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 tabRatio="845" activeTab="2"/>
  </bookViews>
  <sheets>
    <sheet name="Weekly Summary" sheetId="15" r:id="rId1"/>
    <sheet name="Weekly Cut Out Runs" sheetId="16" r:id="rId2"/>
    <sheet name="Daily Summary" sheetId="6" r:id="rId3"/>
    <sheet name="2016-05-06 Train Runs" sheetId="13" r:id="rId4"/>
    <sheet name="2016-05-07 Train Runs" sheetId="11" r:id="rId5"/>
    <sheet name="2016-05-08 Train Runs" sheetId="12" r:id="rId6"/>
    <sheet name="2016-05-09 Train Runs" sheetId="17" r:id="rId7"/>
    <sheet name="2016-05-10 Train Runs" sheetId="19" r:id="rId8"/>
    <sheet name="2016-05-11 Train Runs" sheetId="20" r:id="rId9"/>
    <sheet name="2016-05-12 Train Runs" sheetId="21" r:id="rId10"/>
    <sheet name="2016-05-13 Train Runs" sheetId="22" r:id="rId11"/>
    <sheet name="2016-05-14 Train Runs" sheetId="23" r:id="rId12"/>
    <sheet name="2016-05-15 Train Runs" sheetId="25" r:id="rId13"/>
    <sheet name="2016-05-16 Train Runs" sheetId="26" r:id="rId14"/>
    <sheet name="2016-05-17 Train Runs" sheetId="27" r:id="rId15"/>
  </sheets>
  <externalReferences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3" hidden="1">'2016-05-06 Train Runs'!$A$2:$H$2</definedName>
    <definedName name="_xlnm._FilterDatabase" localSheetId="4" hidden="1">'2016-05-07 Train Runs'!$A$2:$G$2</definedName>
    <definedName name="_xlnm._FilterDatabase" localSheetId="5" hidden="1">'2016-05-08 Train Runs'!$A$2:$G$2</definedName>
    <definedName name="_xlnm._FilterDatabase" localSheetId="6" hidden="1">'2016-05-09 Train Runs'!$A$2:$G$2</definedName>
    <definedName name="_xlnm._FilterDatabase" localSheetId="7" hidden="1">'2016-05-10 Train Runs'!$A$2:$G$2</definedName>
    <definedName name="_xlnm._FilterDatabase" localSheetId="8" hidden="1">'2016-05-11 Train Runs'!$A$2:$G$2</definedName>
    <definedName name="_xlnm._FilterDatabase" localSheetId="9" hidden="1">'2016-05-12 Train Runs'!$A$2:$G$2</definedName>
    <definedName name="_xlnm._FilterDatabase" localSheetId="10" hidden="1">'2016-05-13 Train Runs'!$A$2:$G$2</definedName>
    <definedName name="_xlnm._FilterDatabase" localSheetId="11" hidden="1">'2016-05-14 Train Runs'!$A$2:$G$2</definedName>
    <definedName name="_xlnm._FilterDatabase" localSheetId="12" hidden="1">'2016-05-15 Train Runs'!$A$2:$G$2</definedName>
    <definedName name="_xlnm._FilterDatabase" localSheetId="13" hidden="1">'2016-05-16 Train Runs'!$A$2:$G$2</definedName>
    <definedName name="_xlnm._FilterDatabase" localSheetId="14" hidden="1">'2016-05-17 Train Runs'!$A$2:$G$2</definedName>
    <definedName name="Denver_Train_Runs_04122016" localSheetId="3">'2016-05-06 Train Runs'!$A$2:$D$10</definedName>
    <definedName name="Denver_Train_Runs_04122016" localSheetId="4">'2016-05-07 Train Runs'!$A$2:$D$10</definedName>
    <definedName name="Denver_Train_Runs_04122016" localSheetId="5">'2016-05-08 Train Runs'!$A$2:$D$10</definedName>
    <definedName name="Denver_Train_Runs_04122016" localSheetId="6">'2016-05-09 Train Runs'!$A$2:$D$10</definedName>
    <definedName name="Denver_Train_Runs_04122016" localSheetId="7">'2016-05-10 Train Runs'!$A$2:$D$10</definedName>
    <definedName name="Denver_Train_Runs_04122016" localSheetId="8">'2016-05-11 Train Runs'!$A$2:$D$10</definedName>
    <definedName name="Denver_Train_Runs_04122016" localSheetId="9">'2016-05-12 Train Runs'!$A$2:$D$10</definedName>
    <definedName name="Denver_Train_Runs_04122016" localSheetId="10">'2016-05-13 Train Runs'!$A$2:$D$8</definedName>
    <definedName name="Denver_Train_Runs_04122016" localSheetId="11">'2016-05-14 Train Runs'!$A$2:$D$10</definedName>
    <definedName name="Denver_Train_Runs_04122016" localSheetId="12">'2016-05-15 Train Runs'!$A$2:$D$8</definedName>
    <definedName name="Denver_Train_Runs_04122016" localSheetId="13">'2016-05-16 Train Runs'!$A$2:$D$8</definedName>
    <definedName name="Denver_Train_Runs_04122016" localSheetId="14">'2016-05-17 Train Runs'!$A$2:$D$8</definedName>
    <definedName name="Denver_Train_Runs_04122016_1" localSheetId="3">'2016-05-06 Train Runs'!$A$2:$D$10</definedName>
    <definedName name="Denver_Train_Runs_04122016_1" localSheetId="4">'2016-05-07 Train Runs'!$A$2:$D$10</definedName>
    <definedName name="Denver_Train_Runs_04122016_2" localSheetId="3">'2016-05-06 Train Runs'!$A$2:$D$10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6" l="1"/>
  <c r="C14" i="6"/>
  <c r="C108" i="6"/>
  <c r="D108" i="6"/>
  <c r="E108" i="6"/>
  <c r="F108" i="6"/>
  <c r="C109" i="6"/>
  <c r="D109" i="6"/>
  <c r="E109" i="6"/>
  <c r="F109" i="6"/>
  <c r="C110" i="6"/>
  <c r="D110" i="6"/>
  <c r="E110" i="6"/>
  <c r="F110" i="6"/>
  <c r="C111" i="6"/>
  <c r="D111" i="6"/>
  <c r="E111" i="6"/>
  <c r="F111" i="6"/>
  <c r="C112" i="6"/>
  <c r="D112" i="6"/>
  <c r="E112" i="6"/>
  <c r="F112" i="6"/>
  <c r="K8" i="27"/>
  <c r="E134" i="27"/>
  <c r="F134" i="27"/>
  <c r="E135" i="27"/>
  <c r="F135" i="27"/>
  <c r="E136" i="27"/>
  <c r="F136" i="27"/>
  <c r="E137" i="27"/>
  <c r="F137" i="27"/>
  <c r="E138" i="27"/>
  <c r="F138" i="27"/>
  <c r="E139" i="27"/>
  <c r="F139" i="27"/>
  <c r="E140" i="27"/>
  <c r="F140" i="27"/>
  <c r="E141" i="27"/>
  <c r="F141" i="27"/>
  <c r="E142" i="27"/>
  <c r="F142" i="27"/>
  <c r="E143" i="27"/>
  <c r="F143" i="27"/>
  <c r="E144" i="27"/>
  <c r="F144" i="27"/>
  <c r="E145" i="27"/>
  <c r="F145" i="27"/>
  <c r="F133" i="27"/>
  <c r="E133" i="27"/>
  <c r="F132" i="27"/>
  <c r="E132" i="27"/>
  <c r="E131" i="27"/>
  <c r="F130" i="27"/>
  <c r="E130" i="27"/>
  <c r="F129" i="27"/>
  <c r="E129" i="27"/>
  <c r="F128" i="27"/>
  <c r="E128" i="27"/>
  <c r="F127" i="27"/>
  <c r="E127" i="27"/>
  <c r="F126" i="27"/>
  <c r="E126" i="27"/>
  <c r="F125" i="27"/>
  <c r="E125" i="27"/>
  <c r="F124" i="27"/>
  <c r="E124" i="27"/>
  <c r="F123" i="27"/>
  <c r="E123" i="27"/>
  <c r="F122" i="27"/>
  <c r="E122" i="27"/>
  <c r="E121" i="27"/>
  <c r="F120" i="27"/>
  <c r="E120" i="27"/>
  <c r="F119" i="27"/>
  <c r="E119" i="27"/>
  <c r="F118" i="27"/>
  <c r="E118" i="27"/>
  <c r="F117" i="27"/>
  <c r="E117" i="27"/>
  <c r="F116" i="27"/>
  <c r="E116" i="27"/>
  <c r="F115" i="27"/>
  <c r="E115" i="27"/>
  <c r="F114" i="27"/>
  <c r="E114" i="27"/>
  <c r="F113" i="27"/>
  <c r="E113" i="27"/>
  <c r="F112" i="27"/>
  <c r="E112" i="27"/>
  <c r="F111" i="27"/>
  <c r="E111" i="27"/>
  <c r="F110" i="27"/>
  <c r="E110" i="27"/>
  <c r="F109" i="27"/>
  <c r="E109" i="27"/>
  <c r="F108" i="27"/>
  <c r="E108" i="27"/>
  <c r="F107" i="27"/>
  <c r="E107" i="27"/>
  <c r="F106" i="27"/>
  <c r="E106" i="27"/>
  <c r="F105" i="27"/>
  <c r="E105" i="27"/>
  <c r="E104" i="27"/>
  <c r="F103" i="27"/>
  <c r="E103" i="27"/>
  <c r="F102" i="27"/>
  <c r="E102" i="27"/>
  <c r="F101" i="27"/>
  <c r="E101" i="27"/>
  <c r="F100" i="27"/>
  <c r="E100" i="27"/>
  <c r="F99" i="27"/>
  <c r="E99" i="27"/>
  <c r="F98" i="27"/>
  <c r="E98" i="27"/>
  <c r="F97" i="27"/>
  <c r="E97" i="27"/>
  <c r="F96" i="27"/>
  <c r="E96" i="27"/>
  <c r="F95" i="27"/>
  <c r="E95" i="27"/>
  <c r="F94" i="27"/>
  <c r="E94" i="27"/>
  <c r="F93" i="27"/>
  <c r="E93" i="27"/>
  <c r="F92" i="27"/>
  <c r="E92" i="27"/>
  <c r="F91" i="27"/>
  <c r="E91" i="27"/>
  <c r="F90" i="27"/>
  <c r="E90" i="27"/>
  <c r="F89" i="27"/>
  <c r="E89" i="27"/>
  <c r="F88" i="27"/>
  <c r="E88" i="27"/>
  <c r="F87" i="27"/>
  <c r="E87" i="27"/>
  <c r="F86" i="27"/>
  <c r="E86" i="27"/>
  <c r="F85" i="27"/>
  <c r="E85" i="27"/>
  <c r="F84" i="27"/>
  <c r="E84" i="27"/>
  <c r="F83" i="27"/>
  <c r="E83" i="27"/>
  <c r="F82" i="27"/>
  <c r="E82" i="27"/>
  <c r="F81" i="27"/>
  <c r="E81" i="27"/>
  <c r="F80" i="27"/>
  <c r="E80" i="27"/>
  <c r="F79" i="27"/>
  <c r="E79" i="27"/>
  <c r="F78" i="27"/>
  <c r="E78" i="27"/>
  <c r="F77" i="27"/>
  <c r="E77" i="27"/>
  <c r="F76" i="27"/>
  <c r="E76" i="27"/>
  <c r="F75" i="27"/>
  <c r="E75" i="27"/>
  <c r="F74" i="27"/>
  <c r="E74" i="27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A1" i="27"/>
  <c r="K5" i="27" l="1"/>
  <c r="K6" i="27" s="1"/>
  <c r="K7" i="27" s="1"/>
  <c r="D100" i="6"/>
  <c r="E100" i="6"/>
  <c r="F100" i="6"/>
  <c r="D101" i="6"/>
  <c r="E101" i="6"/>
  <c r="F101" i="6"/>
  <c r="D102" i="6"/>
  <c r="E102" i="6"/>
  <c r="F102" i="6"/>
  <c r="D103" i="6"/>
  <c r="E103" i="6"/>
  <c r="F103" i="6"/>
  <c r="C104" i="6"/>
  <c r="D104" i="6"/>
  <c r="E104" i="6"/>
  <c r="F104" i="6"/>
  <c r="K8" i="26" l="1"/>
  <c r="C103" i="6" s="1"/>
  <c r="F5" i="26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4" i="26"/>
  <c r="F125" i="26"/>
  <c r="F126" i="26"/>
  <c r="F127" i="26"/>
  <c r="F128" i="26"/>
  <c r="F129" i="26"/>
  <c r="F130" i="26"/>
  <c r="F131" i="26"/>
  <c r="F132" i="26"/>
  <c r="F134" i="26"/>
  <c r="F135" i="26"/>
  <c r="F4" i="26"/>
  <c r="F3" i="26"/>
  <c r="E4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E58" i="26"/>
  <c r="E59" i="26"/>
  <c r="E60" i="26"/>
  <c r="E61" i="26"/>
  <c r="E62" i="26"/>
  <c r="E63" i="26"/>
  <c r="E64" i="26"/>
  <c r="E65" i="26"/>
  <c r="E66" i="26"/>
  <c r="E67" i="26"/>
  <c r="E68" i="26"/>
  <c r="E69" i="26"/>
  <c r="E70" i="26"/>
  <c r="E71" i="26"/>
  <c r="E72" i="26"/>
  <c r="E73" i="26"/>
  <c r="E74" i="26"/>
  <c r="E75" i="26"/>
  <c r="E76" i="26"/>
  <c r="E77" i="26"/>
  <c r="E78" i="26"/>
  <c r="E79" i="26"/>
  <c r="E80" i="26"/>
  <c r="E81" i="26"/>
  <c r="E82" i="26"/>
  <c r="E83" i="26"/>
  <c r="E84" i="26"/>
  <c r="E85" i="26"/>
  <c r="E86" i="26"/>
  <c r="E87" i="26"/>
  <c r="E88" i="26"/>
  <c r="E89" i="26"/>
  <c r="E90" i="26"/>
  <c r="E91" i="26"/>
  <c r="E92" i="26"/>
  <c r="E93" i="26"/>
  <c r="E94" i="26"/>
  <c r="E95" i="26"/>
  <c r="E96" i="26"/>
  <c r="E97" i="26"/>
  <c r="E98" i="26"/>
  <c r="E99" i="26"/>
  <c r="E100" i="26"/>
  <c r="E101" i="26"/>
  <c r="E102" i="26"/>
  <c r="E103" i="26"/>
  <c r="E104" i="26"/>
  <c r="E105" i="26"/>
  <c r="E106" i="26"/>
  <c r="E107" i="26"/>
  <c r="E108" i="26"/>
  <c r="E109" i="26"/>
  <c r="E110" i="26"/>
  <c r="E111" i="26"/>
  <c r="E112" i="26"/>
  <c r="E113" i="26"/>
  <c r="E114" i="26"/>
  <c r="E115" i="26"/>
  <c r="E116" i="26"/>
  <c r="E117" i="26"/>
  <c r="E118" i="26"/>
  <c r="E119" i="26"/>
  <c r="E120" i="26"/>
  <c r="E121" i="26"/>
  <c r="E122" i="26"/>
  <c r="E123" i="26"/>
  <c r="E124" i="26"/>
  <c r="E125" i="26"/>
  <c r="E126" i="26"/>
  <c r="E127" i="26"/>
  <c r="E128" i="26"/>
  <c r="E129" i="26"/>
  <c r="E130" i="26"/>
  <c r="E131" i="26"/>
  <c r="E132" i="26"/>
  <c r="E133" i="26"/>
  <c r="E134" i="26"/>
  <c r="E135" i="26"/>
  <c r="E3" i="26"/>
  <c r="D92" i="6" l="1"/>
  <c r="E92" i="6"/>
  <c r="F92" i="6"/>
  <c r="D93" i="6"/>
  <c r="E93" i="6"/>
  <c r="F93" i="6"/>
  <c r="D94" i="6"/>
  <c r="E94" i="6"/>
  <c r="F94" i="6"/>
  <c r="D95" i="6"/>
  <c r="E95" i="6"/>
  <c r="F95" i="6"/>
  <c r="C96" i="6"/>
  <c r="D96" i="6"/>
  <c r="E96" i="6"/>
  <c r="F96" i="6"/>
  <c r="D84" i="6"/>
  <c r="E84" i="6"/>
  <c r="F84" i="6"/>
  <c r="D85" i="6"/>
  <c r="E85" i="6"/>
  <c r="F85" i="6"/>
  <c r="D86" i="6"/>
  <c r="E86" i="6"/>
  <c r="F86" i="6"/>
  <c r="D87" i="6"/>
  <c r="E87" i="6"/>
  <c r="F87" i="6"/>
  <c r="C88" i="6"/>
  <c r="D88" i="6"/>
  <c r="E88" i="6"/>
  <c r="F88" i="6"/>
  <c r="D76" i="6"/>
  <c r="E76" i="6"/>
  <c r="F76" i="6"/>
  <c r="D77" i="6"/>
  <c r="E77" i="6"/>
  <c r="F77" i="6"/>
  <c r="D78" i="6"/>
  <c r="E78" i="6"/>
  <c r="F78" i="6"/>
  <c r="D79" i="6"/>
  <c r="E79" i="6"/>
  <c r="F79" i="6"/>
  <c r="C80" i="6"/>
  <c r="D80" i="6"/>
  <c r="E80" i="6"/>
  <c r="F80" i="6"/>
  <c r="K5" i="26"/>
  <c r="C100" i="6" s="1"/>
  <c r="A1" i="26"/>
  <c r="K6" i="26" l="1"/>
  <c r="K8" i="25"/>
  <c r="C95" i="6" s="1"/>
  <c r="K7" i="26" l="1"/>
  <c r="C102" i="6" s="1"/>
  <c r="C101" i="6"/>
  <c r="C13" i="6" s="1"/>
  <c r="K5" i="25"/>
  <c r="C92" i="6" s="1"/>
  <c r="A1" i="25"/>
  <c r="K6" i="25" l="1"/>
  <c r="K8" i="22"/>
  <c r="C79" i="6" s="1"/>
  <c r="K8" i="23"/>
  <c r="C87" i="6" s="1"/>
  <c r="K5" i="23"/>
  <c r="C84" i="6" s="1"/>
  <c r="A1" i="23"/>
  <c r="K5" i="22"/>
  <c r="C76" i="6" s="1"/>
  <c r="A1" i="22"/>
  <c r="K7" i="25" l="1"/>
  <c r="C94" i="6" s="1"/>
  <c r="C93" i="6"/>
  <c r="C12" i="6" s="1"/>
  <c r="K6" i="23"/>
  <c r="K6" i="22"/>
  <c r="K7" i="22" l="1"/>
  <c r="C78" i="6" s="1"/>
  <c r="C77" i="6"/>
  <c r="C10" i="6" s="1"/>
  <c r="K7" i="23"/>
  <c r="C86" i="6" s="1"/>
  <c r="C85" i="6"/>
  <c r="C11" i="6" s="1"/>
  <c r="D69" i="6"/>
  <c r="E69" i="6"/>
  <c r="F69" i="6"/>
  <c r="E2" i="15" l="1"/>
  <c r="D68" i="6"/>
  <c r="E68" i="6"/>
  <c r="F68" i="6"/>
  <c r="D70" i="6"/>
  <c r="E70" i="6"/>
  <c r="F70" i="6"/>
  <c r="D71" i="6"/>
  <c r="E71" i="6"/>
  <c r="F71" i="6"/>
  <c r="C72" i="6"/>
  <c r="D72" i="6"/>
  <c r="E72" i="6"/>
  <c r="F72" i="6"/>
  <c r="K5" i="21"/>
  <c r="C68" i="6" s="1"/>
  <c r="C9" i="6" s="1"/>
  <c r="K8" i="21"/>
  <c r="C71" i="6" s="1"/>
  <c r="A1" i="21"/>
  <c r="K6" i="21" l="1"/>
  <c r="D60" i="6"/>
  <c r="E60" i="6"/>
  <c r="F60" i="6"/>
  <c r="D61" i="6"/>
  <c r="E61" i="6"/>
  <c r="F61" i="6"/>
  <c r="D62" i="6"/>
  <c r="E62" i="6"/>
  <c r="F62" i="6"/>
  <c r="D63" i="6"/>
  <c r="E63" i="6"/>
  <c r="F63" i="6"/>
  <c r="C64" i="6"/>
  <c r="D64" i="6"/>
  <c r="E64" i="6"/>
  <c r="F64" i="6"/>
  <c r="K8" i="20"/>
  <c r="C63" i="6" s="1"/>
  <c r="A1" i="20"/>
  <c r="K5" i="20"/>
  <c r="C60" i="6" s="1"/>
  <c r="C8" i="6" s="1"/>
  <c r="K7" i="21" l="1"/>
  <c r="C70" i="6" s="1"/>
  <c r="C69" i="6"/>
  <c r="K6" i="20"/>
  <c r="K8" i="19"/>
  <c r="C55" i="6" s="1"/>
  <c r="D52" i="6"/>
  <c r="E52" i="6"/>
  <c r="F52" i="6"/>
  <c r="D53" i="6"/>
  <c r="E53" i="6"/>
  <c r="F53" i="6"/>
  <c r="D54" i="6"/>
  <c r="E54" i="6"/>
  <c r="F54" i="6"/>
  <c r="D55" i="6"/>
  <c r="E55" i="6"/>
  <c r="F55" i="6"/>
  <c r="C56" i="6"/>
  <c r="D56" i="6"/>
  <c r="E56" i="6"/>
  <c r="F56" i="6"/>
  <c r="K5" i="19"/>
  <c r="C52" i="6" s="1"/>
  <c r="A1" i="19"/>
  <c r="K7" i="20" l="1"/>
  <c r="C62" i="6" s="1"/>
  <c r="C61" i="6"/>
  <c r="K6" i="19"/>
  <c r="K7" i="19" l="1"/>
  <c r="C54" i="6" s="1"/>
  <c r="C53" i="6"/>
  <c r="C7" i="6" s="1"/>
  <c r="A1" i="17" l="1"/>
  <c r="A1" i="12"/>
  <c r="D44" i="6" l="1"/>
  <c r="E44" i="6"/>
  <c r="F44" i="6"/>
  <c r="D45" i="6"/>
  <c r="E45" i="6"/>
  <c r="F45" i="6"/>
  <c r="D46" i="6"/>
  <c r="E46" i="6"/>
  <c r="F46" i="6"/>
  <c r="D47" i="6"/>
  <c r="E47" i="6"/>
  <c r="F47" i="6"/>
  <c r="C48" i="6"/>
  <c r="D48" i="6"/>
  <c r="E48" i="6"/>
  <c r="F48" i="6"/>
  <c r="K8" i="17"/>
  <c r="C47" i="6" s="1"/>
  <c r="K5" i="17"/>
  <c r="C44" i="6" s="1"/>
  <c r="K6" i="17" l="1"/>
  <c r="D36" i="6"/>
  <c r="E36" i="6"/>
  <c r="F36" i="6"/>
  <c r="D37" i="6"/>
  <c r="E37" i="6"/>
  <c r="F37" i="6"/>
  <c r="D38" i="6"/>
  <c r="E38" i="6"/>
  <c r="F38" i="6"/>
  <c r="D39" i="6"/>
  <c r="E39" i="6"/>
  <c r="F39" i="6"/>
  <c r="C40" i="6"/>
  <c r="D40" i="6"/>
  <c r="E40" i="6"/>
  <c r="F40" i="6"/>
  <c r="K8" i="12"/>
  <c r="C39" i="6" s="1"/>
  <c r="K5" i="12"/>
  <c r="C36" i="6" s="1"/>
  <c r="K7" i="17" l="1"/>
  <c r="C46" i="6" s="1"/>
  <c r="C45" i="6"/>
  <c r="C6" i="6" s="1"/>
  <c r="K6" i="12"/>
  <c r="K8" i="11"/>
  <c r="K7" i="12" l="1"/>
  <c r="C38" i="6" s="1"/>
  <c r="C37" i="6"/>
  <c r="D28" i="6"/>
  <c r="E28" i="6"/>
  <c r="F28" i="6"/>
  <c r="D29" i="6"/>
  <c r="E29" i="6"/>
  <c r="F29" i="6"/>
  <c r="D30" i="6"/>
  <c r="E30" i="6"/>
  <c r="F30" i="6"/>
  <c r="C31" i="6"/>
  <c r="D31" i="6"/>
  <c r="E31" i="6"/>
  <c r="F31" i="6"/>
  <c r="C32" i="6"/>
  <c r="D32" i="6"/>
  <c r="E32" i="6"/>
  <c r="F32" i="6"/>
  <c r="K5" i="11"/>
  <c r="C28" i="6" s="1"/>
  <c r="K5" i="13"/>
  <c r="K6" i="13" s="1"/>
  <c r="K7" i="13" s="1"/>
  <c r="K6" i="11" l="1"/>
  <c r="K7" i="11" s="1"/>
  <c r="C30" i="6" s="1"/>
  <c r="C20" i="6"/>
  <c r="D20" i="6"/>
  <c r="E20" i="6"/>
  <c r="F20" i="6"/>
  <c r="C21" i="6"/>
  <c r="D21" i="6"/>
  <c r="E21" i="6"/>
  <c r="F21" i="6"/>
  <c r="C22" i="6"/>
  <c r="D22" i="6"/>
  <c r="E22" i="6"/>
  <c r="F22" i="6"/>
  <c r="C23" i="6"/>
  <c r="D23" i="6"/>
  <c r="E23" i="6"/>
  <c r="F23" i="6"/>
  <c r="C24" i="6"/>
  <c r="D24" i="6"/>
  <c r="E24" i="6"/>
  <c r="F24" i="6"/>
  <c r="C29" i="6" l="1"/>
  <c r="C5" i="6" l="1"/>
  <c r="C4" i="6"/>
  <c r="C3" i="6"/>
</calcChain>
</file>

<file path=xl/connections.xml><?xml version="1.0" encoding="utf-8"?>
<connections xmlns="http://schemas.openxmlformats.org/spreadsheetml/2006/main">
  <connection id="1" name="Denver Train Runs 04122016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enver Train Runs 04122016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Denver Train Runs 04122016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Denver Train Runs 04122016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Denver Train Runs 0412201611111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Denver Train Runs 04122016111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enver Train Runs 04122016111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Denver Train Runs 041220161111111112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enver Train Runs 041220161111111112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Denver Train Runs 041220161111111112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Denver Train Runs 0412201611111111121111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Denver Train Runs 04122016111111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Denver Train Runs 0412201611111121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name="Denver Train Runs 0412201611111122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name="Denver Train Runs 0412201611111123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<sst xmlns="http://schemas.openxmlformats.org/spreadsheetml/2006/main" count="3858" uniqueCount="1959">
  <si>
    <t>Train ID</t>
  </si>
  <si>
    <t>Departure Date/Time (US/Mountain)</t>
  </si>
  <si>
    <t>Arrival Date/Time (US/Mountain)</t>
  </si>
  <si>
    <t>Trip Length</t>
  </si>
  <si>
    <t>Average</t>
  </si>
  <si>
    <t>Min</t>
  </si>
  <si>
    <t>Max</t>
  </si>
  <si>
    <t>Total</t>
  </si>
  <si>
    <t>NA</t>
  </si>
  <si>
    <t>Total Completed PTC runs (%)</t>
  </si>
  <si>
    <t>Comments</t>
  </si>
  <si>
    <t>Loco ID</t>
  </si>
  <si>
    <t>Married Pair</t>
  </si>
  <si>
    <t>Runs</t>
  </si>
  <si>
    <t>PTC Run Count Total</t>
  </si>
  <si>
    <t>Completed Terminal to Terminal PTC runs</t>
  </si>
  <si>
    <t>Runs Cut Out of PTC</t>
  </si>
  <si>
    <t>Not Compete Terminal to Terminal Runs</t>
  </si>
  <si>
    <t>Eagle P3 System Performance - 2016-05-06</t>
  </si>
  <si>
    <t>Eagle P3 System Performance - 2016-05-07</t>
  </si>
  <si>
    <t>PTC Run Count (2016-05-06)</t>
  </si>
  <si>
    <t>PTC Run Count (2016-05-07)</t>
  </si>
  <si>
    <t>PTC Run Count (2016-05-08)</t>
  </si>
  <si>
    <t>4007/4008</t>
  </si>
  <si>
    <t>4043/4044</t>
  </si>
  <si>
    <t>4023/4024</t>
  </si>
  <si>
    <t>4025/4026</t>
  </si>
  <si>
    <t>4037/4038</t>
  </si>
  <si>
    <t>4013/4014</t>
  </si>
  <si>
    <t>4019/4020</t>
  </si>
  <si>
    <t>4027/4028</t>
  </si>
  <si>
    <t>4015/4016</t>
  </si>
  <si>
    <t>PTC Consective Train Runs without Critical Anomaly</t>
  </si>
  <si>
    <t>4031/4032</t>
  </si>
  <si>
    <t>4011/4012</t>
  </si>
  <si>
    <t>-</t>
  </si>
  <si>
    <t>4029/4030</t>
  </si>
  <si>
    <t>4017/4018</t>
  </si>
  <si>
    <t>4039/4040</t>
  </si>
  <si>
    <t>Week Begin</t>
  </si>
  <si>
    <t>Week End</t>
  </si>
  <si>
    <t>Total PTC Runs</t>
  </si>
  <si>
    <t>Total Cut Out Runs</t>
  </si>
  <si>
    <t>Total Completed PTC Runs %</t>
  </si>
  <si>
    <t>Week-Ending</t>
  </si>
  <si>
    <t>101-07</t>
  </si>
  <si>
    <t>102-07</t>
  </si>
  <si>
    <t>103-07</t>
  </si>
  <si>
    <t>104-07</t>
  </si>
  <si>
    <t>105-07</t>
  </si>
  <si>
    <t>106-07</t>
  </si>
  <si>
    <t>107-07</t>
  </si>
  <si>
    <t>108-07</t>
  </si>
  <si>
    <t>109-07</t>
  </si>
  <si>
    <t>110-07</t>
  </si>
  <si>
    <t>111-07</t>
  </si>
  <si>
    <t>112-07</t>
  </si>
  <si>
    <t>113-07</t>
  </si>
  <si>
    <t>114-07</t>
  </si>
  <si>
    <t>115-07</t>
  </si>
  <si>
    <t>116-07</t>
  </si>
  <si>
    <t>117-07</t>
  </si>
  <si>
    <t>118-07</t>
  </si>
  <si>
    <t>119-07</t>
  </si>
  <si>
    <t>120-07</t>
  </si>
  <si>
    <t>121-07</t>
  </si>
  <si>
    <t>122-07</t>
  </si>
  <si>
    <t>123-07</t>
  </si>
  <si>
    <t>124-07</t>
  </si>
  <si>
    <t>126-07</t>
  </si>
  <si>
    <t>127-07</t>
  </si>
  <si>
    <t>128-07</t>
  </si>
  <si>
    <t>129-07</t>
  </si>
  <si>
    <t>130-07</t>
  </si>
  <si>
    <t>131-07</t>
  </si>
  <si>
    <t>132-07</t>
  </si>
  <si>
    <t>133-07</t>
  </si>
  <si>
    <t>134-07</t>
  </si>
  <si>
    <t>135-07</t>
  </si>
  <si>
    <t>136-07</t>
  </si>
  <si>
    <t>137-07</t>
  </si>
  <si>
    <t>138-07</t>
  </si>
  <si>
    <t>140-07</t>
  </si>
  <si>
    <t>141-07</t>
  </si>
  <si>
    <t>142-07</t>
  </si>
  <si>
    <t>143-07</t>
  </si>
  <si>
    <t>144-07</t>
  </si>
  <si>
    <t>145-07</t>
  </si>
  <si>
    <t>146-07</t>
  </si>
  <si>
    <t>147-07</t>
  </si>
  <si>
    <t>148-07</t>
  </si>
  <si>
    <t>149-07</t>
  </si>
  <si>
    <t>150-07</t>
  </si>
  <si>
    <t>151-07</t>
  </si>
  <si>
    <t>152-07</t>
  </si>
  <si>
    <t>153-07</t>
  </si>
  <si>
    <t>154-07</t>
  </si>
  <si>
    <t>155-07</t>
  </si>
  <si>
    <t>156-07</t>
  </si>
  <si>
    <t>157-07</t>
  </si>
  <si>
    <t>158-07</t>
  </si>
  <si>
    <t>159-07</t>
  </si>
  <si>
    <t>160-07</t>
  </si>
  <si>
    <t>161-07</t>
  </si>
  <si>
    <t>162-07</t>
  </si>
  <si>
    <t>163-07</t>
  </si>
  <si>
    <t>164-07</t>
  </si>
  <si>
    <t>165-07</t>
  </si>
  <si>
    <t>166-07</t>
  </si>
  <si>
    <t>167-07</t>
  </si>
  <si>
    <t>168-07</t>
  </si>
  <si>
    <t>169-07</t>
  </si>
  <si>
    <t>170-07</t>
  </si>
  <si>
    <t>171-07</t>
  </si>
  <si>
    <t>172-07</t>
  </si>
  <si>
    <t>173-07</t>
  </si>
  <si>
    <t>174-07</t>
  </si>
  <si>
    <t>175-07</t>
  </si>
  <si>
    <t>176-07</t>
  </si>
  <si>
    <t>177-07</t>
  </si>
  <si>
    <t>178-07</t>
  </si>
  <si>
    <t>179-07</t>
  </si>
  <si>
    <t>180-07</t>
  </si>
  <si>
    <t>181-07</t>
  </si>
  <si>
    <t>182-07</t>
  </si>
  <si>
    <t>183-07</t>
  </si>
  <si>
    <t>184-07</t>
  </si>
  <si>
    <t>185-07</t>
  </si>
  <si>
    <t>186-07</t>
  </si>
  <si>
    <t>187-07</t>
  </si>
  <si>
    <t>188-07</t>
  </si>
  <si>
    <t>189-07</t>
  </si>
  <si>
    <t>190-07</t>
  </si>
  <si>
    <t>191-07</t>
  </si>
  <si>
    <t>192-07</t>
  </si>
  <si>
    <t>193-07</t>
  </si>
  <si>
    <t>194-07</t>
  </si>
  <si>
    <t>195-07</t>
  </si>
  <si>
    <t>196-07</t>
  </si>
  <si>
    <t>197-07</t>
  </si>
  <si>
    <t>198-07</t>
  </si>
  <si>
    <t>199-07</t>
  </si>
  <si>
    <t>200-07</t>
  </si>
  <si>
    <t>201-07</t>
  </si>
  <si>
    <t>202-07</t>
  </si>
  <si>
    <t>203-07</t>
  </si>
  <si>
    <t>204-07</t>
  </si>
  <si>
    <t>205-07</t>
  </si>
  <si>
    <t>206-07</t>
  </si>
  <si>
    <t>207-07</t>
  </si>
  <si>
    <t>208-07</t>
  </si>
  <si>
    <t>209-07</t>
  </si>
  <si>
    <t>210-07</t>
  </si>
  <si>
    <t>211-07</t>
  </si>
  <si>
    <t>212-07</t>
  </si>
  <si>
    <t>213-07</t>
  </si>
  <si>
    <t>214-07</t>
  </si>
  <si>
    <t>215-07</t>
  </si>
  <si>
    <t>216-07</t>
  </si>
  <si>
    <t>217-07</t>
  </si>
  <si>
    <t>218-07</t>
  </si>
  <si>
    <t>219-07</t>
  </si>
  <si>
    <t>220-07</t>
  </si>
  <si>
    <t>221-07</t>
  </si>
  <si>
    <t>222-07</t>
  </si>
  <si>
    <t>223-07</t>
  </si>
  <si>
    <t>224-07</t>
  </si>
  <si>
    <t>225-07</t>
  </si>
  <si>
    <t>226-07</t>
  </si>
  <si>
    <t>227-07</t>
  </si>
  <si>
    <t>228-07</t>
  </si>
  <si>
    <t>229-07</t>
  </si>
  <si>
    <t>230-07</t>
  </si>
  <si>
    <t>231-07</t>
  </si>
  <si>
    <t>232-07</t>
  </si>
  <si>
    <t>233-07</t>
  </si>
  <si>
    <t>234-07</t>
  </si>
  <si>
    <t>235-07</t>
  </si>
  <si>
    <t>236-07</t>
  </si>
  <si>
    <t>237-07</t>
  </si>
  <si>
    <t>238-07</t>
  </si>
  <si>
    <t>239-07</t>
  </si>
  <si>
    <t>240-07</t>
  </si>
  <si>
    <t>241-07</t>
  </si>
  <si>
    <t>242-07</t>
  </si>
  <si>
    <t>243-07</t>
  </si>
  <si>
    <t>244-07</t>
  </si>
  <si>
    <t>245-07</t>
  </si>
  <si>
    <t>246-06</t>
  </si>
  <si>
    <t>246-07</t>
  </si>
  <si>
    <t>Enforcement due to premature signal downgrade, remainder of trip in ATC to maintain schedule</t>
  </si>
  <si>
    <t>TMC entered a failed state, ran ATC for remainder of trip</t>
  </si>
  <si>
    <t>TMC entered a failed state following initialization, ran ATC for first 15 mi of trip. Initialized at 61st/Pena Station</t>
  </si>
  <si>
    <t>TMC entered a failed state, ran trip in ATC</t>
  </si>
  <si>
    <t>Insufficient GPS signal, ATC for the last 0.5 mi of trip</t>
  </si>
  <si>
    <t>TMC entered a failed state, rest of the trip in ATC</t>
  </si>
  <si>
    <t>101-06</t>
  </si>
  <si>
    <t>102-06</t>
  </si>
  <si>
    <t>103-06</t>
  </si>
  <si>
    <t>4001/4002</t>
  </si>
  <si>
    <t>104-06</t>
  </si>
  <si>
    <t>105-06</t>
  </si>
  <si>
    <t>106-06</t>
  </si>
  <si>
    <t>107-06</t>
  </si>
  <si>
    <t>108-06</t>
  </si>
  <si>
    <t>109-06</t>
  </si>
  <si>
    <t>110-06</t>
  </si>
  <si>
    <t>111-06</t>
  </si>
  <si>
    <t>112-06</t>
  </si>
  <si>
    <t>113-06</t>
  </si>
  <si>
    <t>114-06</t>
  </si>
  <si>
    <t>115-06</t>
  </si>
  <si>
    <t>116-06</t>
  </si>
  <si>
    <t>117-06</t>
  </si>
  <si>
    <t>118-06</t>
  </si>
  <si>
    <t>119-06</t>
  </si>
  <si>
    <t>120-06</t>
  </si>
  <si>
    <t>121-06</t>
  </si>
  <si>
    <t>122-06</t>
  </si>
  <si>
    <t>123-06</t>
  </si>
  <si>
    <t>124-06</t>
  </si>
  <si>
    <t>125-06</t>
  </si>
  <si>
    <t>126-06</t>
  </si>
  <si>
    <t>127-06</t>
  </si>
  <si>
    <t>128-06</t>
  </si>
  <si>
    <t>129-06</t>
  </si>
  <si>
    <t>130-06</t>
  </si>
  <si>
    <t>131-06</t>
  </si>
  <si>
    <t>132-06</t>
  </si>
  <si>
    <t>133-06</t>
  </si>
  <si>
    <t>134-06</t>
  </si>
  <si>
    <t>135-06</t>
  </si>
  <si>
    <t>136-06</t>
  </si>
  <si>
    <t>137-06</t>
  </si>
  <si>
    <t>138-06</t>
  </si>
  <si>
    <t>139-06</t>
  </si>
  <si>
    <t>140-06</t>
  </si>
  <si>
    <t>141-06</t>
  </si>
  <si>
    <t>142-06</t>
  </si>
  <si>
    <t>143-06</t>
  </si>
  <si>
    <t>144-06</t>
  </si>
  <si>
    <t>145-06</t>
  </si>
  <si>
    <t>146-06</t>
  </si>
  <si>
    <t>147-06</t>
  </si>
  <si>
    <t>148-06</t>
  </si>
  <si>
    <t>149-06</t>
  </si>
  <si>
    <t>150-06</t>
  </si>
  <si>
    <t>151-06</t>
  </si>
  <si>
    <t>152-06</t>
  </si>
  <si>
    <t>153-06</t>
  </si>
  <si>
    <t>154-06</t>
  </si>
  <si>
    <t>155-06</t>
  </si>
  <si>
    <t>156-06</t>
  </si>
  <si>
    <t>157-06</t>
  </si>
  <si>
    <t>158-06</t>
  </si>
  <si>
    <t>159-06</t>
  </si>
  <si>
    <t>160-06</t>
  </si>
  <si>
    <t>161-06</t>
  </si>
  <si>
    <t>162-06</t>
  </si>
  <si>
    <t>163-06</t>
  </si>
  <si>
    <t>164-06</t>
  </si>
  <si>
    <t>165-06</t>
  </si>
  <si>
    <t>166-06</t>
  </si>
  <si>
    <t>167-06</t>
  </si>
  <si>
    <t>168-06</t>
  </si>
  <si>
    <t>169-06</t>
  </si>
  <si>
    <t>170-06</t>
  </si>
  <si>
    <t>171-06</t>
  </si>
  <si>
    <t>172-06</t>
  </si>
  <si>
    <t>173-06</t>
  </si>
  <si>
    <t>174-06</t>
  </si>
  <si>
    <t>175-06</t>
  </si>
  <si>
    <t>176-06</t>
  </si>
  <si>
    <t>177-06</t>
  </si>
  <si>
    <t>178-06</t>
  </si>
  <si>
    <t>179-06</t>
  </si>
  <si>
    <t>180-06</t>
  </si>
  <si>
    <t>181-06</t>
  </si>
  <si>
    <t>182-06</t>
  </si>
  <si>
    <t>183-06</t>
  </si>
  <si>
    <t>184-06</t>
  </si>
  <si>
    <t>185-06</t>
  </si>
  <si>
    <t>186-06</t>
  </si>
  <si>
    <t>187-06</t>
  </si>
  <si>
    <t>188-06</t>
  </si>
  <si>
    <t>189-06</t>
  </si>
  <si>
    <t>190-06</t>
  </si>
  <si>
    <t>191-06</t>
  </si>
  <si>
    <t>192-06</t>
  </si>
  <si>
    <t>193-06</t>
  </si>
  <si>
    <t>194-06</t>
  </si>
  <si>
    <t>195-06</t>
  </si>
  <si>
    <t>196-06</t>
  </si>
  <si>
    <t>197-06</t>
  </si>
  <si>
    <t>198-06</t>
  </si>
  <si>
    <t>199-06</t>
  </si>
  <si>
    <t>200-06</t>
  </si>
  <si>
    <t>201-06</t>
  </si>
  <si>
    <t>202-06</t>
  </si>
  <si>
    <t>203-06</t>
  </si>
  <si>
    <t>204-06</t>
  </si>
  <si>
    <t>205-06</t>
  </si>
  <si>
    <t>206-06</t>
  </si>
  <si>
    <t>207-06</t>
  </si>
  <si>
    <t>208-06</t>
  </si>
  <si>
    <t>209-06</t>
  </si>
  <si>
    <t>210-06</t>
  </si>
  <si>
    <t>211-06</t>
  </si>
  <si>
    <t>212-06</t>
  </si>
  <si>
    <t>213-06</t>
  </si>
  <si>
    <t>214-06</t>
  </si>
  <si>
    <t>215-06</t>
  </si>
  <si>
    <t>216-06</t>
  </si>
  <si>
    <t>217-06</t>
  </si>
  <si>
    <t>218-06</t>
  </si>
  <si>
    <t>219-06</t>
  </si>
  <si>
    <t>220-06</t>
  </si>
  <si>
    <t>221-06</t>
  </si>
  <si>
    <t>222-06</t>
  </si>
  <si>
    <t>223-06</t>
  </si>
  <si>
    <t>224-06</t>
  </si>
  <si>
    <t>225-06</t>
  </si>
  <si>
    <t>226-06</t>
  </si>
  <si>
    <t>227-06</t>
  </si>
  <si>
    <t>228-06</t>
  </si>
  <si>
    <t>229-06</t>
  </si>
  <si>
    <t>230-06</t>
  </si>
  <si>
    <t>231-06</t>
  </si>
  <si>
    <t>232-06</t>
  </si>
  <si>
    <t>233-06</t>
  </si>
  <si>
    <t>234-06</t>
  </si>
  <si>
    <t>235-06</t>
  </si>
  <si>
    <t>236-06</t>
  </si>
  <si>
    <t>237-06</t>
  </si>
  <si>
    <t>238-06</t>
  </si>
  <si>
    <t>239-06</t>
  </si>
  <si>
    <t>240-06</t>
  </si>
  <si>
    <t>241-06</t>
  </si>
  <si>
    <t>242-06</t>
  </si>
  <si>
    <t>243-06</t>
  </si>
  <si>
    <t>244-06</t>
  </si>
  <si>
    <t>245-06</t>
  </si>
  <si>
    <t>101-08</t>
  </si>
  <si>
    <t>102-08</t>
  </si>
  <si>
    <t>103-08</t>
  </si>
  <si>
    <t>104-08</t>
  </si>
  <si>
    <t>105-08</t>
  </si>
  <si>
    <t>106-08</t>
  </si>
  <si>
    <t>107-08</t>
  </si>
  <si>
    <t>108-08</t>
  </si>
  <si>
    <t>109-08</t>
  </si>
  <si>
    <t>110-08</t>
  </si>
  <si>
    <t>111-08</t>
  </si>
  <si>
    <t>112-08</t>
  </si>
  <si>
    <t>113-08</t>
  </si>
  <si>
    <t>114-08</t>
  </si>
  <si>
    <t>115-08</t>
  </si>
  <si>
    <t>116-08</t>
  </si>
  <si>
    <t>117-08</t>
  </si>
  <si>
    <t>118-08</t>
  </si>
  <si>
    <t>119-08</t>
  </si>
  <si>
    <t>120-08</t>
  </si>
  <si>
    <t>121-08</t>
  </si>
  <si>
    <t>122-08</t>
  </si>
  <si>
    <t>123-08</t>
  </si>
  <si>
    <t>124-08</t>
  </si>
  <si>
    <t>125-08</t>
  </si>
  <si>
    <t>126-08</t>
  </si>
  <si>
    <t>127-08</t>
  </si>
  <si>
    <t>128-08</t>
  </si>
  <si>
    <t>129-08</t>
  </si>
  <si>
    <t>130-08</t>
  </si>
  <si>
    <t>131-08</t>
  </si>
  <si>
    <t>132-08</t>
  </si>
  <si>
    <t>133-08</t>
  </si>
  <si>
    <t>134-08</t>
  </si>
  <si>
    <t>135-08</t>
  </si>
  <si>
    <t>136-08</t>
  </si>
  <si>
    <t>137-08</t>
  </si>
  <si>
    <t>138-08</t>
  </si>
  <si>
    <t>139-08</t>
  </si>
  <si>
    <t>140-08</t>
  </si>
  <si>
    <t>141-08</t>
  </si>
  <si>
    <t>142-08</t>
  </si>
  <si>
    <t>143-08</t>
  </si>
  <si>
    <t>144-08</t>
  </si>
  <si>
    <t>145-08</t>
  </si>
  <si>
    <t>146-08</t>
  </si>
  <si>
    <t>147-08</t>
  </si>
  <si>
    <t>148-08</t>
  </si>
  <si>
    <t>149-08</t>
  </si>
  <si>
    <t>150-08</t>
  </si>
  <si>
    <t>151-08</t>
  </si>
  <si>
    <t>152-08</t>
  </si>
  <si>
    <t>153-08</t>
  </si>
  <si>
    <t>154-08</t>
  </si>
  <si>
    <t>155-08</t>
  </si>
  <si>
    <t>156-08</t>
  </si>
  <si>
    <t>157-08</t>
  </si>
  <si>
    <t>158-08</t>
  </si>
  <si>
    <t>159-08</t>
  </si>
  <si>
    <t>160-08</t>
  </si>
  <si>
    <t>161-08</t>
  </si>
  <si>
    <t>162-08</t>
  </si>
  <si>
    <t>163-08</t>
  </si>
  <si>
    <t>164-08</t>
  </si>
  <si>
    <t>165-08</t>
  </si>
  <si>
    <t>166-08</t>
  </si>
  <si>
    <t>167-08</t>
  </si>
  <si>
    <t>168-08</t>
  </si>
  <si>
    <t>169-08</t>
  </si>
  <si>
    <t>170-08</t>
  </si>
  <si>
    <t>171-08</t>
  </si>
  <si>
    <t>172-08</t>
  </si>
  <si>
    <t>173-08</t>
  </si>
  <si>
    <t>174-08</t>
  </si>
  <si>
    <t>175-08</t>
  </si>
  <si>
    <t>176-08</t>
  </si>
  <si>
    <t>177-08</t>
  </si>
  <si>
    <t>178-08</t>
  </si>
  <si>
    <t>179-08</t>
  </si>
  <si>
    <t>180-08</t>
  </si>
  <si>
    <t>181-08</t>
  </si>
  <si>
    <t>182-08</t>
  </si>
  <si>
    <t>183-08</t>
  </si>
  <si>
    <t>184-08</t>
  </si>
  <si>
    <t>185-08</t>
  </si>
  <si>
    <t>186-08</t>
  </si>
  <si>
    <t>187-08</t>
  </si>
  <si>
    <t>188-08</t>
  </si>
  <si>
    <t>189-08</t>
  </si>
  <si>
    <t>190-08</t>
  </si>
  <si>
    <t>191-08</t>
  </si>
  <si>
    <t>192-08</t>
  </si>
  <si>
    <t>193-08</t>
  </si>
  <si>
    <t>194-08</t>
  </si>
  <si>
    <t>195-08</t>
  </si>
  <si>
    <t>196-08</t>
  </si>
  <si>
    <t>197-08</t>
  </si>
  <si>
    <t>198-08</t>
  </si>
  <si>
    <t>199-08</t>
  </si>
  <si>
    <t>200-08</t>
  </si>
  <si>
    <t>201-08</t>
  </si>
  <si>
    <t>202-08</t>
  </si>
  <si>
    <t>203-08</t>
  </si>
  <si>
    <t>204-08</t>
  </si>
  <si>
    <t>205-08</t>
  </si>
  <si>
    <t>206-08</t>
  </si>
  <si>
    <t>207-08</t>
  </si>
  <si>
    <t>208-08</t>
  </si>
  <si>
    <t>209-08</t>
  </si>
  <si>
    <t>210-08</t>
  </si>
  <si>
    <t>211-08</t>
  </si>
  <si>
    <t>212-08</t>
  </si>
  <si>
    <t>213-08</t>
  </si>
  <si>
    <t>214-08</t>
  </si>
  <si>
    <t>215-08</t>
  </si>
  <si>
    <t>216-08</t>
  </si>
  <si>
    <t>217-08</t>
  </si>
  <si>
    <t>218-08</t>
  </si>
  <si>
    <t>219-08</t>
  </si>
  <si>
    <t>220-08</t>
  </si>
  <si>
    <t>221-08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</si>
  <si>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</si>
  <si>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</si>
  <si>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</si>
  <si>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</si>
  <si>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</si>
  <si>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</si>
  <si>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</si>
  <si>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</si>
  <si>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</si>
  <si>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</si>
  <si>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</si>
  <si>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</si>
  <si>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</si>
  <si>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</si>
  <si>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</si>
  <si>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</si>
  <si>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</si>
  <si>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</si>
  <si>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</si>
  <si>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</si>
  <si>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</si>
  <si>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</si>
  <si>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</si>
  <si>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Routing issues at CP 61ST AVENUE</t>
  </si>
  <si>
    <t>TMC Entered Failed State</t>
  </si>
  <si>
    <t>Premature Downgrade of Signal</t>
  </si>
  <si>
    <t>Routing at DUS</t>
  </si>
  <si>
    <t>Brief comm outage due to comparator issue caused enforcement at EC0508RH 43-1T 1N</t>
  </si>
  <si>
    <t>101-09</t>
  </si>
  <si>
    <t>102-09</t>
  </si>
  <si>
    <t>103-09</t>
  </si>
  <si>
    <t>104-09</t>
  </si>
  <si>
    <t>105-09</t>
  </si>
  <si>
    <t>106-09</t>
  </si>
  <si>
    <t>107-09</t>
  </si>
  <si>
    <t>108-09</t>
  </si>
  <si>
    <t>109-09</t>
  </si>
  <si>
    <t>110-09</t>
  </si>
  <si>
    <t>111-09</t>
  </si>
  <si>
    <t>112-09</t>
  </si>
  <si>
    <t>113-09</t>
  </si>
  <si>
    <t>114-09</t>
  </si>
  <si>
    <t>115-09</t>
  </si>
  <si>
    <t>116-09</t>
  </si>
  <si>
    <t>117-09</t>
  </si>
  <si>
    <t>118-09</t>
  </si>
  <si>
    <t>119-09</t>
  </si>
  <si>
    <t>120-09</t>
  </si>
  <si>
    <t>121-09</t>
  </si>
  <si>
    <t>122-09</t>
  </si>
  <si>
    <t>123-09</t>
  </si>
  <si>
    <t>124-09</t>
  </si>
  <si>
    <t>125-09</t>
  </si>
  <si>
    <t>126-09</t>
  </si>
  <si>
    <t>127-09</t>
  </si>
  <si>
    <t>128-09</t>
  </si>
  <si>
    <t>129-09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</si>
  <si>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</si>
  <si>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</si>
  <si>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</si>
  <si>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</si>
  <si>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</si>
  <si>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</si>
  <si>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</si>
  <si>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</si>
  <si>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</si>
  <si>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</si>
  <si>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141-09</t>
  </si>
  <si>
    <t>142-09</t>
  </si>
  <si>
    <t>143-09</t>
  </si>
  <si>
    <t>144-09</t>
  </si>
  <si>
    <t>145-09</t>
  </si>
  <si>
    <t>146-09</t>
  </si>
  <si>
    <t>147-09</t>
  </si>
  <si>
    <t>148-09</t>
  </si>
  <si>
    <t>149-09</t>
  </si>
  <si>
    <t>150-09</t>
  </si>
  <si>
    <t>151-09</t>
  </si>
  <si>
    <t>152-09</t>
  </si>
  <si>
    <t>153-09</t>
  </si>
  <si>
    <t>154-09</t>
  </si>
  <si>
    <t>155-09</t>
  </si>
  <si>
    <t>156-09</t>
  </si>
  <si>
    <t>157-09</t>
  </si>
  <si>
    <t>158-09</t>
  </si>
  <si>
    <t>159-09</t>
  </si>
  <si>
    <t>160-09</t>
  </si>
  <si>
    <t>161-09</t>
  </si>
  <si>
    <t>162-09</t>
  </si>
  <si>
    <t>163-09</t>
  </si>
  <si>
    <t>164-09</t>
  </si>
  <si>
    <t>165-09</t>
  </si>
  <si>
    <t>166-09</t>
  </si>
  <si>
    <t>167-09</t>
  </si>
  <si>
    <t>168-09</t>
  </si>
  <si>
    <t>169-09</t>
  </si>
  <si>
    <t>170-09</t>
  </si>
  <si>
    <t>171-09</t>
  </si>
  <si>
    <t>172-09</t>
  </si>
  <si>
    <t>173-09</t>
  </si>
  <si>
    <t>174-09</t>
  </si>
  <si>
    <t>175-09</t>
  </si>
  <si>
    <t>176-09</t>
  </si>
  <si>
    <t>177-09</t>
  </si>
  <si>
    <t>178-09</t>
  </si>
  <si>
    <t>179-09</t>
  </si>
  <si>
    <t>180-09</t>
  </si>
  <si>
    <t>181-09</t>
  </si>
  <si>
    <t>182-09</t>
  </si>
  <si>
    <t>183-09</t>
  </si>
  <si>
    <t>184-09</t>
  </si>
  <si>
    <t>185-09</t>
  </si>
  <si>
    <t>187-09</t>
  </si>
  <si>
    <t>188-09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</si>
  <si>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</si>
  <si>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</si>
  <si>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</si>
  <si>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</si>
  <si>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</si>
  <si>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</si>
  <si>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</si>
  <si>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</si>
  <si>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</si>
  <si>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</si>
  <si>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</si>
  <si>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</si>
  <si>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</si>
  <si>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</si>
  <si>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</si>
  <si>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204-09</t>
  </si>
  <si>
    <t>205-09</t>
  </si>
  <si>
    <t>206-09</t>
  </si>
  <si>
    <t>207-09</t>
  </si>
  <si>
    <t>208-09</t>
  </si>
  <si>
    <t>209-09</t>
  </si>
  <si>
    <t>210-09</t>
  </si>
  <si>
    <t>211-09</t>
  </si>
  <si>
    <t>212-09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</si>
  <si>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</si>
  <si>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</si>
  <si>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</si>
  <si>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</si>
  <si>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</si>
  <si>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</si>
  <si>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</si>
  <si>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</si>
  <si>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221-09</t>
  </si>
  <si>
    <t>222-09</t>
  </si>
  <si>
    <t>223-09</t>
  </si>
  <si>
    <t>224-09</t>
  </si>
  <si>
    <t>225-09</t>
  </si>
  <si>
    <t>226-09</t>
  </si>
  <si>
    <t>227-09</t>
  </si>
  <si>
    <t>228-09</t>
  </si>
  <si>
    <t>229-09</t>
  </si>
  <si>
    <t>230-09</t>
  </si>
  <si>
    <t>231-09</t>
  </si>
  <si>
    <t>232-09</t>
  </si>
  <si>
    <t>233-09</t>
  </si>
  <si>
    <t>234-09</t>
  </si>
  <si>
    <t>235-09</t>
  </si>
  <si>
    <t>236-09</t>
  </si>
  <si>
    <t>237-09</t>
  </si>
  <si>
    <t>238-09</t>
  </si>
  <si>
    <t>239-09</t>
  </si>
  <si>
    <t>240-09</t>
  </si>
  <si>
    <t>241-09</t>
  </si>
  <si>
    <t>242-09</t>
  </si>
  <si>
    <t>243-09</t>
  </si>
  <si>
    <t>244-09</t>
  </si>
  <si>
    <t>4009/4010</t>
  </si>
  <si>
    <t>Erroneous GPS signal caused map to disappear</t>
  </si>
  <si>
    <t>Wi-MAX outage, train drove in ATC from 8.8 to 12.8 to keep schedule</t>
  </si>
  <si>
    <t>TMC entered a failed state</t>
  </si>
  <si>
    <t>PTC Run Count (2016-05-09)</t>
  </si>
  <si>
    <t>Mechanical failure on alerter, all systems had to be cut out and re-enabled. Ran remainder of trip in ATC to keep schedule</t>
  </si>
  <si>
    <t>186-09</t>
  </si>
  <si>
    <t>Data issues with initialization, ran trip in ATC to keep schedule</t>
  </si>
  <si>
    <t>Delay incurred by passenger improperly exiting train. Ran remainder of trip in ATC to keep schedule.</t>
  </si>
  <si>
    <t>101-10</t>
  </si>
  <si>
    <t>102-10</t>
  </si>
  <si>
    <t>103-10</t>
  </si>
  <si>
    <t>104-10</t>
  </si>
  <si>
    <t>105-10</t>
  </si>
  <si>
    <t>106-10</t>
  </si>
  <si>
    <t>107-10</t>
  </si>
  <si>
    <t>108-10</t>
  </si>
  <si>
    <t>109-10</t>
  </si>
  <si>
    <t>110-10</t>
  </si>
  <si>
    <t>111-10</t>
  </si>
  <si>
    <t>112-10</t>
  </si>
  <si>
    <t>113-10</t>
  </si>
  <si>
    <t>114-10</t>
  </si>
  <si>
    <t>115-10</t>
  </si>
  <si>
    <t>116-10</t>
  </si>
  <si>
    <t>117-10</t>
  </si>
  <si>
    <t>118-10</t>
  </si>
  <si>
    <t>119-10</t>
  </si>
  <si>
    <t>120-10</t>
  </si>
  <si>
    <t>121-10</t>
  </si>
  <si>
    <t>122-10</t>
  </si>
  <si>
    <t>123-10</t>
  </si>
  <si>
    <t>124-10</t>
  </si>
  <si>
    <t>125-10</t>
  </si>
  <si>
    <t>126-10</t>
  </si>
  <si>
    <t>127-10</t>
  </si>
  <si>
    <t>128-10</t>
  </si>
  <si>
    <t>129-10</t>
  </si>
  <si>
    <t>130-10</t>
  </si>
  <si>
    <t>131-10</t>
  </si>
  <si>
    <t>132-10</t>
  </si>
  <si>
    <t>133-10</t>
  </si>
  <si>
    <t>134-10</t>
  </si>
  <si>
    <t>135-10</t>
  </si>
  <si>
    <t>136-10</t>
  </si>
  <si>
    <t>137-10</t>
  </si>
  <si>
    <t>138-10</t>
  </si>
  <si>
    <t>139-10</t>
  </si>
  <si>
    <t>140-10</t>
  </si>
  <si>
    <t>141-10</t>
  </si>
  <si>
    <t>142-10</t>
  </si>
  <si>
    <t>143-10</t>
  </si>
  <si>
    <t>144-10</t>
  </si>
  <si>
    <t>145-10</t>
  </si>
  <si>
    <t>146-10</t>
  </si>
  <si>
    <t>147-10</t>
  </si>
  <si>
    <t>148-10</t>
  </si>
  <si>
    <t>149-10</t>
  </si>
  <si>
    <t>150-10</t>
  </si>
  <si>
    <t>151-10</t>
  </si>
  <si>
    <t>152-10</t>
  </si>
  <si>
    <t>153-10</t>
  </si>
  <si>
    <t>154-10</t>
  </si>
  <si>
    <t>155-10</t>
  </si>
  <si>
    <t>156-10</t>
  </si>
  <si>
    <t>157-10</t>
  </si>
  <si>
    <t>158-10</t>
  </si>
  <si>
    <t>159-10</t>
  </si>
  <si>
    <t>160-10</t>
  </si>
  <si>
    <t>161-10</t>
  </si>
  <si>
    <t>162-10</t>
  </si>
  <si>
    <t>163-10</t>
  </si>
  <si>
    <t>164-10</t>
  </si>
  <si>
    <t>165-10</t>
  </si>
  <si>
    <t>166-10</t>
  </si>
  <si>
    <t>167-10</t>
  </si>
  <si>
    <t>168-10</t>
  </si>
  <si>
    <t>169-10</t>
  </si>
  <si>
    <t>170-10</t>
  </si>
  <si>
    <t>171-10</t>
  </si>
  <si>
    <t>172-10</t>
  </si>
  <si>
    <t>173-10</t>
  </si>
  <si>
    <t>174-10</t>
  </si>
  <si>
    <t>175-10</t>
  </si>
  <si>
    <t>176-10</t>
  </si>
  <si>
    <t>177-10</t>
  </si>
  <si>
    <t>178-10</t>
  </si>
  <si>
    <t>179-10</t>
  </si>
  <si>
    <t>180-10</t>
  </si>
  <si>
    <t>181-10</t>
  </si>
  <si>
    <t>182-10</t>
  </si>
  <si>
    <t>183-10</t>
  </si>
  <si>
    <t>184-10</t>
  </si>
  <si>
    <t>185-10</t>
  </si>
  <si>
    <t>186-10</t>
  </si>
  <si>
    <t>187-10</t>
  </si>
  <si>
    <t>188-10</t>
  </si>
  <si>
    <t>189-10</t>
  </si>
  <si>
    <t>190-10</t>
  </si>
  <si>
    <t>191-10</t>
  </si>
  <si>
    <t>192-10</t>
  </si>
  <si>
    <t>193-10</t>
  </si>
  <si>
    <t>194-10</t>
  </si>
  <si>
    <t>195-10</t>
  </si>
  <si>
    <t>196-10</t>
  </si>
  <si>
    <t>197-10</t>
  </si>
  <si>
    <t>198-10</t>
  </si>
  <si>
    <t>199-10</t>
  </si>
  <si>
    <t>200-10</t>
  </si>
  <si>
    <t>203-10</t>
  </si>
  <si>
    <t>204-10</t>
  </si>
  <si>
    <t>205-10</t>
  </si>
  <si>
    <t>206-10</t>
  </si>
  <si>
    <t>207-10</t>
  </si>
  <si>
    <t>208-10</t>
  </si>
  <si>
    <t>209-10</t>
  </si>
  <si>
    <t>210-10</t>
  </si>
  <si>
    <t>211-10</t>
  </si>
  <si>
    <t>212-10</t>
  </si>
  <si>
    <t>213-10</t>
  </si>
  <si>
    <t>214-10</t>
  </si>
  <si>
    <t>215-10</t>
  </si>
  <si>
    <t>216-10</t>
  </si>
  <si>
    <t>217-10</t>
  </si>
  <si>
    <t>218-10</t>
  </si>
  <si>
    <t>219-10</t>
  </si>
  <si>
    <t>220-10</t>
  </si>
  <si>
    <t>221-10</t>
  </si>
  <si>
    <t>222-10</t>
  </si>
  <si>
    <t>223-10</t>
  </si>
  <si>
    <t>224-10</t>
  </si>
  <si>
    <t>225-10</t>
  </si>
  <si>
    <t>226-10</t>
  </si>
  <si>
    <t>227-10</t>
  </si>
  <si>
    <t>228-10</t>
  </si>
  <si>
    <t>229-10</t>
  </si>
  <si>
    <t>230-10</t>
  </si>
  <si>
    <t>231-10</t>
  </si>
  <si>
    <t>232-10</t>
  </si>
  <si>
    <t>233-10</t>
  </si>
  <si>
    <t>234-10</t>
  </si>
  <si>
    <t>235-10</t>
  </si>
  <si>
    <t>236-10</t>
  </si>
  <si>
    <t>237-10</t>
  </si>
  <si>
    <t>238-10</t>
  </si>
  <si>
    <t>239-10</t>
  </si>
  <si>
    <t>240-10</t>
  </si>
  <si>
    <t>241-10</t>
  </si>
  <si>
    <t>242-10</t>
  </si>
  <si>
    <t>243-10</t>
  </si>
  <si>
    <t>244-10</t>
  </si>
  <si>
    <t>Premature signal downgrade</t>
  </si>
  <si>
    <t>Poor GPS signal</t>
  </si>
  <si>
    <t>PTC Run Count (2016-05-10)</t>
  </si>
  <si>
    <t>Onboard in-route failure</t>
  </si>
  <si>
    <t>Wayside communication equipment failure at Sable</t>
  </si>
  <si>
    <t>101-11</t>
  </si>
  <si>
    <t>102-11</t>
  </si>
  <si>
    <t>103-11</t>
  </si>
  <si>
    <t>104-11</t>
  </si>
  <si>
    <t>105-11</t>
  </si>
  <si>
    <t>106-11</t>
  </si>
  <si>
    <t>107-11</t>
  </si>
  <si>
    <t>108-11</t>
  </si>
  <si>
    <t>109-11</t>
  </si>
  <si>
    <t>110-11</t>
  </si>
  <si>
    <t>111-11</t>
  </si>
  <si>
    <t>112-11</t>
  </si>
  <si>
    <t>113-11</t>
  </si>
  <si>
    <t>114-11</t>
  </si>
  <si>
    <t>115-11</t>
  </si>
  <si>
    <t>116-11</t>
  </si>
  <si>
    <t>117-11</t>
  </si>
  <si>
    <t>118-11</t>
  </si>
  <si>
    <t>119-11</t>
  </si>
  <si>
    <t>120-11</t>
  </si>
  <si>
    <t>121-11</t>
  </si>
  <si>
    <t>122-11</t>
  </si>
  <si>
    <t>123-11</t>
  </si>
  <si>
    <t>124-11</t>
  </si>
  <si>
    <t>125-11</t>
  </si>
  <si>
    <t>126-11</t>
  </si>
  <si>
    <t>127-11</t>
  </si>
  <si>
    <t>128-11</t>
  </si>
  <si>
    <t>129-11</t>
  </si>
  <si>
    <t>130-11</t>
  </si>
  <si>
    <t>131-11</t>
  </si>
  <si>
    <t>132-11</t>
  </si>
  <si>
    <t>133-11</t>
  </si>
  <si>
    <t>134-11</t>
  </si>
  <si>
    <t>135-11</t>
  </si>
  <si>
    <t>136-11</t>
  </si>
  <si>
    <t>137-11</t>
  </si>
  <si>
    <t>138-11</t>
  </si>
  <si>
    <t>139-11</t>
  </si>
  <si>
    <t>140-11</t>
  </si>
  <si>
    <t>141-11</t>
  </si>
  <si>
    <t>142-11</t>
  </si>
  <si>
    <t>143-11</t>
  </si>
  <si>
    <t>144-11</t>
  </si>
  <si>
    <t>145-11</t>
  </si>
  <si>
    <t>146-11</t>
  </si>
  <si>
    <t>147-11</t>
  </si>
  <si>
    <t>148-11</t>
  </si>
  <si>
    <t>149-11</t>
  </si>
  <si>
    <t>150-11</t>
  </si>
  <si>
    <t>151-11</t>
  </si>
  <si>
    <t>152-11</t>
  </si>
  <si>
    <t>153-11</t>
  </si>
  <si>
    <t>154-11</t>
  </si>
  <si>
    <t>155-11</t>
  </si>
  <si>
    <t>156-11</t>
  </si>
  <si>
    <t>157-11</t>
  </si>
  <si>
    <t>158-11</t>
  </si>
  <si>
    <t>159-11</t>
  </si>
  <si>
    <t>160-11</t>
  </si>
  <si>
    <t>161-11</t>
  </si>
  <si>
    <t>162-11</t>
  </si>
  <si>
    <t>163-11</t>
  </si>
  <si>
    <t>164-11</t>
  </si>
  <si>
    <t>165-11</t>
  </si>
  <si>
    <t>166-11</t>
  </si>
  <si>
    <t>167-11</t>
  </si>
  <si>
    <t>168-11</t>
  </si>
  <si>
    <t>169-11</t>
  </si>
  <si>
    <t>170-11</t>
  </si>
  <si>
    <t>171-11</t>
  </si>
  <si>
    <t>172-11</t>
  </si>
  <si>
    <t>173-11</t>
  </si>
  <si>
    <t>174-11</t>
  </si>
  <si>
    <t>175-11</t>
  </si>
  <si>
    <t>176-11</t>
  </si>
  <si>
    <t>177-11</t>
  </si>
  <si>
    <t>178-11</t>
  </si>
  <si>
    <t>179-11</t>
  </si>
  <si>
    <t>180-11</t>
  </si>
  <si>
    <t>181-11</t>
  </si>
  <si>
    <t>182-11</t>
  </si>
  <si>
    <t>183-11</t>
  </si>
  <si>
    <t>184-11</t>
  </si>
  <si>
    <t>185-11</t>
  </si>
  <si>
    <t>186-11</t>
  </si>
  <si>
    <t>187-11</t>
  </si>
  <si>
    <t>188-11</t>
  </si>
  <si>
    <t>189-11</t>
  </si>
  <si>
    <t>190-11</t>
  </si>
  <si>
    <t>191-11</t>
  </si>
  <si>
    <t>192-11</t>
  </si>
  <si>
    <t>193-11</t>
  </si>
  <si>
    <t>194-11</t>
  </si>
  <si>
    <t>195-11</t>
  </si>
  <si>
    <t>196-11</t>
  </si>
  <si>
    <t>197-11</t>
  </si>
  <si>
    <t>198-11</t>
  </si>
  <si>
    <t>199-11</t>
  </si>
  <si>
    <t>200-11</t>
  </si>
  <si>
    <t>201-11</t>
  </si>
  <si>
    <t>202-11</t>
  </si>
  <si>
    <t>203-11</t>
  </si>
  <si>
    <t>204-11</t>
  </si>
  <si>
    <t>205-11</t>
  </si>
  <si>
    <t>206-11</t>
  </si>
  <si>
    <t>207-11</t>
  </si>
  <si>
    <t>208-11</t>
  </si>
  <si>
    <t>209-11</t>
  </si>
  <si>
    <t>210-11</t>
  </si>
  <si>
    <t>211-11</t>
  </si>
  <si>
    <t>212-11</t>
  </si>
  <si>
    <t>213-11</t>
  </si>
  <si>
    <t>214-11</t>
  </si>
  <si>
    <t>215-11</t>
  </si>
  <si>
    <t>216-11</t>
  </si>
  <si>
    <t>217-11</t>
  </si>
  <si>
    <t>218-11</t>
  </si>
  <si>
    <t>219-11</t>
  </si>
  <si>
    <t>220-11</t>
  </si>
  <si>
    <t>221-11</t>
  </si>
  <si>
    <t>222-11</t>
  </si>
  <si>
    <t>223-11</t>
  </si>
  <si>
    <t>224-11</t>
  </si>
  <si>
    <t>225-11</t>
  </si>
  <si>
    <t>226-11</t>
  </si>
  <si>
    <t>227-11</t>
  </si>
  <si>
    <t>228-11</t>
  </si>
  <si>
    <t>229-11</t>
  </si>
  <si>
    <t>230-11</t>
  </si>
  <si>
    <t>231-11</t>
  </si>
  <si>
    <t>232-11</t>
  </si>
  <si>
    <t>233-11</t>
  </si>
  <si>
    <t>234-11</t>
  </si>
  <si>
    <t>235-11</t>
  </si>
  <si>
    <t>236-11</t>
  </si>
  <si>
    <t>237-11</t>
  </si>
  <si>
    <t>238-11</t>
  </si>
  <si>
    <t>239-11</t>
  </si>
  <si>
    <t>240-11</t>
  </si>
  <si>
    <t>241-11</t>
  </si>
  <si>
    <t>242-11</t>
  </si>
  <si>
    <t>243-11</t>
  </si>
  <si>
    <t>244-11</t>
  </si>
  <si>
    <t>4019/4021</t>
  </si>
  <si>
    <t>4019/4022</t>
  </si>
  <si>
    <t>4019/4023</t>
  </si>
  <si>
    <t>4019/4024</t>
  </si>
  <si>
    <t>4019/4025</t>
  </si>
  <si>
    <t>4019/4026</t>
  </si>
  <si>
    <t>4019/4027</t>
  </si>
  <si>
    <t>4019/4028</t>
  </si>
  <si>
    <t>4019/4029</t>
  </si>
  <si>
    <t>4019/4030</t>
  </si>
  <si>
    <t>4019/4031</t>
  </si>
  <si>
    <t>4019/4032</t>
  </si>
  <si>
    <t>4019/4033</t>
  </si>
  <si>
    <t>4019/4034</t>
  </si>
  <si>
    <t>4019/4035</t>
  </si>
  <si>
    <t>4019/4036</t>
  </si>
  <si>
    <t>4019/4037</t>
  </si>
  <si>
    <t>4019/4038</t>
  </si>
  <si>
    <t>4019/4039</t>
  </si>
  <si>
    <t>4019/4040</t>
  </si>
  <si>
    <t>4019/4041</t>
  </si>
  <si>
    <t>4019/4042</t>
  </si>
  <si>
    <t>4019/4043</t>
  </si>
  <si>
    <t>4019/4044</t>
  </si>
  <si>
    <t>4019/4045</t>
  </si>
  <si>
    <t>4019/4046</t>
  </si>
  <si>
    <t>4019/4048</t>
  </si>
  <si>
    <t>4019/4049</t>
  </si>
  <si>
    <t>4019/4050</t>
  </si>
  <si>
    <t>4019/4051</t>
  </si>
  <si>
    <t>4019/4052</t>
  </si>
  <si>
    <t>4019/4053</t>
  </si>
  <si>
    <t>4019/4054</t>
  </si>
  <si>
    <t>4019/4055</t>
  </si>
  <si>
    <t>4019/4056</t>
  </si>
  <si>
    <t>4019/4057</t>
  </si>
  <si>
    <t>4019/4058</t>
  </si>
  <si>
    <t>4019/4059</t>
  </si>
  <si>
    <t>4019/4060</t>
  </si>
  <si>
    <t>4019/4061</t>
  </si>
  <si>
    <t>4019/4062</t>
  </si>
  <si>
    <t>4019/4063</t>
  </si>
  <si>
    <t>4019/4064</t>
  </si>
  <si>
    <t>4019/4065</t>
  </si>
  <si>
    <t>4019/4066</t>
  </si>
  <si>
    <t>4019/4067</t>
  </si>
  <si>
    <t>4019/4068</t>
  </si>
  <si>
    <t>4019/4069</t>
  </si>
  <si>
    <t>4019/4070</t>
  </si>
  <si>
    <t>4019/4071</t>
  </si>
  <si>
    <t>4019/4072</t>
  </si>
  <si>
    <t>4019/4073</t>
  </si>
  <si>
    <t>4019/4074</t>
  </si>
  <si>
    <t>4019/4075</t>
  </si>
  <si>
    <t>4019/4076</t>
  </si>
  <si>
    <t>4019/4077</t>
  </si>
  <si>
    <t>4019/4078</t>
  </si>
  <si>
    <t>4019/4079</t>
  </si>
  <si>
    <t>4019/4080</t>
  </si>
  <si>
    <t>4019/4081</t>
  </si>
  <si>
    <t>4019/4082</t>
  </si>
  <si>
    <t>4019/4083</t>
  </si>
  <si>
    <t>4019/4084</t>
  </si>
  <si>
    <t>4019/4085</t>
  </si>
  <si>
    <t>4019/4086</t>
  </si>
  <si>
    <t>4019/4087</t>
  </si>
  <si>
    <t>4019/4088</t>
  </si>
  <si>
    <t>4019/4089</t>
  </si>
  <si>
    <t>4019/4090</t>
  </si>
  <si>
    <t>4019/4091</t>
  </si>
  <si>
    <t>4019/4092</t>
  </si>
  <si>
    <t>4019/4093</t>
  </si>
  <si>
    <t>4019/4094</t>
  </si>
  <si>
    <t>4019/4095</t>
  </si>
  <si>
    <t>4019/4096</t>
  </si>
  <si>
    <t>4019/4097</t>
  </si>
  <si>
    <t>4019/4098</t>
  </si>
  <si>
    <t>4019/4099</t>
  </si>
  <si>
    <t>4019/4100</t>
  </si>
  <si>
    <t>4019/4101</t>
  </si>
  <si>
    <t>4019/4102</t>
  </si>
  <si>
    <t>4019/4103</t>
  </si>
  <si>
    <t>4019/4104</t>
  </si>
  <si>
    <t>4019/4105</t>
  </si>
  <si>
    <t>4019/4106</t>
  </si>
  <si>
    <t>4019/4107</t>
  </si>
  <si>
    <t>4019/4108</t>
  </si>
  <si>
    <t>4019/4109</t>
  </si>
  <si>
    <t>4019/4110</t>
  </si>
  <si>
    <t>4019/4111</t>
  </si>
  <si>
    <t>4019/4112</t>
  </si>
  <si>
    <t>4019/4113</t>
  </si>
  <si>
    <t>4019/4114</t>
  </si>
  <si>
    <t>4019/4115</t>
  </si>
  <si>
    <t>4019/4116</t>
  </si>
  <si>
    <t>4019/4117</t>
  </si>
  <si>
    <t>4019/4118</t>
  </si>
  <si>
    <t>4019/4119</t>
  </si>
  <si>
    <t>4019/4120</t>
  </si>
  <si>
    <t>4019/4121</t>
  </si>
  <si>
    <t>4019/4122</t>
  </si>
  <si>
    <t>4019/4123</t>
  </si>
  <si>
    <t>4019/4124</t>
  </si>
  <si>
    <t>4019/4125</t>
  </si>
  <si>
    <t>4019/4126</t>
  </si>
  <si>
    <t>4019/4127</t>
  </si>
  <si>
    <t>4019/4128</t>
  </si>
  <si>
    <t>4019/4129</t>
  </si>
  <si>
    <t>4019/4130</t>
  </si>
  <si>
    <t>4019/4131</t>
  </si>
  <si>
    <t>4019/4132</t>
  </si>
  <si>
    <t>4019/4133</t>
  </si>
  <si>
    <t>4019/4134</t>
  </si>
  <si>
    <t>4019/4135</t>
  </si>
  <si>
    <t>4019/4136</t>
  </si>
  <si>
    <t>4019/4137</t>
  </si>
  <si>
    <t>4019/4138</t>
  </si>
  <si>
    <t>4019/4139</t>
  </si>
  <si>
    <t>4019/4140</t>
  </si>
  <si>
    <t>4019/4141</t>
  </si>
  <si>
    <t>4019/4142</t>
  </si>
  <si>
    <t>4019/4143</t>
  </si>
  <si>
    <t>4019/4144</t>
  </si>
  <si>
    <t>4019/4145</t>
  </si>
  <si>
    <t>4019/4146</t>
  </si>
  <si>
    <t>4019/4147</t>
  </si>
  <si>
    <t>4019/4148</t>
  </si>
  <si>
    <t>4019/4149</t>
  </si>
  <si>
    <t>4019/4150</t>
  </si>
  <si>
    <t>4019/4151</t>
  </si>
  <si>
    <t>4019/4152</t>
  </si>
  <si>
    <t>4019/4153</t>
  </si>
  <si>
    <t>4019/4154</t>
  </si>
  <si>
    <t>4019/4155</t>
  </si>
  <si>
    <t>4019/4156</t>
  </si>
  <si>
    <t>4019/4157</t>
  </si>
  <si>
    <t>4019/4158</t>
  </si>
  <si>
    <t>4019/4159</t>
  </si>
  <si>
    <t>4019/4160</t>
  </si>
  <si>
    <t>4019/4161</t>
  </si>
  <si>
    <t>4019/4162</t>
  </si>
  <si>
    <t>4019/4163</t>
  </si>
  <si>
    <t>4019/4164</t>
  </si>
  <si>
    <t>Dispatcher training - couldn't initialize at DUS due to clearance number problems. Ran ATC until 38th (initialized there) to keep schedule</t>
  </si>
  <si>
    <t>Routing at 78th</t>
  </si>
  <si>
    <t>PTC Run Count (2016-05-11)</t>
  </si>
  <si>
    <t>DUS Equipment Failure.</t>
  </si>
  <si>
    <t>after reviewing Onboard, Comms and DTO service logs no issues were found to explain the cutout at Peoria. Only remaing conclusing is operational.</t>
  </si>
  <si>
    <t>101-12</t>
  </si>
  <si>
    <t>102-12</t>
  </si>
  <si>
    <t>104-12</t>
  </si>
  <si>
    <t>105-12</t>
  </si>
  <si>
    <t>106-12</t>
  </si>
  <si>
    <t>107-12</t>
  </si>
  <si>
    <t>108-12</t>
  </si>
  <si>
    <t>109-12</t>
  </si>
  <si>
    <t>110-12</t>
  </si>
  <si>
    <t>111-12</t>
  </si>
  <si>
    <t>112-12</t>
  </si>
  <si>
    <t>113-12</t>
  </si>
  <si>
    <t>114-12</t>
  </si>
  <si>
    <t>115-12</t>
  </si>
  <si>
    <t>116-12</t>
  </si>
  <si>
    <t>117-12</t>
  </si>
  <si>
    <t>118-12</t>
  </si>
  <si>
    <t>119-12</t>
  </si>
  <si>
    <t>120-12</t>
  </si>
  <si>
    <t>121-12</t>
  </si>
  <si>
    <t>122-12</t>
  </si>
  <si>
    <t>123-12</t>
  </si>
  <si>
    <t>124-12</t>
  </si>
  <si>
    <t>125-12</t>
  </si>
  <si>
    <t>126-12</t>
  </si>
  <si>
    <t>127-12</t>
  </si>
  <si>
    <t>128-12</t>
  </si>
  <si>
    <t>129-12</t>
  </si>
  <si>
    <t>130-12</t>
  </si>
  <si>
    <t>131-12</t>
  </si>
  <si>
    <t>132-12</t>
  </si>
  <si>
    <t>133-12</t>
  </si>
  <si>
    <t>134-12</t>
  </si>
  <si>
    <t>135-12</t>
  </si>
  <si>
    <t>136-12</t>
  </si>
  <si>
    <t>137-12</t>
  </si>
  <si>
    <t>138-12</t>
  </si>
  <si>
    <t>139-12</t>
  </si>
  <si>
    <t>140-12</t>
  </si>
  <si>
    <t>141-12</t>
  </si>
  <si>
    <t>142-12</t>
  </si>
  <si>
    <t>143-12</t>
  </si>
  <si>
    <t>144-12</t>
  </si>
  <si>
    <t>145-12</t>
  </si>
  <si>
    <t>146-12</t>
  </si>
  <si>
    <t>147-12</t>
  </si>
  <si>
    <t>148-12</t>
  </si>
  <si>
    <t>149-12</t>
  </si>
  <si>
    <t>150-12</t>
  </si>
  <si>
    <t>151-12</t>
  </si>
  <si>
    <t>152-12</t>
  </si>
  <si>
    <t>153-12</t>
  </si>
  <si>
    <t>154-12</t>
  </si>
  <si>
    <t>155-12</t>
  </si>
  <si>
    <t>156-12</t>
  </si>
  <si>
    <t>157-12</t>
  </si>
  <si>
    <t>158-12</t>
  </si>
  <si>
    <t>159-12</t>
  </si>
  <si>
    <t>160-12</t>
  </si>
  <si>
    <t>161-12</t>
  </si>
  <si>
    <t>162-12</t>
  </si>
  <si>
    <t>163-12</t>
  </si>
  <si>
    <t>164-12</t>
  </si>
  <si>
    <t>165-12</t>
  </si>
  <si>
    <t>166-12</t>
  </si>
  <si>
    <t>167-12</t>
  </si>
  <si>
    <t>168-12</t>
  </si>
  <si>
    <t>169-12</t>
  </si>
  <si>
    <t>170-12</t>
  </si>
  <si>
    <t>171-12</t>
  </si>
  <si>
    <t>172-12</t>
  </si>
  <si>
    <t>173-12</t>
  </si>
  <si>
    <t>174-12</t>
  </si>
  <si>
    <t>175-12</t>
  </si>
  <si>
    <t>176-12</t>
  </si>
  <si>
    <t>177-12</t>
  </si>
  <si>
    <t>178-12</t>
  </si>
  <si>
    <t>179-12</t>
  </si>
  <si>
    <t>180-12</t>
  </si>
  <si>
    <t>181-12</t>
  </si>
  <si>
    <t>182-12</t>
  </si>
  <si>
    <t>183-12</t>
  </si>
  <si>
    <t>184-12</t>
  </si>
  <si>
    <t>185-12</t>
  </si>
  <si>
    <t>186-12</t>
  </si>
  <si>
    <t>187-12</t>
  </si>
  <si>
    <t>188-12</t>
  </si>
  <si>
    <t>189-12</t>
  </si>
  <si>
    <t>190-12</t>
  </si>
  <si>
    <t>191-12</t>
  </si>
  <si>
    <t>192-12</t>
  </si>
  <si>
    <t>193-12</t>
  </si>
  <si>
    <t>194-12</t>
  </si>
  <si>
    <t>195-12</t>
  </si>
  <si>
    <t>196-12</t>
  </si>
  <si>
    <t>197-12</t>
  </si>
  <si>
    <t>198-12</t>
  </si>
  <si>
    <t>199-12</t>
  </si>
  <si>
    <t>200-12</t>
  </si>
  <si>
    <t>201-12</t>
  </si>
  <si>
    <t>202-12</t>
  </si>
  <si>
    <t>203-12</t>
  </si>
  <si>
    <t>204-12</t>
  </si>
  <si>
    <t>205-12</t>
  </si>
  <si>
    <t>207-12</t>
  </si>
  <si>
    <t>208-12</t>
  </si>
  <si>
    <t>209-12</t>
  </si>
  <si>
    <t>210-12</t>
  </si>
  <si>
    <t>213-12</t>
  </si>
  <si>
    <t>214-12</t>
  </si>
  <si>
    <t>215-12</t>
  </si>
  <si>
    <t>216-12</t>
  </si>
  <si>
    <t>217-12</t>
  </si>
  <si>
    <t>218-12</t>
  </si>
  <si>
    <t>219-12</t>
  </si>
  <si>
    <t>220-12</t>
  </si>
  <si>
    <t>221-12</t>
  </si>
  <si>
    <t>222-12</t>
  </si>
  <si>
    <t>223-12</t>
  </si>
  <si>
    <t>224-12</t>
  </si>
  <si>
    <t>225-12</t>
  </si>
  <si>
    <t>226-12</t>
  </si>
  <si>
    <t>227-12</t>
  </si>
  <si>
    <t>228-12</t>
  </si>
  <si>
    <t>229-12</t>
  </si>
  <si>
    <t>230-12</t>
  </si>
  <si>
    <t>231-12</t>
  </si>
  <si>
    <t>232-12</t>
  </si>
  <si>
    <t>233-12</t>
  </si>
  <si>
    <t>234-12</t>
  </si>
  <si>
    <t>235-12</t>
  </si>
  <si>
    <t>236-12</t>
  </si>
  <si>
    <t>237-12</t>
  </si>
  <si>
    <t>238-12</t>
  </si>
  <si>
    <t>239-12</t>
  </si>
  <si>
    <t>240-12</t>
  </si>
  <si>
    <t>241-12</t>
  </si>
  <si>
    <t>242-12</t>
  </si>
  <si>
    <t>243-12</t>
  </si>
  <si>
    <t>244-12</t>
  </si>
  <si>
    <t>Became active with Incorrect direction of travel.</t>
  </si>
  <si>
    <t>Routing at 40th</t>
  </si>
  <si>
    <t>Unhealthy XING</t>
  </si>
  <si>
    <t>PTC Run Count (2016-05-12)</t>
  </si>
  <si>
    <t>TMC Entered Failed State \ Should have been Trip 206-12</t>
  </si>
  <si>
    <t>Operator setup error both Pair TMCs Active</t>
  </si>
  <si>
    <t>101-13</t>
  </si>
  <si>
    <t>102-13</t>
  </si>
  <si>
    <t>103-13</t>
  </si>
  <si>
    <t>104-13</t>
  </si>
  <si>
    <t>107-13</t>
  </si>
  <si>
    <t>108-13</t>
  </si>
  <si>
    <t>109-13</t>
  </si>
  <si>
    <t>110-13</t>
  </si>
  <si>
    <t>111-13</t>
  </si>
  <si>
    <t>112-13</t>
  </si>
  <si>
    <t>113-13</t>
  </si>
  <si>
    <t>114-13</t>
  </si>
  <si>
    <t>115-13</t>
  </si>
  <si>
    <t>116-13</t>
  </si>
  <si>
    <t>117-13</t>
  </si>
  <si>
    <t>118-13</t>
  </si>
  <si>
    <t>120-13</t>
  </si>
  <si>
    <t>121-13</t>
  </si>
  <si>
    <t>122-13</t>
  </si>
  <si>
    <t>123-13</t>
  </si>
  <si>
    <t>124-13</t>
  </si>
  <si>
    <t>125-13</t>
  </si>
  <si>
    <t>126-13</t>
  </si>
  <si>
    <t>127-13</t>
  </si>
  <si>
    <t>128-13</t>
  </si>
  <si>
    <t>129-13</t>
  </si>
  <si>
    <t>130-13</t>
  </si>
  <si>
    <t>131-13</t>
  </si>
  <si>
    <t>132-13</t>
  </si>
  <si>
    <t>133-13</t>
  </si>
  <si>
    <t>134-13</t>
  </si>
  <si>
    <t>135-13</t>
  </si>
  <si>
    <t>136-13</t>
  </si>
  <si>
    <t>137-13</t>
  </si>
  <si>
    <t>138-13</t>
  </si>
  <si>
    <t>139-13</t>
  </si>
  <si>
    <t>140-13</t>
  </si>
  <si>
    <t>141-13</t>
  </si>
  <si>
    <t>142-13</t>
  </si>
  <si>
    <t>143-13</t>
  </si>
  <si>
    <t>144-13</t>
  </si>
  <si>
    <t>145-13</t>
  </si>
  <si>
    <t>146-13</t>
  </si>
  <si>
    <t>147-13</t>
  </si>
  <si>
    <t>148-13</t>
  </si>
  <si>
    <t>149-13</t>
  </si>
  <si>
    <t>150-13</t>
  </si>
  <si>
    <t>151-13</t>
  </si>
  <si>
    <t>152-13</t>
  </si>
  <si>
    <t>153-13</t>
  </si>
  <si>
    <t>154-13</t>
  </si>
  <si>
    <t>155-13</t>
  </si>
  <si>
    <t>156-13</t>
  </si>
  <si>
    <t>157-13</t>
  </si>
  <si>
    <t>158-13</t>
  </si>
  <si>
    <t>159-13</t>
  </si>
  <si>
    <t>160-13</t>
  </si>
  <si>
    <t>161-13</t>
  </si>
  <si>
    <t>162-13</t>
  </si>
  <si>
    <t>163-13</t>
  </si>
  <si>
    <t>164-13</t>
  </si>
  <si>
    <t>165-13</t>
  </si>
  <si>
    <t>166-13</t>
  </si>
  <si>
    <t>167-13</t>
  </si>
  <si>
    <t>168-13</t>
  </si>
  <si>
    <t>169-13</t>
  </si>
  <si>
    <t>170-13</t>
  </si>
  <si>
    <t>171-13</t>
  </si>
  <si>
    <t>172-13</t>
  </si>
  <si>
    <t>173-13</t>
  </si>
  <si>
    <t>174-13</t>
  </si>
  <si>
    <t>175-13</t>
  </si>
  <si>
    <t>176-13</t>
  </si>
  <si>
    <t>177-13</t>
  </si>
  <si>
    <t>178-13</t>
  </si>
  <si>
    <t>179-13</t>
  </si>
  <si>
    <t>180-13</t>
  </si>
  <si>
    <t>181-13</t>
  </si>
  <si>
    <t>182-13</t>
  </si>
  <si>
    <t>183-13</t>
  </si>
  <si>
    <t>184-13</t>
  </si>
  <si>
    <t>185-13</t>
  </si>
  <si>
    <t>186-13</t>
  </si>
  <si>
    <t>187-13</t>
  </si>
  <si>
    <t>188-13</t>
  </si>
  <si>
    <t>189-13</t>
  </si>
  <si>
    <t>190-13</t>
  </si>
  <si>
    <t>191-13</t>
  </si>
  <si>
    <t>192-13</t>
  </si>
  <si>
    <t>193-13</t>
  </si>
  <si>
    <t>194-13</t>
  </si>
  <si>
    <t>195-13</t>
  </si>
  <si>
    <t>196-13</t>
  </si>
  <si>
    <t>197-13</t>
  </si>
  <si>
    <t>198-13</t>
  </si>
  <si>
    <t>199-13</t>
  </si>
  <si>
    <t>200-13</t>
  </si>
  <si>
    <t>201-13</t>
  </si>
  <si>
    <t>202-13</t>
  </si>
  <si>
    <t>203-13</t>
  </si>
  <si>
    <t>204-13</t>
  </si>
  <si>
    <t>205-13</t>
  </si>
  <si>
    <t>206-13</t>
  </si>
  <si>
    <t>207-13</t>
  </si>
  <si>
    <t>208-13</t>
  </si>
  <si>
    <t>209-13</t>
  </si>
  <si>
    <t>210-13</t>
  </si>
  <si>
    <t>211-13</t>
  </si>
  <si>
    <t>212-13</t>
  </si>
  <si>
    <t>213-13</t>
  </si>
  <si>
    <t>214-13</t>
  </si>
  <si>
    <t>215-13</t>
  </si>
  <si>
    <t>216-13</t>
  </si>
  <si>
    <t>217-13</t>
  </si>
  <si>
    <t>218-13</t>
  </si>
  <si>
    <t>219-13</t>
  </si>
  <si>
    <t>220-13</t>
  </si>
  <si>
    <t>221-13</t>
  </si>
  <si>
    <t>222-13</t>
  </si>
  <si>
    <t>223-13</t>
  </si>
  <si>
    <t>224-13</t>
  </si>
  <si>
    <t>225-13</t>
  </si>
  <si>
    <t>226-13</t>
  </si>
  <si>
    <t>227-13</t>
  </si>
  <si>
    <t>228-13</t>
  </si>
  <si>
    <t>229-13</t>
  </si>
  <si>
    <t>230-13</t>
  </si>
  <si>
    <t>231-13</t>
  </si>
  <si>
    <t>232-13</t>
  </si>
  <si>
    <t>233-13</t>
  </si>
  <si>
    <t>234-13</t>
  </si>
  <si>
    <t>235-13</t>
  </si>
  <si>
    <t>236-13</t>
  </si>
  <si>
    <t>237-13</t>
  </si>
  <si>
    <t>238-13</t>
  </si>
  <si>
    <t>239-13</t>
  </si>
  <si>
    <t>240-13</t>
  </si>
  <si>
    <t>241-13</t>
  </si>
  <si>
    <t>242-13</t>
  </si>
  <si>
    <t>243-13</t>
  </si>
  <si>
    <t>244-13</t>
  </si>
  <si>
    <t>245-13</t>
  </si>
  <si>
    <t>246-13</t>
  </si>
  <si>
    <t>101-14</t>
  </si>
  <si>
    <t>101-15</t>
  </si>
  <si>
    <t>DUS down for maintenance</t>
  </si>
  <si>
    <t xml:space="preserve">Routing at DUS </t>
  </si>
  <si>
    <t>Ran last half mile in ATC for operational reasons</t>
  </si>
  <si>
    <t>Onboard entered a failsafe state that caused train comm outage</t>
  </si>
  <si>
    <t>Train was cut out by message from dispatch system</t>
  </si>
  <si>
    <t>Wayside link failure</t>
  </si>
  <si>
    <t>Training issue with reverser handle</t>
  </si>
  <si>
    <t>102-14</t>
  </si>
  <si>
    <t>103-14</t>
  </si>
  <si>
    <t>104-14</t>
  </si>
  <si>
    <t>105-14</t>
  </si>
  <si>
    <t>106-14</t>
  </si>
  <si>
    <t>107-14</t>
  </si>
  <si>
    <t>108-14</t>
  </si>
  <si>
    <t>109-14</t>
  </si>
  <si>
    <t>110-14</t>
  </si>
  <si>
    <t>111-14</t>
  </si>
  <si>
    <t>112-14</t>
  </si>
  <si>
    <t>113-14</t>
  </si>
  <si>
    <t>114-14</t>
  </si>
  <si>
    <t>115-14</t>
  </si>
  <si>
    <t>116-14</t>
  </si>
  <si>
    <t>117-14</t>
  </si>
  <si>
    <t>118-14</t>
  </si>
  <si>
    <t>119-14</t>
  </si>
  <si>
    <t>120-14</t>
  </si>
  <si>
    <t>121-14</t>
  </si>
  <si>
    <t>122-14</t>
  </si>
  <si>
    <t>123-14</t>
  </si>
  <si>
    <t>124-14</t>
  </si>
  <si>
    <t>125-14</t>
  </si>
  <si>
    <t>126-14</t>
  </si>
  <si>
    <t>127-14</t>
  </si>
  <si>
    <t>128-14</t>
  </si>
  <si>
    <t>129-14</t>
  </si>
  <si>
    <t>130-14</t>
  </si>
  <si>
    <t>131-14</t>
  </si>
  <si>
    <t>132-14</t>
  </si>
  <si>
    <t>133-14</t>
  </si>
  <si>
    <t>134-14</t>
  </si>
  <si>
    <t>135-14</t>
  </si>
  <si>
    <t>136-14</t>
  </si>
  <si>
    <t>137-14</t>
  </si>
  <si>
    <t>138-14</t>
  </si>
  <si>
    <t>139-14</t>
  </si>
  <si>
    <t>140-14</t>
  </si>
  <si>
    <t>141-14</t>
  </si>
  <si>
    <t>142-14</t>
  </si>
  <si>
    <t>143-14</t>
  </si>
  <si>
    <t>144-14</t>
  </si>
  <si>
    <t>145-14</t>
  </si>
  <si>
    <t>146-14</t>
  </si>
  <si>
    <t>147-14</t>
  </si>
  <si>
    <t>148-14</t>
  </si>
  <si>
    <t>149-14</t>
  </si>
  <si>
    <t>150-14</t>
  </si>
  <si>
    <t>151-14</t>
  </si>
  <si>
    <t>152-14</t>
  </si>
  <si>
    <t>153-14</t>
  </si>
  <si>
    <t>154-14</t>
  </si>
  <si>
    <t>155-14</t>
  </si>
  <si>
    <t>156-14</t>
  </si>
  <si>
    <t>157-14</t>
  </si>
  <si>
    <t>158-14</t>
  </si>
  <si>
    <t>159-14</t>
  </si>
  <si>
    <t>160-14</t>
  </si>
  <si>
    <t>162-14</t>
  </si>
  <si>
    <t>163-14</t>
  </si>
  <si>
    <t>164-14</t>
  </si>
  <si>
    <t>165-14</t>
  </si>
  <si>
    <t>166-14</t>
  </si>
  <si>
    <t>167-14</t>
  </si>
  <si>
    <t>168-14</t>
  </si>
  <si>
    <t>169-14</t>
  </si>
  <si>
    <t>170-14</t>
  </si>
  <si>
    <t>171-14</t>
  </si>
  <si>
    <t>172-14</t>
  </si>
  <si>
    <t>173-14</t>
  </si>
  <si>
    <t>174-14</t>
  </si>
  <si>
    <t>175-14</t>
  </si>
  <si>
    <t>176-14</t>
  </si>
  <si>
    <t>177-14</t>
  </si>
  <si>
    <t>178-14</t>
  </si>
  <si>
    <t>179-14</t>
  </si>
  <si>
    <t>180-14</t>
  </si>
  <si>
    <t>181-14</t>
  </si>
  <si>
    <t>182-14</t>
  </si>
  <si>
    <t>183-14</t>
  </si>
  <si>
    <t>184-14</t>
  </si>
  <si>
    <t>185-14</t>
  </si>
  <si>
    <t>186-14</t>
  </si>
  <si>
    <t>187-14</t>
  </si>
  <si>
    <t>188-14</t>
  </si>
  <si>
    <t>189-14</t>
  </si>
  <si>
    <t>190-14</t>
  </si>
  <si>
    <t>191-14</t>
  </si>
  <si>
    <t>192-14</t>
  </si>
  <si>
    <t>193-14</t>
  </si>
  <si>
    <t>194-14</t>
  </si>
  <si>
    <t>195-14</t>
  </si>
  <si>
    <t>196-14</t>
  </si>
  <si>
    <t>197-14</t>
  </si>
  <si>
    <t>198-14</t>
  </si>
  <si>
    <t>199-14</t>
  </si>
  <si>
    <t>200-14</t>
  </si>
  <si>
    <t>201-14</t>
  </si>
  <si>
    <t>202-14</t>
  </si>
  <si>
    <t>203-14</t>
  </si>
  <si>
    <t>204-14</t>
  </si>
  <si>
    <t>205-14</t>
  </si>
  <si>
    <t>206-14</t>
  </si>
  <si>
    <t>207-14</t>
  </si>
  <si>
    <t>208-14</t>
  </si>
  <si>
    <t>209-14</t>
  </si>
  <si>
    <t>210-14</t>
  </si>
  <si>
    <t>211-14</t>
  </si>
  <si>
    <t>212-14</t>
  </si>
  <si>
    <t>213-14</t>
  </si>
  <si>
    <t>214-14</t>
  </si>
  <si>
    <t>215-14</t>
  </si>
  <si>
    <t>216-14</t>
  </si>
  <si>
    <t>217-14</t>
  </si>
  <si>
    <t>218-14</t>
  </si>
  <si>
    <t>219-14</t>
  </si>
  <si>
    <t>220-14</t>
  </si>
  <si>
    <t>221-14</t>
  </si>
  <si>
    <t>222-14</t>
  </si>
  <si>
    <t>223-14</t>
  </si>
  <si>
    <t>224-14</t>
  </si>
  <si>
    <t>225-14</t>
  </si>
  <si>
    <t>226-14</t>
  </si>
  <si>
    <t>227-14</t>
  </si>
  <si>
    <t>228-14</t>
  </si>
  <si>
    <t>229-14</t>
  </si>
  <si>
    <t>230-14</t>
  </si>
  <si>
    <t>231-14</t>
  </si>
  <si>
    <t>232-14</t>
  </si>
  <si>
    <t>233-14</t>
  </si>
  <si>
    <t>234-14</t>
  </si>
  <si>
    <t>235-14</t>
  </si>
  <si>
    <t>236-14</t>
  </si>
  <si>
    <t>237-14</t>
  </si>
  <si>
    <t>238-14</t>
  </si>
  <si>
    <t>239-14</t>
  </si>
  <si>
    <t>240-14</t>
  </si>
  <si>
    <t>241-14</t>
  </si>
  <si>
    <t>242-14</t>
  </si>
  <si>
    <t>243-14</t>
  </si>
  <si>
    <t>244-14</t>
  </si>
  <si>
    <t>245-14</t>
  </si>
  <si>
    <t>246-14</t>
  </si>
  <si>
    <t>102-15</t>
  </si>
  <si>
    <t>103-15</t>
  </si>
  <si>
    <t>104-15</t>
  </si>
  <si>
    <t>105-15</t>
  </si>
  <si>
    <t>106-15</t>
  </si>
  <si>
    <t>107-15</t>
  </si>
  <si>
    <t>108-15</t>
  </si>
  <si>
    <t>109-15</t>
  </si>
  <si>
    <t>110-15</t>
  </si>
  <si>
    <t>111-15</t>
  </si>
  <si>
    <t>112-15</t>
  </si>
  <si>
    <t>113-15</t>
  </si>
  <si>
    <t>114-15</t>
  </si>
  <si>
    <t>115-15</t>
  </si>
  <si>
    <t>116-15</t>
  </si>
  <si>
    <t>117-15</t>
  </si>
  <si>
    <t>118-15</t>
  </si>
  <si>
    <t>119-15</t>
  </si>
  <si>
    <t>120-15</t>
  </si>
  <si>
    <t>121-15</t>
  </si>
  <si>
    <t>122-15</t>
  </si>
  <si>
    <t>123-15</t>
  </si>
  <si>
    <t>124-15</t>
  </si>
  <si>
    <t>125-15</t>
  </si>
  <si>
    <t>126-15</t>
  </si>
  <si>
    <t>127-15</t>
  </si>
  <si>
    <t>128-15</t>
  </si>
  <si>
    <t>129-15</t>
  </si>
  <si>
    <t>130-15</t>
  </si>
  <si>
    <t>131-15</t>
  </si>
  <si>
    <t>132-15</t>
  </si>
  <si>
    <t>133-15</t>
  </si>
  <si>
    <t>134-15</t>
  </si>
  <si>
    <t>135-15</t>
  </si>
  <si>
    <t>136-15</t>
  </si>
  <si>
    <t>137-15</t>
  </si>
  <si>
    <t>138-15</t>
  </si>
  <si>
    <t>139-15</t>
  </si>
  <si>
    <t>140-15</t>
  </si>
  <si>
    <t>141-15</t>
  </si>
  <si>
    <t>142-15</t>
  </si>
  <si>
    <t>143-15</t>
  </si>
  <si>
    <t>144-15</t>
  </si>
  <si>
    <t>145-15</t>
  </si>
  <si>
    <t>146-15</t>
  </si>
  <si>
    <t>147-15</t>
  </si>
  <si>
    <t>148-15</t>
  </si>
  <si>
    <t>149-15</t>
  </si>
  <si>
    <t>150-15</t>
  </si>
  <si>
    <t>151-15</t>
  </si>
  <si>
    <t>152-15</t>
  </si>
  <si>
    <t>153-15</t>
  </si>
  <si>
    <t>154-15</t>
  </si>
  <si>
    <t>155-15</t>
  </si>
  <si>
    <t>156-15</t>
  </si>
  <si>
    <t>157-15</t>
  </si>
  <si>
    <t>158-15</t>
  </si>
  <si>
    <t>159-15</t>
  </si>
  <si>
    <t>160-15</t>
  </si>
  <si>
    <t>161-15</t>
  </si>
  <si>
    <t>162-15</t>
  </si>
  <si>
    <t>163-15</t>
  </si>
  <si>
    <t>164-15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</si>
  <si>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</si>
  <si>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</si>
  <si>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</si>
  <si>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</si>
  <si>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</si>
  <si>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</si>
  <si>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</si>
  <si>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</si>
  <si>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</si>
  <si>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</si>
  <si>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175-15</t>
  </si>
  <si>
    <t>176-15</t>
  </si>
  <si>
    <t>177-15</t>
  </si>
  <si>
    <t>178-15</t>
  </si>
  <si>
    <t>179-15</t>
  </si>
  <si>
    <t>180-15</t>
  </si>
  <si>
    <t>181-15</t>
  </si>
  <si>
    <t>182-15</t>
  </si>
  <si>
    <t>183-15</t>
  </si>
  <si>
    <t>184-15</t>
  </si>
  <si>
    <t>185-15</t>
  </si>
  <si>
    <t>186-15</t>
  </si>
  <si>
    <t>187-15</t>
  </si>
  <si>
    <t>188-15</t>
  </si>
  <si>
    <t>189-15</t>
  </si>
  <si>
    <t>190-15</t>
  </si>
  <si>
    <t>191-15</t>
  </si>
  <si>
    <t>192-15</t>
  </si>
  <si>
    <t>193-15</t>
  </si>
  <si>
    <t>194-15</t>
  </si>
  <si>
    <t>195-15</t>
  </si>
  <si>
    <t>196-15</t>
  </si>
  <si>
    <t>197-15</t>
  </si>
  <si>
    <t>198-15</t>
  </si>
  <si>
    <t>199-15</t>
  </si>
  <si>
    <t>200-15</t>
  </si>
  <si>
    <t>201-15</t>
  </si>
  <si>
    <t>202-15</t>
  </si>
  <si>
    <t>203-15</t>
  </si>
  <si>
    <t>204-15</t>
  </si>
  <si>
    <t>205-15</t>
  </si>
  <si>
    <t>206-15</t>
  </si>
  <si>
    <t>207-15</t>
  </si>
  <si>
    <t>208-15</t>
  </si>
  <si>
    <t>209-15</t>
  </si>
  <si>
    <t>210-15</t>
  </si>
  <si>
    <t>211-15</t>
  </si>
  <si>
    <t>212-15</t>
  </si>
  <si>
    <t>213-15</t>
  </si>
  <si>
    <t>214-15</t>
  </si>
  <si>
    <t>215-15</t>
  </si>
  <si>
    <t>216-15</t>
  </si>
  <si>
    <t>217-15</t>
  </si>
  <si>
    <t>218-15</t>
  </si>
  <si>
    <t>219-15</t>
  </si>
  <si>
    <t>220-15</t>
  </si>
  <si>
    <t>221-15</t>
  </si>
  <si>
    <t>222-15</t>
  </si>
  <si>
    <t>223-15</t>
  </si>
  <si>
    <t>224-15</t>
  </si>
  <si>
    <t>225-15</t>
  </si>
  <si>
    <t>226-15</t>
  </si>
  <si>
    <t>227-15</t>
  </si>
  <si>
    <t>228-15</t>
  </si>
  <si>
    <t>229-15</t>
  </si>
  <si>
    <t>231-15</t>
  </si>
  <si>
    <t>233-15</t>
  </si>
  <si>
    <t>234-15</t>
  </si>
  <si>
    <t>235-15</t>
  </si>
  <si>
    <t>236-15</t>
  </si>
  <si>
    <t>237-15</t>
  </si>
  <si>
    <t>238-15</t>
  </si>
  <si>
    <t>239-15</t>
  </si>
  <si>
    <t>240-15</t>
  </si>
  <si>
    <t>241-15</t>
  </si>
  <si>
    <t>242-15</t>
  </si>
  <si>
    <t>243-15</t>
  </si>
  <si>
    <t>244-15</t>
  </si>
  <si>
    <t>Went active too close to signal &amp; switch</t>
  </si>
  <si>
    <t>TMDS Issues between 20:30-22:00</t>
  </si>
  <si>
    <t>Poor GPS signal at DUS</t>
  </si>
  <si>
    <t>Routing at Sable</t>
  </si>
  <si>
    <t>Full service application commanded by a different system (not PTC). Train ran in ATC to keep schedule.</t>
  </si>
  <si>
    <t>Sand Creek out of service (WIU went offline)</t>
  </si>
  <si>
    <t>PTC Run Count (2016-05-13)</t>
  </si>
  <si>
    <t>PTC Run Count (2016-05-14)</t>
  </si>
  <si>
    <t>PTC Run Count (2016-05-15)</t>
  </si>
  <si>
    <t>PTC Run Count (2016-05-16)</t>
  </si>
  <si>
    <t>101-16</t>
  </si>
  <si>
    <t>102-16</t>
  </si>
  <si>
    <t>103-16</t>
  </si>
  <si>
    <t>104-16</t>
  </si>
  <si>
    <t>105-16</t>
  </si>
  <si>
    <t>106-16</t>
  </si>
  <si>
    <t>107-16</t>
  </si>
  <si>
    <t>108-16</t>
  </si>
  <si>
    <t>109-16</t>
  </si>
  <si>
    <t>110-16</t>
  </si>
  <si>
    <t>111-16</t>
  </si>
  <si>
    <t>112-16</t>
  </si>
  <si>
    <t>113-16</t>
  </si>
  <si>
    <t>114-16</t>
  </si>
  <si>
    <t>115-16</t>
  </si>
  <si>
    <t>116-16</t>
  </si>
  <si>
    <t>117-16</t>
  </si>
  <si>
    <t>118-16</t>
  </si>
  <si>
    <t>119-16</t>
  </si>
  <si>
    <t>120-16</t>
  </si>
  <si>
    <t>121-16</t>
  </si>
  <si>
    <t>122-16</t>
  </si>
  <si>
    <t>123-16</t>
  </si>
  <si>
    <t>124-16</t>
  </si>
  <si>
    <t>125-16</t>
  </si>
  <si>
    <t>126-16</t>
  </si>
  <si>
    <t>127-16</t>
  </si>
  <si>
    <t>128-16</t>
  </si>
  <si>
    <t>129-16</t>
  </si>
  <si>
    <t>130-16</t>
  </si>
  <si>
    <t>131-16</t>
  </si>
  <si>
    <t>132-16</t>
  </si>
  <si>
    <t>133-16</t>
  </si>
  <si>
    <t>134-16</t>
  </si>
  <si>
    <t>135-16</t>
  </si>
  <si>
    <t>136-16</t>
  </si>
  <si>
    <t>137-16</t>
  </si>
  <si>
    <t>138-16</t>
  </si>
  <si>
    <t>139-16</t>
  </si>
  <si>
    <t>140-16</t>
  </si>
  <si>
    <t>141-16</t>
  </si>
  <si>
    <t>142-16</t>
  </si>
  <si>
    <t>143-16</t>
  </si>
  <si>
    <t>144-16</t>
  </si>
  <si>
    <t>145-16</t>
  </si>
  <si>
    <t>146-16</t>
  </si>
  <si>
    <t>147-16</t>
  </si>
  <si>
    <t>148-16</t>
  </si>
  <si>
    <t>149-16</t>
  </si>
  <si>
    <t>150-16</t>
  </si>
  <si>
    <t>151-16</t>
  </si>
  <si>
    <t>152-16</t>
  </si>
  <si>
    <t>153-16</t>
  </si>
  <si>
    <t>154-16</t>
  </si>
  <si>
    <t>155-16</t>
  </si>
  <si>
    <t>156-16</t>
  </si>
  <si>
    <t>157-16</t>
  </si>
  <si>
    <t>158-16</t>
  </si>
  <si>
    <t>159-16</t>
  </si>
  <si>
    <t>160-16</t>
  </si>
  <si>
    <t>161-16</t>
  </si>
  <si>
    <t>162-16</t>
  </si>
  <si>
    <t>163-16</t>
  </si>
  <si>
    <t>164-16</t>
  </si>
  <si>
    <t>165-16</t>
  </si>
  <si>
    <t>166-16</t>
  </si>
  <si>
    <t>167-16</t>
  </si>
  <si>
    <t>168-16</t>
  </si>
  <si>
    <t>169-16</t>
  </si>
  <si>
    <t>170-16</t>
  </si>
  <si>
    <t>171-16</t>
  </si>
  <si>
    <t>172-16</t>
  </si>
  <si>
    <t>173-16</t>
  </si>
  <si>
    <t>174-16</t>
  </si>
  <si>
    <t>175-16</t>
  </si>
  <si>
    <t>176-16</t>
  </si>
  <si>
    <t>177-16</t>
  </si>
  <si>
    <t>178-16</t>
  </si>
  <si>
    <t>179-16</t>
  </si>
  <si>
    <t>180-16</t>
  </si>
  <si>
    <t>181-16</t>
  </si>
  <si>
    <t>182-16</t>
  </si>
  <si>
    <t>183-16</t>
  </si>
  <si>
    <t>184-16</t>
  </si>
  <si>
    <t>185-16</t>
  </si>
  <si>
    <t>186-16</t>
  </si>
  <si>
    <t>187-16</t>
  </si>
  <si>
    <t>188-16</t>
  </si>
  <si>
    <t>190-16</t>
  </si>
  <si>
    <t>191-16</t>
  </si>
  <si>
    <t>192-16</t>
  </si>
  <si>
    <t>193-16</t>
  </si>
  <si>
    <t>194-16</t>
  </si>
  <si>
    <t>195-16</t>
  </si>
  <si>
    <t>196-16</t>
  </si>
  <si>
    <t>197-16</t>
  </si>
  <si>
    <t>198-16</t>
  </si>
  <si>
    <t>199-16</t>
  </si>
  <si>
    <t>200-16</t>
  </si>
  <si>
    <t>201-16</t>
  </si>
  <si>
    <t>202-16</t>
  </si>
  <si>
    <t>203-16</t>
  </si>
  <si>
    <t>204-16</t>
  </si>
  <si>
    <t>205-16</t>
  </si>
  <si>
    <t>206-16</t>
  </si>
  <si>
    <t>207-16</t>
  </si>
  <si>
    <t>208-16</t>
  </si>
  <si>
    <t>209-16</t>
  </si>
  <si>
    <t>210-16</t>
  </si>
  <si>
    <t>211-16</t>
  </si>
  <si>
    <t>212-16</t>
  </si>
  <si>
    <t>213-16</t>
  </si>
  <si>
    <t>214-16</t>
  </si>
  <si>
    <t>215-16</t>
  </si>
  <si>
    <t>216-16</t>
  </si>
  <si>
    <t>217-16</t>
  </si>
  <si>
    <t>218-16</t>
  </si>
  <si>
    <t>219-16</t>
  </si>
  <si>
    <t>220-16</t>
  </si>
  <si>
    <t>221-16</t>
  </si>
  <si>
    <t>222-16</t>
  </si>
  <si>
    <t>223-16</t>
  </si>
  <si>
    <t>224-16</t>
  </si>
  <si>
    <t>225-16</t>
  </si>
  <si>
    <t>226-16</t>
  </si>
  <si>
    <t>227-16</t>
  </si>
  <si>
    <t>228-16</t>
  </si>
  <si>
    <t>229-16</t>
  </si>
  <si>
    <t>230-16</t>
  </si>
  <si>
    <t>231-16</t>
  </si>
  <si>
    <t>233-16</t>
  </si>
  <si>
    <t>235-16</t>
  </si>
  <si>
    <t>237-16</t>
  </si>
  <si>
    <t>Routing at Bright</t>
  </si>
  <si>
    <t>Enforced by Construction Bulletin, ran ATC for remainder of trip to keep schedule</t>
  </si>
  <si>
    <t>First init attempt was at 38th</t>
  </si>
  <si>
    <t>Routing at DUS Signal 2N</t>
  </si>
  <si>
    <t>101-17</t>
  </si>
  <si>
    <t>102-17</t>
  </si>
  <si>
    <t>104-17</t>
  </si>
  <si>
    <t>106-17</t>
  </si>
  <si>
    <t>107-17</t>
  </si>
  <si>
    <t>108-17</t>
  </si>
  <si>
    <t>109-17</t>
  </si>
  <si>
    <t>110-17</t>
  </si>
  <si>
    <t>111-17</t>
  </si>
  <si>
    <t>112-17</t>
  </si>
  <si>
    <t>113-17</t>
  </si>
  <si>
    <t>114-17</t>
  </si>
  <si>
    <t>115-17</t>
  </si>
  <si>
    <t>116-17</t>
  </si>
  <si>
    <t>117-17</t>
  </si>
  <si>
    <t>118-17</t>
  </si>
  <si>
    <t>120-17</t>
  </si>
  <si>
    <t>121-17</t>
  </si>
  <si>
    <t>122-17</t>
  </si>
  <si>
    <t>123-17</t>
  </si>
  <si>
    <t>124-17</t>
  </si>
  <si>
    <t>125-17</t>
  </si>
  <si>
    <t>126-17</t>
  </si>
  <si>
    <t>127-17</t>
  </si>
  <si>
    <t>128-17</t>
  </si>
  <si>
    <t>129-17</t>
  </si>
  <si>
    <t>130-17</t>
  </si>
  <si>
    <t>131-17</t>
  </si>
  <si>
    <t>132-17</t>
  </si>
  <si>
    <t>133-17</t>
  </si>
  <si>
    <t>134-17</t>
  </si>
  <si>
    <t>135-17</t>
  </si>
  <si>
    <t>136-17</t>
  </si>
  <si>
    <t>137-17</t>
  </si>
  <si>
    <t>138-17</t>
  </si>
  <si>
    <t>139-17</t>
  </si>
  <si>
    <t>140-17</t>
  </si>
  <si>
    <t>141-17</t>
  </si>
  <si>
    <t>142-17</t>
  </si>
  <si>
    <t>143-17</t>
  </si>
  <si>
    <t>144-17</t>
  </si>
  <si>
    <t>145-17</t>
  </si>
  <si>
    <t>146-17</t>
  </si>
  <si>
    <t>147-17</t>
  </si>
  <si>
    <t>148-17</t>
  </si>
  <si>
    <t>149-17</t>
  </si>
  <si>
    <t>150-17</t>
  </si>
  <si>
    <t>151-17</t>
  </si>
  <si>
    <t>152-17</t>
  </si>
  <si>
    <t>153-17</t>
  </si>
  <si>
    <t>154-17</t>
  </si>
  <si>
    <t>155-17</t>
  </si>
  <si>
    <t>156-17</t>
  </si>
  <si>
    <t>157-17</t>
  </si>
  <si>
    <t>158-17</t>
  </si>
  <si>
    <t>159-17</t>
  </si>
  <si>
    <t>160-17</t>
  </si>
  <si>
    <t>161-17</t>
  </si>
  <si>
    <t>162-17</t>
  </si>
  <si>
    <t>163-17</t>
  </si>
  <si>
    <t>164-17</t>
  </si>
  <si>
    <t>165-17</t>
  </si>
  <si>
    <t>166-17</t>
  </si>
  <si>
    <t>167-17</t>
  </si>
  <si>
    <t>168-17</t>
  </si>
  <si>
    <t>169-17</t>
  </si>
  <si>
    <t>170-17</t>
  </si>
  <si>
    <t>171-17</t>
  </si>
  <si>
    <t>172-17</t>
  </si>
  <si>
    <t>173-17</t>
  </si>
  <si>
    <t>174-17</t>
  </si>
  <si>
    <t>175-17</t>
  </si>
  <si>
    <t>176-17</t>
  </si>
  <si>
    <t>177-17</t>
  </si>
  <si>
    <t>178-17</t>
  </si>
  <si>
    <t>179-17</t>
  </si>
  <si>
    <t>180-17</t>
  </si>
  <si>
    <t>181-17</t>
  </si>
  <si>
    <t>182-17</t>
  </si>
  <si>
    <t>183-17</t>
  </si>
  <si>
    <t>184-17</t>
  </si>
  <si>
    <t>185-17</t>
  </si>
  <si>
    <t>186-17</t>
  </si>
  <si>
    <t>187-17</t>
  </si>
  <si>
    <t>188-17</t>
  </si>
  <si>
    <t>189-17</t>
  </si>
  <si>
    <t>190-17</t>
  </si>
  <si>
    <t>191-17</t>
  </si>
  <si>
    <t>192-17</t>
  </si>
  <si>
    <t>193-17</t>
  </si>
  <si>
    <t>194-17</t>
  </si>
  <si>
    <t>195-17</t>
  </si>
  <si>
    <t>196-17</t>
  </si>
  <si>
    <t>197-17</t>
  </si>
  <si>
    <t>198-17</t>
  </si>
  <si>
    <t>199-17</t>
  </si>
  <si>
    <t>200-17</t>
  </si>
  <si>
    <t>201-17</t>
  </si>
  <si>
    <t>202-17</t>
  </si>
  <si>
    <t>203-17</t>
  </si>
  <si>
    <t>204-17</t>
  </si>
  <si>
    <t>205-17</t>
  </si>
  <si>
    <t>206-17</t>
  </si>
  <si>
    <t>207-17</t>
  </si>
  <si>
    <t>208-17</t>
  </si>
  <si>
    <t>209-17</t>
  </si>
  <si>
    <t>210-17</t>
  </si>
  <si>
    <t>211-17</t>
  </si>
  <si>
    <t>212-17</t>
  </si>
  <si>
    <t>213-17</t>
  </si>
  <si>
    <t>214-17</t>
  </si>
  <si>
    <t>215-17</t>
  </si>
  <si>
    <t>216-17</t>
  </si>
  <si>
    <t>217-17</t>
  </si>
  <si>
    <t>218-17</t>
  </si>
  <si>
    <t>219-17</t>
  </si>
  <si>
    <t>220-17</t>
  </si>
  <si>
    <t>221-17</t>
  </si>
  <si>
    <t>222-17</t>
  </si>
  <si>
    <t>223-17</t>
  </si>
  <si>
    <t>224-17</t>
  </si>
  <si>
    <t>225-17</t>
  </si>
  <si>
    <t>226-17</t>
  </si>
  <si>
    <t>227-17</t>
  </si>
  <si>
    <t>228-17</t>
  </si>
  <si>
    <t>229-17</t>
  </si>
  <si>
    <t>230-17</t>
  </si>
  <si>
    <t>231-17</t>
  </si>
  <si>
    <t>232-17</t>
  </si>
  <si>
    <t>233-17</t>
  </si>
  <si>
    <t>234-17</t>
  </si>
  <si>
    <t>235-17</t>
  </si>
  <si>
    <t>236-17</t>
  </si>
  <si>
    <t>237-17</t>
  </si>
  <si>
    <t>238-17</t>
  </si>
  <si>
    <t>239-17</t>
  </si>
  <si>
    <t>240-17</t>
  </si>
  <si>
    <t>241-17</t>
  </si>
  <si>
    <t>242-17</t>
  </si>
  <si>
    <t>243-17</t>
  </si>
  <si>
    <t>244-17</t>
  </si>
  <si>
    <t>Went active too close to switch (CP DIA), and then signal DIA 2S was not cleared</t>
  </si>
  <si>
    <t>Wi-MAX outage while leaving DUS</t>
  </si>
  <si>
    <t>Wi-MAX outage</t>
  </si>
  <si>
    <t>DUS 2N was not cleared</t>
  </si>
  <si>
    <t>Full-service application occurred, but not commanded by PTC. Ran remainder in ATC to keep schedule</t>
  </si>
  <si>
    <t>DUS 2S was RESTRICTING</t>
  </si>
  <si>
    <t>PTC Run Count (2016-05-17)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</si>
</sst>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h:mm:ss;@"/>
    <numFmt numFmtId="165" formatCode="0.0%"/>
    <numFmt numFmtId="166" formatCode="yyyy\-mm\-dd\ hh:mm:ss"/>
    <numFmt numFmtId="167" formatCode="0.0"/>
    <numFmt numFmtId="168" formatCode="yyyy\-mm\-dd"/>
    <numFmt numFmtId="169" formatCode="m/d/yy\ h:m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3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Fill="1" applyBorder="1" applyAlignment="1">
      <alignment horizontal="left"/>
    </xf>
    <xf numFmtId="166" fontId="0" fillId="0" borderId="0" xfId="0" applyNumberFormat="1"/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166" fontId="1" fillId="0" borderId="5" xfId="0" applyNumberFormat="1" applyFont="1" applyBorder="1" applyAlignment="1">
      <alignment horizontal="center" vertical="center" wrapText="1"/>
    </xf>
    <xf numFmtId="20" fontId="1" fillId="0" borderId="5" xfId="0" applyNumberFormat="1" applyFont="1" applyFill="1" applyBorder="1" applyAlignment="1">
      <alignment horizontal="center" vertical="center" wrapText="1"/>
    </xf>
    <xf numFmtId="0" fontId="0" fillId="2" borderId="5" xfId="0" applyFill="1" applyBorder="1" applyAlignment="1">
      <alignment horizontal="left"/>
    </xf>
    <xf numFmtId="1" fontId="0" fillId="2" borderId="5" xfId="0" applyNumberFormat="1" applyFill="1" applyBorder="1"/>
    <xf numFmtId="164" fontId="0" fillId="0" borderId="5" xfId="0" applyNumberFormat="1" applyFill="1" applyBorder="1" applyAlignment="1">
      <alignment horizontal="center" vertical="center"/>
    </xf>
    <xf numFmtId="164" fontId="0" fillId="2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4" fontId="0" fillId="0" borderId="1" xfId="0" applyNumberFormat="1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167" fontId="0" fillId="0" borderId="8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65" fontId="0" fillId="0" borderId="8" xfId="1" applyNumberFormat="1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9" fontId="0" fillId="0" borderId="8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8" fontId="0" fillId="0" borderId="1" xfId="0" applyNumberFormat="1" applyFill="1" applyBorder="1"/>
    <xf numFmtId="166" fontId="0" fillId="0" borderId="5" xfId="0" applyNumberFormat="1" applyFill="1" applyBorder="1" applyAlignment="1">
      <alignment horizontal="left"/>
    </xf>
    <xf numFmtId="0" fontId="0" fillId="0" borderId="5" xfId="0" applyBorder="1"/>
    <xf numFmtId="1" fontId="0" fillId="0" borderId="10" xfId="0" applyNumberFormat="1" applyFill="1" applyBorder="1" applyAlignment="1">
      <alignment horizontal="center" vertical="center"/>
    </xf>
    <xf numFmtId="1" fontId="0" fillId="0" borderId="8" xfId="0" applyNumberFormat="1" applyFill="1" applyBorder="1" applyAlignment="1">
      <alignment horizontal="center" vertical="center"/>
    </xf>
    <xf numFmtId="1" fontId="0" fillId="0" borderId="8" xfId="1" applyNumberFormat="1" applyFon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0" borderId="4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166" fontId="0" fillId="2" borderId="5" xfId="0" applyNumberFormat="1" applyFill="1" applyBorder="1" applyAlignment="1">
      <alignment horizontal="left"/>
    </xf>
    <xf numFmtId="168" fontId="0" fillId="0" borderId="5" xfId="0" applyNumberFormat="1" applyFill="1" applyBorder="1"/>
    <xf numFmtId="9" fontId="0" fillId="0" borderId="5" xfId="0" applyNumberFormat="1" applyBorder="1"/>
    <xf numFmtId="0" fontId="1" fillId="0" borderId="0" xfId="0" applyFont="1" applyAlignment="1">
      <alignment horizontal="center" vertical="center"/>
    </xf>
    <xf numFmtId="0" fontId="1" fillId="0" borderId="5" xfId="0" applyFont="1" applyBorder="1"/>
    <xf numFmtId="166" fontId="0" fillId="0" borderId="5" xfId="0" applyNumberFormat="1" applyFill="1" applyBorder="1" applyAlignment="1">
      <alignment horizontal="left" vertic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Fill="1" applyBorder="1" applyAlignment="1">
      <alignment horizontal="right" vertical="center"/>
    </xf>
    <xf numFmtId="0" fontId="0" fillId="0" borderId="15" xfId="0" applyFill="1" applyBorder="1" applyAlignment="1">
      <alignment horizontal="center" vertical="center"/>
    </xf>
    <xf numFmtId="1" fontId="0" fillId="0" borderId="15" xfId="0" applyNumberFormat="1" applyBorder="1" applyAlignment="1">
      <alignment horizontal="center"/>
    </xf>
    <xf numFmtId="0" fontId="0" fillId="0" borderId="16" xfId="0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0" fontId="1" fillId="0" borderId="5" xfId="0" applyFont="1" applyBorder="1" applyAlignment="1">
      <alignment vertical="center" wrapText="1"/>
    </xf>
    <xf numFmtId="1" fontId="0" fillId="2" borderId="5" xfId="0" applyNumberFormat="1" applyFill="1" applyBorder="1" applyAlignment="1"/>
    <xf numFmtId="1" fontId="0" fillId="2" borderId="11" xfId="0" applyNumberFormat="1" applyFill="1" applyBorder="1" applyAlignment="1"/>
    <xf numFmtId="0" fontId="0" fillId="2" borderId="5" xfId="0" applyFill="1" applyBorder="1" applyAlignment="1"/>
    <xf numFmtId="1" fontId="0" fillId="0" borderId="5" xfId="0" applyNumberFormat="1" applyFill="1" applyBorder="1" applyAlignment="1"/>
    <xf numFmtId="0" fontId="0" fillId="0" borderId="0" xfId="0" applyAlignment="1"/>
    <xf numFmtId="164" fontId="0" fillId="2" borderId="5" xfId="0" applyNumberFormat="1" applyFill="1" applyBorder="1" applyAlignment="1">
      <alignment horizontal="center"/>
    </xf>
    <xf numFmtId="169" fontId="0" fillId="2" borderId="5" xfId="0" applyNumberFormat="1" applyFill="1" applyBorder="1" applyAlignment="1">
      <alignment horizontal="center"/>
    </xf>
    <xf numFmtId="169" fontId="0" fillId="0" borderId="5" xfId="0" applyNumberFormat="1" applyFill="1" applyBorder="1" applyAlignment="1">
      <alignment horizontal="center" vertical="center"/>
    </xf>
    <xf numFmtId="169" fontId="0" fillId="2" borderId="5" xfId="0" applyNumberFormat="1" applyFill="1" applyBorder="1" applyAlignment="1">
      <alignment horizontal="center" vertical="center"/>
    </xf>
    <xf numFmtId="0" fontId="0" fillId="0" borderId="19" xfId="0" applyFill="1" applyBorder="1"/>
    <xf numFmtId="1" fontId="0" fillId="0" borderId="19" xfId="0" applyNumberForma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250"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externalLink" Target="externalLinks/externalLink5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9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8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7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8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7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_1" connectionId="14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Denver Train Runs 04122016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Denver Train Runs 04122016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Denver Train Runs 04122016" connectionId="8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Denver Train Runs 04122016" connectionId="9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Denver Train Runs 04122016" connectionId="10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Denver Train Runs 04122016" connectionId="1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nver Train Runs 04122016" connectionId="1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nver Train Runs 04122016_2" connectionId="15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nver Train Runs 04122016_1" connectionId="13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nver Train Runs 04122016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Denver Train Runs 04122016" connectionId="3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Denver Train Runs 04122016" connectionId="4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Denver Train Runs 04122016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E2"/>
  <sheetViews>
    <sheetView workbookViewId="0">
      <selection activeCell="A2" sqref="A2"/>
    </sheetView>
  </sheetViews>
  <sheetFormatPr defaultRowHeight="15" x14ac:dyDescent="0.25"/>
  <cols>
    <col min="1" max="1" width="11.5703125" bestFit="1" customWidth="1"/>
    <col min="2" max="2" width="10.42578125" bestFit="1" customWidth="1"/>
    <col min="3" max="3" width="14" bestFit="1" customWidth="1"/>
    <col min="4" max="4" width="17.5703125" bestFit="1" customWidth="1"/>
    <col min="5" max="5" width="26.7109375" bestFit="1" customWidth="1"/>
  </cols>
  <sheetData>
    <row r="1" spans="1:5" x14ac:dyDescent="0.25">
      <c r="A1" s="50" t="s">
        <v>39</v>
      </c>
      <c r="B1" s="50" t="s">
        <v>40</v>
      </c>
      <c r="C1" s="50" t="s">
        <v>41</v>
      </c>
      <c r="D1" s="50" t="s">
        <v>42</v>
      </c>
      <c r="E1" s="50" t="s">
        <v>43</v>
      </c>
    </row>
    <row r="2" spans="1:5" x14ac:dyDescent="0.25">
      <c r="A2" s="47">
        <v>42496</v>
      </c>
      <c r="B2" s="47">
        <v>42502</v>
      </c>
      <c r="C2" s="39">
        <v>1008</v>
      </c>
      <c r="D2" s="39">
        <v>40</v>
      </c>
      <c r="E2" s="48">
        <f>C2/(SUM(C2:D2))</f>
        <v>0.96183206106870234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1085</v>
      </c>
      <c r="B3" s="6">
        <v>4028</v>
      </c>
      <c r="C3" s="18">
        <v>42502.2109837963</v>
      </c>
      <c r="D3" s="20">
        <v>42502.216412037036</v>
      </c>
      <c r="E3" s="13" t="s">
        <v>30</v>
      </c>
      <c r="F3" s="16">
        <v>5.428240736364387E-3</v>
      </c>
      <c r="G3" s="10" t="s">
        <v>1221</v>
      </c>
      <c r="J3" s="21">
        <v>42500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1176</v>
      </c>
      <c r="B4" s="6">
        <v>4025</v>
      </c>
      <c r="C4" s="18">
        <v>42502.656307870369</v>
      </c>
      <c r="D4" s="20">
        <v>42502.662777777776</v>
      </c>
      <c r="E4" s="13" t="s">
        <v>26</v>
      </c>
      <c r="F4" s="16">
        <v>6.4699074064265005E-3</v>
      </c>
      <c r="G4" s="10" t="s">
        <v>1226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1186</v>
      </c>
      <c r="B5" s="6">
        <v>4010</v>
      </c>
      <c r="C5" s="18">
        <v>42502.748541666668</v>
      </c>
      <c r="D5" s="20">
        <v>42502.780266203707</v>
      </c>
      <c r="E5" s="13" t="s">
        <v>633</v>
      </c>
      <c r="F5" s="15">
        <v>3.1724537038826384E-2</v>
      </c>
      <c r="G5" s="10" t="s">
        <v>1222</v>
      </c>
      <c r="J5" s="23" t="s">
        <v>7</v>
      </c>
      <c r="K5" s="25">
        <f>COUNTA(F3:F987)</f>
        <v>141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1090</v>
      </c>
      <c r="B6" s="6">
        <v>4014</v>
      </c>
      <c r="C6" s="18">
        <v>42502.206296296295</v>
      </c>
      <c r="D6" s="20">
        <v>42502.235486111109</v>
      </c>
      <c r="E6" s="13" t="s">
        <v>28</v>
      </c>
      <c r="F6" s="16">
        <v>2.9189814813435078E-2</v>
      </c>
      <c r="G6" s="10" t="s">
        <v>489</v>
      </c>
      <c r="J6" s="23" t="s">
        <v>15</v>
      </c>
      <c r="K6" s="25">
        <f>K5-SUM(K8:K9)</f>
        <v>134</v>
      </c>
      <c r="L6" s="26">
        <v>44.467661691188411</v>
      </c>
      <c r="M6" s="26">
        <v>34.116666658082977</v>
      </c>
      <c r="N6" s="26">
        <v>114.299999991199</v>
      </c>
    </row>
    <row r="7" spans="1:65" s="2" customFormat="1" x14ac:dyDescent="0.25">
      <c r="A7" s="6" t="s">
        <v>1185</v>
      </c>
      <c r="B7" s="6">
        <v>4009</v>
      </c>
      <c r="C7" s="18">
        <v>42502.712488425925</v>
      </c>
      <c r="D7" s="20">
        <v>42502.744629629633</v>
      </c>
      <c r="E7" s="13" t="s">
        <v>633</v>
      </c>
      <c r="F7" s="15">
        <v>3.2141203708306421E-2</v>
      </c>
      <c r="G7" s="10" t="s">
        <v>487</v>
      </c>
      <c r="J7" s="23" t="s">
        <v>9</v>
      </c>
      <c r="K7" s="30">
        <f>K6/K5</f>
        <v>0.95035460992907805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1171</v>
      </c>
      <c r="B8" s="6">
        <v>4008</v>
      </c>
      <c r="C8" s="18">
        <v>42502.737372685187</v>
      </c>
      <c r="D8" s="20">
        <v>42502.766898148147</v>
      </c>
      <c r="E8" s="13" t="s">
        <v>23</v>
      </c>
      <c r="F8" s="16">
        <v>2.9525462960009463E-2</v>
      </c>
      <c r="G8" s="10" t="s">
        <v>1225</v>
      </c>
      <c r="J8" s="23" t="s">
        <v>16</v>
      </c>
      <c r="K8" s="25">
        <f>COUNTA(G3:G143)</f>
        <v>7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1191</v>
      </c>
      <c r="B9" s="6">
        <v>4018</v>
      </c>
      <c r="C9" s="18">
        <v>42502.747557870367</v>
      </c>
      <c r="D9" s="20">
        <v>42502.77783564815</v>
      </c>
      <c r="E9" s="13" t="s">
        <v>37</v>
      </c>
      <c r="F9" s="16">
        <v>3.0277777783339843E-2</v>
      </c>
      <c r="G9" s="10" t="s">
        <v>1223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1081</v>
      </c>
      <c r="B10" s="6">
        <v>4014</v>
      </c>
      <c r="C10" s="18">
        <v>42502.133055555554</v>
      </c>
      <c r="D10" s="18">
        <v>42502.16070601852</v>
      </c>
      <c r="E10" s="6" t="s">
        <v>28</v>
      </c>
      <c r="F10" s="15">
        <v>2.7650462965539191E-2</v>
      </c>
      <c r="G10" s="10"/>
    </row>
    <row r="11" spans="1:65" s="2" customFormat="1" x14ac:dyDescent="0.25">
      <c r="A11" s="51" t="s">
        <v>1082</v>
      </c>
      <c r="B11" s="6">
        <v>4026</v>
      </c>
      <c r="C11" s="18">
        <v>42502.166122685187</v>
      </c>
      <c r="D11" s="18">
        <v>42502.200219907405</v>
      </c>
      <c r="E11" s="6" t="s">
        <v>26</v>
      </c>
      <c r="F11" s="15">
        <v>3.4097222218406387E-2</v>
      </c>
      <c r="G11" s="10"/>
    </row>
    <row r="12" spans="1:65" s="2" customFormat="1" x14ac:dyDescent="0.25">
      <c r="A12" s="6" t="s">
        <v>1083</v>
      </c>
      <c r="B12" s="6">
        <v>4017</v>
      </c>
      <c r="C12" s="18">
        <v>42502.190520833334</v>
      </c>
      <c r="D12" s="18">
        <v>42502.221620370372</v>
      </c>
      <c r="E12" s="6" t="s">
        <v>37</v>
      </c>
      <c r="F12" s="15">
        <v>3.1099537038244307E-2</v>
      </c>
      <c r="G12" s="10"/>
    </row>
    <row r="13" spans="1:65" s="2" customFormat="1" x14ac:dyDescent="0.25">
      <c r="A13" s="6" t="s">
        <v>1084</v>
      </c>
      <c r="B13" s="6">
        <v>4020</v>
      </c>
      <c r="C13" s="18">
        <v>42502.1719212963</v>
      </c>
      <c r="D13" s="18">
        <v>42502.202372685184</v>
      </c>
      <c r="E13" s="6" t="s">
        <v>29</v>
      </c>
      <c r="F13" s="15">
        <v>3.0451388884102926E-2</v>
      </c>
      <c r="G13" s="10"/>
    </row>
    <row r="14" spans="1:65" s="2" customFormat="1" x14ac:dyDescent="0.25">
      <c r="A14" s="6" t="s">
        <v>1086</v>
      </c>
      <c r="B14" s="6">
        <v>4007</v>
      </c>
      <c r="C14" s="18">
        <v>42502.185486111113</v>
      </c>
      <c r="D14" s="18">
        <v>42502.212152777778</v>
      </c>
      <c r="E14" s="6" t="s">
        <v>23</v>
      </c>
      <c r="F14" s="15">
        <v>2.6666666664823424E-2</v>
      </c>
      <c r="G14" s="10"/>
    </row>
    <row r="15" spans="1:65" s="2" customFormat="1" x14ac:dyDescent="0.25">
      <c r="A15" s="6" t="s">
        <v>1087</v>
      </c>
      <c r="B15" s="6">
        <v>4008</v>
      </c>
      <c r="C15" s="18">
        <v>42502.226388888892</v>
      </c>
      <c r="D15" s="18">
        <v>42502.25371527778</v>
      </c>
      <c r="E15" s="6" t="s">
        <v>23</v>
      </c>
      <c r="F15" s="15">
        <v>2.73263888884685E-2</v>
      </c>
      <c r="G15" s="10"/>
    </row>
    <row r="16" spans="1:65" s="2" customFormat="1" x14ac:dyDescent="0.25">
      <c r="A16" s="6" t="s">
        <v>1088</v>
      </c>
      <c r="B16" s="6">
        <v>4009</v>
      </c>
      <c r="C16" s="18">
        <v>42502.189201388886</v>
      </c>
      <c r="D16" s="18">
        <v>42502.22314814815</v>
      </c>
      <c r="E16" s="6" t="s">
        <v>633</v>
      </c>
      <c r="F16" s="15">
        <v>3.3946759263926651E-2</v>
      </c>
      <c r="G16" s="10"/>
    </row>
    <row r="17" spans="1:7" s="2" customFormat="1" x14ac:dyDescent="0.25">
      <c r="A17" s="6" t="s">
        <v>1089</v>
      </c>
      <c r="B17" s="6">
        <v>4010</v>
      </c>
      <c r="C17" s="18">
        <v>42502.228807870371</v>
      </c>
      <c r="D17" s="18">
        <v>42502.262997685182</v>
      </c>
      <c r="E17" s="6" t="s">
        <v>633</v>
      </c>
      <c r="F17" s="15">
        <v>3.4189814810815733E-2</v>
      </c>
      <c r="G17" s="10"/>
    </row>
    <row r="18" spans="1:7" s="2" customFormat="1" x14ac:dyDescent="0.25">
      <c r="A18" s="6" t="s">
        <v>1091</v>
      </c>
      <c r="B18" s="6">
        <v>4013</v>
      </c>
      <c r="C18" s="18">
        <v>42502.243969907409</v>
      </c>
      <c r="D18" s="18">
        <v>42502.272662037038</v>
      </c>
      <c r="E18" s="6" t="s">
        <v>28</v>
      </c>
      <c r="F18" s="15">
        <v>2.8692129628325347E-2</v>
      </c>
      <c r="G18" s="10"/>
    </row>
    <row r="19" spans="1:7" s="2" customFormat="1" x14ac:dyDescent="0.25">
      <c r="A19" s="6" t="s">
        <v>1092</v>
      </c>
      <c r="B19" s="6">
        <v>4025</v>
      </c>
      <c r="C19" s="18">
        <v>42502.211562500001</v>
      </c>
      <c r="D19" s="18">
        <v>42502.243773148148</v>
      </c>
      <c r="E19" s="6" t="s">
        <v>26</v>
      </c>
      <c r="F19" s="15">
        <v>3.2210648147156462E-2</v>
      </c>
      <c r="G19" s="10"/>
    </row>
    <row r="20" spans="1:7" s="2" customFormat="1" x14ac:dyDescent="0.25">
      <c r="A20" s="6" t="s">
        <v>1093</v>
      </c>
      <c r="B20" s="6">
        <v>4026</v>
      </c>
      <c r="C20" s="18">
        <v>42502.250659722224</v>
      </c>
      <c r="D20" s="18">
        <v>42502.28328703704</v>
      </c>
      <c r="E20" s="6" t="s">
        <v>26</v>
      </c>
      <c r="F20" s="15">
        <v>3.2627314816636499E-2</v>
      </c>
      <c r="G20" s="10"/>
    </row>
    <row r="21" spans="1:7" s="2" customFormat="1" x14ac:dyDescent="0.25">
      <c r="A21" s="6" t="s">
        <v>1094</v>
      </c>
      <c r="B21" s="6">
        <v>4040</v>
      </c>
      <c r="C21" s="18">
        <v>42502.226736111108</v>
      </c>
      <c r="D21" s="18">
        <v>42502.253969907404</v>
      </c>
      <c r="E21" s="6" t="s">
        <v>38</v>
      </c>
      <c r="F21" s="15">
        <v>2.7233796296059154E-2</v>
      </c>
      <c r="G21" s="10"/>
    </row>
    <row r="22" spans="1:7" s="2" customFormat="1" x14ac:dyDescent="0.25">
      <c r="A22" s="6" t="s">
        <v>1095</v>
      </c>
      <c r="B22" s="6">
        <v>4039</v>
      </c>
      <c r="C22" s="18">
        <v>42502.266898148147</v>
      </c>
      <c r="D22" s="18">
        <v>42502.293668981481</v>
      </c>
      <c r="E22" s="6" t="s">
        <v>38</v>
      </c>
      <c r="F22" s="15">
        <v>2.6770833334012423E-2</v>
      </c>
      <c r="G22" s="10"/>
    </row>
    <row r="23" spans="1:7" s="2" customFormat="1" x14ac:dyDescent="0.25">
      <c r="A23" s="6" t="s">
        <v>1096</v>
      </c>
      <c r="B23" s="6">
        <v>4018</v>
      </c>
      <c r="C23" s="18">
        <v>42502.233530092592</v>
      </c>
      <c r="D23" s="18">
        <v>42502.264861111114</v>
      </c>
      <c r="E23" s="6" t="s">
        <v>37</v>
      </c>
      <c r="F23" s="15">
        <v>3.1331018522905651E-2</v>
      </c>
      <c r="G23" s="10"/>
    </row>
    <row r="24" spans="1:7" s="2" customFormat="1" x14ac:dyDescent="0.25">
      <c r="A24" s="6" t="s">
        <v>1097</v>
      </c>
      <c r="B24" s="6">
        <v>4017</v>
      </c>
      <c r="C24" s="18">
        <v>42502.272604166668</v>
      </c>
      <c r="D24" s="18">
        <v>42502.305081018516</v>
      </c>
      <c r="E24" s="6" t="s">
        <v>37</v>
      </c>
      <c r="F24" s="15">
        <v>3.2476851847604848E-2</v>
      </c>
      <c r="G24" s="10"/>
    </row>
    <row r="25" spans="1:7" s="2" customFormat="1" x14ac:dyDescent="0.25">
      <c r="A25" s="6" t="s">
        <v>1098</v>
      </c>
      <c r="B25" s="6">
        <v>4020</v>
      </c>
      <c r="C25" s="18">
        <v>42502.247939814813</v>
      </c>
      <c r="D25" s="18">
        <v>42502.275439814817</v>
      </c>
      <c r="E25" s="6" t="s">
        <v>29</v>
      </c>
      <c r="F25" s="15">
        <v>2.7500000003783498E-2</v>
      </c>
      <c r="G25" s="10"/>
    </row>
    <row r="26" spans="1:7" s="2" customFormat="1" x14ac:dyDescent="0.25">
      <c r="A26" s="6" t="s">
        <v>1099</v>
      </c>
      <c r="B26" s="6">
        <v>4019</v>
      </c>
      <c r="C26" s="18">
        <v>42502.283113425925</v>
      </c>
      <c r="D26" s="18">
        <v>42502.315289351849</v>
      </c>
      <c r="E26" s="6" t="s">
        <v>29</v>
      </c>
      <c r="F26" s="15">
        <v>3.2175925924093463E-2</v>
      </c>
      <c r="G26" s="10"/>
    </row>
    <row r="27" spans="1:7" s="2" customFormat="1" x14ac:dyDescent="0.25">
      <c r="A27" s="6" t="s">
        <v>1100</v>
      </c>
      <c r="B27" s="6">
        <v>4007</v>
      </c>
      <c r="C27" s="18">
        <v>42502.258159722223</v>
      </c>
      <c r="D27" s="18">
        <v>42502.285613425927</v>
      </c>
      <c r="E27" s="6" t="s">
        <v>23</v>
      </c>
      <c r="F27" s="15">
        <v>2.7453703703940846E-2</v>
      </c>
      <c r="G27" s="10"/>
    </row>
    <row r="28" spans="1:7" s="2" customFormat="1" x14ac:dyDescent="0.25">
      <c r="A28" s="6" t="s">
        <v>1101</v>
      </c>
      <c r="B28" s="6">
        <v>4008</v>
      </c>
      <c r="C28" s="18">
        <v>42502.293692129628</v>
      </c>
      <c r="D28" s="18">
        <v>42502.325555555559</v>
      </c>
      <c r="E28" s="6" t="s">
        <v>23</v>
      </c>
      <c r="F28" s="15">
        <v>3.1863425931078382E-2</v>
      </c>
      <c r="G28" s="10"/>
    </row>
    <row r="29" spans="1:7" s="2" customFormat="1" x14ac:dyDescent="0.25">
      <c r="A29" s="6" t="s">
        <v>1102</v>
      </c>
      <c r="B29" s="6">
        <v>4009</v>
      </c>
      <c r="C29" s="18">
        <v>42502.268877314818</v>
      </c>
      <c r="D29" s="18">
        <v>42502.296157407407</v>
      </c>
      <c r="E29" s="6" t="s">
        <v>633</v>
      </c>
      <c r="F29" s="15">
        <v>2.7280092588625848E-2</v>
      </c>
      <c r="G29" s="10"/>
    </row>
    <row r="30" spans="1:7" s="2" customFormat="1" x14ac:dyDescent="0.25">
      <c r="A30" s="6" t="s">
        <v>1103</v>
      </c>
      <c r="B30" s="6">
        <v>4010</v>
      </c>
      <c r="C30" s="18">
        <v>42502.301990740743</v>
      </c>
      <c r="D30" s="18">
        <v>42502.336273148147</v>
      </c>
      <c r="E30" s="6" t="s">
        <v>633</v>
      </c>
      <c r="F30" s="15">
        <v>3.4282407403225079E-2</v>
      </c>
      <c r="G30" s="10"/>
    </row>
    <row r="31" spans="1:7" s="2" customFormat="1" x14ac:dyDescent="0.25">
      <c r="A31" s="6" t="s">
        <v>1104</v>
      </c>
      <c r="B31" s="6">
        <v>4014</v>
      </c>
      <c r="C31" s="18">
        <v>42502.276145833333</v>
      </c>
      <c r="D31" s="18">
        <v>42502.305983796294</v>
      </c>
      <c r="E31" s="6" t="s">
        <v>28</v>
      </c>
      <c r="F31" s="15">
        <v>2.9837962960300501E-2</v>
      </c>
      <c r="G31" s="10"/>
    </row>
    <row r="32" spans="1:7" s="2" customFormat="1" x14ac:dyDescent="0.25">
      <c r="A32" s="6" t="s">
        <v>1105</v>
      </c>
      <c r="B32" s="6">
        <v>4013</v>
      </c>
      <c r="C32" s="18">
        <v>42502.314872685187</v>
      </c>
      <c r="D32" s="18">
        <v>42502.345949074072</v>
      </c>
      <c r="E32" s="6" t="s">
        <v>28</v>
      </c>
      <c r="F32" s="15">
        <v>3.1076388884685002E-2</v>
      </c>
      <c r="G32" s="10"/>
    </row>
    <row r="33" spans="1:7" s="2" customFormat="1" x14ac:dyDescent="0.25">
      <c r="A33" s="6" t="s">
        <v>1106</v>
      </c>
      <c r="B33" s="6">
        <v>4025</v>
      </c>
      <c r="C33" s="18">
        <v>42502.287430555552</v>
      </c>
      <c r="D33" s="18">
        <v>42502.316979166666</v>
      </c>
      <c r="E33" s="6" t="s">
        <v>26</v>
      </c>
      <c r="F33" s="15">
        <v>2.9548611113568768E-2</v>
      </c>
      <c r="G33" s="10"/>
    </row>
    <row r="34" spans="1:7" s="2" customFormat="1" x14ac:dyDescent="0.25">
      <c r="A34" s="6" t="s">
        <v>1107</v>
      </c>
      <c r="B34" s="6">
        <v>4026</v>
      </c>
      <c r="C34" s="18">
        <v>42502.326354166667</v>
      </c>
      <c r="D34" s="18">
        <v>42502.356759259259</v>
      </c>
      <c r="E34" s="6" t="s">
        <v>26</v>
      </c>
      <c r="F34" s="15">
        <v>3.0405092591536231E-2</v>
      </c>
      <c r="G34" s="10"/>
    </row>
    <row r="35" spans="1:7" s="2" customFormat="1" x14ac:dyDescent="0.25">
      <c r="A35" s="6" t="s">
        <v>1108</v>
      </c>
      <c r="B35" s="6">
        <v>4040</v>
      </c>
      <c r="C35" s="18">
        <v>42502.297997685186</v>
      </c>
      <c r="D35" s="18">
        <v>42502.3278587963</v>
      </c>
      <c r="E35" s="6" t="s">
        <v>38</v>
      </c>
      <c r="F35" s="15">
        <v>2.9861111113859806E-2</v>
      </c>
      <c r="G35" s="10"/>
    </row>
    <row r="36" spans="1:7" s="2" customFormat="1" x14ac:dyDescent="0.25">
      <c r="A36" s="6" t="s">
        <v>1109</v>
      </c>
      <c r="B36" s="6">
        <v>4039</v>
      </c>
      <c r="C36" s="18">
        <v>42502.341145833336</v>
      </c>
      <c r="D36" s="18">
        <v>42502.368136574078</v>
      </c>
      <c r="E36" s="6" t="s">
        <v>38</v>
      </c>
      <c r="F36" s="15">
        <v>2.6990740741894115E-2</v>
      </c>
      <c r="G36" s="10"/>
    </row>
    <row r="37" spans="1:7" s="2" customFormat="1" x14ac:dyDescent="0.25">
      <c r="A37" s="6" t="s">
        <v>1110</v>
      </c>
      <c r="B37" s="6">
        <v>4018</v>
      </c>
      <c r="C37" s="18">
        <v>42502.309074074074</v>
      </c>
      <c r="D37" s="18">
        <v>42502.33797453704</v>
      </c>
      <c r="E37" s="6" t="s">
        <v>37</v>
      </c>
      <c r="F37" s="15">
        <v>2.8900462966703344E-2</v>
      </c>
      <c r="G37" s="10"/>
    </row>
    <row r="38" spans="1:7" s="2" customFormat="1" x14ac:dyDescent="0.25">
      <c r="A38" s="6" t="s">
        <v>1111</v>
      </c>
      <c r="B38" s="6">
        <v>4017</v>
      </c>
      <c r="C38" s="18">
        <v>42502.347685185188</v>
      </c>
      <c r="D38" s="18">
        <v>42502.377233796295</v>
      </c>
      <c r="E38" s="6" t="s">
        <v>37</v>
      </c>
      <c r="F38" s="15">
        <v>2.954861110629281E-2</v>
      </c>
      <c r="G38" s="10"/>
    </row>
    <row r="39" spans="1:7" s="2" customFormat="1" x14ac:dyDescent="0.25">
      <c r="A39" s="6" t="s">
        <v>1112</v>
      </c>
      <c r="B39" s="6">
        <v>4020</v>
      </c>
      <c r="C39" s="18">
        <v>42502.317870370367</v>
      </c>
      <c r="D39" s="18">
        <v>42502.348032407404</v>
      </c>
      <c r="E39" s="6" t="s">
        <v>29</v>
      </c>
      <c r="F39" s="15">
        <v>3.0162037037371192E-2</v>
      </c>
      <c r="G39" s="10"/>
    </row>
    <row r="40" spans="1:7" s="2" customFormat="1" x14ac:dyDescent="0.25">
      <c r="A40" s="6" t="s">
        <v>1113</v>
      </c>
      <c r="B40" s="6">
        <v>4019</v>
      </c>
      <c r="C40" s="18">
        <v>42502.357546296298</v>
      </c>
      <c r="D40" s="18">
        <v>42502.387800925928</v>
      </c>
      <c r="E40" s="6" t="s">
        <v>29</v>
      </c>
      <c r="F40" s="15">
        <v>3.0254629629780538E-2</v>
      </c>
      <c r="G40" s="10"/>
    </row>
    <row r="41" spans="1:7" s="2" customFormat="1" x14ac:dyDescent="0.25">
      <c r="A41" s="6" t="s">
        <v>1114</v>
      </c>
      <c r="B41" s="6">
        <v>4007</v>
      </c>
      <c r="C41" s="18">
        <v>42502.332939814813</v>
      </c>
      <c r="D41" s="18">
        <v>42502.358356481483</v>
      </c>
      <c r="E41" s="6" t="s">
        <v>23</v>
      </c>
      <c r="F41" s="15">
        <v>2.5416666670935228E-2</v>
      </c>
      <c r="G41" s="10"/>
    </row>
    <row r="42" spans="1:7" s="2" customFormat="1" x14ac:dyDescent="0.25">
      <c r="A42" s="6" t="s">
        <v>1115</v>
      </c>
      <c r="B42" s="6">
        <v>4008</v>
      </c>
      <c r="C42" s="18">
        <v>42502.365532407406</v>
      </c>
      <c r="D42" s="18">
        <v>42502.3984375</v>
      </c>
      <c r="E42" s="6" t="s">
        <v>23</v>
      </c>
      <c r="F42" s="15">
        <v>3.2905092593864538E-2</v>
      </c>
      <c r="G42" s="10"/>
    </row>
    <row r="43" spans="1:7" s="2" customFormat="1" x14ac:dyDescent="0.25">
      <c r="A43" s="6" t="s">
        <v>1116</v>
      </c>
      <c r="B43" s="6">
        <v>4009</v>
      </c>
      <c r="C43" s="18">
        <v>42502.338993055557</v>
      </c>
      <c r="D43" s="18">
        <v>42502.368692129632</v>
      </c>
      <c r="E43" s="6" t="s">
        <v>633</v>
      </c>
      <c r="F43" s="15">
        <v>2.9699074075324461E-2</v>
      </c>
      <c r="G43" s="10"/>
    </row>
    <row r="44" spans="1:7" s="2" customFormat="1" x14ac:dyDescent="0.25">
      <c r="A44" s="6" t="s">
        <v>1117</v>
      </c>
      <c r="B44" s="6">
        <v>4010</v>
      </c>
      <c r="C44" s="18">
        <v>42502.373206018521</v>
      </c>
      <c r="D44" s="18">
        <v>42502.408310185187</v>
      </c>
      <c r="E44" s="6" t="s">
        <v>633</v>
      </c>
      <c r="F44" s="15">
        <v>3.5104166665405501E-2</v>
      </c>
      <c r="G44" s="10"/>
    </row>
    <row r="45" spans="1:7" s="2" customFormat="1" x14ac:dyDescent="0.25">
      <c r="A45" s="6" t="s">
        <v>1118</v>
      </c>
      <c r="B45" s="6">
        <v>4014</v>
      </c>
      <c r="C45" s="18">
        <v>42502.349143518521</v>
      </c>
      <c r="D45" s="18">
        <v>42502.379074074073</v>
      </c>
      <c r="E45" s="6" t="s">
        <v>28</v>
      </c>
      <c r="F45" s="15">
        <v>2.9930555552709848E-2</v>
      </c>
      <c r="G45" s="10"/>
    </row>
    <row r="46" spans="1:7" s="2" customFormat="1" x14ac:dyDescent="0.25">
      <c r="A46" s="6" t="s">
        <v>1119</v>
      </c>
      <c r="B46" s="6">
        <v>4013</v>
      </c>
      <c r="C46" s="18">
        <v>42502.390648148146</v>
      </c>
      <c r="D46" s="18">
        <v>42502.418761574074</v>
      </c>
      <c r="E46" s="6" t="s">
        <v>28</v>
      </c>
      <c r="F46" s="15">
        <v>2.8113425927585922E-2</v>
      </c>
      <c r="G46" s="10"/>
    </row>
    <row r="47" spans="1:7" s="2" customFormat="1" x14ac:dyDescent="0.25">
      <c r="A47" s="6" t="s">
        <v>1120</v>
      </c>
      <c r="B47" s="6">
        <v>4025</v>
      </c>
      <c r="C47" s="18">
        <v>42502.359525462962</v>
      </c>
      <c r="D47" s="18">
        <v>42502.389930555553</v>
      </c>
      <c r="E47" s="6" t="s">
        <v>26</v>
      </c>
      <c r="F47" s="15">
        <v>3.0405092591536231E-2</v>
      </c>
      <c r="G47" s="10"/>
    </row>
    <row r="48" spans="1:7" s="2" customFormat="1" x14ac:dyDescent="0.25">
      <c r="A48" s="6" t="s">
        <v>1121</v>
      </c>
      <c r="B48" s="6">
        <v>4026</v>
      </c>
      <c r="C48" s="18">
        <v>42502.396967592591</v>
      </c>
      <c r="D48" s="18">
        <v>42502.429178240738</v>
      </c>
      <c r="E48" s="6" t="s">
        <v>26</v>
      </c>
      <c r="F48" s="15">
        <v>3.2210648147156462E-2</v>
      </c>
      <c r="G48" s="10"/>
    </row>
    <row r="49" spans="1:7" s="2" customFormat="1" x14ac:dyDescent="0.25">
      <c r="A49" s="6" t="s">
        <v>1122</v>
      </c>
      <c r="B49" s="6">
        <v>4040</v>
      </c>
      <c r="C49" s="18">
        <v>42502.373831018522</v>
      </c>
      <c r="D49" s="18">
        <v>42502.399664351855</v>
      </c>
      <c r="E49" s="6" t="s">
        <v>38</v>
      </c>
      <c r="F49" s="15">
        <v>2.5833333333139308E-2</v>
      </c>
      <c r="G49" s="10"/>
    </row>
    <row r="50" spans="1:7" s="2" customFormat="1" x14ac:dyDescent="0.25">
      <c r="A50" s="6" t="s">
        <v>1123</v>
      </c>
      <c r="B50" s="6">
        <v>4039</v>
      </c>
      <c r="C50" s="18">
        <v>42502.414074074077</v>
      </c>
      <c r="D50" s="18">
        <v>42502.439965277779</v>
      </c>
      <c r="E50" s="6" t="s">
        <v>38</v>
      </c>
      <c r="F50" s="15">
        <v>2.5891203702485655E-2</v>
      </c>
      <c r="G50" s="10"/>
    </row>
    <row r="51" spans="1:7" s="2" customFormat="1" x14ac:dyDescent="0.25">
      <c r="A51" s="6" t="s">
        <v>1124</v>
      </c>
      <c r="B51" s="6">
        <v>4018</v>
      </c>
      <c r="C51" s="18">
        <v>42502.381620370368</v>
      </c>
      <c r="D51" s="18">
        <v>42502.410856481481</v>
      </c>
      <c r="E51" s="6" t="s">
        <v>37</v>
      </c>
      <c r="F51" s="15">
        <v>2.923611111327773E-2</v>
      </c>
      <c r="G51" s="10"/>
    </row>
    <row r="52" spans="1:7" s="2" customFormat="1" x14ac:dyDescent="0.25">
      <c r="A52" s="6" t="s">
        <v>1125</v>
      </c>
      <c r="B52" s="6">
        <v>4017</v>
      </c>
      <c r="C52" s="18">
        <v>42502.421076388891</v>
      </c>
      <c r="D52" s="18">
        <v>42502.450613425928</v>
      </c>
      <c r="E52" s="6" t="s">
        <v>37</v>
      </c>
      <c r="F52" s="15">
        <v>2.9537037036789116E-2</v>
      </c>
      <c r="G52" s="10"/>
    </row>
    <row r="53" spans="1:7" s="2" customFormat="1" x14ac:dyDescent="0.25">
      <c r="A53" s="6" t="s">
        <v>1126</v>
      </c>
      <c r="B53" s="6">
        <v>4020</v>
      </c>
      <c r="C53" s="18">
        <v>42502.390613425923</v>
      </c>
      <c r="D53" s="18">
        <v>42502.420949074076</v>
      </c>
      <c r="E53" s="6" t="s">
        <v>29</v>
      </c>
      <c r="F53" s="15">
        <v>3.033564815268619E-2</v>
      </c>
      <c r="G53" s="10"/>
    </row>
    <row r="54" spans="1:7" s="2" customFormat="1" x14ac:dyDescent="0.25">
      <c r="A54" s="6" t="s">
        <v>1127</v>
      </c>
      <c r="B54" s="6">
        <v>4019</v>
      </c>
      <c r="C54" s="18">
        <v>42502.423425925925</v>
      </c>
      <c r="D54" s="18">
        <v>42502.460682870369</v>
      </c>
      <c r="E54" s="6" t="s">
        <v>29</v>
      </c>
      <c r="F54" s="15">
        <v>3.7256944444379769E-2</v>
      </c>
      <c r="G54" s="10"/>
    </row>
    <row r="55" spans="1:7" s="2" customFormat="1" x14ac:dyDescent="0.25">
      <c r="A55" s="6" t="s">
        <v>1128</v>
      </c>
      <c r="B55" s="6">
        <v>4007</v>
      </c>
      <c r="C55" s="18">
        <v>42502.405335648145</v>
      </c>
      <c r="D55" s="18">
        <v>42502.431041666663</v>
      </c>
      <c r="E55" s="6" t="s">
        <v>23</v>
      </c>
      <c r="F55" s="15">
        <v>2.5706018517666962E-2</v>
      </c>
      <c r="G55" s="10"/>
    </row>
    <row r="56" spans="1:7" s="2" customFormat="1" x14ac:dyDescent="0.25">
      <c r="A56" s="6" t="s">
        <v>1129</v>
      </c>
      <c r="B56" s="6">
        <v>4008</v>
      </c>
      <c r="C56" s="18">
        <v>42502.444282407407</v>
      </c>
      <c r="D56" s="18">
        <v>42502.472557870373</v>
      </c>
      <c r="E56" s="6" t="s">
        <v>23</v>
      </c>
      <c r="F56" s="15">
        <v>2.8275462966121268E-2</v>
      </c>
      <c r="G56" s="10"/>
    </row>
    <row r="57" spans="1:7" s="2" customFormat="1" x14ac:dyDescent="0.25">
      <c r="A57" s="6" t="s">
        <v>1130</v>
      </c>
      <c r="B57" s="6">
        <v>4009</v>
      </c>
      <c r="C57" s="18">
        <v>42502.412048611113</v>
      </c>
      <c r="D57" s="18">
        <v>42502.441851851851</v>
      </c>
      <c r="E57" s="6" t="s">
        <v>633</v>
      </c>
      <c r="F57" s="15">
        <v>2.9803240737237502E-2</v>
      </c>
      <c r="G57" s="10"/>
    </row>
    <row r="58" spans="1:7" s="2" customFormat="1" x14ac:dyDescent="0.25">
      <c r="A58" s="6" t="s">
        <v>1131</v>
      </c>
      <c r="B58" s="6">
        <v>4010</v>
      </c>
      <c r="C58" s="18">
        <v>42502.448738425926</v>
      </c>
      <c r="D58" s="18">
        <v>42502.481550925928</v>
      </c>
      <c r="E58" s="6" t="s">
        <v>633</v>
      </c>
      <c r="F58" s="15">
        <v>3.2812500001455192E-2</v>
      </c>
      <c r="G58" s="10"/>
    </row>
    <row r="59" spans="1:7" s="2" customFormat="1" x14ac:dyDescent="0.25">
      <c r="A59" s="6" t="s">
        <v>1132</v>
      </c>
      <c r="B59" s="6">
        <v>4014</v>
      </c>
      <c r="C59" s="18">
        <v>42502.424340277779</v>
      </c>
      <c r="D59" s="18">
        <v>42502.451469907406</v>
      </c>
      <c r="E59" s="6" t="s">
        <v>28</v>
      </c>
      <c r="F59" s="15">
        <v>2.7129629626870155E-2</v>
      </c>
      <c r="G59" s="10"/>
    </row>
    <row r="60" spans="1:7" s="2" customFormat="1" x14ac:dyDescent="0.25">
      <c r="A60" s="6" t="s">
        <v>1133</v>
      </c>
      <c r="B60" s="6">
        <v>4013</v>
      </c>
      <c r="C60" s="18">
        <v>42502.460636574076</v>
      </c>
      <c r="D60" s="18">
        <v>42502.49113425926</v>
      </c>
      <c r="E60" s="6" t="s">
        <v>28</v>
      </c>
      <c r="F60" s="15">
        <v>3.0497685183945578E-2</v>
      </c>
      <c r="G60" s="10"/>
    </row>
    <row r="61" spans="1:7" s="2" customFormat="1" x14ac:dyDescent="0.25">
      <c r="A61" s="6" t="s">
        <v>1134</v>
      </c>
      <c r="B61" s="6">
        <v>4025</v>
      </c>
      <c r="C61" s="18">
        <v>42502.432766203703</v>
      </c>
      <c r="D61" s="18">
        <v>42502.462418981479</v>
      </c>
      <c r="E61" s="6" t="s">
        <v>26</v>
      </c>
      <c r="F61" s="15">
        <v>2.9652777775481809E-2</v>
      </c>
      <c r="G61" s="10"/>
    </row>
    <row r="62" spans="1:7" s="2" customFormat="1" x14ac:dyDescent="0.25">
      <c r="A62" s="6" t="s">
        <v>1135</v>
      </c>
      <c r="B62" s="6">
        <v>4026</v>
      </c>
      <c r="C62" s="18">
        <v>42502.47142361111</v>
      </c>
      <c r="D62" s="18">
        <v>42502.502523148149</v>
      </c>
      <c r="E62" s="6" t="s">
        <v>26</v>
      </c>
      <c r="F62" s="15">
        <v>3.1099537038244307E-2</v>
      </c>
      <c r="G62" s="10"/>
    </row>
    <row r="63" spans="1:7" s="2" customFormat="1" x14ac:dyDescent="0.25">
      <c r="A63" s="6" t="s">
        <v>1136</v>
      </c>
      <c r="B63" s="6">
        <v>4040</v>
      </c>
      <c r="C63" s="18">
        <v>42502.443912037037</v>
      </c>
      <c r="D63" s="18">
        <v>42502.47315972222</v>
      </c>
      <c r="E63" s="6" t="s">
        <v>38</v>
      </c>
      <c r="F63" s="15">
        <v>2.9247685182781424E-2</v>
      </c>
      <c r="G63" s="10"/>
    </row>
    <row r="64" spans="1:7" s="2" customFormat="1" x14ac:dyDescent="0.25">
      <c r="A64" s="6" t="s">
        <v>1137</v>
      </c>
      <c r="B64" s="6">
        <v>4039</v>
      </c>
      <c r="C64" s="18">
        <v>42502.483634259261</v>
      </c>
      <c r="D64" s="18">
        <v>42502.51290509259</v>
      </c>
      <c r="E64" s="6" t="s">
        <v>38</v>
      </c>
      <c r="F64" s="15">
        <v>2.9270833329064772E-2</v>
      </c>
      <c r="G64" s="10"/>
    </row>
    <row r="65" spans="1:7" s="2" customFormat="1" x14ac:dyDescent="0.25">
      <c r="A65" s="6" t="s">
        <v>1138</v>
      </c>
      <c r="B65" s="6">
        <v>4018</v>
      </c>
      <c r="C65" s="18">
        <v>42502.457395833335</v>
      </c>
      <c r="D65" s="18">
        <v>42502.483090277776</v>
      </c>
      <c r="E65" s="6" t="s">
        <v>37</v>
      </c>
      <c r="F65" s="15">
        <v>2.569444444088731E-2</v>
      </c>
      <c r="G65" s="10"/>
    </row>
    <row r="66" spans="1:7" s="2" customFormat="1" x14ac:dyDescent="0.25">
      <c r="A66" s="6" t="s">
        <v>1139</v>
      </c>
      <c r="B66" s="6">
        <v>4017</v>
      </c>
      <c r="C66" s="18">
        <v>42502.497569444444</v>
      </c>
      <c r="D66" s="18">
        <v>42502.52275462963</v>
      </c>
      <c r="E66" s="6" t="s">
        <v>37</v>
      </c>
      <c r="F66" s="15">
        <v>2.5185185186273884E-2</v>
      </c>
      <c r="G66" s="10"/>
    </row>
    <row r="67" spans="1:7" s="2" customFormat="1" x14ac:dyDescent="0.25">
      <c r="A67" s="6" t="s">
        <v>1140</v>
      </c>
      <c r="B67" s="6">
        <v>4020</v>
      </c>
      <c r="C67" s="18">
        <v>42502.465613425928</v>
      </c>
      <c r="D67" s="18">
        <v>42502.493703703702</v>
      </c>
      <c r="E67" s="6" t="s">
        <v>29</v>
      </c>
      <c r="F67" s="15">
        <v>2.8090277774026617E-2</v>
      </c>
      <c r="G67" s="10"/>
    </row>
    <row r="68" spans="1:7" s="2" customFormat="1" x14ac:dyDescent="0.25">
      <c r="A68" s="6" t="s">
        <v>1141</v>
      </c>
      <c r="B68" s="6">
        <v>4019</v>
      </c>
      <c r="C68" s="18">
        <v>42502.500243055554</v>
      </c>
      <c r="D68" s="18">
        <v>42502.533321759256</v>
      </c>
      <c r="E68" s="6" t="s">
        <v>29</v>
      </c>
      <c r="F68" s="15">
        <v>3.3078703701903578E-2</v>
      </c>
      <c r="G68" s="10"/>
    </row>
    <row r="69" spans="1:7" s="2" customFormat="1" x14ac:dyDescent="0.25">
      <c r="A69" s="6" t="s">
        <v>1142</v>
      </c>
      <c r="B69" s="6">
        <v>4007</v>
      </c>
      <c r="C69" s="18">
        <v>42502.477962962963</v>
      </c>
      <c r="D69" s="18">
        <v>42502.505266203705</v>
      </c>
      <c r="E69" s="6" t="s">
        <v>23</v>
      </c>
      <c r="F69" s="15">
        <v>2.7303240742185153E-2</v>
      </c>
      <c r="G69" s="10"/>
    </row>
    <row r="70" spans="1:7" s="2" customFormat="1" x14ac:dyDescent="0.25">
      <c r="A70" s="6" t="s">
        <v>1143</v>
      </c>
      <c r="B70" s="6">
        <v>4008</v>
      </c>
      <c r="C70" s="18">
        <v>42502.515590277777</v>
      </c>
      <c r="D70" s="18">
        <v>42502.543611111112</v>
      </c>
      <c r="E70" s="6" t="s">
        <v>23</v>
      </c>
      <c r="F70" s="15">
        <v>2.8020833335176576E-2</v>
      </c>
      <c r="G70" s="10"/>
    </row>
    <row r="71" spans="1:7" s="2" customFormat="1" x14ac:dyDescent="0.25">
      <c r="A71" s="6" t="s">
        <v>1144</v>
      </c>
      <c r="B71" s="6">
        <v>4009</v>
      </c>
      <c r="C71" s="18">
        <v>42502.485983796294</v>
      </c>
      <c r="D71" s="18">
        <v>42502.514432870368</v>
      </c>
      <c r="E71" s="6" t="s">
        <v>633</v>
      </c>
      <c r="F71" s="15">
        <v>2.8449074074160308E-2</v>
      </c>
      <c r="G71" s="10"/>
    </row>
    <row r="72" spans="1:7" s="2" customFormat="1" x14ac:dyDescent="0.25">
      <c r="A72" s="6" t="s">
        <v>1145</v>
      </c>
      <c r="B72" s="6">
        <v>4010</v>
      </c>
      <c r="C72" s="18">
        <v>42502.522627314815</v>
      </c>
      <c r="D72" s="18">
        <v>42502.554722222223</v>
      </c>
      <c r="E72" s="6" t="s">
        <v>633</v>
      </c>
      <c r="F72" s="15">
        <v>3.2094907408463769E-2</v>
      </c>
      <c r="G72" s="10"/>
    </row>
    <row r="73" spans="1:7" s="2" customFormat="1" x14ac:dyDescent="0.25">
      <c r="A73" s="6" t="s">
        <v>1146</v>
      </c>
      <c r="B73" s="6">
        <v>4014</v>
      </c>
      <c r="C73" s="18">
        <v>42502.49722222222</v>
      </c>
      <c r="D73" s="18">
        <v>42502.525243055556</v>
      </c>
      <c r="E73" s="6" t="s">
        <v>28</v>
      </c>
      <c r="F73" s="15">
        <v>2.8020833335176576E-2</v>
      </c>
      <c r="G73" s="10"/>
    </row>
    <row r="74" spans="1:7" s="2" customFormat="1" x14ac:dyDescent="0.25">
      <c r="A74" s="6" t="s">
        <v>1147</v>
      </c>
      <c r="B74" s="6">
        <v>4013</v>
      </c>
      <c r="C74" s="18">
        <v>42502.538888888892</v>
      </c>
      <c r="D74" s="18">
        <v>42502.564606481479</v>
      </c>
      <c r="E74" s="6" t="s">
        <v>28</v>
      </c>
      <c r="F74" s="15">
        <v>2.5717592587170657E-2</v>
      </c>
      <c r="G74" s="10"/>
    </row>
    <row r="75" spans="1:7" s="2" customFormat="1" x14ac:dyDescent="0.25">
      <c r="A75" s="6" t="s">
        <v>1148</v>
      </c>
      <c r="B75" s="6">
        <v>4025</v>
      </c>
      <c r="C75" s="18">
        <v>42502.507060185184</v>
      </c>
      <c r="D75" s="18">
        <v>42502.536608796298</v>
      </c>
      <c r="E75" s="6" t="s">
        <v>26</v>
      </c>
      <c r="F75" s="15">
        <v>2.9548611113568768E-2</v>
      </c>
      <c r="G75" s="10"/>
    </row>
    <row r="76" spans="1:7" s="2" customFormat="1" x14ac:dyDescent="0.25">
      <c r="A76" s="6" t="s">
        <v>1149</v>
      </c>
      <c r="B76" s="6">
        <v>4026</v>
      </c>
      <c r="C76" s="18">
        <v>42502.54210648148</v>
      </c>
      <c r="D76" s="18">
        <v>42502.576585648145</v>
      </c>
      <c r="E76" s="6" t="s">
        <v>26</v>
      </c>
      <c r="F76" s="15">
        <v>3.4479166664823424E-2</v>
      </c>
      <c r="G76" s="10"/>
    </row>
    <row r="77" spans="1:7" s="2" customFormat="1" x14ac:dyDescent="0.25">
      <c r="A77" s="6" t="s">
        <v>1150</v>
      </c>
      <c r="B77" s="6">
        <v>4040</v>
      </c>
      <c r="C77" s="18">
        <v>42502.519375000003</v>
      </c>
      <c r="D77" s="18">
        <v>42502.545810185184</v>
      </c>
      <c r="E77" s="6" t="s">
        <v>38</v>
      </c>
      <c r="F77" s="15">
        <v>2.643518518016208E-2</v>
      </c>
      <c r="G77" s="10"/>
    </row>
    <row r="78" spans="1:7" s="2" customFormat="1" x14ac:dyDescent="0.25">
      <c r="A78" s="6" t="s">
        <v>1151</v>
      </c>
      <c r="B78" s="6">
        <v>4039</v>
      </c>
      <c r="C78" s="18">
        <v>42502.557604166665</v>
      </c>
      <c r="D78" s="18">
        <v>42502.586585648147</v>
      </c>
      <c r="E78" s="6" t="s">
        <v>38</v>
      </c>
      <c r="F78" s="15">
        <v>2.8981481482333038E-2</v>
      </c>
      <c r="G78" s="10"/>
    </row>
    <row r="79" spans="1:7" s="2" customFormat="1" x14ac:dyDescent="0.25">
      <c r="A79" s="6" t="s">
        <v>1152</v>
      </c>
      <c r="B79" s="6">
        <v>4018</v>
      </c>
      <c r="C79" s="18">
        <v>42502.527141203704</v>
      </c>
      <c r="D79" s="18">
        <v>42502.556226851855</v>
      </c>
      <c r="E79" s="6" t="s">
        <v>37</v>
      </c>
      <c r="F79" s="15">
        <v>2.9085648151522037E-2</v>
      </c>
      <c r="G79" s="10"/>
    </row>
    <row r="80" spans="1:7" s="2" customFormat="1" x14ac:dyDescent="0.25">
      <c r="A80" s="6" t="s">
        <v>1153</v>
      </c>
      <c r="B80" s="6">
        <v>4017</v>
      </c>
      <c r="C80" s="18">
        <v>42502.564965277779</v>
      </c>
      <c r="D80" s="18">
        <v>42502.59642361111</v>
      </c>
      <c r="E80" s="6" t="s">
        <v>37</v>
      </c>
      <c r="F80" s="15">
        <v>3.145833333110204E-2</v>
      </c>
      <c r="G80" s="10"/>
    </row>
    <row r="81" spans="1:7" s="2" customFormat="1" x14ac:dyDescent="0.25">
      <c r="A81" s="6" t="s">
        <v>1154</v>
      </c>
      <c r="B81" s="6">
        <v>4020</v>
      </c>
      <c r="C81" s="18">
        <v>42502.538252314815</v>
      </c>
      <c r="D81" s="18">
        <v>42502.567407407405</v>
      </c>
      <c r="E81" s="6" t="s">
        <v>29</v>
      </c>
      <c r="F81" s="15">
        <v>2.9155092590372078E-2</v>
      </c>
      <c r="G81" s="10"/>
    </row>
    <row r="82" spans="1:7" s="2" customFormat="1" x14ac:dyDescent="0.25">
      <c r="A82" s="6" t="s">
        <v>1155</v>
      </c>
      <c r="B82" s="6">
        <v>4019</v>
      </c>
      <c r="C82" s="18">
        <v>42502.577013888891</v>
      </c>
      <c r="D82" s="18">
        <v>42502.606562499997</v>
      </c>
      <c r="E82" s="6" t="s">
        <v>29</v>
      </c>
      <c r="F82" s="15">
        <v>2.954861110629281E-2</v>
      </c>
      <c r="G82" s="10"/>
    </row>
    <row r="83" spans="1:7" s="2" customFormat="1" x14ac:dyDescent="0.25">
      <c r="A83" s="6" t="s">
        <v>1156</v>
      </c>
      <c r="B83" s="6">
        <v>4007</v>
      </c>
      <c r="C83" s="18">
        <v>42502.547002314815</v>
      </c>
      <c r="D83" s="18">
        <v>42502.578009259261</v>
      </c>
      <c r="E83" s="6" t="s">
        <v>23</v>
      </c>
      <c r="F83" s="15">
        <v>3.1006944445834961E-2</v>
      </c>
      <c r="G83" s="10"/>
    </row>
    <row r="84" spans="1:7" s="2" customFormat="1" x14ac:dyDescent="0.25">
      <c r="A84" s="6" t="s">
        <v>1157</v>
      </c>
      <c r="B84" s="6">
        <v>4008</v>
      </c>
      <c r="C84" s="18">
        <v>42502.586076388892</v>
      </c>
      <c r="D84" s="18">
        <v>42502.617094907408</v>
      </c>
      <c r="E84" s="6" t="s">
        <v>23</v>
      </c>
      <c r="F84" s="15">
        <v>3.1018518515338656E-2</v>
      </c>
      <c r="G84" s="10"/>
    </row>
    <row r="85" spans="1:7" s="2" customFormat="1" x14ac:dyDescent="0.25">
      <c r="A85" s="6" t="s">
        <v>1158</v>
      </c>
      <c r="B85" s="6">
        <v>4009</v>
      </c>
      <c r="C85" s="18">
        <v>42502.557916666665</v>
      </c>
      <c r="D85" s="18">
        <v>42502.587835648148</v>
      </c>
      <c r="E85" s="6" t="s">
        <v>633</v>
      </c>
      <c r="F85" s="15">
        <v>2.9918981483206153E-2</v>
      </c>
      <c r="G85" s="10"/>
    </row>
    <row r="86" spans="1:7" s="2" customFormat="1" x14ac:dyDescent="0.25">
      <c r="A86" s="6" t="s">
        <v>1159</v>
      </c>
      <c r="B86" s="6">
        <v>4010</v>
      </c>
      <c r="C86" s="18">
        <v>42502.592210648145</v>
      </c>
      <c r="D86" s="18">
        <v>42502.628958333335</v>
      </c>
      <c r="E86" s="6" t="s">
        <v>633</v>
      </c>
      <c r="F86" s="15">
        <v>3.6747685189766344E-2</v>
      </c>
      <c r="G86" s="10"/>
    </row>
    <row r="87" spans="1:7" s="2" customFormat="1" x14ac:dyDescent="0.25">
      <c r="A87" s="6" t="s">
        <v>1160</v>
      </c>
      <c r="B87" s="6">
        <v>4014</v>
      </c>
      <c r="C87" s="18">
        <v>42502.570335648146</v>
      </c>
      <c r="D87" s="18">
        <v>42502.597766203704</v>
      </c>
      <c r="E87" s="6" t="s">
        <v>28</v>
      </c>
      <c r="F87" s="15">
        <v>2.7430555557657499E-2</v>
      </c>
      <c r="G87" s="10"/>
    </row>
    <row r="88" spans="1:7" s="2" customFormat="1" x14ac:dyDescent="0.25">
      <c r="A88" s="6" t="s">
        <v>1161</v>
      </c>
      <c r="B88" s="6">
        <v>4013</v>
      </c>
      <c r="C88" s="18">
        <v>42502.611527777779</v>
      </c>
      <c r="D88" s="18">
        <v>42502.642013888886</v>
      </c>
      <c r="E88" s="6" t="s">
        <v>28</v>
      </c>
      <c r="F88" s="15">
        <v>3.0486111107165925E-2</v>
      </c>
      <c r="G88" s="10"/>
    </row>
    <row r="89" spans="1:7" s="2" customFormat="1" x14ac:dyDescent="0.25">
      <c r="A89" s="6" t="s">
        <v>1162</v>
      </c>
      <c r="B89" s="6">
        <v>4025</v>
      </c>
      <c r="C89" s="18">
        <v>42502.578993055555</v>
      </c>
      <c r="D89" s="18">
        <v>42502.609953703701</v>
      </c>
      <c r="E89" s="6" t="s">
        <v>26</v>
      </c>
      <c r="F89" s="15">
        <v>3.0960648145992309E-2</v>
      </c>
      <c r="G89" s="10"/>
    </row>
    <row r="90" spans="1:7" s="2" customFormat="1" x14ac:dyDescent="0.25">
      <c r="A90" s="6" t="s">
        <v>1163</v>
      </c>
      <c r="B90" s="6">
        <v>4026</v>
      </c>
      <c r="C90" s="18">
        <v>42502.612407407411</v>
      </c>
      <c r="D90" s="18">
        <v>42502.658101851855</v>
      </c>
      <c r="E90" s="6" t="s">
        <v>26</v>
      </c>
      <c r="F90" s="15">
        <v>4.5694444444961846E-2</v>
      </c>
      <c r="G90" s="10"/>
    </row>
    <row r="91" spans="1:7" s="2" customFormat="1" x14ac:dyDescent="0.25">
      <c r="A91" s="6" t="s">
        <v>1164</v>
      </c>
      <c r="B91" s="6">
        <v>4040</v>
      </c>
      <c r="C91" s="18">
        <v>42502.590821759259</v>
      </c>
      <c r="D91" s="18">
        <v>42502.618668981479</v>
      </c>
      <c r="E91" s="6" t="s">
        <v>38</v>
      </c>
      <c r="F91" s="15">
        <v>2.7847222219861578E-2</v>
      </c>
      <c r="G91" s="10"/>
    </row>
    <row r="92" spans="1:7" s="2" customFormat="1" x14ac:dyDescent="0.25">
      <c r="A92" s="6" t="s">
        <v>1165</v>
      </c>
      <c r="B92" s="6">
        <v>4039</v>
      </c>
      <c r="C92" s="18">
        <v>42502.628912037035</v>
      </c>
      <c r="D92" s="18">
        <v>42502.664409722223</v>
      </c>
      <c r="E92" s="6" t="s">
        <v>38</v>
      </c>
      <c r="F92" s="15">
        <v>3.549768518860219E-2</v>
      </c>
      <c r="G92" s="10"/>
    </row>
    <row r="93" spans="1:7" s="2" customFormat="1" x14ac:dyDescent="0.25">
      <c r="A93" s="6" t="s">
        <v>1166</v>
      </c>
      <c r="B93" s="6">
        <v>4018</v>
      </c>
      <c r="C93" s="18">
        <v>42502.600335648145</v>
      </c>
      <c r="D93" s="18">
        <v>42502.631423611114</v>
      </c>
      <c r="E93" s="6" t="s">
        <v>37</v>
      </c>
      <c r="F93" s="15">
        <v>3.1087962968740612E-2</v>
      </c>
      <c r="G93" s="10"/>
    </row>
    <row r="94" spans="1:7" s="2" customFormat="1" x14ac:dyDescent="0.25">
      <c r="A94" s="6" t="s">
        <v>1167</v>
      </c>
      <c r="B94" s="6">
        <v>4017</v>
      </c>
      <c r="C94" s="18">
        <v>42502.639317129629</v>
      </c>
      <c r="D94" s="18">
        <v>42502.673460648148</v>
      </c>
      <c r="E94" s="6" t="s">
        <v>37</v>
      </c>
      <c r="F94" s="15">
        <v>3.4143518518249039E-2</v>
      </c>
      <c r="G94" s="10"/>
    </row>
    <row r="95" spans="1:7" s="2" customFormat="1" x14ac:dyDescent="0.25">
      <c r="A95" s="6" t="s">
        <v>1168</v>
      </c>
      <c r="B95" s="6">
        <v>4020</v>
      </c>
      <c r="C95" s="18">
        <v>42502.610949074071</v>
      </c>
      <c r="D95" s="18">
        <v>42502.644317129627</v>
      </c>
      <c r="E95" s="6" t="s">
        <v>29</v>
      </c>
      <c r="F95" s="15">
        <v>3.3368055555911269E-2</v>
      </c>
      <c r="G95" s="10"/>
    </row>
    <row r="96" spans="1:7" s="2" customFormat="1" x14ac:dyDescent="0.25">
      <c r="A96" s="6" t="s">
        <v>1169</v>
      </c>
      <c r="B96" s="6">
        <v>4019</v>
      </c>
      <c r="C96" s="18">
        <v>42502.648796296293</v>
      </c>
      <c r="D96" s="18">
        <v>42502.685717592591</v>
      </c>
      <c r="E96" s="6" t="s">
        <v>29</v>
      </c>
      <c r="F96" s="15">
        <v>3.6921296297805384E-2</v>
      </c>
      <c r="G96" s="10"/>
    </row>
    <row r="97" spans="1:7" s="2" customFormat="1" x14ac:dyDescent="0.25">
      <c r="A97" s="6" t="s">
        <v>1170</v>
      </c>
      <c r="B97" s="6">
        <v>4007</v>
      </c>
      <c r="C97" s="18">
        <v>42502.624537037038</v>
      </c>
      <c r="D97" s="18">
        <v>42502.652962962966</v>
      </c>
      <c r="E97" s="6" t="s">
        <v>23</v>
      </c>
      <c r="F97" s="15">
        <v>2.842592592787696E-2</v>
      </c>
      <c r="G97" s="10"/>
    </row>
    <row r="98" spans="1:7" s="2" customFormat="1" x14ac:dyDescent="0.25">
      <c r="A98" s="6" t="s">
        <v>1171</v>
      </c>
      <c r="B98" s="6">
        <v>4008</v>
      </c>
      <c r="C98" s="18">
        <v>42502.660416666666</v>
      </c>
      <c r="D98" s="18">
        <v>42502.695428240739</v>
      </c>
      <c r="E98" s="6" t="s">
        <v>23</v>
      </c>
      <c r="F98" s="15">
        <v>3.5011574072996154E-2</v>
      </c>
      <c r="G98" s="10"/>
    </row>
    <row r="99" spans="1:7" s="2" customFormat="1" x14ac:dyDescent="0.25">
      <c r="A99" s="6" t="s">
        <v>1172</v>
      </c>
      <c r="B99" s="6">
        <v>4009</v>
      </c>
      <c r="C99" s="18">
        <v>42502.633784722224</v>
      </c>
      <c r="D99" s="18">
        <v>42502.664930555555</v>
      </c>
      <c r="E99" s="6" t="s">
        <v>633</v>
      </c>
      <c r="F99" s="15">
        <v>3.1145833330811001E-2</v>
      </c>
      <c r="G99" s="10"/>
    </row>
    <row r="100" spans="1:7" s="2" customFormat="1" x14ac:dyDescent="0.25">
      <c r="A100" s="6" t="s">
        <v>1173</v>
      </c>
      <c r="B100" s="6">
        <v>4010</v>
      </c>
      <c r="C100" s="18">
        <v>42502.67119212963</v>
      </c>
      <c r="D100" s="18">
        <v>42502.707557870373</v>
      </c>
      <c r="E100" s="6" t="s">
        <v>633</v>
      </c>
      <c r="F100" s="15">
        <v>3.6365740743349306E-2</v>
      </c>
      <c r="G100" s="10"/>
    </row>
    <row r="101" spans="1:7" s="2" customFormat="1" x14ac:dyDescent="0.25">
      <c r="A101" s="6" t="s">
        <v>1174</v>
      </c>
      <c r="B101" s="6">
        <v>4014</v>
      </c>
      <c r="C101" s="18">
        <v>42502.644618055558</v>
      </c>
      <c r="D101" s="18">
        <v>42502.673067129632</v>
      </c>
      <c r="E101" s="6" t="s">
        <v>28</v>
      </c>
      <c r="F101" s="15">
        <v>2.8449074074160308E-2</v>
      </c>
      <c r="G101" s="10"/>
    </row>
    <row r="102" spans="1:7" s="2" customFormat="1" x14ac:dyDescent="0.25">
      <c r="A102" s="6" t="s">
        <v>1175</v>
      </c>
      <c r="B102" s="6">
        <v>4013</v>
      </c>
      <c r="C102" s="18">
        <v>42502.684074074074</v>
      </c>
      <c r="D102" s="18">
        <v>42502.713252314818</v>
      </c>
      <c r="E102" s="6" t="s">
        <v>28</v>
      </c>
      <c r="F102" s="15">
        <v>2.9178240743931383E-2</v>
      </c>
      <c r="G102" s="10"/>
    </row>
    <row r="103" spans="1:7" s="2" customFormat="1" x14ac:dyDescent="0.25">
      <c r="A103" s="6" t="s">
        <v>1177</v>
      </c>
      <c r="B103" s="6">
        <v>4026</v>
      </c>
      <c r="C103" s="18">
        <v>42502.693090277775</v>
      </c>
      <c r="D103" s="18">
        <v>42502.730393518519</v>
      </c>
      <c r="E103" s="6" t="s">
        <v>26</v>
      </c>
      <c r="F103" s="15">
        <v>3.7303240744222421E-2</v>
      </c>
      <c r="G103" s="10"/>
    </row>
    <row r="104" spans="1:7" s="2" customFormat="1" x14ac:dyDescent="0.25">
      <c r="A104" s="6" t="s">
        <v>1178</v>
      </c>
      <c r="B104" s="6">
        <v>4040</v>
      </c>
      <c r="C104" s="18">
        <v>42502.667858796296</v>
      </c>
      <c r="D104" s="18">
        <v>42502.699756944443</v>
      </c>
      <c r="E104" s="6" t="s">
        <v>38</v>
      </c>
      <c r="F104" s="15">
        <v>3.1898148146865424E-2</v>
      </c>
      <c r="G104" s="10"/>
    </row>
    <row r="105" spans="1:7" s="2" customFormat="1" x14ac:dyDescent="0.25">
      <c r="A105" s="6" t="s">
        <v>1179</v>
      </c>
      <c r="B105" s="6">
        <v>4039</v>
      </c>
      <c r="C105" s="18">
        <v>42502.706493055557</v>
      </c>
      <c r="D105" s="18">
        <v>42502.737291666665</v>
      </c>
      <c r="E105" s="6" t="s">
        <v>38</v>
      </c>
      <c r="F105" s="15">
        <v>3.0798611107456964E-2</v>
      </c>
      <c r="G105" s="10"/>
    </row>
    <row r="106" spans="1:7" s="2" customFormat="1" x14ac:dyDescent="0.25">
      <c r="A106" s="6" t="s">
        <v>1180</v>
      </c>
      <c r="B106" s="6">
        <v>4018</v>
      </c>
      <c r="C106" s="18">
        <v>42502.677534722221</v>
      </c>
      <c r="D106" s="18">
        <v>42502.705833333333</v>
      </c>
      <c r="E106" s="6" t="s">
        <v>37</v>
      </c>
      <c r="F106" s="15">
        <v>2.8298611112404615E-2</v>
      </c>
      <c r="G106" s="10"/>
    </row>
    <row r="107" spans="1:7" s="2" customFormat="1" x14ac:dyDescent="0.25">
      <c r="A107" s="6" t="s">
        <v>1181</v>
      </c>
      <c r="B107" s="6">
        <v>4017</v>
      </c>
      <c r="C107" s="18">
        <v>42502.713842592595</v>
      </c>
      <c r="D107" s="18">
        <v>42502.742731481485</v>
      </c>
      <c r="E107" s="6" t="s">
        <v>37</v>
      </c>
      <c r="F107" s="15">
        <v>2.8888888889923692E-2</v>
      </c>
      <c r="G107" s="10"/>
    </row>
    <row r="108" spans="1:7" s="2" customFormat="1" x14ac:dyDescent="0.25">
      <c r="A108" s="6" t="s">
        <v>1182</v>
      </c>
      <c r="B108" s="6">
        <v>4020</v>
      </c>
      <c r="C108" s="18">
        <v>42502.689131944448</v>
      </c>
      <c r="D108" s="18">
        <v>42502.721585648149</v>
      </c>
      <c r="E108" s="6" t="s">
        <v>29</v>
      </c>
      <c r="F108" s="15">
        <v>3.2453703701321501E-2</v>
      </c>
      <c r="G108" s="10"/>
    </row>
    <row r="109" spans="1:7" s="2" customFormat="1" x14ac:dyDescent="0.25">
      <c r="A109" s="6" t="s">
        <v>1183</v>
      </c>
      <c r="B109" s="6">
        <v>4019</v>
      </c>
      <c r="C109" s="18">
        <v>42502.729375000003</v>
      </c>
      <c r="D109" s="18">
        <v>42502.758310185185</v>
      </c>
      <c r="E109" s="6" t="s">
        <v>29</v>
      </c>
      <c r="F109" s="15">
        <v>2.8935185182490386E-2</v>
      </c>
      <c r="G109" s="10"/>
    </row>
    <row r="110" spans="1:7" s="2" customFormat="1" x14ac:dyDescent="0.25">
      <c r="A110" s="6" t="s">
        <v>1184</v>
      </c>
      <c r="B110" s="6">
        <v>4007</v>
      </c>
      <c r="C110" s="18">
        <v>42502.697893518518</v>
      </c>
      <c r="D110" s="18">
        <v>42502.734224537038</v>
      </c>
      <c r="E110" s="6" t="s">
        <v>23</v>
      </c>
      <c r="F110" s="15">
        <v>3.6331018520286307E-2</v>
      </c>
      <c r="G110" s="10"/>
    </row>
    <row r="111" spans="1:7" s="2" customFormat="1" x14ac:dyDescent="0.25">
      <c r="A111" s="6" t="s">
        <v>1187</v>
      </c>
      <c r="B111" s="6">
        <v>4014</v>
      </c>
      <c r="C111" s="18">
        <v>42502.71665509259</v>
      </c>
      <c r="D111" s="18">
        <v>42502.751620370371</v>
      </c>
      <c r="E111" s="6" t="s">
        <v>28</v>
      </c>
      <c r="F111" s="15">
        <v>3.496527778042946E-2</v>
      </c>
      <c r="G111" s="10"/>
    </row>
    <row r="112" spans="1:7" s="2" customFormat="1" x14ac:dyDescent="0.25">
      <c r="A112" s="6" t="s">
        <v>1188</v>
      </c>
      <c r="B112" s="6">
        <v>4013</v>
      </c>
      <c r="C112" s="18">
        <v>42502.754270833335</v>
      </c>
      <c r="D112" s="18">
        <v>42502.784131944441</v>
      </c>
      <c r="E112" s="6" t="s">
        <v>28</v>
      </c>
      <c r="F112" s="15">
        <v>2.9861111106583849E-2</v>
      </c>
      <c r="G112" s="10"/>
    </row>
    <row r="113" spans="1:7" s="2" customFormat="1" x14ac:dyDescent="0.25">
      <c r="A113" s="6" t="s">
        <v>1189</v>
      </c>
      <c r="B113" s="6">
        <v>4040</v>
      </c>
      <c r="C113" s="18">
        <v>42502.739976851852</v>
      </c>
      <c r="D113" s="18">
        <v>42502.773020833331</v>
      </c>
      <c r="E113" s="6" t="s">
        <v>38</v>
      </c>
      <c r="F113" s="15">
        <v>3.3043981478840578E-2</v>
      </c>
      <c r="G113" s="10"/>
    </row>
    <row r="114" spans="1:7" s="2" customFormat="1" x14ac:dyDescent="0.25">
      <c r="A114" s="6" t="s">
        <v>1190</v>
      </c>
      <c r="B114" s="6">
        <v>4039</v>
      </c>
      <c r="C114" s="18">
        <v>42502.775972222225</v>
      </c>
      <c r="D114" s="18">
        <v>42502.808148148149</v>
      </c>
      <c r="E114" s="6" t="s">
        <v>38</v>
      </c>
      <c r="F114" s="15">
        <v>3.2175925924093463E-2</v>
      </c>
      <c r="G114" s="10"/>
    </row>
    <row r="115" spans="1:7" s="2" customFormat="1" x14ac:dyDescent="0.25">
      <c r="A115" s="6" t="s">
        <v>1192</v>
      </c>
      <c r="B115" s="6">
        <v>4017</v>
      </c>
      <c r="C115" s="18">
        <v>42502.785138888888</v>
      </c>
      <c r="D115" s="18">
        <v>42502.815312500003</v>
      </c>
      <c r="E115" s="6" t="s">
        <v>37</v>
      </c>
      <c r="F115" s="15">
        <v>3.0173611114150845E-2</v>
      </c>
      <c r="G115" s="10"/>
    </row>
    <row r="116" spans="1:7" s="2" customFormat="1" x14ac:dyDescent="0.25">
      <c r="A116" s="6" t="s">
        <v>1193</v>
      </c>
      <c r="B116" s="6">
        <v>4020</v>
      </c>
      <c r="C116" s="18">
        <v>42502.763148148151</v>
      </c>
      <c r="D116" s="18">
        <v>42502.786840277775</v>
      </c>
      <c r="E116" s="6" t="s">
        <v>29</v>
      </c>
      <c r="F116" s="15">
        <v>2.3692129623668734E-2</v>
      </c>
      <c r="G116" s="10"/>
    </row>
    <row r="117" spans="1:7" s="2" customFormat="1" x14ac:dyDescent="0.25">
      <c r="A117" s="6" t="s">
        <v>1194</v>
      </c>
      <c r="B117" s="6">
        <v>4019</v>
      </c>
      <c r="C117" s="18">
        <v>42502.794236111113</v>
      </c>
      <c r="D117" s="18">
        <v>42502.825231481482</v>
      </c>
      <c r="E117" s="6" t="s">
        <v>29</v>
      </c>
      <c r="F117" s="15">
        <v>3.0995370369055308E-2</v>
      </c>
      <c r="G117" s="10"/>
    </row>
    <row r="118" spans="1:7" s="2" customFormat="1" x14ac:dyDescent="0.25">
      <c r="A118" s="6" t="s">
        <v>1195</v>
      </c>
      <c r="B118" s="6">
        <v>4007</v>
      </c>
      <c r="C118" s="18">
        <v>42502.769872685189</v>
      </c>
      <c r="D118" s="18">
        <v>42502.79614583333</v>
      </c>
      <c r="E118" s="6" t="s">
        <v>23</v>
      </c>
      <c r="F118" s="15">
        <v>2.6273148141626734E-2</v>
      </c>
      <c r="G118" s="10"/>
    </row>
    <row r="119" spans="1:7" s="2" customFormat="1" x14ac:dyDescent="0.25">
      <c r="A119" s="6" t="s">
        <v>1196</v>
      </c>
      <c r="B119" s="6">
        <v>4008</v>
      </c>
      <c r="C119" s="18">
        <v>42502.808344907404</v>
      </c>
      <c r="D119" s="18">
        <v>42502.835601851853</v>
      </c>
      <c r="E119" s="6" t="s">
        <v>23</v>
      </c>
      <c r="F119" s="15">
        <v>2.7256944449618459E-2</v>
      </c>
      <c r="G119" s="10"/>
    </row>
    <row r="120" spans="1:7" s="2" customFormat="1" x14ac:dyDescent="0.25">
      <c r="A120" s="6" t="s">
        <v>1197</v>
      </c>
      <c r="B120" s="6">
        <v>4014</v>
      </c>
      <c r="C120" s="18">
        <v>42502.787789351853</v>
      </c>
      <c r="D120" s="18">
        <v>42502.81695601852</v>
      </c>
      <c r="E120" s="6" t="s">
        <v>28</v>
      </c>
      <c r="F120" s="15">
        <v>2.9166666667151731E-2</v>
      </c>
      <c r="G120" s="10"/>
    </row>
    <row r="121" spans="1:7" s="2" customFormat="1" x14ac:dyDescent="0.25">
      <c r="A121" s="6" t="s">
        <v>1198</v>
      </c>
      <c r="B121" s="6">
        <v>4013</v>
      </c>
      <c r="C121" s="18">
        <v>42502.823946759258</v>
      </c>
      <c r="D121" s="18">
        <v>42502.856307870374</v>
      </c>
      <c r="E121" s="6" t="s">
        <v>28</v>
      </c>
      <c r="F121" s="15">
        <v>3.2361111116188113E-2</v>
      </c>
      <c r="G121" s="10"/>
    </row>
    <row r="122" spans="1:7" s="2" customFormat="1" x14ac:dyDescent="0.25">
      <c r="A122" s="6" t="s">
        <v>1199</v>
      </c>
      <c r="B122" s="6">
        <v>4040</v>
      </c>
      <c r="C122" s="18">
        <v>42502.810844907406</v>
      </c>
      <c r="D122" s="18">
        <v>42502.837164351855</v>
      </c>
      <c r="E122" s="6" t="s">
        <v>38</v>
      </c>
      <c r="F122" s="15">
        <v>2.6319444448745344E-2</v>
      </c>
      <c r="G122" s="10"/>
    </row>
    <row r="123" spans="1:7" s="2" customFormat="1" x14ac:dyDescent="0.25">
      <c r="A123" s="6" t="s">
        <v>1200</v>
      </c>
      <c r="B123" s="6">
        <v>4039</v>
      </c>
      <c r="C123" s="18">
        <v>42502.846782407411</v>
      </c>
      <c r="D123" s="18">
        <v>42502.878460648149</v>
      </c>
      <c r="E123" s="6" t="s">
        <v>38</v>
      </c>
      <c r="F123" s="15">
        <v>3.1678240738983732E-2</v>
      </c>
      <c r="G123" s="10"/>
    </row>
    <row r="124" spans="1:7" s="2" customFormat="1" x14ac:dyDescent="0.25">
      <c r="A124" s="6" t="s">
        <v>1201</v>
      </c>
      <c r="B124" s="6">
        <v>4020</v>
      </c>
      <c r="C124" s="18">
        <v>42502.828159722223</v>
      </c>
      <c r="D124" s="18">
        <v>42502.85800925926</v>
      </c>
      <c r="E124" s="6" t="s">
        <v>29</v>
      </c>
      <c r="F124" s="15">
        <v>2.9849537037080154E-2</v>
      </c>
      <c r="G124" s="10"/>
    </row>
    <row r="125" spans="1:7" s="2" customFormat="1" x14ac:dyDescent="0.25">
      <c r="A125" s="6" t="s">
        <v>1202</v>
      </c>
      <c r="B125" s="6">
        <v>4019</v>
      </c>
      <c r="C125" s="18">
        <v>42502.861574074072</v>
      </c>
      <c r="D125" s="18">
        <v>42502.898773148147</v>
      </c>
      <c r="E125" s="6" t="s">
        <v>29</v>
      </c>
      <c r="F125" s="15">
        <v>3.7199074075033423E-2</v>
      </c>
      <c r="G125" s="10"/>
    </row>
    <row r="126" spans="1:7" s="2" customFormat="1" x14ac:dyDescent="0.25">
      <c r="A126" s="6" t="s">
        <v>1203</v>
      </c>
      <c r="B126" s="6">
        <v>4007</v>
      </c>
      <c r="C126" s="18">
        <v>42502.851157407407</v>
      </c>
      <c r="D126" s="18">
        <v>42502.87972222222</v>
      </c>
      <c r="E126" s="6" t="s">
        <v>23</v>
      </c>
      <c r="F126" s="15">
        <v>2.8564814812853001E-2</v>
      </c>
      <c r="G126" s="10"/>
    </row>
    <row r="127" spans="1:7" s="2" customFormat="1" x14ac:dyDescent="0.25">
      <c r="A127" s="6" t="s">
        <v>1204</v>
      </c>
      <c r="B127" s="6">
        <v>4008</v>
      </c>
      <c r="C127" s="18">
        <v>42502.891643518517</v>
      </c>
      <c r="D127" s="18">
        <v>42502.920300925929</v>
      </c>
      <c r="E127" s="6" t="s">
        <v>23</v>
      </c>
      <c r="F127" s="15">
        <v>2.8657407412538305E-2</v>
      </c>
      <c r="G127" s="10"/>
    </row>
    <row r="128" spans="1:7" s="2" customFormat="1" x14ac:dyDescent="0.25">
      <c r="A128" s="6" t="s">
        <v>1205</v>
      </c>
      <c r="B128" s="6">
        <v>4014</v>
      </c>
      <c r="C128" s="18">
        <v>42502.869432870371</v>
      </c>
      <c r="D128" s="18">
        <v>42502.901631944442</v>
      </c>
      <c r="E128" s="6" t="s">
        <v>28</v>
      </c>
      <c r="F128" s="15">
        <v>3.219907407037681E-2</v>
      </c>
      <c r="G128" s="10"/>
    </row>
    <row r="129" spans="1:11" s="2" customFormat="1" x14ac:dyDescent="0.25">
      <c r="A129" s="6" t="s">
        <v>1206</v>
      </c>
      <c r="B129" s="6">
        <v>4013</v>
      </c>
      <c r="C129" s="18">
        <v>42502.909120370372</v>
      </c>
      <c r="D129" s="18">
        <v>42502.941747685189</v>
      </c>
      <c r="E129" s="6" t="s">
        <v>28</v>
      </c>
      <c r="F129" s="15">
        <v>3.2627314816636499E-2</v>
      </c>
      <c r="G129" s="10"/>
    </row>
    <row r="130" spans="1:11" s="2" customFormat="1" x14ac:dyDescent="0.25">
      <c r="A130" s="6" t="s">
        <v>1207</v>
      </c>
      <c r="B130" s="6">
        <v>4040</v>
      </c>
      <c r="C130" s="18">
        <v>42502.890787037039</v>
      </c>
      <c r="D130" s="18">
        <v>42502.923437500001</v>
      </c>
      <c r="E130" s="6" t="s">
        <v>38</v>
      </c>
      <c r="F130" s="15">
        <v>3.2650462962919846E-2</v>
      </c>
      <c r="G130" s="10"/>
    </row>
    <row r="131" spans="1:11" s="2" customFormat="1" x14ac:dyDescent="0.25">
      <c r="A131" s="6" t="s">
        <v>1208</v>
      </c>
      <c r="B131" s="6">
        <v>4039</v>
      </c>
      <c r="C131" s="18">
        <v>42502.934502314813</v>
      </c>
      <c r="D131" s="18">
        <v>42502.962962962964</v>
      </c>
      <c r="E131" s="6" t="s">
        <v>38</v>
      </c>
      <c r="F131" s="15">
        <v>2.846064815093996E-2</v>
      </c>
      <c r="G131" s="10"/>
    </row>
    <row r="132" spans="1:11" s="2" customFormat="1" x14ac:dyDescent="0.25">
      <c r="A132" s="6" t="s">
        <v>1209</v>
      </c>
      <c r="B132" s="6">
        <v>4020</v>
      </c>
      <c r="C132" s="18">
        <v>42502.901365740741</v>
      </c>
      <c r="D132" s="18">
        <v>42502.94189814815</v>
      </c>
      <c r="E132" s="6" t="s">
        <v>29</v>
      </c>
      <c r="F132" s="15">
        <v>4.0532407409045845E-2</v>
      </c>
      <c r="G132" s="10"/>
    </row>
    <row r="133" spans="1:11" s="2" customFormat="1" x14ac:dyDescent="0.25">
      <c r="A133" s="6" t="s">
        <v>1210</v>
      </c>
      <c r="B133" s="6">
        <v>4019</v>
      </c>
      <c r="C133" s="18">
        <v>42502.944675925923</v>
      </c>
      <c r="D133" s="18">
        <v>42502.982349537036</v>
      </c>
      <c r="E133" s="6" t="s">
        <v>29</v>
      </c>
      <c r="F133" s="15">
        <v>3.7673611113859806E-2</v>
      </c>
      <c r="G133" s="10"/>
    </row>
    <row r="134" spans="1:11" s="2" customFormat="1" x14ac:dyDescent="0.25">
      <c r="A134" s="6" t="s">
        <v>1211</v>
      </c>
      <c r="B134" s="6">
        <v>4007</v>
      </c>
      <c r="C134" s="18">
        <v>42502.934421296297</v>
      </c>
      <c r="D134" s="18">
        <v>42502.963784722226</v>
      </c>
      <c r="E134" s="6" t="s">
        <v>23</v>
      </c>
      <c r="F134" s="15">
        <v>2.9363425928750075E-2</v>
      </c>
      <c r="G134" s="10"/>
    </row>
    <row r="135" spans="1:11" s="2" customFormat="1" x14ac:dyDescent="0.25">
      <c r="A135" s="6" t="s">
        <v>1212</v>
      </c>
      <c r="B135" s="6">
        <v>4008</v>
      </c>
      <c r="C135" s="18">
        <v>42502.972708333335</v>
      </c>
      <c r="D135" s="18">
        <v>42503.00335648148</v>
      </c>
      <c r="E135" s="6" t="s">
        <v>23</v>
      </c>
      <c r="F135" s="15">
        <v>3.0648148145701271E-2</v>
      </c>
      <c r="G135" s="10"/>
    </row>
    <row r="136" spans="1:11" s="2" customFormat="1" x14ac:dyDescent="0.25">
      <c r="A136" s="6" t="s">
        <v>1213</v>
      </c>
      <c r="B136" s="6">
        <v>4014</v>
      </c>
      <c r="C136" s="18">
        <v>42502.95039351852</v>
      </c>
      <c r="D136" s="18">
        <v>42502.983217592591</v>
      </c>
      <c r="E136" s="6" t="s">
        <v>28</v>
      </c>
      <c r="F136" s="15">
        <v>3.2824074070958886E-2</v>
      </c>
      <c r="G136" s="10"/>
    </row>
    <row r="137" spans="1:11" s="2" customFormat="1" x14ac:dyDescent="0.25">
      <c r="A137" s="6" t="s">
        <v>1214</v>
      </c>
      <c r="B137" s="6">
        <v>4013</v>
      </c>
      <c r="C137" s="18">
        <v>42502.991562499999</v>
      </c>
      <c r="D137" s="18">
        <v>42503.023460648146</v>
      </c>
      <c r="E137" s="6" t="s">
        <v>28</v>
      </c>
      <c r="F137" s="15">
        <v>3.1898148146865424E-2</v>
      </c>
      <c r="G137" s="10"/>
    </row>
    <row r="138" spans="1:11" s="2" customFormat="1" x14ac:dyDescent="0.25">
      <c r="A138" s="6" t="s">
        <v>1215</v>
      </c>
      <c r="B138" s="6">
        <v>4040</v>
      </c>
      <c r="C138" s="18">
        <v>42502.974999999999</v>
      </c>
      <c r="D138" s="18">
        <v>42503.00613425926</v>
      </c>
      <c r="E138" s="6" t="s">
        <v>38</v>
      </c>
      <c r="F138" s="15">
        <v>3.1134259261307307E-2</v>
      </c>
      <c r="G138" s="10"/>
    </row>
    <row r="139" spans="1:11" s="2" customFormat="1" x14ac:dyDescent="0.25">
      <c r="A139" s="6" t="s">
        <v>1216</v>
      </c>
      <c r="B139" s="6">
        <v>4039</v>
      </c>
      <c r="C139" s="18">
        <v>42503.015023148146</v>
      </c>
      <c r="D139" s="18">
        <v>42503.045104166667</v>
      </c>
      <c r="E139" s="6" t="s">
        <v>38</v>
      </c>
      <c r="F139" s="15">
        <v>3.0081018521741498E-2</v>
      </c>
      <c r="G139" s="10"/>
    </row>
    <row r="140" spans="1:11" s="2" customFormat="1" x14ac:dyDescent="0.25">
      <c r="A140" s="6" t="s">
        <v>1217</v>
      </c>
      <c r="B140" s="6">
        <v>4020</v>
      </c>
      <c r="C140" s="18">
        <v>42502.985752314817</v>
      </c>
      <c r="D140" s="18">
        <v>42503.024768518517</v>
      </c>
      <c r="E140" s="6" t="s">
        <v>29</v>
      </c>
      <c r="F140" s="15">
        <v>3.9016203700157348E-2</v>
      </c>
      <c r="G140" s="10"/>
      <c r="H140"/>
    </row>
    <row r="141" spans="1:11" s="2" customFormat="1" x14ac:dyDescent="0.25">
      <c r="A141" s="6" t="s">
        <v>1218</v>
      </c>
      <c r="B141" s="6">
        <v>4019</v>
      </c>
      <c r="C141" s="18">
        <v>42503.034282407411</v>
      </c>
      <c r="D141" s="18">
        <v>42503.065057870372</v>
      </c>
      <c r="E141" s="6" t="s">
        <v>29</v>
      </c>
      <c r="F141" s="15">
        <v>3.0775462961173616E-2</v>
      </c>
      <c r="G141" s="10"/>
      <c r="H141"/>
    </row>
    <row r="142" spans="1:11" s="2" customFormat="1" x14ac:dyDescent="0.25">
      <c r="A142" s="6" t="s">
        <v>1219</v>
      </c>
      <c r="B142" s="6">
        <v>4007</v>
      </c>
      <c r="C142" s="18">
        <v>42503.018252314818</v>
      </c>
      <c r="D142" s="18">
        <v>42503.046736111108</v>
      </c>
      <c r="E142" s="6" t="s">
        <v>23</v>
      </c>
      <c r="F142" s="15">
        <v>2.848379628994735E-2</v>
      </c>
      <c r="G142" s="10"/>
      <c r="H142"/>
    </row>
    <row r="143" spans="1:11" s="2" customFormat="1" x14ac:dyDescent="0.25">
      <c r="A143" s="6" t="s">
        <v>1220</v>
      </c>
      <c r="B143" s="6">
        <v>4008</v>
      </c>
      <c r="C143" s="18">
        <v>42503.058888888889</v>
      </c>
      <c r="D143" s="18">
        <v>42503.087326388886</v>
      </c>
      <c r="E143" s="6" t="s">
        <v>23</v>
      </c>
      <c r="F143" s="15">
        <v>2.8437499997380655E-2</v>
      </c>
      <c r="G143" s="10"/>
      <c r="H143"/>
    </row>
    <row r="144" spans="1:11" x14ac:dyDescent="0.25">
      <c r="A144" s="17"/>
      <c r="B144" s="17"/>
      <c r="C144" s="18"/>
      <c r="D144" s="18"/>
      <c r="E144" s="6"/>
      <c r="F144" s="15"/>
      <c r="G144" s="10"/>
      <c r="J144" s="2"/>
      <c r="K144" s="2"/>
    </row>
    <row r="145" spans="1:15" x14ac:dyDescent="0.25">
      <c r="A145" s="17"/>
      <c r="B145" s="17"/>
      <c r="C145" s="18"/>
      <c r="D145" s="18"/>
      <c r="E145" s="6"/>
      <c r="F145" s="15"/>
      <c r="G145" s="10"/>
      <c r="I145" s="2"/>
      <c r="J145" s="2"/>
      <c r="K145" s="2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44:G171 C3:D143 F3:G143">
    <cfRule type="expression" dxfId="135" priority="10">
      <formula>#REF!&gt;#REF!</formula>
    </cfRule>
    <cfRule type="expression" dxfId="134" priority="11">
      <formula>#REF!&gt;0</formula>
    </cfRule>
    <cfRule type="expression" dxfId="133" priority="12">
      <formula>#REF!&gt;0</formula>
    </cfRule>
  </conditionalFormatting>
  <conditionalFormatting sqref="B85 A3:B84 A86:B143 E3:E143">
    <cfRule type="expression" dxfId="132" priority="8">
      <formula>$P3&gt;0</formula>
    </cfRule>
    <cfRule type="expression" dxfId="131" priority="9">
      <formula>$O3&gt;0</formula>
    </cfRule>
  </conditionalFormatting>
  <conditionalFormatting sqref="B85:D85 A3:D84 A86:D143 F3:G143">
    <cfRule type="expression" dxfId="130" priority="6">
      <formula>NOT(ISBLANK($G3))</formula>
    </cfRule>
  </conditionalFormatting>
  <conditionalFormatting sqref="A85">
    <cfRule type="expression" dxfId="129" priority="3">
      <formula>#REF!&gt;#REF!</formula>
    </cfRule>
    <cfRule type="expression" dxfId="128" priority="4">
      <formula>#REF!&gt;0</formula>
    </cfRule>
    <cfRule type="expression" dxfId="127" priority="5">
      <formula>#REF!&gt;0</formula>
    </cfRule>
  </conditionalFormatting>
  <conditionalFormatting sqref="A85">
    <cfRule type="expression" dxfId="126" priority="2">
      <formula>NOT(ISBLANK($G85))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3A3E345D-C9AB-4BAC-867C-F5D2F7FA3A3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A3:B84 A86:B143</xm:sqref>
        </x14:conditionalFormatting>
        <x14:conditionalFormatting xmlns:xm="http://schemas.microsoft.com/office/excel/2006/main">
          <x14:cfRule type="expression" priority="1" id="{6CE62046-5286-4F29-B8FF-9FE6898BD658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2"/>
  <sheetViews>
    <sheetView workbookViewId="0">
      <selection activeCell="F10" sqref="F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- 2016-05-13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1227</v>
      </c>
      <c r="B3" s="6">
        <v>4044</v>
      </c>
      <c r="C3" s="18">
        <v>42503.134409722225</v>
      </c>
      <c r="D3" s="18">
        <v>42503.136678240742</v>
      </c>
      <c r="E3" s="15" t="s">
        <v>24</v>
      </c>
      <c r="F3" s="15">
        <v>2.4108796293148771E-2</v>
      </c>
      <c r="G3" s="10" t="s">
        <v>1372</v>
      </c>
      <c r="J3" s="21">
        <v>42503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1228</v>
      </c>
      <c r="B4" s="6">
        <v>4015</v>
      </c>
      <c r="C4" s="18">
        <v>42503.172754629632</v>
      </c>
      <c r="D4" s="18">
        <v>42503.202326388891</v>
      </c>
      <c r="E4" s="15" t="s">
        <v>31</v>
      </c>
      <c r="F4" s="15">
        <v>2.9571759259852115E-2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1229</v>
      </c>
      <c r="B5" s="6">
        <v>4009</v>
      </c>
      <c r="C5" s="18">
        <v>42503.161261574074</v>
      </c>
      <c r="D5" s="18">
        <v>42503.182766203703</v>
      </c>
      <c r="E5" s="15" t="s">
        <v>633</v>
      </c>
      <c r="F5" s="15">
        <v>2.396990740817273E-2</v>
      </c>
      <c r="G5" s="10" t="s">
        <v>1372</v>
      </c>
      <c r="J5" s="23" t="s">
        <v>7</v>
      </c>
      <c r="K5" s="25">
        <f>COUNTA(F3:F978)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1230</v>
      </c>
      <c r="B6" s="6">
        <v>4026</v>
      </c>
      <c r="C6" s="18">
        <v>42503.193761574075</v>
      </c>
      <c r="D6" s="18">
        <v>42503.221736111111</v>
      </c>
      <c r="E6" s="15" t="s">
        <v>26</v>
      </c>
      <c r="F6" s="15">
        <v>2.7974537035333924E-2</v>
      </c>
      <c r="G6" s="10"/>
      <c r="J6" s="23" t="s">
        <v>15</v>
      </c>
      <c r="K6" s="25">
        <f>K5-SUM(K8:K9)</f>
        <v>127</v>
      </c>
      <c r="L6" s="26">
        <v>42.152214452051197</v>
      </c>
      <c r="M6" s="26">
        <v>35.100000001257285</v>
      </c>
      <c r="N6" s="26">
        <v>60.266666673123837</v>
      </c>
    </row>
    <row r="7" spans="1:65" s="2" customFormat="1" x14ac:dyDescent="0.25">
      <c r="A7" s="6" t="s">
        <v>1231</v>
      </c>
      <c r="B7" s="6">
        <v>4020</v>
      </c>
      <c r="C7" s="18">
        <v>42503.185740740744</v>
      </c>
      <c r="D7" s="18">
        <v>42503.21329861111</v>
      </c>
      <c r="E7" s="15" t="s">
        <v>29</v>
      </c>
      <c r="F7" s="15">
        <v>2.7557870365853887E-2</v>
      </c>
      <c r="G7" s="10"/>
      <c r="J7" s="23" t="s">
        <v>9</v>
      </c>
      <c r="K7" s="30">
        <f>K6/K5</f>
        <v>0.88811188811188813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1232</v>
      </c>
      <c r="B8" s="6">
        <v>4019</v>
      </c>
      <c r="C8" s="18">
        <v>42503.226886574077</v>
      </c>
      <c r="D8" s="18">
        <v>42503.253136574072</v>
      </c>
      <c r="E8" s="15" t="s">
        <v>29</v>
      </c>
      <c r="F8" s="15">
        <v>2.6249999995343387E-2</v>
      </c>
      <c r="G8" s="10"/>
      <c r="J8" s="23" t="s">
        <v>16</v>
      </c>
      <c r="K8" s="25">
        <f>COUNTA(G3:G999)</f>
        <v>16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1233</v>
      </c>
      <c r="B9" s="6">
        <v>4040</v>
      </c>
      <c r="C9" s="18">
        <v>42503.194293981483</v>
      </c>
      <c r="D9" s="18">
        <v>42503.222893518519</v>
      </c>
      <c r="E9" s="15" t="s">
        <v>38</v>
      </c>
      <c r="F9" s="15">
        <v>2.8599537035916001E-2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1234</v>
      </c>
      <c r="B10" s="6">
        <v>4039</v>
      </c>
      <c r="C10" s="18">
        <v>42503.237175925926</v>
      </c>
      <c r="D10" s="18">
        <v>42503.262118055558</v>
      </c>
      <c r="E10" s="15" t="s">
        <v>38</v>
      </c>
      <c r="F10" s="15">
        <v>2.4942129632108845E-2</v>
      </c>
      <c r="G10" s="10"/>
    </row>
    <row r="11" spans="1:65" s="2" customFormat="1" x14ac:dyDescent="0.25">
      <c r="A11" s="6" t="s">
        <v>1235</v>
      </c>
      <c r="B11" s="6">
        <v>4044</v>
      </c>
      <c r="C11" s="18">
        <v>42503.207106481481</v>
      </c>
      <c r="D11" s="18">
        <v>42503.233634259261</v>
      </c>
      <c r="E11" s="15" t="s">
        <v>24</v>
      </c>
      <c r="F11" s="15">
        <v>2.6527777779847383E-2</v>
      </c>
      <c r="G11" s="10"/>
    </row>
    <row r="12" spans="1:65" s="2" customFormat="1" x14ac:dyDescent="0.25">
      <c r="A12" s="6" t="s">
        <v>1236</v>
      </c>
      <c r="B12" s="6">
        <v>4043</v>
      </c>
      <c r="C12" s="18">
        <v>42503.242175925923</v>
      </c>
      <c r="D12" s="18">
        <v>42503.273541666669</v>
      </c>
      <c r="E12" s="15" t="s">
        <v>24</v>
      </c>
      <c r="F12" s="15">
        <v>3.1365740745968651E-2</v>
      </c>
      <c r="G12" s="10"/>
    </row>
    <row r="13" spans="1:65" s="2" customFormat="1" x14ac:dyDescent="0.25">
      <c r="A13" s="6" t="s">
        <v>1237</v>
      </c>
      <c r="B13" s="6">
        <v>4016</v>
      </c>
      <c r="C13" s="18">
        <v>42503.210023148145</v>
      </c>
      <c r="D13" s="18">
        <v>42503.243703703702</v>
      </c>
      <c r="E13" s="15" t="s">
        <v>31</v>
      </c>
      <c r="F13" s="15">
        <v>3.3680555556202307E-2</v>
      </c>
      <c r="G13" s="10"/>
    </row>
    <row r="14" spans="1:65" s="2" customFormat="1" x14ac:dyDescent="0.25">
      <c r="A14" s="6" t="s">
        <v>1238</v>
      </c>
      <c r="B14" s="6">
        <v>4015</v>
      </c>
      <c r="C14" s="18">
        <v>42503.254814814813</v>
      </c>
      <c r="D14" s="18">
        <v>42503.283530092594</v>
      </c>
      <c r="E14" s="15" t="s">
        <v>31</v>
      </c>
      <c r="F14" s="15">
        <v>2.8715277781884652E-2</v>
      </c>
      <c r="G14" s="10"/>
    </row>
    <row r="15" spans="1:65" s="2" customFormat="1" x14ac:dyDescent="0.25">
      <c r="A15" s="6" t="s">
        <v>1239</v>
      </c>
      <c r="B15" s="6">
        <v>4009</v>
      </c>
      <c r="C15" s="18">
        <v>42503.227025462962</v>
      </c>
      <c r="D15" s="18">
        <v>42503.253854166665</v>
      </c>
      <c r="E15" s="15" t="s">
        <v>633</v>
      </c>
      <c r="F15" s="15">
        <v>2.6828703703358769E-2</v>
      </c>
      <c r="G15" s="10"/>
    </row>
    <row r="16" spans="1:65" s="2" customFormat="1" x14ac:dyDescent="0.25">
      <c r="A16" s="6" t="s">
        <v>1240</v>
      </c>
      <c r="B16" s="6">
        <v>4010</v>
      </c>
      <c r="C16" s="18">
        <v>42503.265324074076</v>
      </c>
      <c r="D16" s="18">
        <v>42503.295578703706</v>
      </c>
      <c r="E16" s="15" t="s">
        <v>633</v>
      </c>
      <c r="F16" s="15">
        <v>3.0254629629780538E-2</v>
      </c>
      <c r="G16" s="10"/>
    </row>
    <row r="17" spans="1:7" s="2" customFormat="1" x14ac:dyDescent="0.25">
      <c r="A17" s="6" t="s">
        <v>1241</v>
      </c>
      <c r="B17" s="6">
        <v>4025</v>
      </c>
      <c r="C17" s="18">
        <v>42503.230868055558</v>
      </c>
      <c r="D17" s="18">
        <v>42503.264456018522</v>
      </c>
      <c r="E17" s="15" t="s">
        <v>26</v>
      </c>
      <c r="F17" s="15">
        <v>3.3587962963792961E-2</v>
      </c>
      <c r="G17" s="10"/>
    </row>
    <row r="18" spans="1:7" s="2" customFormat="1" x14ac:dyDescent="0.25">
      <c r="A18" s="6" t="s">
        <v>1242</v>
      </c>
      <c r="B18" s="6">
        <v>4026</v>
      </c>
      <c r="C18" s="18">
        <v>42503.27584490741</v>
      </c>
      <c r="D18" s="18">
        <v>42503.304606481484</v>
      </c>
      <c r="E18" s="15" t="s">
        <v>26</v>
      </c>
      <c r="F18" s="15">
        <v>2.8761574074451346E-2</v>
      </c>
      <c r="G18" s="10"/>
    </row>
    <row r="19" spans="1:7" s="2" customFormat="1" x14ac:dyDescent="0.25">
      <c r="A19" s="6" t="s">
        <v>1243</v>
      </c>
      <c r="B19" s="6">
        <v>4013</v>
      </c>
      <c r="C19" s="18">
        <v>42503.285451388889</v>
      </c>
      <c r="D19" s="18">
        <v>42503.318032407406</v>
      </c>
      <c r="E19" s="15" t="s">
        <v>28</v>
      </c>
      <c r="F19" s="15">
        <v>3.2581018516793847E-2</v>
      </c>
      <c r="G19" s="10"/>
    </row>
    <row r="20" spans="1:7" s="2" customFormat="1" x14ac:dyDescent="0.25">
      <c r="A20" s="6" t="s">
        <v>1244</v>
      </c>
      <c r="B20" s="6">
        <v>4020</v>
      </c>
      <c r="C20" s="18">
        <v>42503.259050925924</v>
      </c>
      <c r="D20" s="18">
        <v>42503.28597222222</v>
      </c>
      <c r="E20" s="15" t="s">
        <v>29</v>
      </c>
      <c r="F20" s="15">
        <v>2.6921296295768116E-2</v>
      </c>
      <c r="G20" s="10"/>
    </row>
    <row r="21" spans="1:7" s="2" customFormat="1" x14ac:dyDescent="0.25">
      <c r="A21" s="6" t="s">
        <v>1245</v>
      </c>
      <c r="B21" s="6">
        <v>4019</v>
      </c>
      <c r="C21" s="18">
        <v>42503.297986111109</v>
      </c>
      <c r="D21" s="18">
        <v>42503.32775462963</v>
      </c>
      <c r="E21" s="15" t="s">
        <v>29</v>
      </c>
      <c r="F21" s="15">
        <v>2.976851852145046E-2</v>
      </c>
      <c r="G21" s="10"/>
    </row>
    <row r="22" spans="1:7" s="2" customFormat="1" x14ac:dyDescent="0.25">
      <c r="A22" s="6" t="s">
        <v>1246</v>
      </c>
      <c r="B22" s="6">
        <v>4040</v>
      </c>
      <c r="C22" s="18">
        <v>42503.268599537034</v>
      </c>
      <c r="D22" s="18">
        <v>42503.296053240738</v>
      </c>
      <c r="E22" s="15" t="s">
        <v>38</v>
      </c>
      <c r="F22" s="15">
        <v>2.7453703703940846E-2</v>
      </c>
      <c r="G22" s="10"/>
    </row>
    <row r="23" spans="1:7" s="2" customFormat="1" x14ac:dyDescent="0.25">
      <c r="A23" s="6" t="s">
        <v>1247</v>
      </c>
      <c r="B23" s="6">
        <v>4039</v>
      </c>
      <c r="C23" s="18">
        <v>42503.309884259259</v>
      </c>
      <c r="D23" s="18">
        <v>42503.336226851854</v>
      </c>
      <c r="E23" s="15" t="s">
        <v>38</v>
      </c>
      <c r="F23" s="15">
        <v>2.6342592595028691E-2</v>
      </c>
      <c r="G23" s="10"/>
    </row>
    <row r="24" spans="1:7" s="2" customFormat="1" x14ac:dyDescent="0.25">
      <c r="A24" s="6" t="s">
        <v>1248</v>
      </c>
      <c r="B24" s="6">
        <v>4044</v>
      </c>
      <c r="C24" s="18">
        <v>42503.276886574073</v>
      </c>
      <c r="D24" s="18">
        <v>42503.306759259256</v>
      </c>
      <c r="E24" s="15" t="s">
        <v>24</v>
      </c>
      <c r="F24" s="15">
        <v>2.9872685183363501E-2</v>
      </c>
      <c r="G24" s="10"/>
    </row>
    <row r="25" spans="1:7" s="2" customFormat="1" x14ac:dyDescent="0.25">
      <c r="A25" s="6" t="s">
        <v>1249</v>
      </c>
      <c r="B25" s="6">
        <v>4043</v>
      </c>
      <c r="C25" s="18">
        <v>42503.314131944448</v>
      </c>
      <c r="D25" s="18">
        <v>42503.346087962964</v>
      </c>
      <c r="E25" s="15" t="s">
        <v>24</v>
      </c>
      <c r="F25" s="15">
        <v>3.195601851621177E-2</v>
      </c>
      <c r="G25" s="10"/>
    </row>
    <row r="26" spans="1:7" s="2" customFormat="1" x14ac:dyDescent="0.25">
      <c r="A26" s="6" t="s">
        <v>1250</v>
      </c>
      <c r="B26" s="6">
        <v>4016</v>
      </c>
      <c r="C26" s="18">
        <v>42503.286180555559</v>
      </c>
      <c r="D26" s="18">
        <v>42503.316782407404</v>
      </c>
      <c r="E26" s="15" t="s">
        <v>31</v>
      </c>
      <c r="F26" s="15">
        <v>3.0601851845858619E-2</v>
      </c>
      <c r="G26" s="10"/>
    </row>
    <row r="27" spans="1:7" s="2" customFormat="1" x14ac:dyDescent="0.25">
      <c r="A27" s="6" t="s">
        <v>1251</v>
      </c>
      <c r="B27" s="6">
        <v>4015</v>
      </c>
      <c r="C27" s="18">
        <v>42503.323252314818</v>
      </c>
      <c r="D27" s="18">
        <v>42503.356249999997</v>
      </c>
      <c r="E27" s="15" t="s">
        <v>31</v>
      </c>
      <c r="F27" s="15">
        <v>3.2997685178997926E-2</v>
      </c>
      <c r="G27" s="10"/>
    </row>
    <row r="28" spans="1:7" s="2" customFormat="1" x14ac:dyDescent="0.25">
      <c r="A28" s="6" t="s">
        <v>1252</v>
      </c>
      <c r="B28" s="6">
        <v>4009</v>
      </c>
      <c r="C28" s="18">
        <v>42503.30159722222</v>
      </c>
      <c r="D28" s="18">
        <v>42503.327233796299</v>
      </c>
      <c r="E28" s="15" t="s">
        <v>633</v>
      </c>
      <c r="F28" s="15">
        <v>2.5636574078816921E-2</v>
      </c>
      <c r="G28" s="10"/>
    </row>
    <row r="29" spans="1:7" s="2" customFormat="1" x14ac:dyDescent="0.25">
      <c r="A29" s="6" t="s">
        <v>1253</v>
      </c>
      <c r="B29" s="6">
        <v>4010</v>
      </c>
      <c r="C29" s="18">
        <v>42503.33662037037</v>
      </c>
      <c r="D29" s="18">
        <v>42503.366365740738</v>
      </c>
      <c r="E29" s="15" t="s">
        <v>633</v>
      </c>
      <c r="F29" s="15">
        <v>2.9745370367891155E-2</v>
      </c>
      <c r="G29" s="10"/>
    </row>
    <row r="30" spans="1:7" s="2" customFormat="1" x14ac:dyDescent="0.25">
      <c r="A30" s="6" t="s">
        <v>1254</v>
      </c>
      <c r="B30" s="6">
        <v>4025</v>
      </c>
      <c r="C30" s="18">
        <v>42503.30704861111</v>
      </c>
      <c r="D30" s="18">
        <v>42503.337905092594</v>
      </c>
      <c r="E30" s="15" t="s">
        <v>26</v>
      </c>
      <c r="F30" s="15">
        <v>3.0856481484079268E-2</v>
      </c>
      <c r="G30" s="10"/>
    </row>
    <row r="31" spans="1:7" s="2" customFormat="1" x14ac:dyDescent="0.25">
      <c r="A31" s="6" t="s">
        <v>1255</v>
      </c>
      <c r="B31" s="6">
        <v>4026</v>
      </c>
      <c r="C31" s="18">
        <v>42503.347719907404</v>
      </c>
      <c r="D31" s="18">
        <v>42503.377488425926</v>
      </c>
      <c r="E31" s="15" t="s">
        <v>26</v>
      </c>
      <c r="F31" s="15">
        <v>2.976851852145046E-2</v>
      </c>
      <c r="G31" s="10"/>
    </row>
    <row r="32" spans="1:7" s="2" customFormat="1" x14ac:dyDescent="0.25">
      <c r="A32" s="6" t="s">
        <v>1256</v>
      </c>
      <c r="B32" s="6">
        <v>4038</v>
      </c>
      <c r="C32" s="18">
        <v>42503.323425925926</v>
      </c>
      <c r="D32" s="18">
        <v>42503.347997685189</v>
      </c>
      <c r="E32" s="15" t="s">
        <v>27</v>
      </c>
      <c r="F32" s="15">
        <v>2.457175926247146E-2</v>
      </c>
      <c r="G32" s="10"/>
    </row>
    <row r="33" spans="1:7" s="2" customFormat="1" x14ac:dyDescent="0.25">
      <c r="A33" s="6" t="s">
        <v>1257</v>
      </c>
      <c r="B33" s="6">
        <v>4037</v>
      </c>
      <c r="C33" s="18">
        <v>42503.358449074076</v>
      </c>
      <c r="D33" s="18">
        <v>42503.387152777781</v>
      </c>
      <c r="E33" s="15" t="s">
        <v>27</v>
      </c>
      <c r="F33" s="15">
        <v>2.8703703705104999E-2</v>
      </c>
      <c r="G33" s="10"/>
    </row>
    <row r="34" spans="1:7" s="2" customFormat="1" x14ac:dyDescent="0.25">
      <c r="A34" s="6" t="s">
        <v>1258</v>
      </c>
      <c r="B34" s="6">
        <v>4020</v>
      </c>
      <c r="C34" s="18">
        <v>42503.332800925928</v>
      </c>
      <c r="D34" s="18">
        <v>42503.335115740738</v>
      </c>
      <c r="E34" s="15" t="s">
        <v>29</v>
      </c>
      <c r="F34" s="15">
        <v>2.3148148102336563E-3</v>
      </c>
      <c r="G34" s="10" t="s">
        <v>1373</v>
      </c>
    </row>
    <row r="35" spans="1:7" s="2" customFormat="1" x14ac:dyDescent="0.25">
      <c r="A35" s="6" t="s">
        <v>1259</v>
      </c>
      <c r="B35" s="6">
        <v>4019</v>
      </c>
      <c r="C35" s="18">
        <v>42503.370972222219</v>
      </c>
      <c r="D35" s="18">
        <v>42503.3984837963</v>
      </c>
      <c r="E35" s="15" t="s">
        <v>29</v>
      </c>
      <c r="F35" s="15">
        <v>2.751157408056315E-2</v>
      </c>
      <c r="G35" s="10"/>
    </row>
    <row r="36" spans="1:7" s="2" customFormat="1" x14ac:dyDescent="0.25">
      <c r="A36" s="6" t="s">
        <v>1260</v>
      </c>
      <c r="B36" s="6">
        <v>4040</v>
      </c>
      <c r="C36" s="18">
        <v>42503.344490740739</v>
      </c>
      <c r="D36" s="18">
        <v>42503.369618055556</v>
      </c>
      <c r="E36" s="15" t="s">
        <v>38</v>
      </c>
      <c r="F36" s="15">
        <v>2.5127314816927537E-2</v>
      </c>
      <c r="G36" s="10"/>
    </row>
    <row r="37" spans="1:7" s="2" customFormat="1" x14ac:dyDescent="0.25">
      <c r="A37" s="6" t="s">
        <v>1261</v>
      </c>
      <c r="B37" s="6">
        <v>4039</v>
      </c>
      <c r="C37" s="18">
        <v>42503.381284722222</v>
      </c>
      <c r="D37" s="18">
        <v>42503.408113425925</v>
      </c>
      <c r="E37" s="15" t="s">
        <v>38</v>
      </c>
      <c r="F37" s="15">
        <v>2.6828703703358769E-2</v>
      </c>
      <c r="G37" s="10"/>
    </row>
    <row r="38" spans="1:7" s="2" customFormat="1" x14ac:dyDescent="0.25">
      <c r="A38" s="6" t="s">
        <v>1262</v>
      </c>
      <c r="B38" s="6">
        <v>4044</v>
      </c>
      <c r="C38" s="18">
        <v>42503.350787037038</v>
      </c>
      <c r="D38" s="18">
        <v>42503.379189814812</v>
      </c>
      <c r="E38" s="15" t="s">
        <v>24</v>
      </c>
      <c r="F38" s="15">
        <v>2.8402777774317656E-2</v>
      </c>
      <c r="G38" s="10"/>
    </row>
    <row r="39" spans="1:7" s="2" customFormat="1" x14ac:dyDescent="0.25">
      <c r="A39" s="6" t="s">
        <v>1263</v>
      </c>
      <c r="B39" s="6">
        <v>4043</v>
      </c>
      <c r="C39" s="18">
        <v>42503.389976851853</v>
      </c>
      <c r="D39" s="18">
        <v>42503.42015046296</v>
      </c>
      <c r="E39" s="15" t="s">
        <v>24</v>
      </c>
      <c r="F39" s="15">
        <v>3.0173611106874887E-2</v>
      </c>
      <c r="G39" s="10"/>
    </row>
    <row r="40" spans="1:7" s="2" customFormat="1" x14ac:dyDescent="0.25">
      <c r="A40" s="6" t="s">
        <v>1264</v>
      </c>
      <c r="B40" s="6">
        <v>4016</v>
      </c>
      <c r="C40" s="18">
        <v>42503.359849537039</v>
      </c>
      <c r="D40" s="18">
        <v>42503.389490740738</v>
      </c>
      <c r="E40" s="15" t="s">
        <v>31</v>
      </c>
      <c r="F40" s="15">
        <v>2.9641203698702157E-2</v>
      </c>
      <c r="G40" s="10"/>
    </row>
    <row r="41" spans="1:7" s="2" customFormat="1" x14ac:dyDescent="0.25">
      <c r="A41" s="6" t="s">
        <v>1265</v>
      </c>
      <c r="B41" s="6">
        <v>4015</v>
      </c>
      <c r="C41" s="18">
        <v>42503.39607638889</v>
      </c>
      <c r="D41" s="18">
        <v>42503.429085648146</v>
      </c>
      <c r="E41" s="15" t="s">
        <v>31</v>
      </c>
      <c r="F41" s="15">
        <v>3.3009259255777579E-2</v>
      </c>
      <c r="G41" s="10"/>
    </row>
    <row r="42" spans="1:7" s="2" customFormat="1" x14ac:dyDescent="0.25">
      <c r="A42" s="6" t="s">
        <v>1266</v>
      </c>
      <c r="B42" s="6">
        <v>4009</v>
      </c>
      <c r="C42" s="18">
        <v>42503.37259259259</v>
      </c>
      <c r="D42" s="18">
        <v>42503.39980324074</v>
      </c>
      <c r="E42" s="15" t="s">
        <v>633</v>
      </c>
      <c r="F42" s="15">
        <v>2.7210648149775807E-2</v>
      </c>
      <c r="G42" s="10"/>
    </row>
    <row r="43" spans="1:7" s="2" customFormat="1" x14ac:dyDescent="0.25">
      <c r="A43" s="6" t="s">
        <v>1267</v>
      </c>
      <c r="B43" s="6">
        <v>4010</v>
      </c>
      <c r="C43" s="18">
        <v>42503.410162037035</v>
      </c>
      <c r="D43" s="18">
        <v>42503.440208333333</v>
      </c>
      <c r="E43" s="15" t="s">
        <v>633</v>
      </c>
      <c r="F43" s="15">
        <v>3.0046296298678499E-2</v>
      </c>
      <c r="G43" s="10"/>
    </row>
    <row r="44" spans="1:7" s="2" customFormat="1" x14ac:dyDescent="0.25">
      <c r="A44" s="6" t="s">
        <v>1268</v>
      </c>
      <c r="B44" s="6">
        <v>4025</v>
      </c>
      <c r="C44" s="18">
        <v>42503.384722222225</v>
      </c>
      <c r="D44" s="18">
        <v>42503.410462962966</v>
      </c>
      <c r="E44" s="15" t="s">
        <v>26</v>
      </c>
      <c r="F44" s="15">
        <v>2.5740740740729962E-2</v>
      </c>
      <c r="G44" s="10"/>
    </row>
    <row r="45" spans="1:7" s="2" customFormat="1" x14ac:dyDescent="0.25">
      <c r="A45" s="6" t="s">
        <v>1269</v>
      </c>
      <c r="B45" s="6">
        <v>4026</v>
      </c>
      <c r="C45" s="18">
        <v>42503.417569444442</v>
      </c>
      <c r="D45" s="18">
        <v>42503.450694444444</v>
      </c>
      <c r="E45" s="15" t="s">
        <v>26</v>
      </c>
      <c r="F45" s="15">
        <v>3.312500000174623E-2</v>
      </c>
      <c r="G45" s="10"/>
    </row>
    <row r="46" spans="1:7" s="2" customFormat="1" x14ac:dyDescent="0.25">
      <c r="A46" s="6" t="s">
        <v>1270</v>
      </c>
      <c r="B46" s="6">
        <v>4038</v>
      </c>
      <c r="C46" s="18">
        <v>42503.38925925926</v>
      </c>
      <c r="D46" s="18">
        <v>42503.421342592592</v>
      </c>
      <c r="E46" s="15" t="s">
        <v>27</v>
      </c>
      <c r="F46" s="15">
        <v>3.2083333331684116E-2</v>
      </c>
      <c r="G46" s="10"/>
    </row>
    <row r="47" spans="1:7" s="2" customFormat="1" x14ac:dyDescent="0.25">
      <c r="A47" s="6" t="s">
        <v>1271</v>
      </c>
      <c r="B47" s="6">
        <v>4037</v>
      </c>
      <c r="C47" s="18">
        <v>42503.432638888888</v>
      </c>
      <c r="D47" s="18">
        <v>42503.460706018515</v>
      </c>
      <c r="E47" s="15" t="s">
        <v>27</v>
      </c>
      <c r="F47" s="15">
        <v>2.806712962774327E-2</v>
      </c>
      <c r="G47" s="10"/>
    </row>
    <row r="48" spans="1:7" s="2" customFormat="1" x14ac:dyDescent="0.25">
      <c r="A48" s="6" t="s">
        <v>1272</v>
      </c>
      <c r="B48" s="6">
        <v>4020</v>
      </c>
      <c r="C48" s="18">
        <v>42503.404178240744</v>
      </c>
      <c r="D48" s="18">
        <v>42503.431238425925</v>
      </c>
      <c r="E48" s="15" t="s">
        <v>29</v>
      </c>
      <c r="F48" s="15">
        <v>2.7060185180744156E-2</v>
      </c>
      <c r="G48" s="10"/>
    </row>
    <row r="49" spans="1:7" s="2" customFormat="1" x14ac:dyDescent="0.25">
      <c r="A49" s="6" t="s">
        <v>1273</v>
      </c>
      <c r="B49" s="6">
        <v>4019</v>
      </c>
      <c r="C49" s="18">
        <v>42503.44158564815</v>
      </c>
      <c r="D49" s="18">
        <v>42503.471759259257</v>
      </c>
      <c r="E49" s="15" t="s">
        <v>29</v>
      </c>
      <c r="F49" s="15">
        <v>3.0173611106874887E-2</v>
      </c>
      <c r="G49" s="10"/>
    </row>
    <row r="50" spans="1:7" s="2" customFormat="1" x14ac:dyDescent="0.25">
      <c r="A50" s="6" t="s">
        <v>1274</v>
      </c>
      <c r="B50" s="6">
        <v>4040</v>
      </c>
      <c r="C50" s="18">
        <v>42503.415949074071</v>
      </c>
      <c r="D50" s="18">
        <v>42503.441250000003</v>
      </c>
      <c r="E50" s="15" t="s">
        <v>38</v>
      </c>
      <c r="F50" s="15">
        <v>2.5300925932242535E-2</v>
      </c>
      <c r="G50" s="10"/>
    </row>
    <row r="51" spans="1:7" s="2" customFormat="1" x14ac:dyDescent="0.25">
      <c r="A51" s="6" t="s">
        <v>1275</v>
      </c>
      <c r="B51" s="6">
        <v>4039</v>
      </c>
      <c r="C51" s="18">
        <v>42503.455763888887</v>
      </c>
      <c r="D51" s="18">
        <v>42503.480891203704</v>
      </c>
      <c r="E51" s="15" t="s">
        <v>38</v>
      </c>
      <c r="F51" s="15">
        <v>2.5127314816927537E-2</v>
      </c>
      <c r="G51" s="10"/>
    </row>
    <row r="52" spans="1:7" s="2" customFormat="1" x14ac:dyDescent="0.25">
      <c r="A52" s="6" t="s">
        <v>1276</v>
      </c>
      <c r="B52" s="6">
        <v>4044</v>
      </c>
      <c r="C52" s="18">
        <v>42503.424120370371</v>
      </c>
      <c r="D52" s="18">
        <v>42503.452199074076</v>
      </c>
      <c r="E52" s="15" t="s">
        <v>24</v>
      </c>
      <c r="F52" s="15">
        <v>2.8078703704522923E-2</v>
      </c>
      <c r="G52" s="10"/>
    </row>
    <row r="53" spans="1:7" s="2" customFormat="1" x14ac:dyDescent="0.25">
      <c r="A53" s="6" t="s">
        <v>1277</v>
      </c>
      <c r="B53" s="6">
        <v>4043</v>
      </c>
      <c r="C53" s="18">
        <v>42503.457546296297</v>
      </c>
      <c r="D53" s="18">
        <v>42503.491064814814</v>
      </c>
      <c r="E53" s="15" t="s">
        <v>24</v>
      </c>
      <c r="F53" s="15">
        <v>3.3518518517666962E-2</v>
      </c>
      <c r="G53" s="10"/>
    </row>
    <row r="54" spans="1:7" s="2" customFormat="1" x14ac:dyDescent="0.25">
      <c r="A54" s="6" t="s">
        <v>1278</v>
      </c>
      <c r="B54" s="6">
        <v>4016</v>
      </c>
      <c r="C54" s="18">
        <v>42503.433888888889</v>
      </c>
      <c r="D54" s="18">
        <v>42503.462060185186</v>
      </c>
      <c r="E54" s="15" t="s">
        <v>31</v>
      </c>
      <c r="F54" s="15">
        <v>2.8171296296932269E-2</v>
      </c>
      <c r="G54" s="10"/>
    </row>
    <row r="55" spans="1:7" s="2" customFormat="1" x14ac:dyDescent="0.25">
      <c r="A55" s="6" t="s">
        <v>1279</v>
      </c>
      <c r="B55" s="6">
        <v>4015</v>
      </c>
      <c r="C55" s="18">
        <v>42503.474328703705</v>
      </c>
      <c r="D55" s="18">
        <v>42503.502847222226</v>
      </c>
      <c r="E55" s="15" t="s">
        <v>31</v>
      </c>
      <c r="F55" s="15">
        <v>2.8518518520286307E-2</v>
      </c>
      <c r="G55" s="10"/>
    </row>
    <row r="56" spans="1:7" s="2" customFormat="1" x14ac:dyDescent="0.25">
      <c r="A56" s="6" t="s">
        <v>1280</v>
      </c>
      <c r="B56" s="6">
        <v>4009</v>
      </c>
      <c r="C56" s="18">
        <v>42503.444502314815</v>
      </c>
      <c r="D56" s="18">
        <v>42503.472974537035</v>
      </c>
      <c r="E56" s="15" t="s">
        <v>633</v>
      </c>
      <c r="F56" s="15">
        <v>2.8472222220443655E-2</v>
      </c>
      <c r="G56" s="10"/>
    </row>
    <row r="57" spans="1:7" s="2" customFormat="1" x14ac:dyDescent="0.25">
      <c r="A57" s="6" t="s">
        <v>1281</v>
      </c>
      <c r="B57" s="6">
        <v>4010</v>
      </c>
      <c r="C57" s="18">
        <v>42503.484791666669</v>
      </c>
      <c r="D57" s="18">
        <v>42503.512314814812</v>
      </c>
      <c r="E57" s="15" t="s">
        <v>633</v>
      </c>
      <c r="F57" s="15">
        <v>2.7523148142790888E-2</v>
      </c>
      <c r="G57" s="10"/>
    </row>
    <row r="58" spans="1:7" s="2" customFormat="1" x14ac:dyDescent="0.25">
      <c r="A58" s="6" t="s">
        <v>1282</v>
      </c>
      <c r="B58" s="6">
        <v>4025</v>
      </c>
      <c r="C58" s="18">
        <v>42503.453993055555</v>
      </c>
      <c r="D58" s="18">
        <v>42503.48364583333</v>
      </c>
      <c r="E58" s="15" t="s">
        <v>26</v>
      </c>
      <c r="F58" s="15">
        <v>2.9652777775481809E-2</v>
      </c>
      <c r="G58" s="10"/>
    </row>
    <row r="59" spans="1:7" s="2" customFormat="1" x14ac:dyDescent="0.25">
      <c r="A59" s="6" t="s">
        <v>1283</v>
      </c>
      <c r="B59" s="6">
        <v>4026</v>
      </c>
      <c r="C59" s="18">
        <v>42503.493587962963</v>
      </c>
      <c r="D59" s="18">
        <v>42503.522951388892</v>
      </c>
      <c r="E59" s="15" t="s">
        <v>26</v>
      </c>
      <c r="F59" s="15">
        <v>2.9363425928750075E-2</v>
      </c>
      <c r="G59" s="10"/>
    </row>
    <row r="60" spans="1:7" s="2" customFormat="1" x14ac:dyDescent="0.25">
      <c r="A60" s="6" t="s">
        <v>1284</v>
      </c>
      <c r="B60" s="6">
        <v>4038</v>
      </c>
      <c r="C60" s="18">
        <v>42503.467604166668</v>
      </c>
      <c r="D60" s="18">
        <v>42503.494351851848</v>
      </c>
      <c r="E60" s="15" t="s">
        <v>27</v>
      </c>
      <c r="F60" s="15">
        <v>2.6747685180453118E-2</v>
      </c>
      <c r="G60" s="10"/>
    </row>
    <row r="61" spans="1:7" s="2" customFormat="1" x14ac:dyDescent="0.25">
      <c r="A61" s="6" t="s">
        <v>1285</v>
      </c>
      <c r="B61" s="6">
        <v>4037</v>
      </c>
      <c r="C61" s="18">
        <v>42503.502696759257</v>
      </c>
      <c r="D61" s="18">
        <v>42503.533518518518</v>
      </c>
      <c r="E61" s="15" t="s">
        <v>27</v>
      </c>
      <c r="F61" s="15">
        <v>3.0821759261016268E-2</v>
      </c>
      <c r="G61" s="10"/>
    </row>
    <row r="62" spans="1:7" s="2" customFormat="1" x14ac:dyDescent="0.25">
      <c r="A62" s="6" t="s">
        <v>1286</v>
      </c>
      <c r="B62" s="6">
        <v>4020</v>
      </c>
      <c r="C62" s="18">
        <v>42503.479490740741</v>
      </c>
      <c r="D62" s="18">
        <v>42503.503865740742</v>
      </c>
      <c r="E62" s="15" t="s">
        <v>29</v>
      </c>
      <c r="F62" s="15">
        <v>2.4375000000873115E-2</v>
      </c>
      <c r="G62" s="10"/>
    </row>
    <row r="63" spans="1:7" s="2" customFormat="1" x14ac:dyDescent="0.25">
      <c r="A63" s="6" t="s">
        <v>1287</v>
      </c>
      <c r="B63" s="6">
        <v>4019</v>
      </c>
      <c r="C63" s="18">
        <v>42503.517152777778</v>
      </c>
      <c r="D63" s="18">
        <v>42503.54314814815</v>
      </c>
      <c r="E63" s="15" t="s">
        <v>29</v>
      </c>
      <c r="F63" s="15">
        <v>2.5995370371674653E-2</v>
      </c>
      <c r="G63" s="10"/>
    </row>
    <row r="64" spans="1:7" s="2" customFormat="1" x14ac:dyDescent="0.25">
      <c r="A64" s="6" t="s">
        <v>1288</v>
      </c>
      <c r="B64" s="6">
        <v>4040</v>
      </c>
      <c r="C64" s="18">
        <v>42503.487372685187</v>
      </c>
      <c r="D64" s="18">
        <v>42503.514236111114</v>
      </c>
      <c r="E64" s="15" t="s">
        <v>38</v>
      </c>
      <c r="F64" s="15">
        <v>2.6863425926421769E-2</v>
      </c>
      <c r="G64" s="10"/>
    </row>
    <row r="65" spans="1:7" s="2" customFormat="1" x14ac:dyDescent="0.25">
      <c r="A65" s="6" t="s">
        <v>1289</v>
      </c>
      <c r="B65" s="6">
        <v>4039</v>
      </c>
      <c r="C65" s="18">
        <v>42503.527187500003</v>
      </c>
      <c r="D65" s="18">
        <v>42503.553773148145</v>
      </c>
      <c r="E65" s="15" t="s">
        <v>38</v>
      </c>
      <c r="F65" s="15">
        <v>2.6585648141917773E-2</v>
      </c>
      <c r="G65" s="10"/>
    </row>
    <row r="66" spans="1:7" s="2" customFormat="1" x14ac:dyDescent="0.25">
      <c r="A66" s="6" t="s">
        <v>1290</v>
      </c>
      <c r="B66" s="6">
        <v>4044</v>
      </c>
      <c r="C66" s="18">
        <v>42503.498043981483</v>
      </c>
      <c r="D66" s="18">
        <v>42503.526018518518</v>
      </c>
      <c r="E66" s="15" t="s">
        <v>24</v>
      </c>
      <c r="F66" s="15">
        <v>2.7974537035333924E-2</v>
      </c>
      <c r="G66" s="10"/>
    </row>
    <row r="67" spans="1:7" s="2" customFormat="1" x14ac:dyDescent="0.25">
      <c r="A67" s="6" t="s">
        <v>1291</v>
      </c>
      <c r="B67" s="6">
        <v>4043</v>
      </c>
      <c r="C67" s="18">
        <v>42503.535879629628</v>
      </c>
      <c r="D67" s="18">
        <v>42503.565196759257</v>
      </c>
      <c r="E67" s="15" t="s">
        <v>24</v>
      </c>
      <c r="F67" s="15">
        <v>2.9317129628907423E-2</v>
      </c>
      <c r="G67" s="10"/>
    </row>
    <row r="68" spans="1:7" s="2" customFormat="1" x14ac:dyDescent="0.25">
      <c r="A68" s="6" t="s">
        <v>1292</v>
      </c>
      <c r="B68" s="6">
        <v>4016</v>
      </c>
      <c r="C68" s="18">
        <v>42503.507187499999</v>
      </c>
      <c r="D68" s="18">
        <v>42503.535405092596</v>
      </c>
      <c r="E68" s="15" t="s">
        <v>31</v>
      </c>
      <c r="F68" s="15">
        <v>2.8217592596774921E-2</v>
      </c>
      <c r="G68" s="10"/>
    </row>
    <row r="69" spans="1:7" s="2" customFormat="1" x14ac:dyDescent="0.25">
      <c r="A69" s="6" t="s">
        <v>1293</v>
      </c>
      <c r="B69" s="6">
        <v>4015</v>
      </c>
      <c r="C69" s="18">
        <v>42503.547060185185</v>
      </c>
      <c r="D69" s="18">
        <v>42503.574780092589</v>
      </c>
      <c r="E69" s="15" t="s">
        <v>31</v>
      </c>
      <c r="F69" s="15">
        <v>2.7719907404389232E-2</v>
      </c>
      <c r="G69" s="10" t="s">
        <v>1374</v>
      </c>
    </row>
    <row r="70" spans="1:7" s="2" customFormat="1" x14ac:dyDescent="0.25">
      <c r="A70" s="6" t="s">
        <v>1294</v>
      </c>
      <c r="B70" s="6">
        <v>4009</v>
      </c>
      <c r="C70" s="18">
        <v>42503.516122685185</v>
      </c>
      <c r="D70" s="18">
        <v>42503.546458333331</v>
      </c>
      <c r="E70" s="15" t="s">
        <v>633</v>
      </c>
      <c r="F70" s="15">
        <v>3.0335648145410232E-2</v>
      </c>
      <c r="G70" s="10"/>
    </row>
    <row r="71" spans="1:7" s="2" customFormat="1" x14ac:dyDescent="0.25">
      <c r="A71" s="6" t="s">
        <v>1295</v>
      </c>
      <c r="B71" s="6">
        <v>4010</v>
      </c>
      <c r="C71" s="18">
        <v>42503.552928240744</v>
      </c>
      <c r="D71" s="18">
        <v>42503.586574074077</v>
      </c>
      <c r="E71" s="15" t="s">
        <v>633</v>
      </c>
      <c r="F71" s="15">
        <v>3.3645833333139308E-2</v>
      </c>
      <c r="G71" s="10"/>
    </row>
    <row r="72" spans="1:7" s="2" customFormat="1" x14ac:dyDescent="0.25">
      <c r="A72" s="6" t="s">
        <v>1296</v>
      </c>
      <c r="B72" s="6">
        <v>4025</v>
      </c>
      <c r="C72" s="18">
        <v>42503.527766203704</v>
      </c>
      <c r="D72" s="18">
        <v>42503.556666666664</v>
      </c>
      <c r="E72" s="15" t="s">
        <v>26</v>
      </c>
      <c r="F72" s="15">
        <v>2.8900462959427387E-2</v>
      </c>
      <c r="G72" s="10"/>
    </row>
    <row r="73" spans="1:7" s="2" customFormat="1" x14ac:dyDescent="0.25">
      <c r="A73" s="6" t="s">
        <v>1297</v>
      </c>
      <c r="B73" s="6">
        <v>4026</v>
      </c>
      <c r="C73" s="18">
        <v>42503.565972222219</v>
      </c>
      <c r="D73" s="18">
        <v>42503.596493055556</v>
      </c>
      <c r="E73" s="15" t="s">
        <v>26</v>
      </c>
      <c r="F73" s="15">
        <v>3.0520833337504882E-2</v>
      </c>
      <c r="G73" s="10"/>
    </row>
    <row r="74" spans="1:7" s="2" customFormat="1" x14ac:dyDescent="0.25">
      <c r="A74" s="6" t="s">
        <v>1298</v>
      </c>
      <c r="B74" s="6">
        <v>4038</v>
      </c>
      <c r="C74" s="18">
        <v>42503.538888888892</v>
      </c>
      <c r="D74" s="18">
        <v>42503.56722222222</v>
      </c>
      <c r="E74" s="15" t="s">
        <v>27</v>
      </c>
      <c r="F74" s="15">
        <v>2.8333333328191657E-2</v>
      </c>
      <c r="G74" s="10"/>
    </row>
    <row r="75" spans="1:7" s="2" customFormat="1" x14ac:dyDescent="0.25">
      <c r="A75" s="6" t="s">
        <v>1299</v>
      </c>
      <c r="B75" s="6">
        <v>4037</v>
      </c>
      <c r="C75" s="18">
        <v>42503.576203703706</v>
      </c>
      <c r="D75" s="18">
        <v>42503.606342592589</v>
      </c>
      <c r="E75" s="15" t="s">
        <v>27</v>
      </c>
      <c r="F75" s="15">
        <v>3.0138888883811887E-2</v>
      </c>
      <c r="G75" s="10"/>
    </row>
    <row r="76" spans="1:7" s="2" customFormat="1" x14ac:dyDescent="0.25">
      <c r="A76" s="6" t="s">
        <v>1300</v>
      </c>
      <c r="B76" s="6">
        <v>4020</v>
      </c>
      <c r="C76" s="18">
        <v>42503.549039351848</v>
      </c>
      <c r="D76" s="18">
        <v>42503.577453703707</v>
      </c>
      <c r="E76" s="15" t="s">
        <v>29</v>
      </c>
      <c r="F76" s="15">
        <v>2.8414351858373266E-2</v>
      </c>
      <c r="G76" s="10"/>
    </row>
    <row r="77" spans="1:7" s="2" customFormat="1" x14ac:dyDescent="0.25">
      <c r="A77" s="6" t="s">
        <v>1301</v>
      </c>
      <c r="B77" s="6">
        <v>4019</v>
      </c>
      <c r="C77" s="18">
        <v>42503.58525462963</v>
      </c>
      <c r="D77" s="18">
        <v>42503.617939814816</v>
      </c>
      <c r="E77" s="15" t="s">
        <v>29</v>
      </c>
      <c r="F77" s="15">
        <v>3.2685185185982846E-2</v>
      </c>
      <c r="G77" s="10"/>
    </row>
    <row r="78" spans="1:7" s="2" customFormat="1" x14ac:dyDescent="0.25">
      <c r="A78" s="6" t="s">
        <v>1302</v>
      </c>
      <c r="B78" s="6">
        <v>4040</v>
      </c>
      <c r="C78" s="18">
        <v>42503.557604166665</v>
      </c>
      <c r="D78" s="18">
        <v>42503.587118055555</v>
      </c>
      <c r="E78" s="15" t="s">
        <v>38</v>
      </c>
      <c r="F78" s="15">
        <v>2.9513888890505768E-2</v>
      </c>
      <c r="G78" s="10"/>
    </row>
    <row r="79" spans="1:7" s="2" customFormat="1" x14ac:dyDescent="0.25">
      <c r="A79" s="6" t="s">
        <v>1303</v>
      </c>
      <c r="B79" s="6">
        <v>4039</v>
      </c>
      <c r="C79" s="18">
        <v>42503.597199074073</v>
      </c>
      <c r="D79" s="18">
        <v>42503.627164351848</v>
      </c>
      <c r="E79" s="15" t="s">
        <v>38</v>
      </c>
      <c r="F79" s="15">
        <v>2.9965277775772847E-2</v>
      </c>
      <c r="G79" s="10"/>
    </row>
    <row r="80" spans="1:7" s="2" customFormat="1" x14ac:dyDescent="0.25">
      <c r="A80" s="6" t="s">
        <v>1304</v>
      </c>
      <c r="B80" s="6">
        <v>4044</v>
      </c>
      <c r="C80" s="18">
        <v>42503.569548611114</v>
      </c>
      <c r="D80" s="18">
        <v>42503.59783564815</v>
      </c>
      <c r="E80" s="15" t="s">
        <v>24</v>
      </c>
      <c r="F80" s="15">
        <v>2.8287037035624962E-2</v>
      </c>
      <c r="G80" s="10"/>
    </row>
    <row r="81" spans="1:7" s="2" customFormat="1" x14ac:dyDescent="0.25">
      <c r="A81" s="6" t="s">
        <v>1305</v>
      </c>
      <c r="B81" s="6">
        <v>4043</v>
      </c>
      <c r="C81" s="18">
        <v>42503.606030092589</v>
      </c>
      <c r="D81" s="18">
        <v>42503.637187499997</v>
      </c>
      <c r="E81" s="15" t="s">
        <v>24</v>
      </c>
      <c r="F81" s="15">
        <v>3.1157407407590654E-2</v>
      </c>
      <c r="G81" s="10"/>
    </row>
    <row r="82" spans="1:7" s="2" customFormat="1" x14ac:dyDescent="0.25">
      <c r="A82" s="6" t="s">
        <v>1306</v>
      </c>
      <c r="B82" s="6">
        <v>4016</v>
      </c>
      <c r="C82" s="18">
        <v>42503.580416666664</v>
      </c>
      <c r="D82" s="18">
        <v>42503.607974537037</v>
      </c>
      <c r="E82" s="15" t="s">
        <v>31</v>
      </c>
      <c r="F82" s="15">
        <v>2.7557870373129845E-2</v>
      </c>
      <c r="G82" s="10"/>
    </row>
    <row r="83" spans="1:7" s="2" customFormat="1" x14ac:dyDescent="0.25">
      <c r="A83" s="6" t="s">
        <v>1307</v>
      </c>
      <c r="B83" s="6">
        <v>4015</v>
      </c>
      <c r="C83" s="18">
        <v>42503.617905092593</v>
      </c>
      <c r="D83" s="18">
        <v>42503.647777777776</v>
      </c>
      <c r="E83" s="15" t="s">
        <v>31</v>
      </c>
      <c r="F83" s="15">
        <v>2.9872685183363501E-2</v>
      </c>
      <c r="G83" s="10" t="s">
        <v>489</v>
      </c>
    </row>
    <row r="84" spans="1:7" s="2" customFormat="1" x14ac:dyDescent="0.25">
      <c r="A84" s="6" t="s">
        <v>1308</v>
      </c>
      <c r="B84" s="6">
        <v>4009</v>
      </c>
      <c r="C84" s="18">
        <v>42503.592326388891</v>
      </c>
      <c r="D84" s="18">
        <v>42503.619247685187</v>
      </c>
      <c r="E84" s="15" t="s">
        <v>633</v>
      </c>
      <c r="F84" s="15">
        <v>2.6921296295768116E-2</v>
      </c>
      <c r="G84" s="10"/>
    </row>
    <row r="85" spans="1:7" s="2" customFormat="1" x14ac:dyDescent="0.25">
      <c r="A85" s="6" t="s">
        <v>1309</v>
      </c>
      <c r="B85" s="6">
        <v>4010</v>
      </c>
      <c r="C85" s="18">
        <v>42503.631458333337</v>
      </c>
      <c r="D85" s="18">
        <v>42503.658437500002</v>
      </c>
      <c r="E85" s="15" t="s">
        <v>633</v>
      </c>
      <c r="F85" s="15">
        <v>2.6979166665114462E-2</v>
      </c>
      <c r="G85" s="10"/>
    </row>
    <row r="86" spans="1:7" s="2" customFormat="1" x14ac:dyDescent="0.25">
      <c r="A86" s="6" t="s">
        <v>1310</v>
      </c>
      <c r="B86" s="6">
        <v>4025</v>
      </c>
      <c r="C86" s="18">
        <v>42503.600266203706</v>
      </c>
      <c r="D86" s="18">
        <v>42503.629282407404</v>
      </c>
      <c r="E86" s="15" t="s">
        <v>26</v>
      </c>
      <c r="F86" s="15">
        <v>2.901620369812008E-2</v>
      </c>
      <c r="G86" s="10"/>
    </row>
    <row r="87" spans="1:7" s="2" customFormat="1" x14ac:dyDescent="0.25">
      <c r="A87" s="6" t="s">
        <v>1311</v>
      </c>
      <c r="B87" s="6">
        <v>4026</v>
      </c>
      <c r="C87" s="18">
        <v>42503.642372685186</v>
      </c>
      <c r="D87" s="18">
        <v>42503.671400462961</v>
      </c>
      <c r="E87" s="15" t="s">
        <v>26</v>
      </c>
      <c r="F87" s="15">
        <v>2.9027777774899732E-2</v>
      </c>
      <c r="G87" s="10"/>
    </row>
    <row r="88" spans="1:7" s="2" customFormat="1" x14ac:dyDescent="0.25">
      <c r="A88" s="6" t="s">
        <v>1312</v>
      </c>
      <c r="B88" s="6">
        <v>4038</v>
      </c>
      <c r="C88" s="18">
        <v>42503.612164351849</v>
      </c>
      <c r="D88" s="18">
        <v>42503.639710648145</v>
      </c>
      <c r="E88" s="15" t="s">
        <v>27</v>
      </c>
      <c r="F88" s="15">
        <v>2.7546296296350192E-2</v>
      </c>
      <c r="G88" s="10"/>
    </row>
    <row r="89" spans="1:7" s="2" customFormat="1" x14ac:dyDescent="0.25">
      <c r="A89" s="6" t="s">
        <v>1313</v>
      </c>
      <c r="B89" s="6">
        <v>4037</v>
      </c>
      <c r="C89" s="18">
        <v>42503.645972222221</v>
      </c>
      <c r="D89" s="18">
        <v>42503.672210648147</v>
      </c>
      <c r="E89" s="15" t="s">
        <v>27</v>
      </c>
      <c r="F89" s="15">
        <v>3.3518518517666962E-2</v>
      </c>
      <c r="G89" s="10" t="s">
        <v>1375</v>
      </c>
    </row>
    <row r="90" spans="1:7" s="2" customFormat="1" x14ac:dyDescent="0.25">
      <c r="A90" s="6" t="s">
        <v>1314</v>
      </c>
      <c r="B90" s="6">
        <v>4020</v>
      </c>
      <c r="C90" s="18">
        <v>42503.621759259258</v>
      </c>
      <c r="D90" s="18">
        <v>42503.636805555558</v>
      </c>
      <c r="E90" s="15" t="s">
        <v>29</v>
      </c>
      <c r="F90" s="15">
        <v>3.1828703708015382E-2</v>
      </c>
      <c r="G90" s="10" t="s">
        <v>1375</v>
      </c>
    </row>
    <row r="91" spans="1:7" s="2" customFormat="1" x14ac:dyDescent="0.25">
      <c r="A91" s="6" t="s">
        <v>1315</v>
      </c>
      <c r="B91" s="6">
        <v>4019</v>
      </c>
      <c r="C91" s="18">
        <v>42503.660995370374</v>
      </c>
      <c r="D91" s="18">
        <v>42503.695277777777</v>
      </c>
      <c r="E91" s="15" t="s">
        <v>29</v>
      </c>
      <c r="F91" s="15">
        <v>3.4282407403225079E-2</v>
      </c>
      <c r="G91" s="10"/>
    </row>
    <row r="92" spans="1:7" s="2" customFormat="1" x14ac:dyDescent="0.25">
      <c r="A92" s="6" t="s">
        <v>1316</v>
      </c>
      <c r="B92" s="6">
        <v>4040</v>
      </c>
      <c r="C92" s="18">
        <v>42503.632615740738</v>
      </c>
      <c r="D92" s="18">
        <v>42503.66064814815</v>
      </c>
      <c r="E92" s="15" t="s">
        <v>38</v>
      </c>
      <c r="F92" s="15">
        <v>2.8032407411956228E-2</v>
      </c>
      <c r="G92" s="10"/>
    </row>
    <row r="93" spans="1:7" s="2" customFormat="1" x14ac:dyDescent="0.25">
      <c r="A93" s="6" t="s">
        <v>1317</v>
      </c>
      <c r="B93" s="6">
        <v>4039</v>
      </c>
      <c r="C93" s="18">
        <v>42503.672199074077</v>
      </c>
      <c r="D93" s="18">
        <v>42503.699837962966</v>
      </c>
      <c r="E93" s="15" t="s">
        <v>38</v>
      </c>
      <c r="F93" s="15">
        <v>2.7638888888759539E-2</v>
      </c>
      <c r="G93" s="10"/>
    </row>
    <row r="94" spans="1:7" s="2" customFormat="1" x14ac:dyDescent="0.25">
      <c r="A94" s="6" t="s">
        <v>1318</v>
      </c>
      <c r="B94" s="6">
        <v>4044</v>
      </c>
      <c r="C94" s="18">
        <v>42503.641782407409</v>
      </c>
      <c r="D94" s="18">
        <v>42503.674039351848</v>
      </c>
      <c r="E94" s="15" t="s">
        <v>24</v>
      </c>
      <c r="F94" s="15">
        <v>3.2256944439723156E-2</v>
      </c>
      <c r="G94" s="10"/>
    </row>
    <row r="95" spans="1:7" s="2" customFormat="1" x14ac:dyDescent="0.25">
      <c r="A95" s="6" t="s">
        <v>1319</v>
      </c>
      <c r="B95" s="6">
        <v>4043</v>
      </c>
      <c r="C95" s="18">
        <v>42503.679872685185</v>
      </c>
      <c r="D95" s="18">
        <v>42503.710949074077</v>
      </c>
      <c r="E95" s="15" t="s">
        <v>24</v>
      </c>
      <c r="F95" s="15">
        <v>3.107638889196096E-2</v>
      </c>
      <c r="G95" s="10"/>
    </row>
    <row r="96" spans="1:7" s="2" customFormat="1" x14ac:dyDescent="0.25">
      <c r="A96" s="6" t="s">
        <v>1320</v>
      </c>
      <c r="B96" s="6">
        <v>4016</v>
      </c>
      <c r="C96" s="18">
        <v>42503.654328703706</v>
      </c>
      <c r="D96" s="18">
        <v>42503.681504629632</v>
      </c>
      <c r="E96" s="15" t="s">
        <v>31</v>
      </c>
      <c r="F96" s="15">
        <v>2.7175925926712807E-2</v>
      </c>
      <c r="G96" s="10"/>
    </row>
    <row r="97" spans="1:7" s="2" customFormat="1" x14ac:dyDescent="0.25">
      <c r="A97" s="6" t="s">
        <v>1321</v>
      </c>
      <c r="B97" s="6">
        <v>4015</v>
      </c>
      <c r="C97" s="18">
        <v>42503.692384259259</v>
      </c>
      <c r="D97" s="18">
        <v>42503.721168981479</v>
      </c>
      <c r="E97" s="15" t="s">
        <v>31</v>
      </c>
      <c r="F97" s="15">
        <v>2.8784722220734693E-2</v>
      </c>
      <c r="G97" s="10" t="s">
        <v>1374</v>
      </c>
    </row>
    <row r="98" spans="1:7" s="2" customFormat="1" x14ac:dyDescent="0.25">
      <c r="A98" s="6" t="s">
        <v>1322</v>
      </c>
      <c r="B98" s="6">
        <v>4009</v>
      </c>
      <c r="C98" s="18">
        <v>42503.664120370369</v>
      </c>
      <c r="D98" s="18">
        <v>42503.69122685185</v>
      </c>
      <c r="E98" s="15" t="s">
        <v>633</v>
      </c>
      <c r="F98" s="15">
        <v>2.7106481480586808E-2</v>
      </c>
      <c r="G98" s="10"/>
    </row>
    <row r="99" spans="1:7" s="2" customFormat="1" x14ac:dyDescent="0.25">
      <c r="A99" s="6" t="s">
        <v>1323</v>
      </c>
      <c r="B99" s="6">
        <v>4010</v>
      </c>
      <c r="C99" s="18">
        <v>42503.69866898148</v>
      </c>
      <c r="D99" s="18">
        <v>42503.732638888891</v>
      </c>
      <c r="E99" s="15" t="s">
        <v>633</v>
      </c>
      <c r="F99" s="15">
        <v>3.3969907410209998E-2</v>
      </c>
      <c r="G99" s="10"/>
    </row>
    <row r="100" spans="1:7" s="2" customFormat="1" x14ac:dyDescent="0.25">
      <c r="A100" s="6" t="s">
        <v>1324</v>
      </c>
      <c r="B100" s="6">
        <v>4025</v>
      </c>
      <c r="C100" s="18">
        <v>42503.674421296295</v>
      </c>
      <c r="D100" s="18">
        <v>42503.702511574076</v>
      </c>
      <c r="E100" s="15" t="s">
        <v>26</v>
      </c>
      <c r="F100" s="15">
        <v>2.8090277781302575E-2</v>
      </c>
      <c r="G100" s="10"/>
    </row>
    <row r="101" spans="1:7" s="2" customFormat="1" x14ac:dyDescent="0.25">
      <c r="A101" s="6" t="s">
        <v>1325</v>
      </c>
      <c r="B101" s="6">
        <v>4026</v>
      </c>
      <c r="C101" s="18">
        <v>42503.71303240741</v>
      </c>
      <c r="D101" s="18">
        <v>42503.742731481485</v>
      </c>
      <c r="E101" s="15" t="s">
        <v>26</v>
      </c>
      <c r="F101" s="15">
        <v>2.9699074075324461E-2</v>
      </c>
      <c r="G101" s="10"/>
    </row>
    <row r="102" spans="1:7" s="2" customFormat="1" x14ac:dyDescent="0.25">
      <c r="A102" s="6" t="s">
        <v>1326</v>
      </c>
      <c r="B102" s="6">
        <v>4038</v>
      </c>
      <c r="C102" s="18">
        <v>42503.689432870371</v>
      </c>
      <c r="D102" s="18">
        <v>42503.716192129628</v>
      </c>
      <c r="E102" s="15" t="s">
        <v>27</v>
      </c>
      <c r="F102" s="15">
        <v>2.675925925723277E-2</v>
      </c>
      <c r="G102" s="10"/>
    </row>
    <row r="103" spans="1:7" s="2" customFormat="1" x14ac:dyDescent="0.25">
      <c r="A103" s="6" t="s">
        <v>1327</v>
      </c>
      <c r="B103" s="6">
        <v>4037</v>
      </c>
      <c r="C103" s="18">
        <v>42503.735046296293</v>
      </c>
      <c r="D103" s="18">
        <v>42503.755925925929</v>
      </c>
      <c r="E103" s="15" t="s">
        <v>27</v>
      </c>
      <c r="F103" s="15">
        <v>2.733796297252411E-2</v>
      </c>
      <c r="G103" s="10" t="s">
        <v>1376</v>
      </c>
    </row>
    <row r="104" spans="1:7" s="2" customFormat="1" x14ac:dyDescent="0.25">
      <c r="A104" s="6" t="s">
        <v>1328</v>
      </c>
      <c r="B104" s="6">
        <v>4020</v>
      </c>
      <c r="C104" s="18">
        <v>42503.697858796295</v>
      </c>
      <c r="D104" s="18">
        <v>42503.722557870373</v>
      </c>
      <c r="E104" s="15" t="s">
        <v>29</v>
      </c>
      <c r="F104" s="15">
        <v>2.4699074077943806E-2</v>
      </c>
      <c r="G104" s="10"/>
    </row>
    <row r="105" spans="1:7" s="2" customFormat="1" x14ac:dyDescent="0.25">
      <c r="A105" s="6" t="s">
        <v>1329</v>
      </c>
      <c r="B105" s="6">
        <v>4019</v>
      </c>
      <c r="C105" s="18">
        <v>42503.73474537037</v>
      </c>
      <c r="D105" s="18">
        <v>42503.762175925927</v>
      </c>
      <c r="E105" s="15" t="s">
        <v>29</v>
      </c>
      <c r="F105" s="15">
        <v>2.7430555557657499E-2</v>
      </c>
      <c r="G105" s="10"/>
    </row>
    <row r="106" spans="1:7" s="2" customFormat="1" x14ac:dyDescent="0.25">
      <c r="A106" s="6" t="s">
        <v>1330</v>
      </c>
      <c r="B106" s="6">
        <v>4040</v>
      </c>
      <c r="C106" s="18">
        <v>42503.704814814817</v>
      </c>
      <c r="D106" s="18">
        <v>42503.732905092591</v>
      </c>
      <c r="E106" s="15" t="s">
        <v>38</v>
      </c>
      <c r="F106" s="15">
        <v>2.8090277774026617E-2</v>
      </c>
      <c r="G106" s="10"/>
    </row>
    <row r="107" spans="1:7" s="2" customFormat="1" x14ac:dyDescent="0.25">
      <c r="A107" s="6" t="s">
        <v>1331</v>
      </c>
      <c r="B107" s="6">
        <v>4039</v>
      </c>
      <c r="C107" s="18">
        <v>42503.745671296296</v>
      </c>
      <c r="D107" s="18">
        <v>42503.77275462963</v>
      </c>
      <c r="E107" s="15" t="s">
        <v>38</v>
      </c>
      <c r="F107" s="15">
        <v>2.7083333334303461E-2</v>
      </c>
      <c r="G107" s="10"/>
    </row>
    <row r="108" spans="1:7" s="2" customFormat="1" x14ac:dyDescent="0.25">
      <c r="A108" s="6" t="s">
        <v>1332</v>
      </c>
      <c r="B108" s="6">
        <v>4044</v>
      </c>
      <c r="C108" s="18">
        <v>42503.71539351852</v>
      </c>
      <c r="D108" s="18">
        <v>42503.745347222219</v>
      </c>
      <c r="E108" s="15" t="s">
        <v>24</v>
      </c>
      <c r="F108" s="15">
        <v>2.9953703698993195E-2</v>
      </c>
      <c r="G108" s="10"/>
    </row>
    <row r="109" spans="1:7" s="2" customFormat="1" x14ac:dyDescent="0.25">
      <c r="A109" s="6" t="s">
        <v>1333</v>
      </c>
      <c r="B109" s="6">
        <v>4043</v>
      </c>
      <c r="C109" s="18">
        <v>42503.752175925925</v>
      </c>
      <c r="D109" s="18">
        <v>42503.783761574072</v>
      </c>
      <c r="E109" s="15" t="s">
        <v>24</v>
      </c>
      <c r="F109" s="15">
        <v>3.1585648146574385E-2</v>
      </c>
      <c r="G109" s="10"/>
    </row>
    <row r="110" spans="1:7" s="2" customFormat="1" x14ac:dyDescent="0.25">
      <c r="A110" s="6" t="s">
        <v>1334</v>
      </c>
      <c r="B110" s="6">
        <v>4016</v>
      </c>
      <c r="C110" s="18">
        <v>42503.728136574071</v>
      </c>
      <c r="D110" s="18">
        <v>42503.753993055558</v>
      </c>
      <c r="E110" s="15" t="s">
        <v>31</v>
      </c>
      <c r="F110" s="15">
        <v>2.5856481486698613E-2</v>
      </c>
      <c r="G110" s="10"/>
    </row>
    <row r="111" spans="1:7" s="2" customFormat="1" x14ac:dyDescent="0.25">
      <c r="A111" s="6" t="s">
        <v>1335</v>
      </c>
      <c r="B111" s="6">
        <v>4015</v>
      </c>
      <c r="C111" s="18">
        <v>42503.766319444447</v>
      </c>
      <c r="D111" s="18">
        <v>42503.792905092596</v>
      </c>
      <c r="E111" s="15" t="s">
        <v>31</v>
      </c>
      <c r="F111" s="15">
        <v>2.658564814919373E-2</v>
      </c>
      <c r="G111" s="10" t="s">
        <v>1374</v>
      </c>
    </row>
    <row r="112" spans="1:7" s="2" customFormat="1" x14ac:dyDescent="0.25">
      <c r="A112" s="6" t="s">
        <v>1336</v>
      </c>
      <c r="B112" s="6">
        <v>4009</v>
      </c>
      <c r="C112" s="18">
        <v>42503.739699074074</v>
      </c>
      <c r="D112" s="18">
        <v>42503.765393518515</v>
      </c>
      <c r="E112" s="15" t="s">
        <v>633</v>
      </c>
      <c r="F112" s="15">
        <v>2.569444444088731E-2</v>
      </c>
      <c r="G112" s="10"/>
    </row>
    <row r="113" spans="1:7" s="2" customFormat="1" x14ac:dyDescent="0.25">
      <c r="A113" s="6" t="s">
        <v>1337</v>
      </c>
      <c r="B113" s="6">
        <v>4010</v>
      </c>
      <c r="C113" s="18">
        <v>42503.79420138889</v>
      </c>
      <c r="D113" s="18">
        <v>42503.814780092594</v>
      </c>
      <c r="E113" s="15" t="s">
        <v>633</v>
      </c>
      <c r="F113" s="15">
        <v>2.9872685190639459E-2</v>
      </c>
      <c r="G113" s="10" t="s">
        <v>1377</v>
      </c>
    </row>
    <row r="114" spans="1:7" s="2" customFormat="1" x14ac:dyDescent="0.25">
      <c r="A114" s="6" t="s">
        <v>1338</v>
      </c>
      <c r="B114" s="6">
        <v>4025</v>
      </c>
      <c r="C114" s="18">
        <v>42503.74659722222</v>
      </c>
      <c r="D114" s="18">
        <v>42503.775393518517</v>
      </c>
      <c r="E114" s="15" t="s">
        <v>26</v>
      </c>
      <c r="F114" s="15">
        <v>2.8796296297514345E-2</v>
      </c>
      <c r="G114" s="10"/>
    </row>
    <row r="115" spans="1:7" s="2" customFormat="1" x14ac:dyDescent="0.25">
      <c r="A115" s="6" t="s">
        <v>1339</v>
      </c>
      <c r="B115" s="6">
        <v>4026</v>
      </c>
      <c r="C115" s="18">
        <v>42503.787361111114</v>
      </c>
      <c r="D115" s="18">
        <v>42503.818969907406</v>
      </c>
      <c r="E115" s="15" t="s">
        <v>26</v>
      </c>
      <c r="F115" s="15">
        <v>3.1608796292857733E-2</v>
      </c>
      <c r="G115" s="10"/>
    </row>
    <row r="116" spans="1:7" s="2" customFormat="1" x14ac:dyDescent="0.25">
      <c r="A116" s="6" t="s">
        <v>1340</v>
      </c>
      <c r="B116" s="6">
        <v>4038</v>
      </c>
      <c r="C116" s="18">
        <v>42503.760347222225</v>
      </c>
      <c r="D116" s="18">
        <v>42503.791261574072</v>
      </c>
      <c r="E116" s="15" t="s">
        <v>27</v>
      </c>
      <c r="F116" s="15">
        <v>3.0914351846149657E-2</v>
      </c>
      <c r="G116" s="10"/>
    </row>
    <row r="117" spans="1:7" s="2" customFormat="1" x14ac:dyDescent="0.25">
      <c r="A117" s="6" t="s">
        <v>1341</v>
      </c>
      <c r="B117" s="6">
        <v>4037</v>
      </c>
      <c r="C117" s="18">
        <v>42503.794456018521</v>
      </c>
      <c r="D117" s="18">
        <v>42503.824953703705</v>
      </c>
      <c r="E117" s="15" t="s">
        <v>27</v>
      </c>
      <c r="F117" s="15">
        <v>3.0497685183945578E-2</v>
      </c>
      <c r="G117" s="10"/>
    </row>
    <row r="118" spans="1:7" s="2" customFormat="1" x14ac:dyDescent="0.25">
      <c r="A118" s="6" t="s">
        <v>1342</v>
      </c>
      <c r="B118" s="6">
        <v>4020</v>
      </c>
      <c r="C118" s="18">
        <v>42503.767152777778</v>
      </c>
      <c r="D118" s="18">
        <v>42503.800115740742</v>
      </c>
      <c r="E118" s="15" t="s">
        <v>29</v>
      </c>
      <c r="F118" s="15">
        <v>3.2962962963210884E-2</v>
      </c>
      <c r="G118" s="10"/>
    </row>
    <row r="119" spans="1:7" s="2" customFormat="1" x14ac:dyDescent="0.25">
      <c r="A119" s="6" t="s">
        <v>1343</v>
      </c>
      <c r="B119" s="6">
        <v>4019</v>
      </c>
      <c r="C119" s="18">
        <v>42503.80909722222</v>
      </c>
      <c r="D119" s="18">
        <v>42503.836967592593</v>
      </c>
      <c r="E119" s="15" t="s">
        <v>29</v>
      </c>
      <c r="F119" s="15">
        <v>2.7870370373420883E-2</v>
      </c>
      <c r="G119" s="10"/>
    </row>
    <row r="120" spans="1:7" s="2" customFormat="1" x14ac:dyDescent="0.25">
      <c r="A120" s="6" t="s">
        <v>1344</v>
      </c>
      <c r="B120" s="6">
        <v>4044</v>
      </c>
      <c r="C120" s="18">
        <v>42503.786747685182</v>
      </c>
      <c r="D120" s="18">
        <v>42503.818055555559</v>
      </c>
      <c r="E120" s="15" t="s">
        <v>24</v>
      </c>
      <c r="F120" s="15">
        <v>3.1307870376622304E-2</v>
      </c>
      <c r="G120" s="10"/>
    </row>
    <row r="121" spans="1:7" s="2" customFormat="1" x14ac:dyDescent="0.25">
      <c r="A121" s="6" t="s">
        <v>1345</v>
      </c>
      <c r="B121" s="6">
        <v>4043</v>
      </c>
      <c r="C121" s="18">
        <v>42503.843738425923</v>
      </c>
      <c r="D121" s="18">
        <v>42503.860949074071</v>
      </c>
      <c r="E121" s="15" t="s">
        <v>24</v>
      </c>
      <c r="F121" s="15">
        <v>3.0752314814890269E-2</v>
      </c>
      <c r="G121" s="10" t="s">
        <v>1377</v>
      </c>
    </row>
    <row r="122" spans="1:7" s="2" customFormat="1" x14ac:dyDescent="0.25">
      <c r="A122" s="6" t="s">
        <v>1346</v>
      </c>
      <c r="B122" s="6">
        <v>4009</v>
      </c>
      <c r="C122" s="18">
        <v>42503.81695601852</v>
      </c>
      <c r="D122" s="18">
        <v>42503.841145833336</v>
      </c>
      <c r="E122" s="15" t="s">
        <v>633</v>
      </c>
      <c r="F122" s="15">
        <v>2.4189814816054422E-2</v>
      </c>
      <c r="G122" s="10" t="s">
        <v>1377</v>
      </c>
    </row>
    <row r="123" spans="1:7" s="2" customFormat="1" x14ac:dyDescent="0.25">
      <c r="A123" s="6" t="s">
        <v>1347</v>
      </c>
      <c r="B123" s="6">
        <v>4010</v>
      </c>
      <c r="C123" s="18">
        <v>42503.91300925926</v>
      </c>
      <c r="D123" s="18">
        <v>42503.914525462962</v>
      </c>
      <c r="E123" s="15" t="s">
        <v>633</v>
      </c>
      <c r="F123" s="15">
        <v>1.5162037016125396E-3</v>
      </c>
      <c r="G123" s="10" t="s">
        <v>787</v>
      </c>
    </row>
    <row r="124" spans="1:7" s="2" customFormat="1" x14ac:dyDescent="0.25">
      <c r="A124" s="6" t="s">
        <v>1348</v>
      </c>
      <c r="B124" s="6">
        <v>4038</v>
      </c>
      <c r="C124" s="18">
        <v>42503.82775462963</v>
      </c>
      <c r="D124" s="18">
        <v>42503.853842592594</v>
      </c>
      <c r="E124" s="15" t="s">
        <v>27</v>
      </c>
      <c r="F124" s="15">
        <v>2.6087962964083999E-2</v>
      </c>
      <c r="G124" s="10" t="s">
        <v>1377</v>
      </c>
    </row>
    <row r="125" spans="1:7" s="2" customFormat="1" x14ac:dyDescent="0.25">
      <c r="A125" s="6" t="s">
        <v>1349</v>
      </c>
      <c r="B125" s="6">
        <v>4037</v>
      </c>
      <c r="C125" s="18">
        <v>42503.868761574071</v>
      </c>
      <c r="D125" s="18">
        <v>42503.897638888891</v>
      </c>
      <c r="E125" s="15" t="s">
        <v>27</v>
      </c>
      <c r="F125" s="15">
        <v>2.8877314820419997E-2</v>
      </c>
      <c r="G125" s="10"/>
    </row>
    <row r="126" spans="1:7" s="2" customFormat="1" x14ac:dyDescent="0.25">
      <c r="A126" s="6" t="s">
        <v>1350</v>
      </c>
      <c r="B126" s="6">
        <v>4020</v>
      </c>
      <c r="C126" s="18">
        <v>42503.851122685184</v>
      </c>
      <c r="D126" s="18">
        <v>42503.879166666666</v>
      </c>
      <c r="E126" s="15" t="s">
        <v>29</v>
      </c>
      <c r="F126" s="15">
        <v>2.8043981481459923E-2</v>
      </c>
      <c r="G126" s="10"/>
    </row>
    <row r="127" spans="1:7" s="2" customFormat="1" x14ac:dyDescent="0.25">
      <c r="A127" s="6" t="s">
        <v>1351</v>
      </c>
      <c r="B127" s="6">
        <v>4019</v>
      </c>
      <c r="C127" s="18">
        <v>42503.892476851855</v>
      </c>
      <c r="D127" s="18">
        <v>42503.919374999998</v>
      </c>
      <c r="E127" s="15" t="s">
        <v>29</v>
      </c>
      <c r="F127" s="15">
        <v>2.6898148142208811E-2</v>
      </c>
      <c r="G127" s="10"/>
    </row>
    <row r="128" spans="1:7" s="2" customFormat="1" x14ac:dyDescent="0.25">
      <c r="A128" s="6" t="s">
        <v>1352</v>
      </c>
      <c r="B128" s="6">
        <v>4044</v>
      </c>
      <c r="C128" s="18">
        <v>42503.865578703706</v>
      </c>
      <c r="D128" s="18">
        <v>42503.900023148148</v>
      </c>
      <c r="E128" s="15" t="s">
        <v>24</v>
      </c>
      <c r="F128" s="15">
        <v>3.4444444441760425E-2</v>
      </c>
      <c r="G128" s="10"/>
    </row>
    <row r="129" spans="1:15" s="2" customFormat="1" x14ac:dyDescent="0.25">
      <c r="A129" s="6" t="s">
        <v>1353</v>
      </c>
      <c r="B129" s="6">
        <v>4043</v>
      </c>
      <c r="C129" s="18">
        <v>42503.903969907406</v>
      </c>
      <c r="D129" s="18">
        <v>42503.941770833335</v>
      </c>
      <c r="E129" s="15" t="s">
        <v>24</v>
      </c>
      <c r="F129" s="15">
        <v>3.7800925929332152E-2</v>
      </c>
      <c r="G129" s="10"/>
    </row>
    <row r="130" spans="1:15" s="2" customFormat="1" x14ac:dyDescent="0.25">
      <c r="A130" s="6" t="s">
        <v>1354</v>
      </c>
      <c r="B130" s="6">
        <v>4014</v>
      </c>
      <c r="C130" s="18">
        <v>42503.889675925922</v>
      </c>
      <c r="D130" s="18">
        <v>42503.922754629632</v>
      </c>
      <c r="E130" s="15" t="s">
        <v>28</v>
      </c>
      <c r="F130" s="15">
        <v>3.3078703709179536E-2</v>
      </c>
      <c r="G130" s="10"/>
    </row>
    <row r="131" spans="1:15" s="2" customFormat="1" x14ac:dyDescent="0.25">
      <c r="A131" s="6" t="s">
        <v>1355</v>
      </c>
      <c r="B131" s="6">
        <v>4013</v>
      </c>
      <c r="C131" s="18">
        <v>42503.926539351851</v>
      </c>
      <c r="D131" s="18">
        <v>42503.964004629626</v>
      </c>
      <c r="E131" s="15" t="s">
        <v>28</v>
      </c>
      <c r="F131" s="15">
        <v>3.7465277775481809E-2</v>
      </c>
      <c r="G131" s="10"/>
    </row>
    <row r="132" spans="1:15" s="2" customFormat="1" x14ac:dyDescent="0.25">
      <c r="A132" s="6" t="s">
        <v>1356</v>
      </c>
      <c r="B132" s="6">
        <v>4038</v>
      </c>
      <c r="C132" s="18">
        <v>42503.900763888887</v>
      </c>
      <c r="D132" s="18">
        <v>42503.942615740743</v>
      </c>
      <c r="E132" s="15" t="s">
        <v>27</v>
      </c>
      <c r="F132" s="15">
        <v>4.1851851856335998E-2</v>
      </c>
      <c r="G132" s="10"/>
    </row>
    <row r="133" spans="1:15" s="2" customFormat="1" x14ac:dyDescent="0.25">
      <c r="A133" s="6" t="s">
        <v>1357</v>
      </c>
      <c r="B133" s="6">
        <v>4037</v>
      </c>
      <c r="C133" s="18">
        <v>42503.946006944447</v>
      </c>
      <c r="D133" s="18">
        <v>42503.981481481482</v>
      </c>
      <c r="E133" s="15" t="s">
        <v>27</v>
      </c>
      <c r="F133" s="15">
        <v>3.5474537035042886E-2</v>
      </c>
      <c r="G133" s="10"/>
      <c r="H133"/>
    </row>
    <row r="134" spans="1:15" s="2" customFormat="1" x14ac:dyDescent="0.25">
      <c r="A134" s="6" t="s">
        <v>1358</v>
      </c>
      <c r="B134" s="6">
        <v>4020</v>
      </c>
      <c r="C134" s="18">
        <v>42503.935011574074</v>
      </c>
      <c r="D134" s="18">
        <v>42503.962962962964</v>
      </c>
      <c r="E134" s="15" t="s">
        <v>29</v>
      </c>
      <c r="F134" s="15">
        <v>2.7951388889050577E-2</v>
      </c>
      <c r="G134" s="10"/>
      <c r="H134"/>
    </row>
    <row r="135" spans="1:15" s="2" customFormat="1" x14ac:dyDescent="0.25">
      <c r="A135" s="6" t="s">
        <v>1359</v>
      </c>
      <c r="B135" s="6">
        <v>4019</v>
      </c>
      <c r="C135" s="18">
        <v>42503.974826388891</v>
      </c>
      <c r="D135" s="18">
        <v>42504.003634259258</v>
      </c>
      <c r="E135" s="15" t="s">
        <v>29</v>
      </c>
      <c r="F135" s="15">
        <v>2.880787036701804E-2</v>
      </c>
      <c r="G135" s="10"/>
      <c r="H135"/>
    </row>
    <row r="136" spans="1:15" s="2" customFormat="1" x14ac:dyDescent="0.25">
      <c r="A136" s="6" t="s">
        <v>1360</v>
      </c>
      <c r="B136" s="6">
        <v>4044</v>
      </c>
      <c r="C136" s="18">
        <v>42503.948125000003</v>
      </c>
      <c r="D136" s="18">
        <v>42503.985891203702</v>
      </c>
      <c r="E136" s="15" t="s">
        <v>24</v>
      </c>
      <c r="F136" s="15">
        <v>3.7766203698993195E-2</v>
      </c>
      <c r="G136" s="10"/>
      <c r="H136"/>
    </row>
    <row r="137" spans="1:15" x14ac:dyDescent="0.25">
      <c r="A137" s="6" t="s">
        <v>1361</v>
      </c>
      <c r="B137" s="6">
        <v>4043</v>
      </c>
      <c r="C137" s="18">
        <v>42503.993831018517</v>
      </c>
      <c r="D137" s="18">
        <v>42504.023761574077</v>
      </c>
      <c r="E137" s="15" t="s">
        <v>24</v>
      </c>
      <c r="F137" s="15">
        <v>2.9930555559985805E-2</v>
      </c>
      <c r="G137" s="10"/>
      <c r="J137" s="2"/>
      <c r="K137" s="2"/>
    </row>
    <row r="138" spans="1:15" x14ac:dyDescent="0.25">
      <c r="A138" s="6" t="s">
        <v>1362</v>
      </c>
      <c r="B138" s="6">
        <v>4014</v>
      </c>
      <c r="C138" s="18">
        <v>42503.969386574077</v>
      </c>
      <c r="D138" s="18">
        <v>42503.979386574072</v>
      </c>
      <c r="E138" s="15" t="s">
        <v>28</v>
      </c>
      <c r="F138" s="15">
        <v>9.9999999947613105E-3</v>
      </c>
      <c r="G138" s="10" t="s">
        <v>1378</v>
      </c>
      <c r="I138" s="2"/>
      <c r="J138" s="2"/>
      <c r="K138" s="2"/>
    </row>
    <row r="139" spans="1:15" s="2" customFormat="1" x14ac:dyDescent="0.25">
      <c r="A139" s="6" t="s">
        <v>1363</v>
      </c>
      <c r="B139" s="6">
        <v>4013</v>
      </c>
      <c r="C139" s="18">
        <v>42504.018321759257</v>
      </c>
      <c r="D139" s="18">
        <v>42504.044791666667</v>
      </c>
      <c r="E139" s="15" t="s">
        <v>28</v>
      </c>
      <c r="F139" s="15">
        <v>2.6469907410501037E-2</v>
      </c>
      <c r="G139" s="10"/>
      <c r="H139"/>
      <c r="L139"/>
      <c r="M139"/>
      <c r="N139"/>
      <c r="O139"/>
    </row>
    <row r="140" spans="1:15" x14ac:dyDescent="0.25">
      <c r="A140" s="6" t="s">
        <v>1364</v>
      </c>
      <c r="B140" s="6">
        <v>4038</v>
      </c>
      <c r="C140" s="18">
        <v>42503.988946759258</v>
      </c>
      <c r="D140" s="18">
        <v>42504.026134259257</v>
      </c>
      <c r="E140" s="15" t="s">
        <v>27</v>
      </c>
      <c r="F140" s="15">
        <v>3.718749999825377E-2</v>
      </c>
      <c r="G140" s="10"/>
      <c r="J140" s="2"/>
      <c r="K140" s="2"/>
    </row>
    <row r="141" spans="1:15" x14ac:dyDescent="0.25">
      <c r="A141" s="6" t="s">
        <v>1365</v>
      </c>
      <c r="B141" s="6">
        <v>4037</v>
      </c>
      <c r="C141" s="18">
        <v>42504.031354166669</v>
      </c>
      <c r="D141" s="18">
        <v>42504.064097222225</v>
      </c>
      <c r="E141" s="15" t="s">
        <v>27</v>
      </c>
      <c r="F141" s="15">
        <v>3.2743055555329192E-2</v>
      </c>
      <c r="G141" s="10"/>
      <c r="J141" s="2"/>
      <c r="K141" s="2"/>
    </row>
    <row r="142" spans="1:15" x14ac:dyDescent="0.25">
      <c r="A142" s="6" t="s">
        <v>1366</v>
      </c>
      <c r="B142" s="6">
        <v>4020</v>
      </c>
      <c r="C142" s="18">
        <v>42504.017256944448</v>
      </c>
      <c r="D142" s="18">
        <v>42504.046365740738</v>
      </c>
      <c r="E142" s="15" t="s">
        <v>29</v>
      </c>
      <c r="F142" s="15">
        <v>2.9108796290529426E-2</v>
      </c>
      <c r="G142" s="10"/>
      <c r="J142" s="2"/>
      <c r="K142" s="2"/>
    </row>
    <row r="143" spans="1:15" x14ac:dyDescent="0.25">
      <c r="A143" s="6" t="s">
        <v>1367</v>
      </c>
      <c r="B143" s="6">
        <v>4019</v>
      </c>
      <c r="C143" s="18">
        <v>42504.058877314812</v>
      </c>
      <c r="D143" s="18">
        <v>42504.086284722223</v>
      </c>
      <c r="E143" s="15" t="s">
        <v>29</v>
      </c>
      <c r="F143" s="15">
        <v>2.7407407411374152E-2</v>
      </c>
      <c r="G143" s="10"/>
    </row>
    <row r="144" spans="1:15" x14ac:dyDescent="0.25">
      <c r="A144" s="6" t="s">
        <v>1368</v>
      </c>
      <c r="B144" s="6">
        <v>4044</v>
      </c>
      <c r="C144" s="18">
        <v>42504.031539351854</v>
      </c>
      <c r="D144" s="18">
        <v>42504.066724537035</v>
      </c>
      <c r="E144" s="15" t="s">
        <v>24</v>
      </c>
      <c r="F144" s="15">
        <v>3.5185185181035195E-2</v>
      </c>
      <c r="G144" s="10"/>
    </row>
    <row r="145" spans="1:7" x14ac:dyDescent="0.25">
      <c r="A145" s="6" t="s">
        <v>1369</v>
      </c>
      <c r="B145" s="6">
        <v>4043</v>
      </c>
      <c r="C145" s="18">
        <v>42504.071793981479</v>
      </c>
      <c r="D145" s="18">
        <v>42504.10701388889</v>
      </c>
      <c r="E145" s="15" t="s">
        <v>24</v>
      </c>
      <c r="F145" s="15">
        <v>3.5219907411374152E-2</v>
      </c>
      <c r="G145" s="10"/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6"/>
      <c r="B151" s="6"/>
      <c r="C151" s="18"/>
      <c r="D151" s="18"/>
      <c r="E151" s="15"/>
      <c r="F151" s="15"/>
      <c r="G151" s="10"/>
    </row>
    <row r="152" spans="1:7" x14ac:dyDescent="0.25">
      <c r="A152" s="6"/>
      <c r="B152" s="6"/>
      <c r="C152" s="18"/>
      <c r="D152" s="18"/>
      <c r="E152" s="15"/>
      <c r="F152" s="15"/>
      <c r="G152" s="10"/>
    </row>
    <row r="153" spans="1:7" x14ac:dyDescent="0.25">
      <c r="A153" s="6"/>
      <c r="B153" s="6"/>
      <c r="C153" s="18"/>
      <c r="D153" s="18"/>
      <c r="E153" s="15"/>
      <c r="F153" s="15"/>
      <c r="G153" s="10"/>
    </row>
    <row r="154" spans="1:7" x14ac:dyDescent="0.25">
      <c r="A154" s="6"/>
      <c r="B154" s="6"/>
      <c r="C154" s="18"/>
      <c r="D154" s="18"/>
      <c r="E154" s="15"/>
      <c r="F154" s="15"/>
      <c r="G154" s="10"/>
    </row>
    <row r="155" spans="1:7" x14ac:dyDescent="0.25">
      <c r="A155" s="6"/>
      <c r="B155" s="6"/>
      <c r="C155" s="18"/>
      <c r="D155" s="18"/>
      <c r="E155" s="15"/>
      <c r="F155" s="15"/>
      <c r="G155" s="10"/>
    </row>
    <row r="156" spans="1:7" x14ac:dyDescent="0.25">
      <c r="A156" s="6"/>
      <c r="B156" s="6"/>
      <c r="C156" s="18"/>
      <c r="D156" s="18"/>
      <c r="E156" s="15"/>
      <c r="F156" s="15"/>
      <c r="G156" s="10"/>
    </row>
    <row r="157" spans="1:7" x14ac:dyDescent="0.25">
      <c r="A157" s="6"/>
      <c r="B157" s="6"/>
      <c r="C157" s="18"/>
      <c r="D157" s="18"/>
      <c r="E157" s="15"/>
      <c r="F157" s="15"/>
      <c r="G157" s="10"/>
    </row>
    <row r="158" spans="1:7" x14ac:dyDescent="0.25">
      <c r="A158" s="6"/>
      <c r="B158" s="6"/>
      <c r="C158" s="18"/>
      <c r="D158" s="18"/>
      <c r="E158" s="15"/>
      <c r="F158" s="15"/>
      <c r="G158" s="10"/>
    </row>
    <row r="159" spans="1:7" x14ac:dyDescent="0.25">
      <c r="A159" s="6"/>
      <c r="B159" s="6"/>
      <c r="C159" s="18"/>
      <c r="D159" s="18"/>
      <c r="E159" s="15"/>
      <c r="F159" s="15"/>
      <c r="G159" s="10"/>
    </row>
    <row r="160" spans="1:7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C3:G162">
    <cfRule type="expression" dxfId="123" priority="33">
      <formula>#REF!&gt;#REF!</formula>
    </cfRule>
    <cfRule type="expression" dxfId="122" priority="34">
      <formula>#REF!&gt;0</formula>
    </cfRule>
    <cfRule type="expression" dxfId="121" priority="35">
      <formula>#REF!&gt;0</formula>
    </cfRule>
  </conditionalFormatting>
  <conditionalFormatting sqref="A3:G162">
    <cfRule type="expression" dxfId="120" priority="29">
      <formula>NOT(ISBLANK($G3))</formula>
    </cfRule>
  </conditionalFormatting>
  <conditionalFormatting sqref="A3:B5 A89:B90 A103:B103 A121:B121 A113:B113">
    <cfRule type="expression" dxfId="119" priority="54">
      <formula>$P4&gt;0</formula>
    </cfRule>
    <cfRule type="expression" dxfId="118" priority="55">
      <formula>$O4&gt;0</formula>
    </cfRule>
  </conditionalFormatting>
  <conditionalFormatting sqref="A6:B87 A91:B101 A124:B162 A104:B111 A114:B119">
    <cfRule type="expression" dxfId="117" priority="69">
      <formula>$P8&gt;0</formula>
    </cfRule>
    <cfRule type="expression" dxfId="116" priority="70">
      <formula>$O8&gt;0</formula>
    </cfRule>
  </conditionalFormatting>
  <conditionalFormatting sqref="A88:B88 A102:B102 A120:B120 A122:B123">
    <cfRule type="expression" dxfId="115" priority="87">
      <formula>#REF!&gt;0</formula>
    </cfRule>
    <cfRule type="expression" dxfId="114" priority="88">
      <formula>#REF!&gt;0</formula>
    </cfRule>
  </conditionalFormatting>
  <conditionalFormatting sqref="A112:B112">
    <cfRule type="expression" dxfId="113" priority="109">
      <formula>#REF!&gt;0</formula>
    </cfRule>
    <cfRule type="expression" dxfId="112" priority="110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8" id="{3D44904B-268D-4E09-8D46-808BAF6574AF}">
            <xm:f>$N4&gt;'[Train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A3:B5 A89:B90 A103:B103 A121:B121 A113:B113</xm:sqref>
        </x14:conditionalFormatting>
        <x14:conditionalFormatting xmlns:xm="http://schemas.microsoft.com/office/excel/2006/main">
          <x14:cfRule type="expression" priority="72" id="{3D44904B-268D-4E09-8D46-808BAF6574AF}">
            <xm:f>$N8&gt;'[Train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A6:B87 A91:B101 A124:B162 A104:B111 A114:B119</xm:sqref>
        </x14:conditionalFormatting>
        <x14:conditionalFormatting xmlns:xm="http://schemas.microsoft.com/office/excel/2006/main">
          <x14:cfRule type="expression" priority="94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A88:B88 A102:B102 A120:B120 A122:B123</xm:sqref>
        </x14:conditionalFormatting>
        <x14:conditionalFormatting xmlns:xm="http://schemas.microsoft.com/office/excel/2006/main">
          <x14:cfRule type="expression" priority="116" id="{3D44904B-268D-4E09-8D46-808BAF6574AF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A112:B112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69"/>
  <sheetViews>
    <sheetView workbookViewId="0">
      <selection activeCell="J17" sqref="J17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- 2016-05-14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1370</v>
      </c>
      <c r="B3" s="6">
        <v>4011</v>
      </c>
      <c r="C3" s="18">
        <v>42504.135520833333</v>
      </c>
      <c r="D3" s="18">
        <v>42504.161006944443</v>
      </c>
      <c r="E3" s="15" t="s">
        <v>34</v>
      </c>
      <c r="F3" s="15">
        <v>2.548611110978527E-2</v>
      </c>
      <c r="G3" s="10"/>
      <c r="J3" s="21">
        <v>42504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1379</v>
      </c>
      <c r="B4" s="6">
        <v>4032</v>
      </c>
      <c r="C4" s="18">
        <v>42504.170439814814</v>
      </c>
      <c r="D4" s="18">
        <v>42504.202546296299</v>
      </c>
      <c r="E4" s="15" t="s">
        <v>33</v>
      </c>
      <c r="F4" s="15">
        <v>3.2106481485243421E-2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1380</v>
      </c>
      <c r="B5" s="6">
        <v>4040</v>
      </c>
      <c r="C5" s="18">
        <v>42504.153946759259</v>
      </c>
      <c r="D5" s="18">
        <v>42504.182638888888</v>
      </c>
      <c r="E5" s="15" t="s">
        <v>38</v>
      </c>
      <c r="F5" s="15">
        <v>2.8692129628325347E-2</v>
      </c>
      <c r="G5" s="10"/>
      <c r="J5" s="23" t="s">
        <v>7</v>
      </c>
      <c r="K5" s="25">
        <f>COUNTA(F3:F985)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1381</v>
      </c>
      <c r="B6" s="6">
        <v>4023</v>
      </c>
      <c r="C6" s="18">
        <v>42504.19091435185</v>
      </c>
      <c r="D6" s="18">
        <v>42504.22146990741</v>
      </c>
      <c r="E6" s="15" t="s">
        <v>25</v>
      </c>
      <c r="F6" s="15">
        <v>3.0555555560567882E-2</v>
      </c>
      <c r="G6" s="10"/>
      <c r="J6" s="23" t="s">
        <v>15</v>
      </c>
      <c r="K6" s="25">
        <f>K5-SUM(K8:K9)</f>
        <v>143</v>
      </c>
      <c r="L6" s="26">
        <v>42.423793103425474</v>
      </c>
      <c r="M6" s="26">
        <v>34.983333338750526</v>
      </c>
      <c r="N6" s="26">
        <v>56.049999995157123</v>
      </c>
    </row>
    <row r="7" spans="1:65" s="2" customFormat="1" x14ac:dyDescent="0.25">
      <c r="A7" s="6" t="s">
        <v>1382</v>
      </c>
      <c r="B7" s="6">
        <v>4016</v>
      </c>
      <c r="C7" s="18">
        <v>42504.173819444448</v>
      </c>
      <c r="D7" s="18">
        <v>42504.202245370368</v>
      </c>
      <c r="E7" s="15" t="s">
        <v>31</v>
      </c>
      <c r="F7" s="15">
        <v>2.8425925920601003E-2</v>
      </c>
      <c r="G7" s="10"/>
      <c r="J7" s="23" t="s">
        <v>9</v>
      </c>
      <c r="K7" s="30">
        <f>K6/K5</f>
        <v>0.98620689655172411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1383</v>
      </c>
      <c r="B8" s="6">
        <v>4026</v>
      </c>
      <c r="C8" s="18">
        <v>42504.209328703706</v>
      </c>
      <c r="D8" s="18">
        <v>42504.241203703707</v>
      </c>
      <c r="E8" s="15" t="s">
        <v>26</v>
      </c>
      <c r="F8" s="15">
        <v>3.1875000000582077E-2</v>
      </c>
      <c r="G8" s="10"/>
      <c r="J8" s="23" t="s">
        <v>16</v>
      </c>
      <c r="K8" s="25">
        <f>COUNTA(G3:G141)</f>
        <v>2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1384</v>
      </c>
      <c r="B9" s="6">
        <v>4038</v>
      </c>
      <c r="C9" s="18">
        <v>42504.183865740742</v>
      </c>
      <c r="D9" s="18">
        <v>42504.212696759256</v>
      </c>
      <c r="E9" s="15" t="s">
        <v>27</v>
      </c>
      <c r="F9" s="15">
        <v>2.8831018513301387E-2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1385</v>
      </c>
      <c r="B10" s="6">
        <v>4037</v>
      </c>
      <c r="C10" s="18">
        <v>42504.22146990741</v>
      </c>
      <c r="D10" s="18">
        <v>42504.252592592595</v>
      </c>
      <c r="E10" s="15" t="s">
        <v>27</v>
      </c>
      <c r="F10" s="15">
        <v>3.1122685184527654E-2</v>
      </c>
      <c r="G10" s="10"/>
    </row>
    <row r="11" spans="1:65" s="2" customFormat="1" x14ac:dyDescent="0.25">
      <c r="A11" s="6" t="s">
        <v>1386</v>
      </c>
      <c r="B11" s="6">
        <v>4014</v>
      </c>
      <c r="C11" s="18">
        <v>42504.193773148145</v>
      </c>
      <c r="D11" s="18">
        <v>42504.224074074074</v>
      </c>
      <c r="E11" s="15" t="s">
        <v>28</v>
      </c>
      <c r="F11" s="15">
        <v>3.030092592962319E-2</v>
      </c>
      <c r="G11" s="10"/>
    </row>
    <row r="12" spans="1:65" s="2" customFormat="1" x14ac:dyDescent="0.25">
      <c r="A12" s="6" t="s">
        <v>1387</v>
      </c>
      <c r="B12" s="6">
        <v>4013</v>
      </c>
      <c r="C12" s="18">
        <v>42504.235717592594</v>
      </c>
      <c r="D12" s="18">
        <v>42504.26221064815</v>
      </c>
      <c r="E12" s="15" t="s">
        <v>28</v>
      </c>
      <c r="F12" s="15">
        <v>2.6493055556784384E-2</v>
      </c>
      <c r="G12" s="10"/>
    </row>
    <row r="13" spans="1:65" s="2" customFormat="1" x14ac:dyDescent="0.25">
      <c r="A13" s="6" t="s">
        <v>1388</v>
      </c>
      <c r="B13" s="6">
        <v>4011</v>
      </c>
      <c r="C13" s="18">
        <v>42504.208344907405</v>
      </c>
      <c r="D13" s="18">
        <v>42504.233391203707</v>
      </c>
      <c r="E13" s="15" t="s">
        <v>34</v>
      </c>
      <c r="F13" s="15">
        <v>2.5046296301297843E-2</v>
      </c>
      <c r="G13" s="10"/>
    </row>
    <row r="14" spans="1:65" s="2" customFormat="1" x14ac:dyDescent="0.25">
      <c r="A14" s="6" t="s">
        <v>1389</v>
      </c>
      <c r="B14" s="6">
        <v>4012</v>
      </c>
      <c r="C14" s="18">
        <v>42504.246817129628</v>
      </c>
      <c r="D14" s="18">
        <v>42504.272488425922</v>
      </c>
      <c r="E14" s="15" t="s">
        <v>34</v>
      </c>
      <c r="F14" s="15">
        <v>2.5671296294603962E-2</v>
      </c>
      <c r="G14" s="10"/>
    </row>
    <row r="15" spans="1:65" s="2" customFormat="1" x14ac:dyDescent="0.25">
      <c r="A15" s="6" t="s">
        <v>1390</v>
      </c>
      <c r="B15" s="6">
        <v>4031</v>
      </c>
      <c r="C15" s="18">
        <v>42504.212685185186</v>
      </c>
      <c r="D15" s="18">
        <v>42504.244108796294</v>
      </c>
      <c r="E15" s="15" t="s">
        <v>33</v>
      </c>
      <c r="F15" s="15">
        <v>3.142361110803904E-2</v>
      </c>
      <c r="G15" s="10"/>
    </row>
    <row r="16" spans="1:65" s="2" customFormat="1" x14ac:dyDescent="0.25">
      <c r="A16" s="6" t="s">
        <v>1391</v>
      </c>
      <c r="B16" s="6">
        <v>4032</v>
      </c>
      <c r="C16" s="18">
        <v>42504.252581018518</v>
      </c>
      <c r="D16" s="18">
        <v>42504.283055555556</v>
      </c>
      <c r="E16" s="15" t="s">
        <v>33</v>
      </c>
      <c r="F16" s="15">
        <v>3.047453703766223E-2</v>
      </c>
      <c r="G16" s="10"/>
    </row>
    <row r="17" spans="1:7" s="2" customFormat="1" x14ac:dyDescent="0.25">
      <c r="A17" s="6" t="s">
        <v>1392</v>
      </c>
      <c r="B17" s="6">
        <v>4040</v>
      </c>
      <c r="C17" s="18">
        <v>42504.226203703707</v>
      </c>
      <c r="D17" s="18">
        <v>42504.254699074074</v>
      </c>
      <c r="E17" s="15" t="s">
        <v>38</v>
      </c>
      <c r="F17" s="15">
        <v>2.8495370366727002E-2</v>
      </c>
      <c r="G17" s="10"/>
    </row>
    <row r="18" spans="1:7" s="2" customFormat="1" x14ac:dyDescent="0.25">
      <c r="A18" s="6" t="s">
        <v>1393</v>
      </c>
      <c r="B18" s="6">
        <v>4039</v>
      </c>
      <c r="C18" s="18">
        <v>42504.268240740741</v>
      </c>
      <c r="D18" s="18">
        <v>42504.295115740744</v>
      </c>
      <c r="E18" s="15" t="s">
        <v>38</v>
      </c>
      <c r="F18" s="15">
        <v>2.6875000003201421E-2</v>
      </c>
      <c r="G18" s="10"/>
    </row>
    <row r="19" spans="1:7" s="2" customFormat="1" x14ac:dyDescent="0.25">
      <c r="A19" s="6" t="s">
        <v>1394</v>
      </c>
      <c r="B19" s="6">
        <v>4024</v>
      </c>
      <c r="C19" s="18">
        <v>42504.234155092592</v>
      </c>
      <c r="D19" s="18">
        <v>42504.265011574076</v>
      </c>
      <c r="E19" s="15" t="s">
        <v>25</v>
      </c>
      <c r="F19" s="15">
        <v>3.0856481484079268E-2</v>
      </c>
      <c r="G19" s="10"/>
    </row>
    <row r="20" spans="1:7" s="2" customFormat="1" x14ac:dyDescent="0.25">
      <c r="A20" s="6" t="s">
        <v>1395</v>
      </c>
      <c r="B20" s="6">
        <v>4023</v>
      </c>
      <c r="C20" s="18">
        <v>42504.271203703705</v>
      </c>
      <c r="D20" s="18">
        <v>42504.304270833331</v>
      </c>
      <c r="E20" s="15" t="s">
        <v>25</v>
      </c>
      <c r="F20" s="15">
        <v>3.3067129625123926E-2</v>
      </c>
      <c r="G20" s="10"/>
    </row>
    <row r="21" spans="1:7" s="2" customFormat="1" x14ac:dyDescent="0.25">
      <c r="A21" s="6" t="s">
        <v>1396</v>
      </c>
      <c r="B21" s="6">
        <v>4016</v>
      </c>
      <c r="C21" s="18">
        <v>42504.248611111114</v>
      </c>
      <c r="D21" s="18">
        <v>42504.27548611111</v>
      </c>
      <c r="E21" s="15" t="s">
        <v>31</v>
      </c>
      <c r="F21" s="15">
        <v>2.6874999995925464E-2</v>
      </c>
      <c r="G21" s="10"/>
    </row>
    <row r="22" spans="1:7" s="2" customFormat="1" x14ac:dyDescent="0.25">
      <c r="A22" s="6" t="s">
        <v>1397</v>
      </c>
      <c r="B22" s="6">
        <v>4015</v>
      </c>
      <c r="C22" s="18">
        <v>42504.282280092593</v>
      </c>
      <c r="D22" s="18">
        <v>42504.314884259256</v>
      </c>
      <c r="E22" s="15" t="s">
        <v>31</v>
      </c>
      <c r="F22" s="15">
        <v>3.2604166663077194E-2</v>
      </c>
      <c r="G22" s="10"/>
    </row>
    <row r="23" spans="1:7" s="2" customFormat="1" x14ac:dyDescent="0.25">
      <c r="A23" s="6" t="s">
        <v>1398</v>
      </c>
      <c r="B23" s="6">
        <v>4038</v>
      </c>
      <c r="C23" s="18">
        <v>42504.258668981478</v>
      </c>
      <c r="D23" s="18">
        <v>42504.286226851851</v>
      </c>
      <c r="E23" s="15" t="s">
        <v>27</v>
      </c>
      <c r="F23" s="15">
        <v>2.7557870373129845E-2</v>
      </c>
      <c r="G23" s="10"/>
    </row>
    <row r="24" spans="1:7" s="2" customFormat="1" x14ac:dyDescent="0.25">
      <c r="A24" s="6" t="s">
        <v>1399</v>
      </c>
      <c r="B24" s="6">
        <v>4037</v>
      </c>
      <c r="C24" s="18">
        <v>42504.293888888889</v>
      </c>
      <c r="D24" s="18">
        <v>42504.324999999997</v>
      </c>
      <c r="E24" s="15" t="s">
        <v>27</v>
      </c>
      <c r="F24" s="15">
        <v>3.1111111107748002E-2</v>
      </c>
      <c r="G24" s="10"/>
    </row>
    <row r="25" spans="1:7" s="2" customFormat="1" x14ac:dyDescent="0.25">
      <c r="A25" s="6" t="s">
        <v>1400</v>
      </c>
      <c r="B25" s="6">
        <v>4014</v>
      </c>
      <c r="C25" s="18">
        <v>42504.267060185186</v>
      </c>
      <c r="D25" s="18">
        <v>42504.295254629629</v>
      </c>
      <c r="E25" s="15" t="s">
        <v>28</v>
      </c>
      <c r="F25" s="15">
        <v>2.8194444443215616E-2</v>
      </c>
      <c r="G25" s="10"/>
    </row>
    <row r="26" spans="1:7" s="2" customFormat="1" x14ac:dyDescent="0.25">
      <c r="A26" s="6" t="s">
        <v>1401</v>
      </c>
      <c r="B26" s="6">
        <v>4013</v>
      </c>
      <c r="C26" s="18">
        <v>42504.309976851851</v>
      </c>
      <c r="D26" s="18">
        <v>42504.335023148145</v>
      </c>
      <c r="E26" s="15" t="s">
        <v>28</v>
      </c>
      <c r="F26" s="15">
        <v>2.5046296294021886E-2</v>
      </c>
      <c r="G26" s="10"/>
    </row>
    <row r="27" spans="1:7" s="2" customFormat="1" x14ac:dyDescent="0.25">
      <c r="A27" s="6" t="s">
        <v>1402</v>
      </c>
      <c r="B27" s="6">
        <v>4011</v>
      </c>
      <c r="C27" s="18">
        <v>42504.286979166667</v>
      </c>
      <c r="D27" s="18">
        <v>42504.307638888888</v>
      </c>
      <c r="E27" s="15" t="s">
        <v>34</v>
      </c>
      <c r="F27" s="15">
        <v>2.4733796293730848E-2</v>
      </c>
      <c r="G27" s="10" t="s">
        <v>489</v>
      </c>
    </row>
    <row r="28" spans="1:7" s="2" customFormat="1" x14ac:dyDescent="0.25">
      <c r="A28" s="6" t="s">
        <v>1403</v>
      </c>
      <c r="B28" s="6">
        <v>4012</v>
      </c>
      <c r="C28" s="18">
        <v>42504.315879629627</v>
      </c>
      <c r="D28" s="18">
        <v>42504.345520833333</v>
      </c>
      <c r="E28" s="15" t="s">
        <v>34</v>
      </c>
      <c r="F28" s="15">
        <v>2.9641203705978114E-2</v>
      </c>
      <c r="G28" s="10"/>
    </row>
    <row r="29" spans="1:7" s="2" customFormat="1" x14ac:dyDescent="0.25">
      <c r="A29" s="6" t="s">
        <v>1404</v>
      </c>
      <c r="B29" s="6">
        <v>4031</v>
      </c>
      <c r="C29" s="18">
        <v>42504.291250000002</v>
      </c>
      <c r="D29" s="18">
        <v>42504.316377314812</v>
      </c>
      <c r="E29" s="15" t="s">
        <v>33</v>
      </c>
      <c r="F29" s="15">
        <v>2.512731480965158E-2</v>
      </c>
      <c r="G29" s="10"/>
    </row>
    <row r="30" spans="1:7" s="2" customFormat="1" x14ac:dyDescent="0.25">
      <c r="A30" s="6" t="s">
        <v>1405</v>
      </c>
      <c r="B30" s="6">
        <v>4032</v>
      </c>
      <c r="C30" s="18">
        <v>42504.325810185182</v>
      </c>
      <c r="D30" s="18">
        <v>42504.356273148151</v>
      </c>
      <c r="E30" s="15" t="s">
        <v>33</v>
      </c>
      <c r="F30" s="15">
        <v>3.0462962968158536E-2</v>
      </c>
      <c r="G30" s="10"/>
    </row>
    <row r="31" spans="1:7" s="2" customFormat="1" x14ac:dyDescent="0.25">
      <c r="A31" s="6" t="s">
        <v>1406</v>
      </c>
      <c r="B31" s="6">
        <v>4040</v>
      </c>
      <c r="C31" s="18">
        <v>42504.298576388886</v>
      </c>
      <c r="D31" s="18">
        <v>42504.327349537038</v>
      </c>
      <c r="E31" s="15" t="s">
        <v>38</v>
      </c>
      <c r="F31" s="15">
        <v>2.8773148151230998E-2</v>
      </c>
      <c r="G31" s="10"/>
    </row>
    <row r="32" spans="1:7" s="2" customFormat="1" x14ac:dyDescent="0.25">
      <c r="A32" s="6" t="s">
        <v>1407</v>
      </c>
      <c r="B32" s="6">
        <v>4039</v>
      </c>
      <c r="C32" s="18">
        <v>42504.340451388889</v>
      </c>
      <c r="D32" s="18">
        <v>42504.3671875</v>
      </c>
      <c r="E32" s="15" t="s">
        <v>38</v>
      </c>
      <c r="F32" s="15">
        <v>2.6736111110949423E-2</v>
      </c>
      <c r="G32" s="10"/>
    </row>
    <row r="33" spans="1:7" s="2" customFormat="1" x14ac:dyDescent="0.25">
      <c r="A33" s="6" t="s">
        <v>1408</v>
      </c>
      <c r="B33" s="6">
        <v>4024</v>
      </c>
      <c r="C33" s="18">
        <v>42504.309988425928</v>
      </c>
      <c r="D33" s="18">
        <v>42504.337511574071</v>
      </c>
      <c r="E33" s="15" t="s">
        <v>25</v>
      </c>
      <c r="F33" s="15">
        <v>2.7523148142790888E-2</v>
      </c>
      <c r="G33" s="10"/>
    </row>
    <row r="34" spans="1:7" s="2" customFormat="1" x14ac:dyDescent="0.25">
      <c r="A34" s="6" t="s">
        <v>1409</v>
      </c>
      <c r="B34" s="6">
        <v>4023</v>
      </c>
      <c r="C34" s="18">
        <v>42504.342916666668</v>
      </c>
      <c r="D34" s="18">
        <v>42504.377604166664</v>
      </c>
      <c r="E34" s="15" t="s">
        <v>25</v>
      </c>
      <c r="F34" s="15">
        <v>3.4687499995925464E-2</v>
      </c>
      <c r="G34" s="10"/>
    </row>
    <row r="35" spans="1:7" s="2" customFormat="1" x14ac:dyDescent="0.25">
      <c r="A35" s="6" t="s">
        <v>1410</v>
      </c>
      <c r="B35" s="6">
        <v>4016</v>
      </c>
      <c r="C35" s="18">
        <v>42504.320289351854</v>
      </c>
      <c r="D35" s="18">
        <v>42504.348587962966</v>
      </c>
      <c r="E35" s="15" t="s">
        <v>31</v>
      </c>
      <c r="F35" s="15">
        <v>2.8298611112404615E-2</v>
      </c>
      <c r="G35" s="10"/>
    </row>
    <row r="36" spans="1:7" s="2" customFormat="1" x14ac:dyDescent="0.25">
      <c r="A36" s="6" t="s">
        <v>1411</v>
      </c>
      <c r="B36" s="6">
        <v>4015</v>
      </c>
      <c r="C36" s="18">
        <v>42504.358587962961</v>
      </c>
      <c r="D36" s="18">
        <v>42504.387499999997</v>
      </c>
      <c r="E36" s="15" t="s">
        <v>31</v>
      </c>
      <c r="F36" s="15">
        <v>2.8912037036207039E-2</v>
      </c>
      <c r="G36" s="10"/>
    </row>
    <row r="37" spans="1:7" s="2" customFormat="1" x14ac:dyDescent="0.25">
      <c r="A37" s="6" t="s">
        <v>1412</v>
      </c>
      <c r="B37" s="6">
        <v>4038</v>
      </c>
      <c r="C37" s="18">
        <v>42504.330972222226</v>
      </c>
      <c r="D37" s="18">
        <v>42504.358749999999</v>
      </c>
      <c r="E37" s="15" t="s">
        <v>27</v>
      </c>
      <c r="F37" s="15">
        <v>2.7777777773735579E-2</v>
      </c>
      <c r="G37" s="10"/>
    </row>
    <row r="38" spans="1:7" s="2" customFormat="1" x14ac:dyDescent="0.25">
      <c r="A38" s="6" t="s">
        <v>1413</v>
      </c>
      <c r="B38" s="6">
        <v>4037</v>
      </c>
      <c r="C38" s="18">
        <v>42504.367199074077</v>
      </c>
      <c r="D38" s="18">
        <v>42504.397638888891</v>
      </c>
      <c r="E38" s="15" t="s">
        <v>27</v>
      </c>
      <c r="F38" s="15">
        <v>3.0439814814599231E-2</v>
      </c>
      <c r="G38" s="10"/>
    </row>
    <row r="39" spans="1:7" s="2" customFormat="1" x14ac:dyDescent="0.25">
      <c r="A39" s="6" t="s">
        <v>1414</v>
      </c>
      <c r="B39" s="6">
        <v>4014</v>
      </c>
      <c r="C39" s="18">
        <v>42504.343541666669</v>
      </c>
      <c r="D39" s="18">
        <v>42504.369421296295</v>
      </c>
      <c r="E39" s="15" t="s">
        <v>28</v>
      </c>
      <c r="F39" s="15">
        <v>2.5879629625706002E-2</v>
      </c>
      <c r="G39" s="10"/>
    </row>
    <row r="40" spans="1:7" s="2" customFormat="1" x14ac:dyDescent="0.25">
      <c r="A40" s="6" t="s">
        <v>1415</v>
      </c>
      <c r="B40" s="6">
        <v>4013</v>
      </c>
      <c r="C40" s="18">
        <v>42504.381990740738</v>
      </c>
      <c r="D40" s="18">
        <v>42504.407951388886</v>
      </c>
      <c r="E40" s="15" t="s">
        <v>28</v>
      </c>
      <c r="F40" s="15">
        <v>2.5960648148611654E-2</v>
      </c>
      <c r="G40" s="10"/>
    </row>
    <row r="41" spans="1:7" s="2" customFormat="1" x14ac:dyDescent="0.25">
      <c r="A41" s="6" t="s">
        <v>1416</v>
      </c>
      <c r="B41" s="6">
        <v>4011</v>
      </c>
      <c r="C41" s="18">
        <v>42504.34946759259</v>
      </c>
      <c r="D41" s="18">
        <v>42504.378796296296</v>
      </c>
      <c r="E41" s="15" t="s">
        <v>34</v>
      </c>
      <c r="F41" s="15">
        <v>2.9328703705687076E-2</v>
      </c>
      <c r="G41" s="10"/>
    </row>
    <row r="42" spans="1:7" s="2" customFormat="1" x14ac:dyDescent="0.25">
      <c r="A42" s="6" t="s">
        <v>1417</v>
      </c>
      <c r="B42" s="6">
        <v>4012</v>
      </c>
      <c r="C42" s="18">
        <v>42504.39166666667</v>
      </c>
      <c r="D42" s="18">
        <v>42504.418368055558</v>
      </c>
      <c r="E42" s="15" t="s">
        <v>34</v>
      </c>
      <c r="F42" s="15">
        <v>2.6701388887886424E-2</v>
      </c>
      <c r="G42" s="10"/>
    </row>
    <row r="43" spans="1:7" s="2" customFormat="1" x14ac:dyDescent="0.25">
      <c r="A43" s="6" t="s">
        <v>1418</v>
      </c>
      <c r="B43" s="6">
        <v>4031</v>
      </c>
      <c r="C43" s="18">
        <v>42504.36105324074</v>
      </c>
      <c r="D43" s="18">
        <v>42504.389652777776</v>
      </c>
      <c r="E43" s="15" t="s">
        <v>33</v>
      </c>
      <c r="F43" s="15">
        <v>2.8599537035916001E-2</v>
      </c>
      <c r="G43" s="10"/>
    </row>
    <row r="44" spans="1:7" s="2" customFormat="1" x14ac:dyDescent="0.25">
      <c r="A44" s="6" t="s">
        <v>1419</v>
      </c>
      <c r="B44" s="6">
        <v>4032</v>
      </c>
      <c r="C44" s="18">
        <v>42504.400266203702</v>
      </c>
      <c r="D44" s="18">
        <v>42504.429328703707</v>
      </c>
      <c r="E44" s="15" t="s">
        <v>33</v>
      </c>
      <c r="F44" s="15">
        <v>2.9062500005238689E-2</v>
      </c>
      <c r="G44" s="10"/>
    </row>
    <row r="45" spans="1:7" s="2" customFormat="1" x14ac:dyDescent="0.25">
      <c r="A45" s="6" t="s">
        <v>1420</v>
      </c>
      <c r="B45" s="6">
        <v>4040</v>
      </c>
      <c r="C45" s="18">
        <v>42504.371874999997</v>
      </c>
      <c r="D45" s="18">
        <v>42504.400300925925</v>
      </c>
      <c r="E45" s="15" t="s">
        <v>38</v>
      </c>
      <c r="F45" s="15">
        <v>2.842592592787696E-2</v>
      </c>
      <c r="G45" s="10"/>
    </row>
    <row r="46" spans="1:7" s="2" customFormat="1" x14ac:dyDescent="0.25">
      <c r="A46" s="6" t="s">
        <v>1421</v>
      </c>
      <c r="B46" s="6">
        <v>4039</v>
      </c>
      <c r="C46" s="18">
        <v>42504.41337962963</v>
      </c>
      <c r="D46" s="18">
        <v>42504.441689814812</v>
      </c>
      <c r="E46" s="15" t="s">
        <v>38</v>
      </c>
      <c r="F46" s="15">
        <v>2.8310185181908309E-2</v>
      </c>
      <c r="G46" s="10"/>
    </row>
    <row r="47" spans="1:7" s="2" customFormat="1" x14ac:dyDescent="0.25">
      <c r="A47" s="6" t="s">
        <v>1422</v>
      </c>
      <c r="B47" s="6">
        <v>4024</v>
      </c>
      <c r="C47" s="18">
        <v>42504.380324074074</v>
      </c>
      <c r="D47" s="18">
        <v>42504.410671296297</v>
      </c>
      <c r="E47" s="15" t="s">
        <v>25</v>
      </c>
      <c r="F47" s="15">
        <v>3.0347222222189885E-2</v>
      </c>
      <c r="G47" s="10"/>
    </row>
    <row r="48" spans="1:7" s="2" customFormat="1" x14ac:dyDescent="0.25">
      <c r="A48" s="6" t="s">
        <v>1423</v>
      </c>
      <c r="B48" s="6">
        <v>4023</v>
      </c>
      <c r="C48" s="18">
        <v>42504.416030092594</v>
      </c>
      <c r="D48" s="18">
        <v>42504.450613425928</v>
      </c>
      <c r="E48" s="15" t="s">
        <v>25</v>
      </c>
      <c r="F48" s="15">
        <v>3.4583333334012423E-2</v>
      </c>
      <c r="G48" s="10"/>
    </row>
    <row r="49" spans="1:7" s="2" customFormat="1" x14ac:dyDescent="0.25">
      <c r="A49" s="6" t="s">
        <v>1424</v>
      </c>
      <c r="B49" s="6">
        <v>4016</v>
      </c>
      <c r="C49" s="18">
        <v>42504.400462962964</v>
      </c>
      <c r="D49" s="18">
        <v>42504.4216087963</v>
      </c>
      <c r="E49" s="15" t="s">
        <v>31</v>
      </c>
      <c r="F49" s="15">
        <v>2.7534722226846498E-2</v>
      </c>
      <c r="G49" s="10" t="s">
        <v>489</v>
      </c>
    </row>
    <row r="50" spans="1:7" s="2" customFormat="1" x14ac:dyDescent="0.25">
      <c r="A50" s="6" t="s">
        <v>1425</v>
      </c>
      <c r="B50" s="6">
        <v>4015</v>
      </c>
      <c r="C50" s="18">
        <v>42504.429884259262</v>
      </c>
      <c r="D50" s="18">
        <v>42504.460266203707</v>
      </c>
      <c r="E50" s="15" t="s">
        <v>31</v>
      </c>
      <c r="F50" s="15">
        <v>3.0381944445252884E-2</v>
      </c>
      <c r="G50" s="10"/>
    </row>
    <row r="51" spans="1:7" s="2" customFormat="1" x14ac:dyDescent="0.25">
      <c r="A51" s="6" t="s">
        <v>1426</v>
      </c>
      <c r="B51" s="6">
        <v>4038</v>
      </c>
      <c r="C51" s="18">
        <v>42504.404583333337</v>
      </c>
      <c r="D51" s="18">
        <v>42504.431840277779</v>
      </c>
      <c r="E51" s="15" t="s">
        <v>27</v>
      </c>
      <c r="F51" s="15">
        <v>2.7256944442342501E-2</v>
      </c>
      <c r="G51" s="10"/>
    </row>
    <row r="52" spans="1:7" s="2" customFormat="1" x14ac:dyDescent="0.25">
      <c r="A52" s="6" t="s">
        <v>1427</v>
      </c>
      <c r="B52" s="6">
        <v>4037</v>
      </c>
      <c r="C52" s="18">
        <v>42504.442418981482</v>
      </c>
      <c r="D52" s="18">
        <v>42504.47079861111</v>
      </c>
      <c r="E52" s="15" t="s">
        <v>27</v>
      </c>
      <c r="F52" s="15">
        <v>2.8379629628034309E-2</v>
      </c>
      <c r="G52" s="10"/>
    </row>
    <row r="53" spans="1:7" s="2" customFormat="1" x14ac:dyDescent="0.25">
      <c r="A53" s="6" t="s">
        <v>1428</v>
      </c>
      <c r="B53" s="6">
        <v>4014</v>
      </c>
      <c r="C53" s="18">
        <v>42504.41609953704</v>
      </c>
      <c r="D53" s="18">
        <v>42504.441168981481</v>
      </c>
      <c r="E53" s="15" t="s">
        <v>28</v>
      </c>
      <c r="F53" s="15">
        <v>2.5069444440305233E-2</v>
      </c>
      <c r="G53" s="10"/>
    </row>
    <row r="54" spans="1:7" s="2" customFormat="1" x14ac:dyDescent="0.25">
      <c r="A54" s="6" t="s">
        <v>1429</v>
      </c>
      <c r="B54" s="6">
        <v>4013</v>
      </c>
      <c r="C54" s="18">
        <v>42504.455706018518</v>
      </c>
      <c r="D54" s="18">
        <v>42504.480914351851</v>
      </c>
      <c r="E54" s="15" t="s">
        <v>28</v>
      </c>
      <c r="F54" s="15">
        <v>2.5208333332557231E-2</v>
      </c>
      <c r="G54" s="10"/>
    </row>
    <row r="55" spans="1:7" s="2" customFormat="1" x14ac:dyDescent="0.25">
      <c r="A55" s="6" t="s">
        <v>1430</v>
      </c>
      <c r="B55" s="6">
        <v>4011</v>
      </c>
      <c r="C55" s="18">
        <v>42504.423807870371</v>
      </c>
      <c r="D55" s="18">
        <v>42504.452962962961</v>
      </c>
      <c r="E55" s="15" t="s">
        <v>34</v>
      </c>
      <c r="F55" s="15">
        <v>2.9155092590372078E-2</v>
      </c>
      <c r="G55" s="10"/>
    </row>
    <row r="56" spans="1:7" s="2" customFormat="1" x14ac:dyDescent="0.25">
      <c r="A56" s="6" t="s">
        <v>1431</v>
      </c>
      <c r="B56" s="6">
        <v>4012</v>
      </c>
      <c r="C56" s="18">
        <v>42504.462870370371</v>
      </c>
      <c r="D56" s="18">
        <v>42504.491875</v>
      </c>
      <c r="E56" s="15" t="s">
        <v>34</v>
      </c>
      <c r="F56" s="15">
        <v>2.9004629628616385E-2</v>
      </c>
      <c r="G56" s="10"/>
    </row>
    <row r="57" spans="1:7" s="2" customFormat="1" x14ac:dyDescent="0.25">
      <c r="A57" s="6" t="s">
        <v>1432</v>
      </c>
      <c r="B57" s="6">
        <v>4031</v>
      </c>
      <c r="C57" s="18">
        <v>42504.433923611112</v>
      </c>
      <c r="D57" s="18">
        <v>42504.461863425924</v>
      </c>
      <c r="E57" s="15" t="s">
        <v>33</v>
      </c>
      <c r="F57" s="15">
        <v>2.7939814812270924E-2</v>
      </c>
      <c r="G57" s="10"/>
    </row>
    <row r="58" spans="1:7" s="2" customFormat="1" x14ac:dyDescent="0.25">
      <c r="A58" s="6" t="s">
        <v>1433</v>
      </c>
      <c r="B58" s="6">
        <v>4032</v>
      </c>
      <c r="C58" s="18">
        <v>42504.470081018517</v>
      </c>
      <c r="D58" s="18">
        <v>42504.501493055555</v>
      </c>
      <c r="E58" s="15" t="s">
        <v>33</v>
      </c>
      <c r="F58" s="15">
        <v>3.1412037038535345E-2</v>
      </c>
      <c r="G58" s="10"/>
    </row>
    <row r="59" spans="1:7" s="2" customFormat="1" x14ac:dyDescent="0.25">
      <c r="A59" s="6" t="s">
        <v>1434</v>
      </c>
      <c r="B59" s="6">
        <v>4040</v>
      </c>
      <c r="C59" s="18">
        <v>42504.44767361111</v>
      </c>
      <c r="D59" s="18">
        <v>42504.47388888889</v>
      </c>
      <c r="E59" s="15" t="s">
        <v>38</v>
      </c>
      <c r="F59" s="15">
        <v>2.6215277779556345E-2</v>
      </c>
      <c r="G59" s="10"/>
    </row>
    <row r="60" spans="1:7" s="2" customFormat="1" x14ac:dyDescent="0.25">
      <c r="A60" s="6" t="s">
        <v>1435</v>
      </c>
      <c r="B60" s="6">
        <v>4039</v>
      </c>
      <c r="C60" s="18">
        <v>42504.482812499999</v>
      </c>
      <c r="D60" s="18">
        <v>42504.514444444445</v>
      </c>
      <c r="E60" s="15" t="s">
        <v>38</v>
      </c>
      <c r="F60" s="15">
        <v>3.1631944446417037E-2</v>
      </c>
      <c r="G60" s="10"/>
    </row>
    <row r="61" spans="1:7" s="2" customFormat="1" x14ac:dyDescent="0.25">
      <c r="A61" s="6" t="s">
        <v>1436</v>
      </c>
      <c r="B61" s="6">
        <v>4024</v>
      </c>
      <c r="C61" s="18">
        <v>42504.456354166665</v>
      </c>
      <c r="D61" s="18">
        <v>42504.48333333333</v>
      </c>
      <c r="E61" s="15" t="s">
        <v>25</v>
      </c>
      <c r="F61" s="15">
        <v>2.6979166665114462E-2</v>
      </c>
      <c r="G61" s="10"/>
    </row>
    <row r="62" spans="1:7" s="2" customFormat="1" x14ac:dyDescent="0.25">
      <c r="A62" s="6" t="s">
        <v>1437</v>
      </c>
      <c r="B62" s="6">
        <v>4023</v>
      </c>
      <c r="C62" s="18">
        <v>42504.496192129627</v>
      </c>
      <c r="D62" s="18">
        <v>42504.524178240739</v>
      </c>
      <c r="E62" s="15" t="s">
        <v>25</v>
      </c>
      <c r="F62" s="15">
        <v>2.7986111112113576E-2</v>
      </c>
      <c r="G62" s="10"/>
    </row>
    <row r="63" spans="1:7" s="2" customFormat="1" x14ac:dyDescent="0.25">
      <c r="A63" s="6" t="s">
        <v>1438</v>
      </c>
      <c r="B63" s="6">
        <v>4015</v>
      </c>
      <c r="C63" s="18">
        <v>42504.50886574074</v>
      </c>
      <c r="D63" s="18">
        <v>42504.533159722225</v>
      </c>
      <c r="E63" s="15" t="s">
        <v>31</v>
      </c>
      <c r="F63" s="15">
        <v>2.4293981485243421E-2</v>
      </c>
      <c r="G63" s="10"/>
    </row>
    <row r="64" spans="1:7" s="2" customFormat="1" x14ac:dyDescent="0.25">
      <c r="A64" s="6" t="s">
        <v>1439</v>
      </c>
      <c r="B64" s="6">
        <v>4038</v>
      </c>
      <c r="C64" s="18">
        <v>42504.473622685182</v>
      </c>
      <c r="D64" s="18">
        <v>42504.504837962966</v>
      </c>
      <c r="E64" s="15" t="s">
        <v>27</v>
      </c>
      <c r="F64" s="15">
        <v>3.1215277784212958E-2</v>
      </c>
      <c r="G64" s="10"/>
    </row>
    <row r="65" spans="1:7" s="2" customFormat="1" x14ac:dyDescent="0.25">
      <c r="A65" s="6" t="s">
        <v>1440</v>
      </c>
      <c r="B65" s="6">
        <v>4037</v>
      </c>
      <c r="C65" s="18">
        <v>42504.510428240741</v>
      </c>
      <c r="D65" s="18">
        <v>42504.547094907408</v>
      </c>
      <c r="E65" s="15" t="s">
        <v>27</v>
      </c>
      <c r="F65" s="15">
        <v>3.6666666666860692E-2</v>
      </c>
      <c r="G65" s="10"/>
    </row>
    <row r="66" spans="1:7" s="2" customFormat="1" x14ac:dyDescent="0.25">
      <c r="A66" s="6" t="s">
        <v>1441</v>
      </c>
      <c r="B66" s="6">
        <v>4014</v>
      </c>
      <c r="C66" s="18">
        <v>42504.483888888892</v>
      </c>
      <c r="D66" s="18">
        <v>42504.514594907407</v>
      </c>
      <c r="E66" s="15" t="s">
        <v>28</v>
      </c>
      <c r="F66" s="15">
        <v>3.0706018515047617E-2</v>
      </c>
      <c r="G66" s="10"/>
    </row>
    <row r="67" spans="1:7" s="2" customFormat="1" x14ac:dyDescent="0.25">
      <c r="A67" s="6" t="s">
        <v>1442</v>
      </c>
      <c r="B67" s="6">
        <v>4013</v>
      </c>
      <c r="C67" s="18">
        <v>42504.524606481478</v>
      </c>
      <c r="D67" s="18">
        <v>42504.554432870369</v>
      </c>
      <c r="E67" s="15" t="s">
        <v>28</v>
      </c>
      <c r="F67" s="15">
        <v>2.9826388890796807E-2</v>
      </c>
      <c r="G67" s="10"/>
    </row>
    <row r="68" spans="1:7" s="2" customFormat="1" x14ac:dyDescent="0.25">
      <c r="A68" s="6" t="s">
        <v>1443</v>
      </c>
      <c r="B68" s="6">
        <v>4011</v>
      </c>
      <c r="C68" s="18">
        <v>42504.495821759258</v>
      </c>
      <c r="D68" s="18">
        <v>42504.525057870371</v>
      </c>
      <c r="E68" s="15" t="s">
        <v>34</v>
      </c>
      <c r="F68" s="15">
        <v>2.923611111327773E-2</v>
      </c>
      <c r="G68" s="10"/>
    </row>
    <row r="69" spans="1:7" s="2" customFormat="1" x14ac:dyDescent="0.25">
      <c r="A69" s="6" t="s">
        <v>1444</v>
      </c>
      <c r="B69" s="6">
        <v>4012</v>
      </c>
      <c r="C69" s="18">
        <v>42504.533564814818</v>
      </c>
      <c r="D69" s="18">
        <v>42504.568310185183</v>
      </c>
      <c r="E69" s="15" t="s">
        <v>34</v>
      </c>
      <c r="F69" s="15">
        <v>3.474537036527181E-2</v>
      </c>
      <c r="G69" s="10"/>
    </row>
    <row r="70" spans="1:7" s="2" customFormat="1" x14ac:dyDescent="0.25">
      <c r="A70" s="6" t="s">
        <v>1445</v>
      </c>
      <c r="B70" s="6">
        <v>4031</v>
      </c>
      <c r="C70" s="18">
        <v>42504.506782407407</v>
      </c>
      <c r="D70" s="18">
        <v>42504.537037037036</v>
      </c>
      <c r="E70" s="15" t="s">
        <v>33</v>
      </c>
      <c r="F70" s="15">
        <v>3.0254629629780538E-2</v>
      </c>
      <c r="G70" s="10"/>
    </row>
    <row r="71" spans="1:7" s="2" customFormat="1" x14ac:dyDescent="0.25">
      <c r="A71" s="6" t="s">
        <v>1446</v>
      </c>
      <c r="B71" s="6">
        <v>4032</v>
      </c>
      <c r="C71" s="18">
        <v>42504.546944444446</v>
      </c>
      <c r="D71" s="18">
        <v>42504.580416666664</v>
      </c>
      <c r="E71" s="15" t="s">
        <v>33</v>
      </c>
      <c r="F71" s="15">
        <v>3.347222221782431E-2</v>
      </c>
      <c r="G71" s="10"/>
    </row>
    <row r="72" spans="1:7" s="2" customFormat="1" x14ac:dyDescent="0.25">
      <c r="A72" s="6" t="s">
        <v>1447</v>
      </c>
      <c r="B72" s="6">
        <v>4040</v>
      </c>
      <c r="C72" s="18">
        <v>42504.517835648148</v>
      </c>
      <c r="D72" s="18">
        <v>42504.546307870369</v>
      </c>
      <c r="E72" s="15" t="s">
        <v>38</v>
      </c>
      <c r="F72" s="15">
        <v>2.8472222220443655E-2</v>
      </c>
      <c r="G72" s="10"/>
    </row>
    <row r="73" spans="1:7" s="2" customFormat="1" x14ac:dyDescent="0.25">
      <c r="A73" s="6" t="s">
        <v>1448</v>
      </c>
      <c r="B73" s="6">
        <v>4039</v>
      </c>
      <c r="C73" s="18">
        <v>42504.555671296293</v>
      </c>
      <c r="D73" s="18">
        <v>42504.587847222225</v>
      </c>
      <c r="E73" s="15" t="s">
        <v>38</v>
      </c>
      <c r="F73" s="15">
        <v>3.217592593136942E-2</v>
      </c>
      <c r="G73" s="10"/>
    </row>
    <row r="74" spans="1:7" s="2" customFormat="1" x14ac:dyDescent="0.25">
      <c r="A74" s="6" t="s">
        <v>1449</v>
      </c>
      <c r="B74" s="6">
        <v>4025</v>
      </c>
      <c r="C74" s="18">
        <v>42504.537048611113</v>
      </c>
      <c r="D74" s="18">
        <v>42504.561909722222</v>
      </c>
      <c r="E74" s="15" t="s">
        <v>26</v>
      </c>
      <c r="F74" s="15">
        <v>2.4861111109203193E-2</v>
      </c>
      <c r="G74" s="10"/>
    </row>
    <row r="75" spans="1:7" s="2" customFormat="1" x14ac:dyDescent="0.25">
      <c r="A75" s="6" t="s">
        <v>1450</v>
      </c>
      <c r="B75" s="6">
        <v>4026</v>
      </c>
      <c r="C75" s="18">
        <v>42504.569432870368</v>
      </c>
      <c r="D75" s="18">
        <v>42504.597719907404</v>
      </c>
      <c r="E75" s="15" t="s">
        <v>26</v>
      </c>
      <c r="F75" s="15">
        <v>2.8287037035624962E-2</v>
      </c>
      <c r="G75" s="10"/>
    </row>
    <row r="76" spans="1:7" s="2" customFormat="1" x14ac:dyDescent="0.25">
      <c r="A76" s="6" t="s">
        <v>1451</v>
      </c>
      <c r="B76" s="6">
        <v>4016</v>
      </c>
      <c r="C76" s="18">
        <v>42504.541365740741</v>
      </c>
      <c r="D76" s="18">
        <v>42504.568009259259</v>
      </c>
      <c r="E76" s="15" t="s">
        <v>31</v>
      </c>
      <c r="F76" s="15">
        <v>2.6643518518540077E-2</v>
      </c>
      <c r="G76" s="10"/>
    </row>
    <row r="77" spans="1:7" s="2" customFormat="1" x14ac:dyDescent="0.25">
      <c r="A77" s="6" t="s">
        <v>1452</v>
      </c>
      <c r="B77" s="6">
        <v>4015</v>
      </c>
      <c r="C77" s="18">
        <v>42504.580358796295</v>
      </c>
      <c r="D77" s="18">
        <v>42504.606041666666</v>
      </c>
      <c r="E77" s="15" t="s">
        <v>31</v>
      </c>
      <c r="F77" s="15">
        <v>2.5682870371383615E-2</v>
      </c>
      <c r="G77" s="10"/>
    </row>
    <row r="78" spans="1:7" s="2" customFormat="1" x14ac:dyDescent="0.25">
      <c r="A78" s="6" t="s">
        <v>1453</v>
      </c>
      <c r="B78" s="6">
        <v>4038</v>
      </c>
      <c r="C78" s="18">
        <v>42504.549375000002</v>
      </c>
      <c r="D78" s="18">
        <v>42504.578993055555</v>
      </c>
      <c r="E78" s="15" t="s">
        <v>27</v>
      </c>
      <c r="F78" s="15">
        <v>2.9618055552418809E-2</v>
      </c>
      <c r="G78" s="10"/>
    </row>
    <row r="79" spans="1:7" s="2" customFormat="1" x14ac:dyDescent="0.25">
      <c r="A79" s="6" t="s">
        <v>1454</v>
      </c>
      <c r="B79" s="6">
        <v>4037</v>
      </c>
      <c r="C79" s="18">
        <v>42504.584224537037</v>
      </c>
      <c r="D79" s="18">
        <v>42504.617048611108</v>
      </c>
      <c r="E79" s="15" t="s">
        <v>27</v>
      </c>
      <c r="F79" s="15">
        <v>3.2824074070958886E-2</v>
      </c>
      <c r="G79" s="10"/>
    </row>
    <row r="80" spans="1:7" s="2" customFormat="1" x14ac:dyDescent="0.25">
      <c r="A80" s="6" t="s">
        <v>1455</v>
      </c>
      <c r="B80" s="6">
        <v>4014</v>
      </c>
      <c r="C80" s="18">
        <v>42504.560115740744</v>
      </c>
      <c r="D80" s="18">
        <v>42504.58734953704</v>
      </c>
      <c r="E80" s="15" t="s">
        <v>28</v>
      </c>
      <c r="F80" s="15">
        <v>2.7233796296059154E-2</v>
      </c>
      <c r="G80" s="10"/>
    </row>
    <row r="81" spans="1:7" s="2" customFormat="1" x14ac:dyDescent="0.25">
      <c r="A81" s="6" t="s">
        <v>1456</v>
      </c>
      <c r="B81" s="6">
        <v>4013</v>
      </c>
      <c r="C81" s="18">
        <v>42504.599317129629</v>
      </c>
      <c r="D81" s="18">
        <v>42504.626631944448</v>
      </c>
      <c r="E81" s="15" t="s">
        <v>28</v>
      </c>
      <c r="F81" s="15">
        <v>2.7314814818964805E-2</v>
      </c>
      <c r="G81" s="10"/>
    </row>
    <row r="82" spans="1:7" s="2" customFormat="1" x14ac:dyDescent="0.25">
      <c r="A82" s="6" t="s">
        <v>1457</v>
      </c>
      <c r="B82" s="6">
        <v>4011</v>
      </c>
      <c r="C82" s="18">
        <v>42504.571527777778</v>
      </c>
      <c r="D82" s="18">
        <v>42504.597905092596</v>
      </c>
      <c r="E82" s="15" t="s">
        <v>34</v>
      </c>
      <c r="F82" s="15">
        <v>2.6377314818091691E-2</v>
      </c>
      <c r="G82" s="10"/>
    </row>
    <row r="83" spans="1:7" s="2" customFormat="1" x14ac:dyDescent="0.25">
      <c r="A83" s="6" t="s">
        <v>1458</v>
      </c>
      <c r="B83" s="6">
        <v>4012</v>
      </c>
      <c r="C83" s="18">
        <v>42504.606157407405</v>
      </c>
      <c r="D83" s="18">
        <v>42504.637650462966</v>
      </c>
      <c r="E83" s="15" t="s">
        <v>34</v>
      </c>
      <c r="F83" s="15">
        <v>3.1493055561440997E-2</v>
      </c>
      <c r="G83" s="10"/>
    </row>
    <row r="84" spans="1:7" s="2" customFormat="1" x14ac:dyDescent="0.25">
      <c r="A84" s="6" t="s">
        <v>1459</v>
      </c>
      <c r="B84" s="6">
        <v>4031</v>
      </c>
      <c r="C84" s="18">
        <v>42504.584004629629</v>
      </c>
      <c r="D84" s="18">
        <v>42504.608831018515</v>
      </c>
      <c r="E84" s="15" t="s">
        <v>33</v>
      </c>
      <c r="F84" s="15">
        <v>2.4826388886140194E-2</v>
      </c>
      <c r="G84" s="10"/>
    </row>
    <row r="85" spans="1:7" s="2" customFormat="1" x14ac:dyDescent="0.25">
      <c r="A85" s="6" t="s">
        <v>1460</v>
      </c>
      <c r="B85" s="6">
        <v>4032</v>
      </c>
      <c r="C85" s="18">
        <v>42504.620324074072</v>
      </c>
      <c r="D85" s="18">
        <v>42504.648182870369</v>
      </c>
      <c r="E85" s="15" t="s">
        <v>33</v>
      </c>
      <c r="F85" s="15">
        <v>2.7858796296641231E-2</v>
      </c>
      <c r="G85" s="10"/>
    </row>
    <row r="86" spans="1:7" s="2" customFormat="1" x14ac:dyDescent="0.25">
      <c r="A86" s="6" t="s">
        <v>1461</v>
      </c>
      <c r="B86" s="6">
        <v>4040</v>
      </c>
      <c r="C86" s="18">
        <v>42504.590694444443</v>
      </c>
      <c r="D86" s="18">
        <v>42504.61986111111</v>
      </c>
      <c r="E86" s="15" t="s">
        <v>38</v>
      </c>
      <c r="F86" s="15">
        <v>2.9166666667151731E-2</v>
      </c>
      <c r="G86" s="10"/>
    </row>
    <row r="87" spans="1:7" s="2" customFormat="1" x14ac:dyDescent="0.25">
      <c r="A87" s="6" t="s">
        <v>1462</v>
      </c>
      <c r="B87" s="6">
        <v>4039</v>
      </c>
      <c r="C87" s="18">
        <v>42504.626481481479</v>
      </c>
      <c r="D87" s="18">
        <v>42504.659236111111</v>
      </c>
      <c r="E87" s="15" t="s">
        <v>38</v>
      </c>
      <c r="F87" s="15">
        <v>3.2754629632108845E-2</v>
      </c>
      <c r="G87" s="10"/>
    </row>
    <row r="88" spans="1:7" s="2" customFormat="1" x14ac:dyDescent="0.25">
      <c r="A88" s="6" t="s">
        <v>1463</v>
      </c>
      <c r="B88" s="6">
        <v>4025</v>
      </c>
      <c r="C88" s="18">
        <v>42504.601990740739</v>
      </c>
      <c r="D88" s="18">
        <v>42504.62877314815</v>
      </c>
      <c r="E88" s="15" t="s">
        <v>26</v>
      </c>
      <c r="F88" s="15">
        <v>2.6782407410792075E-2</v>
      </c>
      <c r="G88" s="10"/>
    </row>
    <row r="89" spans="1:7" s="2" customFormat="1" x14ac:dyDescent="0.25">
      <c r="A89" s="6" t="s">
        <v>1464</v>
      </c>
      <c r="B89" s="6">
        <v>4026</v>
      </c>
      <c r="C89" s="18">
        <v>42504.640231481484</v>
      </c>
      <c r="D89" s="18">
        <v>42504.669305555559</v>
      </c>
      <c r="E89" s="15" t="s">
        <v>26</v>
      </c>
      <c r="F89" s="15">
        <v>2.9074074074742384E-2</v>
      </c>
      <c r="G89" s="10"/>
    </row>
    <row r="90" spans="1:7" s="2" customFormat="1" x14ac:dyDescent="0.25">
      <c r="A90" s="6" t="s">
        <v>1465</v>
      </c>
      <c r="B90" s="6">
        <v>4016</v>
      </c>
      <c r="C90" s="18">
        <v>42504.610856481479</v>
      </c>
      <c r="D90" s="18">
        <v>42504.639282407406</v>
      </c>
      <c r="E90" s="15" t="s">
        <v>31</v>
      </c>
      <c r="F90" s="15">
        <v>2.842592592787696E-2</v>
      </c>
      <c r="G90" s="10"/>
    </row>
    <row r="91" spans="1:7" s="2" customFormat="1" x14ac:dyDescent="0.25">
      <c r="A91" s="6" t="s">
        <v>1466</v>
      </c>
      <c r="B91" s="6">
        <v>4015</v>
      </c>
      <c r="C91" s="18">
        <v>42504.649317129632</v>
      </c>
      <c r="D91" s="18">
        <v>42504.678761574076</v>
      </c>
      <c r="E91" s="15" t="s">
        <v>31</v>
      </c>
      <c r="F91" s="15">
        <v>2.9444444444379769E-2</v>
      </c>
      <c r="G91" s="10"/>
    </row>
    <row r="92" spans="1:7" s="2" customFormat="1" x14ac:dyDescent="0.25">
      <c r="A92" s="6" t="s">
        <v>1467</v>
      </c>
      <c r="B92" s="6">
        <v>4038</v>
      </c>
      <c r="C92" s="18">
        <v>42504.62054398148</v>
      </c>
      <c r="D92" s="18">
        <v>42504.650879629633</v>
      </c>
      <c r="E92" s="15" t="s">
        <v>27</v>
      </c>
      <c r="F92" s="15">
        <v>3.033564815268619E-2</v>
      </c>
      <c r="G92" s="10"/>
    </row>
    <row r="93" spans="1:7" s="2" customFormat="1" x14ac:dyDescent="0.25">
      <c r="A93" s="6" t="s">
        <v>1468</v>
      </c>
      <c r="B93" s="6">
        <v>4037</v>
      </c>
      <c r="C93" s="18">
        <v>42504.658958333333</v>
      </c>
      <c r="D93" s="18">
        <v>42504.689953703702</v>
      </c>
      <c r="E93" s="15" t="s">
        <v>27</v>
      </c>
      <c r="F93" s="15">
        <v>3.0995370369055308E-2</v>
      </c>
      <c r="G93" s="10"/>
    </row>
    <row r="94" spans="1:7" s="2" customFormat="1" x14ac:dyDescent="0.25">
      <c r="A94" s="6" t="s">
        <v>1469</v>
      </c>
      <c r="B94" s="6">
        <v>4014</v>
      </c>
      <c r="C94" s="18">
        <v>42504.629942129628</v>
      </c>
      <c r="D94" s="18">
        <v>42504.66028935185</v>
      </c>
      <c r="E94" s="15" t="s">
        <v>28</v>
      </c>
      <c r="F94" s="15">
        <v>3.0347222222189885E-2</v>
      </c>
      <c r="G94" s="10"/>
    </row>
    <row r="95" spans="1:7" s="2" customFormat="1" x14ac:dyDescent="0.25">
      <c r="A95" s="6" t="s">
        <v>1470</v>
      </c>
      <c r="B95" s="6">
        <v>4013</v>
      </c>
      <c r="C95" s="18">
        <v>42504.673368055555</v>
      </c>
      <c r="D95" s="18">
        <v>42504.70034722222</v>
      </c>
      <c r="E95" s="15" t="s">
        <v>28</v>
      </c>
      <c r="F95" s="15">
        <v>2.6979166665114462E-2</v>
      </c>
      <c r="G95" s="10"/>
    </row>
    <row r="96" spans="1:7" s="2" customFormat="1" x14ac:dyDescent="0.25">
      <c r="A96" s="6" t="s">
        <v>1471</v>
      </c>
      <c r="B96" s="6">
        <v>4011</v>
      </c>
      <c r="C96" s="18">
        <v>42504.641840277778</v>
      </c>
      <c r="D96" s="18">
        <v>42504.670740740738</v>
      </c>
      <c r="E96" s="15" t="s">
        <v>34</v>
      </c>
      <c r="F96" s="15">
        <v>2.8900462959427387E-2</v>
      </c>
      <c r="G96" s="10"/>
    </row>
    <row r="97" spans="1:7" s="2" customFormat="1" x14ac:dyDescent="0.25">
      <c r="A97" s="6" t="s">
        <v>1472</v>
      </c>
      <c r="B97" s="6">
        <v>4012</v>
      </c>
      <c r="C97" s="18">
        <v>42504.679571759261</v>
      </c>
      <c r="D97" s="18">
        <v>42504.710543981484</v>
      </c>
      <c r="E97" s="15" t="s">
        <v>34</v>
      </c>
      <c r="F97" s="15">
        <v>3.0972222222771961E-2</v>
      </c>
      <c r="G97" s="10"/>
    </row>
    <row r="98" spans="1:7" s="2" customFormat="1" x14ac:dyDescent="0.25">
      <c r="A98" s="6" t="s">
        <v>1473</v>
      </c>
      <c r="B98" s="6">
        <v>4031</v>
      </c>
      <c r="C98" s="18">
        <v>42504.652083333334</v>
      </c>
      <c r="D98" s="18">
        <v>42504.68105324074</v>
      </c>
      <c r="E98" s="15" t="s">
        <v>33</v>
      </c>
      <c r="F98" s="15">
        <v>2.8969907405553386E-2</v>
      </c>
      <c r="G98" s="10"/>
    </row>
    <row r="99" spans="1:7" s="2" customFormat="1" x14ac:dyDescent="0.25">
      <c r="A99" s="6" t="s">
        <v>1474</v>
      </c>
      <c r="B99" s="6">
        <v>4032</v>
      </c>
      <c r="C99" s="18">
        <v>42504.692291666666</v>
      </c>
      <c r="D99" s="18">
        <v>42504.720810185187</v>
      </c>
      <c r="E99" s="15" t="s">
        <v>33</v>
      </c>
      <c r="F99" s="15">
        <v>2.8518518520286307E-2</v>
      </c>
      <c r="G99" s="10"/>
    </row>
    <row r="100" spans="1:7" s="2" customFormat="1" x14ac:dyDescent="0.25">
      <c r="A100" s="6" t="s">
        <v>1475</v>
      </c>
      <c r="B100" s="6">
        <v>4040</v>
      </c>
      <c r="C100" s="18">
        <v>42504.662118055552</v>
      </c>
      <c r="D100" s="18">
        <v>42504.691817129627</v>
      </c>
      <c r="E100" s="15" t="s">
        <v>38</v>
      </c>
      <c r="F100" s="15">
        <v>2.9699074075324461E-2</v>
      </c>
      <c r="G100" s="10"/>
    </row>
    <row r="101" spans="1:7" s="2" customFormat="1" x14ac:dyDescent="0.25">
      <c r="A101" s="6" t="s">
        <v>1476</v>
      </c>
      <c r="B101" s="6">
        <v>4039</v>
      </c>
      <c r="C101" s="18">
        <v>42504.700104166666</v>
      </c>
      <c r="D101" s="18">
        <v>42504.732002314813</v>
      </c>
      <c r="E101" s="15" t="s">
        <v>38</v>
      </c>
      <c r="F101" s="15">
        <v>3.1898148146865424E-2</v>
      </c>
      <c r="G101" s="10"/>
    </row>
    <row r="102" spans="1:7" s="2" customFormat="1" x14ac:dyDescent="0.25">
      <c r="A102" s="6" t="s">
        <v>1477</v>
      </c>
      <c r="B102" s="6">
        <v>4025</v>
      </c>
      <c r="C102" s="18">
        <v>42504.674004629633</v>
      </c>
      <c r="D102" s="18">
        <v>42504.701805555553</v>
      </c>
      <c r="E102" s="15" t="s">
        <v>26</v>
      </c>
      <c r="F102" s="15">
        <v>2.7800925920018926E-2</v>
      </c>
      <c r="G102" s="10"/>
    </row>
    <row r="103" spans="1:7" s="2" customFormat="1" x14ac:dyDescent="0.25">
      <c r="A103" s="6" t="s">
        <v>1478</v>
      </c>
      <c r="B103" s="6">
        <v>4026</v>
      </c>
      <c r="C103" s="18">
        <v>42504.713368055556</v>
      </c>
      <c r="D103" s="18">
        <v>42504.742523148147</v>
      </c>
      <c r="E103" s="15" t="s">
        <v>26</v>
      </c>
      <c r="F103" s="15">
        <v>2.9155092590372078E-2</v>
      </c>
      <c r="G103" s="10"/>
    </row>
    <row r="104" spans="1:7" s="2" customFormat="1" x14ac:dyDescent="0.25">
      <c r="A104" s="6" t="s">
        <v>1479</v>
      </c>
      <c r="B104" s="6">
        <v>4016</v>
      </c>
      <c r="C104" s="18">
        <v>42504.685104166667</v>
      </c>
      <c r="D104" s="18">
        <v>42504.711886574078</v>
      </c>
      <c r="E104" s="15" t="s">
        <v>31</v>
      </c>
      <c r="F104" s="15">
        <v>2.6782407410792075E-2</v>
      </c>
      <c r="G104" s="10"/>
    </row>
    <row r="105" spans="1:7" s="2" customFormat="1" x14ac:dyDescent="0.25">
      <c r="A105" s="6" t="s">
        <v>1480</v>
      </c>
      <c r="B105" s="6">
        <v>4015</v>
      </c>
      <c r="C105" s="18">
        <v>42504.721817129626</v>
      </c>
      <c r="D105" s="18">
        <v>42504.751898148148</v>
      </c>
      <c r="E105" s="15" t="s">
        <v>31</v>
      </c>
      <c r="F105" s="15">
        <v>3.0081018521741498E-2</v>
      </c>
      <c r="G105" s="10"/>
    </row>
    <row r="106" spans="1:7" s="2" customFormat="1" x14ac:dyDescent="0.25">
      <c r="A106" s="6" t="s">
        <v>1481</v>
      </c>
      <c r="B106" s="6">
        <v>4038</v>
      </c>
      <c r="C106" s="18">
        <v>42504.693310185183</v>
      </c>
      <c r="D106" s="18">
        <v>42504.723483796297</v>
      </c>
      <c r="E106" s="15" t="s">
        <v>27</v>
      </c>
      <c r="F106" s="15">
        <v>3.0173611114150845E-2</v>
      </c>
      <c r="G106" s="10"/>
    </row>
    <row r="107" spans="1:7" s="2" customFormat="1" x14ac:dyDescent="0.25">
      <c r="A107" s="6" t="s">
        <v>1482</v>
      </c>
      <c r="B107" s="6">
        <v>4037</v>
      </c>
      <c r="C107" s="18">
        <v>42504.729849537034</v>
      </c>
      <c r="D107" s="18">
        <v>42504.76284722222</v>
      </c>
      <c r="E107" s="15" t="s">
        <v>27</v>
      </c>
      <c r="F107" s="15">
        <v>3.2997685186273884E-2</v>
      </c>
      <c r="G107" s="10"/>
    </row>
    <row r="108" spans="1:7" s="2" customFormat="1" x14ac:dyDescent="0.25">
      <c r="A108" s="6" t="s">
        <v>1483</v>
      </c>
      <c r="B108" s="6">
        <v>4014</v>
      </c>
      <c r="C108" s="18">
        <v>42504.706157407411</v>
      </c>
      <c r="D108" s="18">
        <v>42504.733229166668</v>
      </c>
      <c r="E108" s="15" t="s">
        <v>28</v>
      </c>
      <c r="F108" s="15">
        <v>2.7071759257523809E-2</v>
      </c>
      <c r="G108" s="10"/>
    </row>
    <row r="109" spans="1:7" s="2" customFormat="1" x14ac:dyDescent="0.25">
      <c r="A109" s="6" t="s">
        <v>1484</v>
      </c>
      <c r="B109" s="6">
        <v>4013</v>
      </c>
      <c r="C109" s="18">
        <v>42504.744687500002</v>
      </c>
      <c r="D109" s="18">
        <v>42504.772291666668</v>
      </c>
      <c r="E109" s="15" t="s">
        <v>28</v>
      </c>
      <c r="F109" s="15">
        <v>2.7604166665696539E-2</v>
      </c>
      <c r="G109" s="10"/>
    </row>
    <row r="110" spans="1:7" s="2" customFormat="1" x14ac:dyDescent="0.25">
      <c r="A110" s="6" t="s">
        <v>1485</v>
      </c>
      <c r="B110" s="6">
        <v>4011</v>
      </c>
      <c r="C110" s="18">
        <v>42504.714733796296</v>
      </c>
      <c r="D110" s="18">
        <v>42504.743807870371</v>
      </c>
      <c r="E110" s="15" t="s">
        <v>34</v>
      </c>
      <c r="F110" s="15">
        <v>2.9074074074742384E-2</v>
      </c>
      <c r="G110" s="10"/>
    </row>
    <row r="111" spans="1:7" s="2" customFormat="1" x14ac:dyDescent="0.25">
      <c r="A111" s="6" t="s">
        <v>1486</v>
      </c>
      <c r="B111" s="6">
        <v>4012</v>
      </c>
      <c r="C111" s="18">
        <v>42504.75204861111</v>
      </c>
      <c r="D111" s="18">
        <v>42504.783831018518</v>
      </c>
      <c r="E111" s="15" t="s">
        <v>34</v>
      </c>
      <c r="F111" s="15">
        <v>3.178240740817273E-2</v>
      </c>
      <c r="G111" s="10"/>
    </row>
    <row r="112" spans="1:7" s="2" customFormat="1" x14ac:dyDescent="0.25">
      <c r="A112" s="6" t="s">
        <v>1487</v>
      </c>
      <c r="B112" s="6">
        <v>4031</v>
      </c>
      <c r="C112" s="18">
        <v>42504.724340277775</v>
      </c>
      <c r="D112" s="18">
        <v>42504.754016203704</v>
      </c>
      <c r="E112" s="15" t="s">
        <v>33</v>
      </c>
      <c r="F112" s="15">
        <v>2.9675925929041114E-2</v>
      </c>
      <c r="G112" s="10"/>
    </row>
    <row r="113" spans="1:7" s="2" customFormat="1" x14ac:dyDescent="0.25">
      <c r="A113" s="6" t="s">
        <v>1488</v>
      </c>
      <c r="B113" s="6">
        <v>4032</v>
      </c>
      <c r="C113" s="18">
        <v>42504.765601851854</v>
      </c>
      <c r="D113" s="18">
        <v>42504.794074074074</v>
      </c>
      <c r="E113" s="15" t="s">
        <v>33</v>
      </c>
      <c r="F113" s="15">
        <v>2.8472222220443655E-2</v>
      </c>
      <c r="G113" s="10"/>
    </row>
    <row r="114" spans="1:7" s="2" customFormat="1" x14ac:dyDescent="0.25">
      <c r="A114" s="6" t="s">
        <v>1489</v>
      </c>
      <c r="B114" s="6">
        <v>4040</v>
      </c>
      <c r="C114" s="18">
        <v>42504.736666666664</v>
      </c>
      <c r="D114" s="18">
        <v>42504.765370370369</v>
      </c>
      <c r="E114" s="15" t="s">
        <v>38</v>
      </c>
      <c r="F114" s="15">
        <v>2.8703703705104999E-2</v>
      </c>
      <c r="G114" s="10"/>
    </row>
    <row r="115" spans="1:7" s="2" customFormat="1" x14ac:dyDescent="0.25">
      <c r="A115" s="6" t="s">
        <v>1490</v>
      </c>
      <c r="B115" s="6">
        <v>4039</v>
      </c>
      <c r="C115" s="18">
        <v>42504.772222222222</v>
      </c>
      <c r="D115" s="18">
        <v>42504.805254629631</v>
      </c>
      <c r="E115" s="15" t="s">
        <v>38</v>
      </c>
      <c r="F115" s="15">
        <v>3.3032407409336884E-2</v>
      </c>
      <c r="G115" s="10"/>
    </row>
    <row r="116" spans="1:7" s="2" customFormat="1" x14ac:dyDescent="0.25">
      <c r="A116" s="6" t="s">
        <v>1491</v>
      </c>
      <c r="B116" s="6">
        <v>4025</v>
      </c>
      <c r="C116" s="18">
        <v>42504.746168981481</v>
      </c>
      <c r="D116" s="18">
        <v>42504.774988425925</v>
      </c>
      <c r="E116" s="15" t="s">
        <v>26</v>
      </c>
      <c r="F116" s="15">
        <v>2.8819444443797693E-2</v>
      </c>
      <c r="G116" s="10"/>
    </row>
    <row r="117" spans="1:7" s="2" customFormat="1" x14ac:dyDescent="0.25">
      <c r="A117" s="6" t="s">
        <v>1492</v>
      </c>
      <c r="B117" s="6">
        <v>4026</v>
      </c>
      <c r="C117" s="18">
        <v>42504.78502314815</v>
      </c>
      <c r="D117" s="18">
        <v>42504.814456018517</v>
      </c>
      <c r="E117" s="15" t="s">
        <v>26</v>
      </c>
      <c r="F117" s="15">
        <v>2.9432870367600117E-2</v>
      </c>
      <c r="G117" s="10"/>
    </row>
    <row r="118" spans="1:7" s="2" customFormat="1" x14ac:dyDescent="0.25">
      <c r="A118" s="6" t="s">
        <v>1493</v>
      </c>
      <c r="B118" s="6">
        <v>4016</v>
      </c>
      <c r="C118" s="18">
        <v>42504.757280092592</v>
      </c>
      <c r="D118" s="18">
        <v>42504.785405092596</v>
      </c>
      <c r="E118" s="15" t="s">
        <v>31</v>
      </c>
      <c r="F118" s="15">
        <v>2.8125000004365575E-2</v>
      </c>
      <c r="G118" s="10"/>
    </row>
    <row r="119" spans="1:7" s="2" customFormat="1" x14ac:dyDescent="0.25">
      <c r="A119" s="6" t="s">
        <v>1494</v>
      </c>
      <c r="B119" s="6">
        <v>4015</v>
      </c>
      <c r="C119" s="18">
        <v>42504.793090277781</v>
      </c>
      <c r="D119" s="18">
        <v>42504.824780092589</v>
      </c>
      <c r="E119" s="15" t="s">
        <v>31</v>
      </c>
      <c r="F119" s="15">
        <v>3.1689814808487426E-2</v>
      </c>
      <c r="G119" s="10"/>
    </row>
    <row r="120" spans="1:7" s="2" customFormat="1" x14ac:dyDescent="0.25">
      <c r="A120" s="6" t="s">
        <v>1495</v>
      </c>
      <c r="B120" s="6">
        <v>4038</v>
      </c>
      <c r="C120" s="18">
        <v>42504.766331018516</v>
      </c>
      <c r="D120" s="18">
        <v>42504.79582175926</v>
      </c>
      <c r="E120" s="15" t="s">
        <v>27</v>
      </c>
      <c r="F120" s="15">
        <v>2.9490740744222421E-2</v>
      </c>
      <c r="G120" s="10"/>
    </row>
    <row r="121" spans="1:7" s="2" customFormat="1" x14ac:dyDescent="0.25">
      <c r="A121" s="6" t="s">
        <v>1496</v>
      </c>
      <c r="B121" s="6">
        <v>4037</v>
      </c>
      <c r="C121" s="18">
        <v>42504.808159722219</v>
      </c>
      <c r="D121" s="18">
        <v>42504.836689814816</v>
      </c>
      <c r="E121" s="15" t="s">
        <v>27</v>
      </c>
      <c r="F121" s="15">
        <v>2.8530092597065959E-2</v>
      </c>
      <c r="G121" s="10"/>
    </row>
    <row r="122" spans="1:7" s="2" customFormat="1" x14ac:dyDescent="0.25">
      <c r="A122" s="6" t="s">
        <v>1497</v>
      </c>
      <c r="B122" s="6">
        <v>4011</v>
      </c>
      <c r="C122" s="18">
        <v>42504.790219907409</v>
      </c>
      <c r="D122" s="18">
        <v>42504.816516203704</v>
      </c>
      <c r="E122" s="15" t="s">
        <v>34</v>
      </c>
      <c r="F122" s="15">
        <v>2.6296296295186039E-2</v>
      </c>
      <c r="G122" s="10"/>
    </row>
    <row r="123" spans="1:7" s="2" customFormat="1" x14ac:dyDescent="0.25">
      <c r="A123" s="6" t="s">
        <v>1498</v>
      </c>
      <c r="B123" s="6">
        <v>4012</v>
      </c>
      <c r="C123" s="18">
        <v>42504.827696759261</v>
      </c>
      <c r="D123" s="18">
        <v>42504.859270833331</v>
      </c>
      <c r="E123" s="15" t="s">
        <v>34</v>
      </c>
      <c r="F123" s="15">
        <v>3.1574074069794733E-2</v>
      </c>
      <c r="G123" s="10"/>
    </row>
    <row r="124" spans="1:7" s="2" customFormat="1" x14ac:dyDescent="0.25">
      <c r="A124" s="6" t="s">
        <v>1499</v>
      </c>
      <c r="B124" s="6">
        <v>4040</v>
      </c>
      <c r="C124" s="18">
        <v>42504.808611111112</v>
      </c>
      <c r="D124" s="18">
        <v>42504.83792824074</v>
      </c>
      <c r="E124" s="15" t="s">
        <v>38</v>
      </c>
      <c r="F124" s="15">
        <v>2.9317129628907423E-2</v>
      </c>
      <c r="G124" s="10"/>
    </row>
    <row r="125" spans="1:7" s="2" customFormat="1" x14ac:dyDescent="0.25">
      <c r="A125" s="6" t="s">
        <v>1500</v>
      </c>
      <c r="B125" s="6">
        <v>4039</v>
      </c>
      <c r="C125" s="18">
        <v>42504.847442129627</v>
      </c>
      <c r="D125" s="18">
        <v>42504.878449074073</v>
      </c>
      <c r="E125" s="15" t="s">
        <v>38</v>
      </c>
      <c r="F125" s="15">
        <v>3.1006944445834961E-2</v>
      </c>
      <c r="G125" s="10"/>
    </row>
    <row r="126" spans="1:7" s="2" customFormat="1" x14ac:dyDescent="0.25">
      <c r="A126" s="6" t="s">
        <v>1501</v>
      </c>
      <c r="B126" s="6">
        <v>4016</v>
      </c>
      <c r="C126" s="18">
        <v>42504.828460648147</v>
      </c>
      <c r="D126" s="18">
        <v>42504.858576388891</v>
      </c>
      <c r="E126" s="15" t="s">
        <v>31</v>
      </c>
      <c r="F126" s="15">
        <v>3.0115740744804498E-2</v>
      </c>
      <c r="G126" s="10"/>
    </row>
    <row r="127" spans="1:7" s="2" customFormat="1" x14ac:dyDescent="0.25">
      <c r="A127" s="6" t="s">
        <v>1502</v>
      </c>
      <c r="B127" s="6">
        <v>4015</v>
      </c>
      <c r="C127" s="18">
        <v>42504.864675925928</v>
      </c>
      <c r="D127" s="18">
        <v>42504.898414351854</v>
      </c>
      <c r="E127" s="15" t="s">
        <v>31</v>
      </c>
      <c r="F127" s="15">
        <v>3.3738425925548654E-2</v>
      </c>
      <c r="G127" s="10"/>
    </row>
    <row r="128" spans="1:7" s="2" customFormat="1" x14ac:dyDescent="0.25">
      <c r="A128" s="6" t="s">
        <v>1503</v>
      </c>
      <c r="B128" s="6">
        <v>4038</v>
      </c>
      <c r="C128" s="18">
        <v>42504.849479166667</v>
      </c>
      <c r="D128" s="18">
        <v>42504.880196759259</v>
      </c>
      <c r="E128" s="15" t="s">
        <v>27</v>
      </c>
      <c r="F128" s="15">
        <v>3.071759259182727E-2</v>
      </c>
      <c r="G128" s="10"/>
    </row>
    <row r="129" spans="1:15" s="2" customFormat="1" x14ac:dyDescent="0.25">
      <c r="A129" s="6" t="s">
        <v>1504</v>
      </c>
      <c r="B129" s="6">
        <v>4037</v>
      </c>
      <c r="C129" s="18">
        <v>42504.888657407406</v>
      </c>
      <c r="D129" s="18">
        <v>42504.920046296298</v>
      </c>
      <c r="E129" s="15" t="s">
        <v>27</v>
      </c>
      <c r="F129" s="15">
        <v>3.1388888892251998E-2</v>
      </c>
      <c r="G129" s="10"/>
    </row>
    <row r="130" spans="1:15" s="2" customFormat="1" x14ac:dyDescent="0.25">
      <c r="A130" s="6" t="s">
        <v>1505</v>
      </c>
      <c r="B130" s="6">
        <v>4024</v>
      </c>
      <c r="C130" s="18">
        <v>42504.867708333331</v>
      </c>
      <c r="D130" s="18">
        <v>42504.900057870371</v>
      </c>
      <c r="E130" s="15" t="s">
        <v>25</v>
      </c>
      <c r="F130" s="15">
        <v>3.234953703940846E-2</v>
      </c>
      <c r="G130" s="10"/>
    </row>
    <row r="131" spans="1:15" s="2" customFormat="1" x14ac:dyDescent="0.25">
      <c r="A131" s="6" t="s">
        <v>1506</v>
      </c>
      <c r="B131" s="6">
        <v>4023</v>
      </c>
      <c r="C131" s="18">
        <v>42504.90829861111</v>
      </c>
      <c r="D131" s="18">
        <v>42504.93986111111</v>
      </c>
      <c r="E131" s="15" t="s">
        <v>25</v>
      </c>
      <c r="F131" s="15">
        <v>3.1562500000291038E-2</v>
      </c>
      <c r="G131" s="10"/>
    </row>
    <row r="132" spans="1:15" s="2" customFormat="1" x14ac:dyDescent="0.25">
      <c r="A132" s="6" t="s">
        <v>1507</v>
      </c>
      <c r="B132" s="6">
        <v>4040</v>
      </c>
      <c r="C132" s="18">
        <v>42504.888611111113</v>
      </c>
      <c r="D132" s="18">
        <v>42504.921817129631</v>
      </c>
      <c r="E132" s="15" t="s">
        <v>38</v>
      </c>
      <c r="F132" s="15">
        <v>3.3206018517375924E-2</v>
      </c>
      <c r="G132" s="10"/>
    </row>
    <row r="133" spans="1:15" s="2" customFormat="1" x14ac:dyDescent="0.25">
      <c r="A133" s="6" t="s">
        <v>1508</v>
      </c>
      <c r="B133" s="6">
        <v>4039</v>
      </c>
      <c r="C133" s="18">
        <v>42504.929583333331</v>
      </c>
      <c r="D133" s="18">
        <v>42504.961631944447</v>
      </c>
      <c r="E133" s="15" t="s">
        <v>38</v>
      </c>
      <c r="F133" s="15">
        <v>3.2048611115897074E-2</v>
      </c>
      <c r="G133" s="10"/>
    </row>
    <row r="134" spans="1:15" s="2" customFormat="1" x14ac:dyDescent="0.25">
      <c r="A134" s="6" t="s">
        <v>1509</v>
      </c>
      <c r="B134" s="6">
        <v>4016</v>
      </c>
      <c r="C134" s="18">
        <v>42504.903113425928</v>
      </c>
      <c r="D134" s="18">
        <v>42504.942037037035</v>
      </c>
      <c r="E134" s="15" t="s">
        <v>31</v>
      </c>
      <c r="F134" s="15">
        <v>3.8923611107748002E-2</v>
      </c>
      <c r="G134" s="10"/>
    </row>
    <row r="135" spans="1:15" s="2" customFormat="1" x14ac:dyDescent="0.25">
      <c r="A135" s="6" t="s">
        <v>1510</v>
      </c>
      <c r="B135" s="6">
        <v>4015</v>
      </c>
      <c r="C135" s="18">
        <v>42504.951435185183</v>
      </c>
      <c r="D135" s="18">
        <v>42504.981006944443</v>
      </c>
      <c r="E135" s="15" t="s">
        <v>31</v>
      </c>
      <c r="F135" s="15">
        <v>2.9571759259852115E-2</v>
      </c>
      <c r="G135" s="10"/>
    </row>
    <row r="136" spans="1:15" s="2" customFormat="1" x14ac:dyDescent="0.25">
      <c r="A136" s="6" t="s">
        <v>1511</v>
      </c>
      <c r="B136" s="6">
        <v>4038</v>
      </c>
      <c r="C136" s="18">
        <v>42504.934224537035</v>
      </c>
      <c r="D136" s="18">
        <v>42504.963958333334</v>
      </c>
      <c r="E136" s="15" t="s">
        <v>27</v>
      </c>
      <c r="F136" s="15">
        <v>2.973379629838746E-2</v>
      </c>
      <c r="G136" s="10"/>
    </row>
    <row r="137" spans="1:15" s="2" customFormat="1" x14ac:dyDescent="0.25">
      <c r="A137" s="6" t="s">
        <v>1512</v>
      </c>
      <c r="B137" s="6">
        <v>4037</v>
      </c>
      <c r="C137" s="18">
        <v>42504.974918981483</v>
      </c>
      <c r="D137" s="18">
        <v>42505.003101851849</v>
      </c>
      <c r="E137" s="15" t="s">
        <v>27</v>
      </c>
      <c r="F137" s="15">
        <v>2.8182870366435964E-2</v>
      </c>
      <c r="G137" s="10"/>
    </row>
    <row r="138" spans="1:15" s="2" customFormat="1" x14ac:dyDescent="0.25">
      <c r="A138" s="6" t="s">
        <v>1513</v>
      </c>
      <c r="B138" s="6">
        <v>4024</v>
      </c>
      <c r="C138" s="18">
        <v>42504.951238425929</v>
      </c>
      <c r="D138" s="18">
        <v>42504.983078703706</v>
      </c>
      <c r="E138" s="15" t="s">
        <v>25</v>
      </c>
      <c r="F138" s="15">
        <v>3.1840277777519077E-2</v>
      </c>
      <c r="G138" s="10"/>
      <c r="H138"/>
    </row>
    <row r="139" spans="1:15" s="2" customFormat="1" x14ac:dyDescent="0.25">
      <c r="A139" s="6" t="s">
        <v>1514</v>
      </c>
      <c r="B139" s="6">
        <v>4023</v>
      </c>
      <c r="C139" s="18">
        <v>42504.995868055557</v>
      </c>
      <c r="D139" s="18">
        <v>42505.023206018515</v>
      </c>
      <c r="E139" s="15" t="s">
        <v>25</v>
      </c>
      <c r="F139" s="15">
        <v>2.7337962957972195E-2</v>
      </c>
      <c r="G139" s="10"/>
      <c r="H139"/>
    </row>
    <row r="140" spans="1:15" s="2" customFormat="1" x14ac:dyDescent="0.25">
      <c r="A140" s="6" t="s">
        <v>1515</v>
      </c>
      <c r="B140" s="6">
        <v>4040</v>
      </c>
      <c r="C140" s="18">
        <v>42504.974120370367</v>
      </c>
      <c r="D140" s="18">
        <v>42505.006076388891</v>
      </c>
      <c r="E140" s="15" t="s">
        <v>38</v>
      </c>
      <c r="F140" s="15">
        <v>3.1956018523487728E-2</v>
      </c>
      <c r="G140" s="10"/>
      <c r="H140"/>
    </row>
    <row r="141" spans="1:15" s="2" customFormat="1" x14ac:dyDescent="0.25">
      <c r="A141" s="6" t="s">
        <v>1516</v>
      </c>
      <c r="B141" s="6">
        <v>4039</v>
      </c>
      <c r="C141" s="18">
        <v>42505.015173611115</v>
      </c>
      <c r="D141" s="18">
        <v>42505.04483796296</v>
      </c>
      <c r="E141" s="15" t="s">
        <v>38</v>
      </c>
      <c r="F141" s="15">
        <v>2.9664351844985504E-2</v>
      </c>
      <c r="G141" s="10"/>
      <c r="H141"/>
    </row>
    <row r="142" spans="1:15" x14ac:dyDescent="0.25">
      <c r="A142" s="6" t="s">
        <v>1517</v>
      </c>
      <c r="B142" s="6">
        <v>4016</v>
      </c>
      <c r="C142" s="18">
        <v>42504.994444444441</v>
      </c>
      <c r="D142" s="18">
        <v>42505.024699074071</v>
      </c>
      <c r="E142" s="15" t="s">
        <v>31</v>
      </c>
      <c r="F142" s="15">
        <v>3.0254629629780538E-2</v>
      </c>
      <c r="G142" s="10"/>
      <c r="J142" s="2"/>
      <c r="K142" s="2"/>
    </row>
    <row r="143" spans="1:15" x14ac:dyDescent="0.25">
      <c r="A143" s="6" t="s">
        <v>1518</v>
      </c>
      <c r="B143" s="6">
        <v>4015</v>
      </c>
      <c r="C143" s="18">
        <v>42505.032083333332</v>
      </c>
      <c r="D143" s="18">
        <v>42505.065763888888</v>
      </c>
      <c r="E143" s="15" t="s">
        <v>31</v>
      </c>
      <c r="F143" s="15">
        <v>3.3680555556202307E-2</v>
      </c>
      <c r="G143" s="10"/>
      <c r="I143" s="2"/>
      <c r="J143" s="2"/>
      <c r="K143" s="2"/>
    </row>
    <row r="144" spans="1:15" s="2" customFormat="1" x14ac:dyDescent="0.25">
      <c r="A144" s="6" t="s">
        <v>1519</v>
      </c>
      <c r="B144" s="6">
        <v>4038</v>
      </c>
      <c r="C144" s="18">
        <v>42505.017372685186</v>
      </c>
      <c r="D144" s="18">
        <v>42505.046354166669</v>
      </c>
      <c r="E144" s="15" t="s">
        <v>27</v>
      </c>
      <c r="F144" s="15">
        <v>2.8981481482333038E-2</v>
      </c>
      <c r="G144" s="10"/>
      <c r="H144"/>
      <c r="L144"/>
      <c r="M144"/>
      <c r="N144"/>
      <c r="O144"/>
    </row>
    <row r="145" spans="1:11" x14ac:dyDescent="0.25">
      <c r="A145" s="6" t="s">
        <v>1520</v>
      </c>
      <c r="B145" s="6">
        <v>4037</v>
      </c>
      <c r="C145" s="18">
        <v>42505.059224537035</v>
      </c>
      <c r="D145" s="18">
        <v>42505.086747685185</v>
      </c>
      <c r="E145" s="15" t="s">
        <v>27</v>
      </c>
      <c r="F145" s="15">
        <v>2.7523148150066845E-2</v>
      </c>
      <c r="G145" s="10"/>
      <c r="J145" s="2"/>
      <c r="K145" s="2"/>
    </row>
    <row r="146" spans="1:11" x14ac:dyDescent="0.25">
      <c r="A146" s="6" t="s">
        <v>1521</v>
      </c>
      <c r="B146" s="6">
        <v>4024</v>
      </c>
      <c r="C146" s="18">
        <v>42505.027916666666</v>
      </c>
      <c r="D146" s="18">
        <v>42505.066388888888</v>
      </c>
      <c r="E146" s="15" t="s">
        <v>25</v>
      </c>
      <c r="F146" s="15">
        <v>3.8472222222480923E-2</v>
      </c>
      <c r="G146" s="10"/>
      <c r="J146" s="2"/>
      <c r="K146" s="2"/>
    </row>
    <row r="147" spans="1:11" x14ac:dyDescent="0.25">
      <c r="A147" s="6" t="s">
        <v>1522</v>
      </c>
      <c r="B147" s="6">
        <v>4023</v>
      </c>
      <c r="C147" s="18">
        <v>42505.070787037039</v>
      </c>
      <c r="D147" s="18">
        <v>42505.105682870373</v>
      </c>
      <c r="E147" s="15" t="s">
        <v>25</v>
      </c>
      <c r="F147" s="15">
        <v>3.4895833334303461E-2</v>
      </c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6"/>
      <c r="B155" s="6"/>
      <c r="C155" s="18"/>
      <c r="D155" s="18"/>
      <c r="E155" s="15"/>
      <c r="F155" s="15"/>
      <c r="G155" s="10"/>
    </row>
    <row r="156" spans="1:11" x14ac:dyDescent="0.25">
      <c r="A156" s="6"/>
      <c r="B156" s="6"/>
      <c r="C156" s="18"/>
      <c r="D156" s="18"/>
      <c r="E156" s="15"/>
      <c r="F156" s="15"/>
      <c r="G156" s="10"/>
    </row>
    <row r="157" spans="1:11" x14ac:dyDescent="0.25">
      <c r="A157" s="6"/>
      <c r="B157" s="6"/>
      <c r="C157" s="18"/>
      <c r="D157" s="18"/>
      <c r="E157" s="15"/>
      <c r="F157" s="15"/>
      <c r="G157" s="10"/>
    </row>
    <row r="158" spans="1:11" x14ac:dyDescent="0.25">
      <c r="A158" s="6"/>
      <c r="B158" s="6"/>
      <c r="C158" s="18"/>
      <c r="D158" s="18"/>
      <c r="E158" s="15"/>
      <c r="F158" s="15"/>
      <c r="G158" s="10"/>
    </row>
    <row r="159" spans="1:11" x14ac:dyDescent="0.25">
      <c r="A159" s="6"/>
      <c r="B159" s="6"/>
      <c r="C159" s="18"/>
      <c r="D159" s="18"/>
      <c r="E159" s="15"/>
      <c r="F159" s="15"/>
      <c r="G159" s="10"/>
    </row>
    <row r="160" spans="1:11" x14ac:dyDescent="0.25">
      <c r="A160" s="6"/>
      <c r="B160" s="6"/>
      <c r="C160" s="18"/>
      <c r="D160" s="18"/>
      <c r="E160" s="15"/>
      <c r="F160" s="15"/>
      <c r="G160" s="10"/>
    </row>
    <row r="161" spans="1:7" x14ac:dyDescent="0.25">
      <c r="A161" s="6"/>
      <c r="B161" s="6"/>
      <c r="C161" s="18"/>
      <c r="D161" s="18"/>
      <c r="E161" s="15"/>
      <c r="F161" s="15"/>
      <c r="G161" s="10"/>
    </row>
    <row r="162" spans="1:7" x14ac:dyDescent="0.25">
      <c r="A162" s="6"/>
      <c r="B162" s="6"/>
      <c r="C162" s="18"/>
      <c r="D162" s="18"/>
      <c r="E162" s="15"/>
      <c r="F162" s="15"/>
      <c r="G162" s="10"/>
    </row>
    <row r="163" spans="1:7" x14ac:dyDescent="0.25">
      <c r="A163" s="6"/>
      <c r="B163" s="6"/>
      <c r="C163" s="18"/>
      <c r="D163" s="18"/>
      <c r="E163" s="15"/>
      <c r="F163" s="15"/>
      <c r="G163" s="10"/>
    </row>
    <row r="164" spans="1:7" x14ac:dyDescent="0.25">
      <c r="A164" s="6"/>
      <c r="B164" s="6"/>
      <c r="C164" s="18"/>
      <c r="D164" s="18"/>
      <c r="E164" s="15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65:G169 C3:G164">
    <cfRule type="expression" dxfId="107" priority="25">
      <formula>#REF!&gt;#REF!</formula>
    </cfRule>
    <cfRule type="expression" dxfId="106" priority="26">
      <formula>#REF!&gt;0</formula>
    </cfRule>
    <cfRule type="expression" dxfId="105" priority="27">
      <formula>#REF!&gt;0</formula>
    </cfRule>
  </conditionalFormatting>
  <conditionalFormatting sqref="A3:B164">
    <cfRule type="expression" dxfId="104" priority="23">
      <formula>$P3&gt;0</formula>
    </cfRule>
    <cfRule type="expression" dxfId="103" priority="24">
      <formula>$O3&gt;0</formula>
    </cfRule>
  </conditionalFormatting>
  <conditionalFormatting sqref="A3:G164">
    <cfRule type="expression" dxfId="102" priority="21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2" id="{5FD7F231-0DD9-473D-B9DA-0335C190965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A3:B164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9"/>
  <sheetViews>
    <sheetView workbookViewId="0">
      <selection activeCell="L6" sqref="L6:N6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- 2016-05-15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1371</v>
      </c>
      <c r="B3" s="6">
        <v>4014</v>
      </c>
      <c r="C3" s="18">
        <v>42505.125902777778</v>
      </c>
      <c r="D3" s="18">
        <v>42505.160474537035</v>
      </c>
      <c r="E3" s="15" t="s">
        <v>28</v>
      </c>
      <c r="F3" s="15">
        <v>3.457175925723277E-2</v>
      </c>
      <c r="G3" s="10"/>
      <c r="J3" s="21">
        <v>42505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1523</v>
      </c>
      <c r="B4" s="6">
        <v>4032</v>
      </c>
      <c r="C4" s="18">
        <v>42505.171087962961</v>
      </c>
      <c r="D4" s="18">
        <v>42505.203321759262</v>
      </c>
      <c r="E4" s="15" t="s">
        <v>33</v>
      </c>
      <c r="F4" s="15">
        <v>3.2233796300715767E-2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1524</v>
      </c>
      <c r="B5" s="6">
        <v>4007</v>
      </c>
      <c r="C5" s="18">
        <v>42505.149675925924</v>
      </c>
      <c r="D5" s="18">
        <v>42505.182013888887</v>
      </c>
      <c r="E5" s="15" t="s">
        <v>23</v>
      </c>
      <c r="F5" s="15">
        <v>3.2337962962628808E-2</v>
      </c>
      <c r="G5" s="10"/>
      <c r="J5" s="23" t="s">
        <v>7</v>
      </c>
      <c r="K5" s="25">
        <f>COUNTA(F3:F975)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1525</v>
      </c>
      <c r="B6" s="6">
        <v>4017</v>
      </c>
      <c r="C6" s="18">
        <v>42505.193749999999</v>
      </c>
      <c r="D6" s="18">
        <v>42505.215312499997</v>
      </c>
      <c r="E6" s="15" t="s">
        <v>37</v>
      </c>
      <c r="F6" s="15">
        <v>2.156249999825377E-2</v>
      </c>
      <c r="G6" s="10" t="s">
        <v>1667</v>
      </c>
      <c r="J6" s="23" t="s">
        <v>15</v>
      </c>
      <c r="K6" s="25">
        <f>K5-SUM(K8:K9)</f>
        <v>131</v>
      </c>
      <c r="L6" s="26">
        <v>42.673591549260685</v>
      </c>
      <c r="M6" s="26">
        <v>35.66666666418314</v>
      </c>
      <c r="N6" s="26">
        <v>57.20000000204891</v>
      </c>
    </row>
    <row r="7" spans="1:65" s="2" customFormat="1" x14ac:dyDescent="0.25">
      <c r="A7" s="6" t="s">
        <v>1526</v>
      </c>
      <c r="B7" s="6">
        <v>4025</v>
      </c>
      <c r="C7" s="18">
        <v>42505.17491898148</v>
      </c>
      <c r="D7" s="18">
        <v>42505.198506944442</v>
      </c>
      <c r="E7" s="15" t="s">
        <v>26</v>
      </c>
      <c r="F7" s="15">
        <v>2.3587962961755693E-2</v>
      </c>
      <c r="G7" s="10" t="s">
        <v>1668</v>
      </c>
      <c r="J7" s="23" t="s">
        <v>9</v>
      </c>
      <c r="K7" s="30">
        <f>K6/K5</f>
        <v>0.92253521126760563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1527</v>
      </c>
      <c r="B8" s="6">
        <v>4030</v>
      </c>
      <c r="C8" s="18">
        <v>42505.216666666667</v>
      </c>
      <c r="D8" s="18">
        <v>42505.24359953704</v>
      </c>
      <c r="E8" s="15" t="s">
        <v>36</v>
      </c>
      <c r="F8" s="15">
        <v>2.6932870372547768E-2</v>
      </c>
      <c r="G8" s="10"/>
      <c r="J8" s="23" t="s">
        <v>16</v>
      </c>
      <c r="K8" s="25">
        <f>COUNTA(G3:G999)</f>
        <v>11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1528</v>
      </c>
      <c r="B9" s="6">
        <v>4016</v>
      </c>
      <c r="C9" s="18">
        <v>42505.179340277777</v>
      </c>
      <c r="D9" s="18">
        <v>42505.215381944443</v>
      </c>
      <c r="E9" s="15" t="s">
        <v>31</v>
      </c>
      <c r="F9" s="15">
        <v>3.6041666666278616E-2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1529</v>
      </c>
      <c r="B10" s="6">
        <v>4015</v>
      </c>
      <c r="C10" s="18">
        <v>42505.222557870373</v>
      </c>
      <c r="D10" s="18">
        <v>42505.252175925925</v>
      </c>
      <c r="E10" s="15" t="s">
        <v>31</v>
      </c>
      <c r="F10" s="15">
        <v>2.9618055552418809E-2</v>
      </c>
      <c r="G10" s="10"/>
    </row>
    <row r="11" spans="1:65" s="2" customFormat="1" x14ac:dyDescent="0.25">
      <c r="A11" s="6" t="s">
        <v>1530</v>
      </c>
      <c r="B11" s="6">
        <v>4040</v>
      </c>
      <c r="C11" s="18">
        <v>42505.19635416667</v>
      </c>
      <c r="D11" s="18">
        <v>42505.225104166668</v>
      </c>
      <c r="E11" s="15" t="s">
        <v>38</v>
      </c>
      <c r="F11" s="15">
        <v>2.8749999997671694E-2</v>
      </c>
      <c r="G11" s="10"/>
    </row>
    <row r="12" spans="1:65" s="2" customFormat="1" x14ac:dyDescent="0.25">
      <c r="A12" s="6" t="s">
        <v>1531</v>
      </c>
      <c r="B12" s="6">
        <v>4039</v>
      </c>
      <c r="C12" s="18">
        <v>42505.237083333333</v>
      </c>
      <c r="D12" s="18">
        <v>42505.262071759258</v>
      </c>
      <c r="E12" s="15" t="s">
        <v>38</v>
      </c>
      <c r="F12" s="15">
        <v>2.4988425924675539E-2</v>
      </c>
      <c r="G12" s="10"/>
    </row>
    <row r="13" spans="1:65" s="2" customFormat="1" x14ac:dyDescent="0.25">
      <c r="A13" s="6" t="s">
        <v>1532</v>
      </c>
      <c r="B13" s="6">
        <v>4014</v>
      </c>
      <c r="C13" s="18">
        <v>42505.208148148151</v>
      </c>
      <c r="D13" s="18">
        <v>42505.233078703706</v>
      </c>
      <c r="E13" s="15" t="s">
        <v>28</v>
      </c>
      <c r="F13" s="15">
        <v>2.4930555555329192E-2</v>
      </c>
      <c r="G13" s="10"/>
    </row>
    <row r="14" spans="1:65" s="2" customFormat="1" x14ac:dyDescent="0.25">
      <c r="A14" s="6" t="s">
        <v>1533</v>
      </c>
      <c r="B14" s="6">
        <v>4013</v>
      </c>
      <c r="C14" s="18">
        <v>42505.244444444441</v>
      </c>
      <c r="D14" s="18">
        <v>42505.272118055553</v>
      </c>
      <c r="E14" s="15" t="s">
        <v>28</v>
      </c>
      <c r="F14" s="15">
        <v>2.7673611111822538E-2</v>
      </c>
      <c r="G14" s="10"/>
    </row>
    <row r="15" spans="1:65" s="2" customFormat="1" x14ac:dyDescent="0.25">
      <c r="A15" s="6" t="s">
        <v>1534</v>
      </c>
      <c r="B15" s="6">
        <v>4031</v>
      </c>
      <c r="C15" s="18">
        <v>42505.212083333332</v>
      </c>
      <c r="D15" s="18">
        <v>42505.243784722225</v>
      </c>
      <c r="E15" s="15" t="s">
        <v>33</v>
      </c>
      <c r="F15" s="15">
        <v>3.1701388892543036E-2</v>
      </c>
      <c r="G15" s="10"/>
    </row>
    <row r="16" spans="1:65" s="2" customFormat="1" x14ac:dyDescent="0.25">
      <c r="A16" s="6" t="s">
        <v>1535</v>
      </c>
      <c r="B16" s="6">
        <v>4032</v>
      </c>
      <c r="C16" s="18">
        <v>42505.250150462962</v>
      </c>
      <c r="D16" s="18">
        <v>42505.283043981479</v>
      </c>
      <c r="E16" s="15" t="s">
        <v>33</v>
      </c>
      <c r="F16" s="15">
        <v>3.2893518517084885E-2</v>
      </c>
      <c r="G16" s="10"/>
    </row>
    <row r="17" spans="1:7" s="2" customFormat="1" x14ac:dyDescent="0.25">
      <c r="A17" s="6" t="s">
        <v>1536</v>
      </c>
      <c r="B17" s="6">
        <v>4007</v>
      </c>
      <c r="C17" s="18">
        <v>42505.244363425925</v>
      </c>
      <c r="D17" s="18">
        <v>42505.272696759261</v>
      </c>
      <c r="E17" s="15" t="s">
        <v>23</v>
      </c>
      <c r="F17" s="15">
        <v>2.8333333335467614E-2</v>
      </c>
      <c r="G17" s="10"/>
    </row>
    <row r="18" spans="1:7" s="2" customFormat="1" x14ac:dyDescent="0.25">
      <c r="A18" s="6" t="s">
        <v>1537</v>
      </c>
      <c r="B18" s="6">
        <v>4008</v>
      </c>
      <c r="C18" s="18">
        <v>42505.275393518517</v>
      </c>
      <c r="D18" s="18">
        <v>42505.301168981481</v>
      </c>
      <c r="E18" s="15" t="s">
        <v>23</v>
      </c>
      <c r="F18" s="15">
        <v>2.5775462963792961E-2</v>
      </c>
      <c r="G18" s="10"/>
    </row>
    <row r="19" spans="1:7" s="2" customFormat="1" x14ac:dyDescent="0.25">
      <c r="A19" s="6" t="s">
        <v>1538</v>
      </c>
      <c r="B19" s="6">
        <v>4018</v>
      </c>
      <c r="C19" s="18">
        <v>42505.245578703703</v>
      </c>
      <c r="D19" s="18">
        <v>42505.275231481479</v>
      </c>
      <c r="E19" s="15" t="s">
        <v>37</v>
      </c>
      <c r="F19" s="15">
        <v>2.9652777775481809E-2</v>
      </c>
      <c r="G19" s="10"/>
    </row>
    <row r="20" spans="1:7" s="2" customFormat="1" x14ac:dyDescent="0.25">
      <c r="A20" s="6" t="s">
        <v>1539</v>
      </c>
      <c r="B20" s="6">
        <v>4017</v>
      </c>
      <c r="C20" s="18">
        <v>42505.277291666665</v>
      </c>
      <c r="D20" s="18">
        <v>42505.307314814818</v>
      </c>
      <c r="E20" s="15" t="s">
        <v>37</v>
      </c>
      <c r="F20" s="15">
        <v>3.0023148152395152E-2</v>
      </c>
      <c r="G20" s="10"/>
    </row>
    <row r="21" spans="1:7" s="2" customFormat="1" x14ac:dyDescent="0.25">
      <c r="A21" s="6" t="s">
        <v>1540</v>
      </c>
      <c r="B21" s="6">
        <v>4029</v>
      </c>
      <c r="C21" s="18">
        <v>42505.255972222221</v>
      </c>
      <c r="D21" s="18">
        <v>42505.283946759257</v>
      </c>
      <c r="E21" s="15" t="s">
        <v>36</v>
      </c>
      <c r="F21" s="15">
        <v>2.7974537035333924E-2</v>
      </c>
      <c r="G21" s="10"/>
    </row>
    <row r="22" spans="1:7" s="2" customFormat="1" x14ac:dyDescent="0.25">
      <c r="A22" s="6" t="s">
        <v>1541</v>
      </c>
      <c r="B22" s="6">
        <v>4030</v>
      </c>
      <c r="C22" s="18">
        <v>42505.286319444444</v>
      </c>
      <c r="D22" s="18">
        <v>42505.305439814816</v>
      </c>
      <c r="E22" s="15" t="s">
        <v>36</v>
      </c>
      <c r="F22" s="15">
        <v>1.9120370372547768E-2</v>
      </c>
      <c r="G22" s="10" t="s">
        <v>787</v>
      </c>
    </row>
    <row r="23" spans="1:7" s="2" customFormat="1" x14ac:dyDescent="0.25">
      <c r="A23" s="6" t="s">
        <v>1542</v>
      </c>
      <c r="B23" s="6">
        <v>4016</v>
      </c>
      <c r="C23" s="18">
        <v>42505.256064814814</v>
      </c>
      <c r="D23" s="18">
        <v>42505.289050925923</v>
      </c>
      <c r="E23" s="15" t="s">
        <v>31</v>
      </c>
      <c r="F23" s="15">
        <v>3.2986111109494232E-2</v>
      </c>
      <c r="G23" s="10"/>
    </row>
    <row r="24" spans="1:7" s="2" customFormat="1" x14ac:dyDescent="0.25">
      <c r="A24" s="6" t="s">
        <v>1543</v>
      </c>
      <c r="B24" s="6">
        <v>4015</v>
      </c>
      <c r="C24" s="18">
        <v>42505.294606481482</v>
      </c>
      <c r="D24" s="18">
        <v>42505.326145833336</v>
      </c>
      <c r="E24" s="15" t="s">
        <v>31</v>
      </c>
      <c r="F24" s="15">
        <v>3.1539351854007691E-2</v>
      </c>
      <c r="G24" s="10"/>
    </row>
    <row r="25" spans="1:7" s="2" customFormat="1" x14ac:dyDescent="0.25">
      <c r="A25" s="6" t="s">
        <v>1544</v>
      </c>
      <c r="B25" s="6">
        <v>4040</v>
      </c>
      <c r="C25" s="18">
        <v>42505.269502314812</v>
      </c>
      <c r="D25" s="18">
        <v>42505.296284722222</v>
      </c>
      <c r="E25" s="15" t="s">
        <v>38</v>
      </c>
      <c r="F25" s="15">
        <v>2.6782407410792075E-2</v>
      </c>
      <c r="G25" s="10"/>
    </row>
    <row r="26" spans="1:7" s="2" customFormat="1" x14ac:dyDescent="0.25">
      <c r="A26" s="6" t="s">
        <v>1545</v>
      </c>
      <c r="B26" s="6">
        <v>4039</v>
      </c>
      <c r="C26" s="18">
        <v>42505.323877314811</v>
      </c>
      <c r="D26" s="18">
        <v>42505.340243055558</v>
      </c>
      <c r="E26" s="15" t="s">
        <v>38</v>
      </c>
      <c r="F26" s="15">
        <v>1.6365740746550728E-2</v>
      </c>
      <c r="G26" s="10" t="s">
        <v>1664</v>
      </c>
    </row>
    <row r="27" spans="1:7" s="2" customFormat="1" x14ac:dyDescent="0.25">
      <c r="A27" s="6" t="s">
        <v>1546</v>
      </c>
      <c r="B27" s="6">
        <v>4014</v>
      </c>
      <c r="C27" s="18">
        <v>42505.279374999998</v>
      </c>
      <c r="D27" s="18">
        <v>42505.305763888886</v>
      </c>
      <c r="E27" s="15" t="s">
        <v>28</v>
      </c>
      <c r="F27" s="15">
        <v>2.6388888887595385E-2</v>
      </c>
      <c r="G27" s="10"/>
    </row>
    <row r="28" spans="1:7" s="2" customFormat="1" x14ac:dyDescent="0.25">
      <c r="A28" s="6" t="s">
        <v>1547</v>
      </c>
      <c r="B28" s="6">
        <v>4013</v>
      </c>
      <c r="C28" s="18">
        <v>42505.318796296298</v>
      </c>
      <c r="D28" s="18">
        <v>42505.346284722225</v>
      </c>
      <c r="E28" s="15" t="s">
        <v>28</v>
      </c>
      <c r="F28" s="15">
        <v>2.7488425927003846E-2</v>
      </c>
      <c r="G28" s="10"/>
    </row>
    <row r="29" spans="1:7" s="2" customFormat="1" x14ac:dyDescent="0.25">
      <c r="A29" s="6" t="s">
        <v>1548</v>
      </c>
      <c r="B29" s="6">
        <v>4031</v>
      </c>
      <c r="C29" s="18">
        <v>42505.286377314813</v>
      </c>
      <c r="D29" s="18">
        <v>42505.326099537036</v>
      </c>
      <c r="E29" s="15" t="s">
        <v>33</v>
      </c>
      <c r="F29" s="15">
        <v>3.9722222223645076E-2</v>
      </c>
      <c r="G29" s="10"/>
    </row>
    <row r="30" spans="1:7" s="2" customFormat="1" x14ac:dyDescent="0.25">
      <c r="A30" s="6" t="s">
        <v>1549</v>
      </c>
      <c r="B30" s="6">
        <v>4032</v>
      </c>
      <c r="C30" s="18">
        <v>42505.329062500001</v>
      </c>
      <c r="D30" s="18">
        <v>42505.357256944444</v>
      </c>
      <c r="E30" s="15" t="s">
        <v>33</v>
      </c>
      <c r="F30" s="15">
        <v>2.8194444443215616E-2</v>
      </c>
      <c r="G30" s="10"/>
    </row>
    <row r="31" spans="1:7" s="2" customFormat="1" x14ac:dyDescent="0.25">
      <c r="A31" s="6" t="s">
        <v>1550</v>
      </c>
      <c r="B31" s="6">
        <v>4007</v>
      </c>
      <c r="C31" s="18">
        <v>42505.303020833337</v>
      </c>
      <c r="D31" s="18">
        <v>42505.327997685185</v>
      </c>
      <c r="E31" s="15" t="s">
        <v>23</v>
      </c>
      <c r="F31" s="15">
        <v>2.4976851847895887E-2</v>
      </c>
      <c r="G31" s="10"/>
    </row>
    <row r="32" spans="1:7" s="2" customFormat="1" x14ac:dyDescent="0.25">
      <c r="A32" s="6" t="s">
        <v>1551</v>
      </c>
      <c r="B32" s="6">
        <v>4008</v>
      </c>
      <c r="C32" s="18">
        <v>42505.339583333334</v>
      </c>
      <c r="D32" s="18">
        <v>42505.367812500001</v>
      </c>
      <c r="E32" s="15" t="s">
        <v>23</v>
      </c>
      <c r="F32" s="15">
        <v>2.8229166666278616E-2</v>
      </c>
      <c r="G32" s="10"/>
    </row>
    <row r="33" spans="1:7" s="2" customFormat="1" x14ac:dyDescent="0.25">
      <c r="A33" s="6" t="s">
        <v>1552</v>
      </c>
      <c r="B33" s="6">
        <v>4018</v>
      </c>
      <c r="C33" s="18">
        <v>42505.31144675926</v>
      </c>
      <c r="D33" s="18">
        <v>42505.338796296295</v>
      </c>
      <c r="E33" s="15" t="s">
        <v>37</v>
      </c>
      <c r="F33" s="15">
        <v>2.7349537034751847E-2</v>
      </c>
      <c r="G33" s="10"/>
    </row>
    <row r="34" spans="1:7" s="2" customFormat="1" x14ac:dyDescent="0.25">
      <c r="A34" s="6" t="s">
        <v>1553</v>
      </c>
      <c r="B34" s="6">
        <v>4017</v>
      </c>
      <c r="C34" s="18">
        <v>42505.34884259259</v>
      </c>
      <c r="D34" s="18">
        <v>42505.377175925925</v>
      </c>
      <c r="E34" s="15" t="s">
        <v>37</v>
      </c>
      <c r="F34" s="15">
        <v>2.8333333335467614E-2</v>
      </c>
      <c r="G34" s="10"/>
    </row>
    <row r="35" spans="1:7" s="2" customFormat="1" x14ac:dyDescent="0.25">
      <c r="A35" s="6" t="s">
        <v>1554</v>
      </c>
      <c r="B35" s="6">
        <v>4024</v>
      </c>
      <c r="C35" s="18">
        <v>42505.324641203704</v>
      </c>
      <c r="D35" s="18">
        <v>42505.350011574075</v>
      </c>
      <c r="E35" s="15" t="s">
        <v>25</v>
      </c>
      <c r="F35" s="15">
        <v>2.5370370371092577E-2</v>
      </c>
      <c r="G35" s="10"/>
    </row>
    <row r="36" spans="1:7" s="2" customFormat="1" x14ac:dyDescent="0.25">
      <c r="A36" s="6" t="s">
        <v>1555</v>
      </c>
      <c r="B36" s="6">
        <v>4023</v>
      </c>
      <c r="C36" s="18">
        <v>42505.361134259256</v>
      </c>
      <c r="D36" s="18">
        <v>42505.38858796296</v>
      </c>
      <c r="E36" s="15" t="s">
        <v>25</v>
      </c>
      <c r="F36" s="15">
        <v>2.7453703703940846E-2</v>
      </c>
      <c r="G36" s="10"/>
    </row>
    <row r="37" spans="1:7" s="2" customFormat="1" x14ac:dyDescent="0.25">
      <c r="A37" s="6" t="s">
        <v>1556</v>
      </c>
      <c r="B37" s="6">
        <v>4016</v>
      </c>
      <c r="C37" s="18">
        <v>42505.330254629633</v>
      </c>
      <c r="D37" s="18">
        <v>42505.358425925922</v>
      </c>
      <c r="E37" s="15" t="s">
        <v>31</v>
      </c>
      <c r="F37" s="15">
        <v>2.8171296289656311E-2</v>
      </c>
      <c r="G37" s="10"/>
    </row>
    <row r="38" spans="1:7" s="2" customFormat="1" x14ac:dyDescent="0.25">
      <c r="A38" s="6" t="s">
        <v>1557</v>
      </c>
      <c r="B38" s="6">
        <v>4015</v>
      </c>
      <c r="C38" s="18">
        <v>42505.369085648148</v>
      </c>
      <c r="D38" s="18">
        <v>42505.397812499999</v>
      </c>
      <c r="E38" s="15" t="s">
        <v>31</v>
      </c>
      <c r="F38" s="15">
        <v>2.8726851851388346E-2</v>
      </c>
      <c r="G38" s="10"/>
    </row>
    <row r="39" spans="1:7" s="2" customFormat="1" x14ac:dyDescent="0.25">
      <c r="A39" s="6" t="s">
        <v>1558</v>
      </c>
      <c r="B39" s="6">
        <v>4040</v>
      </c>
      <c r="C39" s="18">
        <v>42505.343263888892</v>
      </c>
      <c r="D39" s="18">
        <v>42505.368275462963</v>
      </c>
      <c r="E39" s="15" t="s">
        <v>38</v>
      </c>
      <c r="F39" s="15">
        <v>2.5011574070958886E-2</v>
      </c>
      <c r="G39" s="10"/>
    </row>
    <row r="40" spans="1:7" s="2" customFormat="1" x14ac:dyDescent="0.25">
      <c r="A40" s="6" t="s">
        <v>1559</v>
      </c>
      <c r="B40" s="6">
        <v>4039</v>
      </c>
      <c r="C40" s="18">
        <v>42505.381226851852</v>
      </c>
      <c r="D40" s="18">
        <v>42505.408425925925</v>
      </c>
      <c r="E40" s="15" t="s">
        <v>38</v>
      </c>
      <c r="F40" s="15">
        <v>2.7199074072996154E-2</v>
      </c>
      <c r="G40" s="10"/>
    </row>
    <row r="41" spans="1:7" s="2" customFormat="1" x14ac:dyDescent="0.25">
      <c r="A41" s="6" t="s">
        <v>1560</v>
      </c>
      <c r="B41" s="6">
        <v>4014</v>
      </c>
      <c r="C41" s="18">
        <v>42505.352650462963</v>
      </c>
      <c r="D41" s="18">
        <v>42505.378854166665</v>
      </c>
      <c r="E41" s="15" t="s">
        <v>28</v>
      </c>
      <c r="F41" s="15">
        <v>2.6203703702776693E-2</v>
      </c>
      <c r="G41" s="10"/>
    </row>
    <row r="42" spans="1:7" s="2" customFormat="1" x14ac:dyDescent="0.25">
      <c r="A42" s="6" t="s">
        <v>1561</v>
      </c>
      <c r="B42" s="6">
        <v>4013</v>
      </c>
      <c r="C42" s="18">
        <v>42505.387395833335</v>
      </c>
      <c r="D42" s="18">
        <v>42505.41982638889</v>
      </c>
      <c r="E42" s="15" t="s">
        <v>28</v>
      </c>
      <c r="F42" s="15">
        <v>3.2430555555038154E-2</v>
      </c>
      <c r="G42" s="10"/>
    </row>
    <row r="43" spans="1:7" s="2" customFormat="1" x14ac:dyDescent="0.25">
      <c r="A43" s="6" t="s">
        <v>1562</v>
      </c>
      <c r="B43" s="6">
        <v>4031</v>
      </c>
      <c r="C43" s="18">
        <v>42505.361770833333</v>
      </c>
      <c r="D43" s="18">
        <v>42505.38925925926</v>
      </c>
      <c r="E43" s="15" t="s">
        <v>33</v>
      </c>
      <c r="F43" s="15">
        <v>2.7488425927003846E-2</v>
      </c>
      <c r="G43" s="10"/>
    </row>
    <row r="44" spans="1:7" s="2" customFormat="1" x14ac:dyDescent="0.25">
      <c r="A44" s="6" t="s">
        <v>1563</v>
      </c>
      <c r="B44" s="6">
        <v>4032</v>
      </c>
      <c r="C44" s="18">
        <v>42505.398888888885</v>
      </c>
      <c r="D44" s="18">
        <v>42505.429212962961</v>
      </c>
      <c r="E44" s="15" t="s">
        <v>33</v>
      </c>
      <c r="F44" s="15">
        <v>3.0324074075906537E-2</v>
      </c>
      <c r="G44" s="10"/>
    </row>
    <row r="45" spans="1:7" s="2" customFormat="1" x14ac:dyDescent="0.25">
      <c r="A45" s="6" t="s">
        <v>1564</v>
      </c>
      <c r="B45" s="6">
        <v>4007</v>
      </c>
      <c r="C45" s="18">
        <v>42505.374027777776</v>
      </c>
      <c r="D45" s="18">
        <v>42505.401307870372</v>
      </c>
      <c r="E45" s="15" t="s">
        <v>23</v>
      </c>
      <c r="F45" s="15">
        <v>2.7280092595901806E-2</v>
      </c>
      <c r="G45" s="10"/>
    </row>
    <row r="46" spans="1:7" s="2" customFormat="1" x14ac:dyDescent="0.25">
      <c r="A46" s="6" t="s">
        <v>1565</v>
      </c>
      <c r="B46" s="6">
        <v>4008</v>
      </c>
      <c r="C46" s="18">
        <v>42505.412731481483</v>
      </c>
      <c r="D46" s="18">
        <v>42505.440451388888</v>
      </c>
      <c r="E46" s="15" t="s">
        <v>23</v>
      </c>
      <c r="F46" s="15">
        <v>2.7719907404389232E-2</v>
      </c>
      <c r="G46" s="10"/>
    </row>
    <row r="47" spans="1:7" s="2" customFormat="1" x14ac:dyDescent="0.25">
      <c r="A47" s="6" t="s">
        <v>1566</v>
      </c>
      <c r="B47" s="6">
        <v>4018</v>
      </c>
      <c r="C47" s="18">
        <v>42505.379814814813</v>
      </c>
      <c r="D47" s="18">
        <v>42505.410173611112</v>
      </c>
      <c r="E47" s="15" t="s">
        <v>37</v>
      </c>
      <c r="F47" s="15">
        <v>3.0358796298969537E-2</v>
      </c>
      <c r="G47" s="10"/>
    </row>
    <row r="48" spans="1:7" s="2" customFormat="1" x14ac:dyDescent="0.25">
      <c r="A48" s="6" t="s">
        <v>1567</v>
      </c>
      <c r="B48" s="6">
        <v>4017</v>
      </c>
      <c r="C48" s="18">
        <v>42505.419016203705</v>
      </c>
      <c r="D48" s="18">
        <v>42505.450416666667</v>
      </c>
      <c r="E48" s="15" t="s">
        <v>37</v>
      </c>
      <c r="F48" s="15">
        <v>3.1400462961755693E-2</v>
      </c>
      <c r="G48" s="10"/>
    </row>
    <row r="49" spans="1:7" s="2" customFormat="1" x14ac:dyDescent="0.25">
      <c r="A49" s="6" t="s">
        <v>1568</v>
      </c>
      <c r="B49" s="6">
        <v>4024</v>
      </c>
      <c r="C49" s="18">
        <v>42505.393530092595</v>
      </c>
      <c r="D49" s="18">
        <v>42505.422731481478</v>
      </c>
      <c r="E49" s="15" t="s">
        <v>25</v>
      </c>
      <c r="F49" s="15">
        <v>2.9201388882938772E-2</v>
      </c>
      <c r="G49" s="10"/>
    </row>
    <row r="50" spans="1:7" s="2" customFormat="1" x14ac:dyDescent="0.25">
      <c r="A50" s="6" t="s">
        <v>1569</v>
      </c>
      <c r="B50" s="6">
        <v>4023</v>
      </c>
      <c r="C50" s="18">
        <v>42505.432476851849</v>
      </c>
      <c r="D50" s="18">
        <v>42505.460335648146</v>
      </c>
      <c r="E50" s="15" t="s">
        <v>25</v>
      </c>
      <c r="F50" s="15">
        <v>2.7858796296641231E-2</v>
      </c>
      <c r="G50" s="10"/>
    </row>
    <row r="51" spans="1:7" s="2" customFormat="1" x14ac:dyDescent="0.25">
      <c r="A51" s="6" t="s">
        <v>1570</v>
      </c>
      <c r="B51" s="6">
        <v>4016</v>
      </c>
      <c r="C51" s="18">
        <v>42505.404606481483</v>
      </c>
      <c r="D51" s="18">
        <v>42505.431307870371</v>
      </c>
      <c r="E51" s="15" t="s">
        <v>31</v>
      </c>
      <c r="F51" s="15">
        <v>2.6701388887886424E-2</v>
      </c>
      <c r="G51" s="10"/>
    </row>
    <row r="52" spans="1:7" s="2" customFormat="1" x14ac:dyDescent="0.25">
      <c r="A52" s="6" t="s">
        <v>1571</v>
      </c>
      <c r="B52" s="6">
        <v>4015</v>
      </c>
      <c r="C52" s="18">
        <v>42505.44122685185</v>
      </c>
      <c r="D52" s="18">
        <v>42505.47078703704</v>
      </c>
      <c r="E52" s="15" t="s">
        <v>31</v>
      </c>
      <c r="F52" s="15">
        <v>2.956018519034842E-2</v>
      </c>
      <c r="G52" s="10"/>
    </row>
    <row r="53" spans="1:7" s="2" customFormat="1" x14ac:dyDescent="0.25">
      <c r="A53" s="6" t="s">
        <v>1572</v>
      </c>
      <c r="B53" s="6">
        <v>4040</v>
      </c>
      <c r="C53" s="18">
        <v>42505.415891203702</v>
      </c>
      <c r="D53" s="18">
        <v>42505.44259259259</v>
      </c>
      <c r="E53" s="15" t="s">
        <v>38</v>
      </c>
      <c r="F53" s="15">
        <v>2.6701388887886424E-2</v>
      </c>
      <c r="G53" s="10"/>
    </row>
    <row r="54" spans="1:7" s="2" customFormat="1" x14ac:dyDescent="0.25">
      <c r="A54" s="6" t="s">
        <v>1573</v>
      </c>
      <c r="B54" s="6">
        <v>4039</v>
      </c>
      <c r="C54" s="18">
        <v>42505.453842592593</v>
      </c>
      <c r="D54" s="18">
        <v>42505.480983796297</v>
      </c>
      <c r="E54" s="15" t="s">
        <v>38</v>
      </c>
      <c r="F54" s="15">
        <v>2.7141203703649808E-2</v>
      </c>
      <c r="G54" s="10"/>
    </row>
    <row r="55" spans="1:7" s="2" customFormat="1" x14ac:dyDescent="0.25">
      <c r="A55" s="6" t="s">
        <v>1574</v>
      </c>
      <c r="B55" s="6">
        <v>4014</v>
      </c>
      <c r="C55" s="18">
        <v>42505.424120370371</v>
      </c>
      <c r="D55" s="18">
        <v>42505.45171296296</v>
      </c>
      <c r="E55" s="15" t="s">
        <v>28</v>
      </c>
      <c r="F55" s="15">
        <v>2.7592592588916887E-2</v>
      </c>
      <c r="G55" s="10"/>
    </row>
    <row r="56" spans="1:7" s="2" customFormat="1" x14ac:dyDescent="0.25">
      <c r="A56" s="6" t="s">
        <v>1575</v>
      </c>
      <c r="B56" s="6">
        <v>4013</v>
      </c>
      <c r="C56" s="18">
        <v>42505.462280092594</v>
      </c>
      <c r="D56" s="18">
        <v>42505.491793981484</v>
      </c>
      <c r="E56" s="15" t="s">
        <v>28</v>
      </c>
      <c r="F56" s="15">
        <v>2.9513888890505768E-2</v>
      </c>
      <c r="G56" s="10"/>
    </row>
    <row r="57" spans="1:7" s="2" customFormat="1" x14ac:dyDescent="0.25">
      <c r="A57" s="6" t="s">
        <v>1576</v>
      </c>
      <c r="B57" s="6">
        <v>4031</v>
      </c>
      <c r="C57" s="18">
        <v>42505.432951388888</v>
      </c>
      <c r="D57" s="18">
        <v>42505.462245370371</v>
      </c>
      <c r="E57" s="15" t="s">
        <v>33</v>
      </c>
      <c r="F57" s="15">
        <v>2.9293981482624076E-2</v>
      </c>
      <c r="G57" s="10"/>
    </row>
    <row r="58" spans="1:7" s="2" customFormat="1" x14ac:dyDescent="0.25">
      <c r="A58" s="6" t="s">
        <v>1577</v>
      </c>
      <c r="B58" s="6">
        <v>4032</v>
      </c>
      <c r="C58" s="18">
        <v>42505.472372685188</v>
      </c>
      <c r="D58" s="18">
        <v>42505.501666666663</v>
      </c>
      <c r="E58" s="15" t="s">
        <v>33</v>
      </c>
      <c r="F58" s="15">
        <v>2.9293981475348119E-2</v>
      </c>
      <c r="G58" s="10"/>
    </row>
    <row r="59" spans="1:7" s="2" customFormat="1" x14ac:dyDescent="0.25">
      <c r="A59" s="6" t="s">
        <v>1578</v>
      </c>
      <c r="B59" s="6">
        <v>4007</v>
      </c>
      <c r="C59" s="18">
        <v>42505.444618055553</v>
      </c>
      <c r="D59" s="18">
        <v>42505.473333333335</v>
      </c>
      <c r="E59" s="15" t="s">
        <v>23</v>
      </c>
      <c r="F59" s="15">
        <v>2.8715277781884652E-2</v>
      </c>
      <c r="G59" s="10"/>
    </row>
    <row r="60" spans="1:7" s="2" customFormat="1" x14ac:dyDescent="0.25">
      <c r="A60" s="6" t="s">
        <v>1579</v>
      </c>
      <c r="B60" s="6">
        <v>4008</v>
      </c>
      <c r="C60" s="18">
        <v>42505.48609953704</v>
      </c>
      <c r="D60" s="18">
        <v>42505.51390046296</v>
      </c>
      <c r="E60" s="15" t="s">
        <v>23</v>
      </c>
      <c r="F60" s="15">
        <v>2.7800925920018926E-2</v>
      </c>
      <c r="G60" s="10"/>
    </row>
    <row r="61" spans="1:7" s="2" customFormat="1" x14ac:dyDescent="0.25">
      <c r="A61" s="6" t="s">
        <v>1580</v>
      </c>
      <c r="B61" s="6">
        <v>4018</v>
      </c>
      <c r="C61" s="18">
        <v>42505.45480324074</v>
      </c>
      <c r="D61" s="18">
        <v>42505.483900462961</v>
      </c>
      <c r="E61" s="15" t="s">
        <v>37</v>
      </c>
      <c r="F61" s="15">
        <v>2.9097222221025731E-2</v>
      </c>
      <c r="G61" s="10"/>
    </row>
    <row r="62" spans="1:7" s="2" customFormat="1" x14ac:dyDescent="0.25">
      <c r="A62" s="6" t="s">
        <v>1581</v>
      </c>
      <c r="B62" s="6">
        <v>4017</v>
      </c>
      <c r="C62" s="18">
        <v>42505.496168981481</v>
      </c>
      <c r="D62" s="18">
        <v>42505.525543981479</v>
      </c>
      <c r="E62" s="15" t="s">
        <v>37</v>
      </c>
      <c r="F62" s="15">
        <v>2.937499999825377E-2</v>
      </c>
      <c r="G62" s="10"/>
    </row>
    <row r="63" spans="1:7" s="2" customFormat="1" x14ac:dyDescent="0.25">
      <c r="A63" s="6" t="s">
        <v>1582</v>
      </c>
      <c r="B63" s="6">
        <v>4024</v>
      </c>
      <c r="C63" s="18">
        <v>42505.464409722219</v>
      </c>
      <c r="D63" s="18">
        <v>42505.493379629632</v>
      </c>
      <c r="E63" s="15" t="s">
        <v>25</v>
      </c>
      <c r="F63" s="15">
        <v>2.8969907412829343E-2</v>
      </c>
      <c r="G63" s="10"/>
    </row>
    <row r="64" spans="1:7" s="2" customFormat="1" x14ac:dyDescent="0.25">
      <c r="A64" s="6" t="s">
        <v>1583</v>
      </c>
      <c r="B64" s="6">
        <v>4023</v>
      </c>
      <c r="C64" s="18">
        <v>42505.50072916667</v>
      </c>
      <c r="D64" s="18">
        <v>42505.53324074074</v>
      </c>
      <c r="E64" s="15" t="s">
        <v>25</v>
      </c>
      <c r="F64" s="15">
        <v>3.2511574070667848E-2</v>
      </c>
      <c r="G64" s="10"/>
    </row>
    <row r="65" spans="1:7" s="2" customFormat="1" x14ac:dyDescent="0.25">
      <c r="A65" s="6" t="s">
        <v>1584</v>
      </c>
      <c r="B65" s="6">
        <v>4016</v>
      </c>
      <c r="C65" s="18">
        <v>42505.473738425928</v>
      </c>
      <c r="D65" s="18">
        <v>42505.504618055558</v>
      </c>
      <c r="E65" s="15" t="s">
        <v>31</v>
      </c>
      <c r="F65" s="15">
        <v>3.0879629630362615E-2</v>
      </c>
      <c r="G65" s="10"/>
    </row>
    <row r="66" spans="1:7" s="2" customFormat="1" x14ac:dyDescent="0.25">
      <c r="A66" s="6" t="s">
        <v>1585</v>
      </c>
      <c r="B66" s="6">
        <v>4015</v>
      </c>
      <c r="C66" s="18">
        <v>42505.510509259257</v>
      </c>
      <c r="D66" s="18">
        <v>42505.543854166666</v>
      </c>
      <c r="E66" s="15" t="s">
        <v>31</v>
      </c>
      <c r="F66" s="15">
        <v>3.3344907409627922E-2</v>
      </c>
      <c r="G66" s="10"/>
    </row>
    <row r="67" spans="1:7" s="2" customFormat="1" x14ac:dyDescent="0.25">
      <c r="A67" s="6" t="s">
        <v>1586</v>
      </c>
      <c r="B67" s="6">
        <v>4040</v>
      </c>
      <c r="C67" s="18">
        <v>42505.483831018515</v>
      </c>
      <c r="D67" s="18">
        <v>42505.515057870369</v>
      </c>
      <c r="E67" s="15" t="s">
        <v>38</v>
      </c>
      <c r="F67" s="15">
        <v>3.1226851853716653E-2</v>
      </c>
      <c r="G67" s="10"/>
    </row>
    <row r="68" spans="1:7" s="2" customFormat="1" x14ac:dyDescent="0.25">
      <c r="A68" s="6" t="s">
        <v>1587</v>
      </c>
      <c r="B68" s="6">
        <v>4039</v>
      </c>
      <c r="C68" s="18">
        <v>42505.527974537035</v>
      </c>
      <c r="D68" s="18">
        <v>42505.554918981485</v>
      </c>
      <c r="E68" s="15" t="s">
        <v>38</v>
      </c>
      <c r="F68" s="15">
        <v>2.694444444932742E-2</v>
      </c>
      <c r="G68" s="10"/>
    </row>
    <row r="69" spans="1:7" s="2" customFormat="1" x14ac:dyDescent="0.25">
      <c r="A69" s="6" t="s">
        <v>1588</v>
      </c>
      <c r="B69" s="6">
        <v>4014</v>
      </c>
      <c r="C69" s="18">
        <v>42505.495810185188</v>
      </c>
      <c r="D69" s="18">
        <v>42505.524918981479</v>
      </c>
      <c r="E69" s="15" t="s">
        <v>28</v>
      </c>
      <c r="F69" s="15">
        <v>2.9108796290529426E-2</v>
      </c>
      <c r="G69" s="10"/>
    </row>
    <row r="70" spans="1:7" s="2" customFormat="1" x14ac:dyDescent="0.25">
      <c r="A70" s="6" t="s">
        <v>1589</v>
      </c>
      <c r="B70" s="6">
        <v>4013</v>
      </c>
      <c r="C70" s="18">
        <v>42505.534201388888</v>
      </c>
      <c r="D70" s="18">
        <v>42505.566296296296</v>
      </c>
      <c r="E70" s="15" t="s">
        <v>28</v>
      </c>
      <c r="F70" s="15">
        <v>3.2094907408463769E-2</v>
      </c>
      <c r="G70" s="10"/>
    </row>
    <row r="71" spans="1:7" s="2" customFormat="1" x14ac:dyDescent="0.25">
      <c r="A71" s="6" t="s">
        <v>1590</v>
      </c>
      <c r="B71" s="6">
        <v>4031</v>
      </c>
      <c r="C71" s="18">
        <v>42505.507395833331</v>
      </c>
      <c r="D71" s="18">
        <v>42505.535428240742</v>
      </c>
      <c r="E71" s="15" t="s">
        <v>33</v>
      </c>
      <c r="F71" s="15">
        <v>2.8032407411956228E-2</v>
      </c>
      <c r="G71" s="10"/>
    </row>
    <row r="72" spans="1:7" s="2" customFormat="1" x14ac:dyDescent="0.25">
      <c r="A72" s="6" t="s">
        <v>1591</v>
      </c>
      <c r="B72" s="6">
        <v>4032</v>
      </c>
      <c r="C72" s="18">
        <v>42505.54414351852</v>
      </c>
      <c r="D72" s="18">
        <v>42505.575682870367</v>
      </c>
      <c r="E72" s="15" t="s">
        <v>33</v>
      </c>
      <c r="F72" s="15">
        <v>3.1539351846731734E-2</v>
      </c>
      <c r="G72" s="10"/>
    </row>
    <row r="73" spans="1:7" s="2" customFormat="1" x14ac:dyDescent="0.25">
      <c r="A73" s="6" t="s">
        <v>1592</v>
      </c>
      <c r="B73" s="6">
        <v>4007</v>
      </c>
      <c r="C73" s="18">
        <v>42505.517893518518</v>
      </c>
      <c r="D73" s="18">
        <v>42505.548402777778</v>
      </c>
      <c r="E73" s="15" t="s">
        <v>23</v>
      </c>
      <c r="F73" s="15">
        <v>3.050925926072523E-2</v>
      </c>
      <c r="G73" s="10"/>
    </row>
    <row r="74" spans="1:7" s="2" customFormat="1" x14ac:dyDescent="0.25">
      <c r="A74" s="6" t="s">
        <v>1593</v>
      </c>
      <c r="B74" s="6">
        <v>4008</v>
      </c>
      <c r="C74" s="18">
        <v>42505.55641203704</v>
      </c>
      <c r="D74" s="18">
        <v>42505.586134259262</v>
      </c>
      <c r="E74" s="15" t="s">
        <v>23</v>
      </c>
      <c r="F74" s="15">
        <v>2.9722222221607808E-2</v>
      </c>
      <c r="G74" s="10"/>
    </row>
    <row r="75" spans="1:7" s="2" customFormat="1" x14ac:dyDescent="0.25">
      <c r="A75" s="6" t="s">
        <v>1594</v>
      </c>
      <c r="B75" s="6">
        <v>4018</v>
      </c>
      <c r="C75" s="18">
        <v>42505.531990740739</v>
      </c>
      <c r="D75" s="18">
        <v>42505.556759259256</v>
      </c>
      <c r="E75" s="15" t="s">
        <v>37</v>
      </c>
      <c r="F75" s="15">
        <v>2.4768518516793847E-2</v>
      </c>
      <c r="G75" s="10"/>
    </row>
    <row r="76" spans="1:7" s="2" customFormat="1" x14ac:dyDescent="0.25">
      <c r="A76" s="6" t="s">
        <v>1595</v>
      </c>
      <c r="B76" s="6">
        <v>4017</v>
      </c>
      <c r="C76" s="18">
        <v>42505.563449074078</v>
      </c>
      <c r="D76" s="18">
        <v>42505.596562500003</v>
      </c>
      <c r="E76" s="15" t="s">
        <v>37</v>
      </c>
      <c r="F76" s="15">
        <v>3.3113425924966577E-2</v>
      </c>
      <c r="G76" s="10"/>
    </row>
    <row r="77" spans="1:7" s="2" customFormat="1" x14ac:dyDescent="0.25">
      <c r="A77" s="6" t="s">
        <v>1596</v>
      </c>
      <c r="B77" s="6">
        <v>4024</v>
      </c>
      <c r="C77" s="18">
        <v>42505.536354166667</v>
      </c>
      <c r="D77" s="18">
        <v>42505.566562499997</v>
      </c>
      <c r="E77" s="15" t="s">
        <v>25</v>
      </c>
      <c r="F77" s="15">
        <v>3.0208333329937886E-2</v>
      </c>
      <c r="G77" s="10"/>
    </row>
    <row r="78" spans="1:7" s="2" customFormat="1" x14ac:dyDescent="0.25">
      <c r="A78" s="6" t="s">
        <v>1597</v>
      </c>
      <c r="B78" s="6">
        <v>4023</v>
      </c>
      <c r="C78" s="18">
        <v>42505.575891203705</v>
      </c>
      <c r="D78" s="18">
        <v>42505.606006944443</v>
      </c>
      <c r="E78" s="15" t="s">
        <v>25</v>
      </c>
      <c r="F78" s="15">
        <v>3.011574073752854E-2</v>
      </c>
      <c r="G78" s="10"/>
    </row>
    <row r="79" spans="1:7" s="2" customFormat="1" x14ac:dyDescent="0.25">
      <c r="A79" s="6" t="s">
        <v>1598</v>
      </c>
      <c r="B79" s="6">
        <v>4016</v>
      </c>
      <c r="C79" s="18">
        <v>42505.546539351853</v>
      </c>
      <c r="D79" s="18">
        <v>42505.57739583333</v>
      </c>
      <c r="E79" s="15" t="s">
        <v>31</v>
      </c>
      <c r="F79" s="15">
        <v>3.085648147680331E-2</v>
      </c>
      <c r="G79" s="10"/>
    </row>
    <row r="80" spans="1:7" s="2" customFormat="1" x14ac:dyDescent="0.25">
      <c r="A80" s="6" t="s">
        <v>1599</v>
      </c>
      <c r="B80" s="6">
        <v>4015</v>
      </c>
      <c r="C80" s="18">
        <v>42505.582777777781</v>
      </c>
      <c r="D80" s="18">
        <v>42505.616909722223</v>
      </c>
      <c r="E80" s="15" t="s">
        <v>31</v>
      </c>
      <c r="F80" s="15">
        <v>3.4131944441469386E-2</v>
      </c>
      <c r="G80" s="10"/>
    </row>
    <row r="81" spans="1:7" s="2" customFormat="1" x14ac:dyDescent="0.25">
      <c r="A81" s="6" t="s">
        <v>1600</v>
      </c>
      <c r="B81" s="6">
        <v>4040</v>
      </c>
      <c r="C81" s="18">
        <v>42505.56082175926</v>
      </c>
      <c r="D81" s="18">
        <v>42505.587962962964</v>
      </c>
      <c r="E81" s="15" t="s">
        <v>38</v>
      </c>
      <c r="F81" s="15">
        <v>2.7141203703649808E-2</v>
      </c>
      <c r="G81" s="10"/>
    </row>
    <row r="82" spans="1:7" s="2" customFormat="1" x14ac:dyDescent="0.25">
      <c r="A82" s="6" t="s">
        <v>1601</v>
      </c>
      <c r="B82" s="6">
        <v>4039</v>
      </c>
      <c r="C82" s="18">
        <v>42505.600439814814</v>
      </c>
      <c r="D82" s="18">
        <v>42505.626481481479</v>
      </c>
      <c r="E82" s="15" t="s">
        <v>38</v>
      </c>
      <c r="F82" s="15">
        <v>2.6041666664241347E-2</v>
      </c>
      <c r="G82" s="10"/>
    </row>
    <row r="83" spans="1:7" s="2" customFormat="1" x14ac:dyDescent="0.25">
      <c r="A83" s="6" t="s">
        <v>1602</v>
      </c>
      <c r="B83" s="6">
        <v>4014</v>
      </c>
      <c r="C83" s="18">
        <v>42505.569618055553</v>
      </c>
      <c r="D83" s="18">
        <v>42505.597534722219</v>
      </c>
      <c r="E83" s="15" t="s">
        <v>28</v>
      </c>
      <c r="F83" s="15">
        <v>2.7916666665987577E-2</v>
      </c>
      <c r="G83" s="10"/>
    </row>
    <row r="84" spans="1:7" s="2" customFormat="1" x14ac:dyDescent="0.25">
      <c r="A84" s="6" t="s">
        <v>1603</v>
      </c>
      <c r="B84" s="6">
        <v>4013</v>
      </c>
      <c r="C84" s="18">
        <v>42505.608449074076</v>
      </c>
      <c r="D84" s="18">
        <v>42505.63722222222</v>
      </c>
      <c r="E84" s="15" t="s">
        <v>28</v>
      </c>
      <c r="F84" s="15">
        <v>2.8773148143955041E-2</v>
      </c>
      <c r="G84" s="10"/>
    </row>
    <row r="85" spans="1:7" s="2" customFormat="1" x14ac:dyDescent="0.25">
      <c r="A85" s="6" t="s">
        <v>1604</v>
      </c>
      <c r="B85" s="6">
        <v>4031</v>
      </c>
      <c r="C85" s="18">
        <v>42505.579583333332</v>
      </c>
      <c r="D85" s="18">
        <v>42505.609097222223</v>
      </c>
      <c r="E85" s="15" t="s">
        <v>33</v>
      </c>
      <c r="F85" s="15">
        <v>2.9513888890505768E-2</v>
      </c>
      <c r="G85" s="10"/>
    </row>
    <row r="86" spans="1:7" s="2" customFormat="1" x14ac:dyDescent="0.25">
      <c r="A86" s="6" t="s">
        <v>1605</v>
      </c>
      <c r="B86" s="6">
        <v>4032</v>
      </c>
      <c r="C86" s="18">
        <v>42505.619525462964</v>
      </c>
      <c r="D86" s="18">
        <v>42505.647997685184</v>
      </c>
      <c r="E86" s="15" t="s">
        <v>33</v>
      </c>
      <c r="F86" s="15">
        <v>2.8472222220443655E-2</v>
      </c>
      <c r="G86" s="10"/>
    </row>
    <row r="87" spans="1:7" s="2" customFormat="1" x14ac:dyDescent="0.25">
      <c r="A87" s="6" t="s">
        <v>1606</v>
      </c>
      <c r="B87" s="6">
        <v>4007</v>
      </c>
      <c r="C87" s="18">
        <v>42505.588726851849</v>
      </c>
      <c r="D87" s="18">
        <v>42505.618784722225</v>
      </c>
      <c r="E87" s="15" t="s">
        <v>23</v>
      </c>
      <c r="F87" s="15">
        <v>3.0057870375458151E-2</v>
      </c>
      <c r="G87" s="10"/>
    </row>
    <row r="88" spans="1:7" s="2" customFormat="1" x14ac:dyDescent="0.25">
      <c r="A88" s="6" t="s">
        <v>1607</v>
      </c>
      <c r="B88" s="6">
        <v>4008</v>
      </c>
      <c r="C88" s="18">
        <v>42505.628159722219</v>
      </c>
      <c r="D88" s="18">
        <v>42505.659826388888</v>
      </c>
      <c r="E88" s="15" t="s">
        <v>23</v>
      </c>
      <c r="F88" s="15">
        <v>3.1666666669480037E-2</v>
      </c>
      <c r="G88" s="10"/>
    </row>
    <row r="89" spans="1:7" s="2" customFormat="1" x14ac:dyDescent="0.25">
      <c r="A89" s="6" t="s">
        <v>1608</v>
      </c>
      <c r="B89" s="6">
        <v>4018</v>
      </c>
      <c r="C89" s="18">
        <v>42505.599189814813</v>
      </c>
      <c r="D89" s="18">
        <v>42505.629259259258</v>
      </c>
      <c r="E89" s="15" t="s">
        <v>37</v>
      </c>
      <c r="F89" s="15">
        <v>3.0069444444961846E-2</v>
      </c>
      <c r="G89" s="10"/>
    </row>
    <row r="90" spans="1:7" s="2" customFormat="1" x14ac:dyDescent="0.25">
      <c r="A90" s="6" t="s">
        <v>1609</v>
      </c>
      <c r="B90" s="6">
        <v>4017</v>
      </c>
      <c r="C90" s="18">
        <v>42505.637939814813</v>
      </c>
      <c r="D90" s="18">
        <v>42505.669178240743</v>
      </c>
      <c r="E90" s="15" t="s">
        <v>37</v>
      </c>
      <c r="F90" s="15">
        <v>3.1238425930496305E-2</v>
      </c>
      <c r="G90" s="10"/>
    </row>
    <row r="91" spans="1:7" s="2" customFormat="1" x14ac:dyDescent="0.25">
      <c r="A91" s="6" t="s">
        <v>1610</v>
      </c>
      <c r="B91" s="6">
        <v>4024</v>
      </c>
      <c r="C91" s="18">
        <v>42505.608611111114</v>
      </c>
      <c r="D91" s="18">
        <v>42505.639189814814</v>
      </c>
      <c r="E91" s="15" t="s">
        <v>25</v>
      </c>
      <c r="F91" s="15">
        <v>3.0578703699575271E-2</v>
      </c>
      <c r="G91" s="10"/>
    </row>
    <row r="92" spans="1:7" s="2" customFormat="1" x14ac:dyDescent="0.25">
      <c r="A92" s="6" t="s">
        <v>1611</v>
      </c>
      <c r="B92" s="6">
        <v>4023</v>
      </c>
      <c r="C92" s="18">
        <v>42505.647581018522</v>
      </c>
      <c r="D92" s="18">
        <v>42505.678819444445</v>
      </c>
      <c r="E92" s="15" t="s">
        <v>25</v>
      </c>
      <c r="F92" s="15">
        <v>3.1238425923220348E-2</v>
      </c>
      <c r="G92" s="10"/>
    </row>
    <row r="93" spans="1:7" s="2" customFormat="1" x14ac:dyDescent="0.25">
      <c r="A93" s="6" t="s">
        <v>1612</v>
      </c>
      <c r="B93" s="6">
        <v>4016</v>
      </c>
      <c r="C93" s="18">
        <v>42505.619479166664</v>
      </c>
      <c r="D93" s="18">
        <v>42505.65047453704</v>
      </c>
      <c r="E93" s="15" t="s">
        <v>31</v>
      </c>
      <c r="F93" s="15">
        <v>3.0995370376331266E-2</v>
      </c>
      <c r="G93" s="10"/>
    </row>
    <row r="94" spans="1:7" s="2" customFormat="1" x14ac:dyDescent="0.25">
      <c r="A94" s="6" t="s">
        <v>1613</v>
      </c>
      <c r="B94" s="6">
        <v>4015</v>
      </c>
      <c r="C94" s="18">
        <v>42505.65724537037</v>
      </c>
      <c r="D94" s="18">
        <v>42505.690185185187</v>
      </c>
      <c r="E94" s="15" t="s">
        <v>31</v>
      </c>
      <c r="F94" s="15">
        <v>3.2939814816927537E-2</v>
      </c>
      <c r="G94" s="10"/>
    </row>
    <row r="95" spans="1:7" s="2" customFormat="1" x14ac:dyDescent="0.25">
      <c r="A95" s="6" t="s">
        <v>1614</v>
      </c>
      <c r="B95" s="6">
        <v>4040</v>
      </c>
      <c r="C95" s="18">
        <v>42505.631932870368</v>
      </c>
      <c r="D95" s="18">
        <v>42505.660138888888</v>
      </c>
      <c r="E95" s="15" t="s">
        <v>38</v>
      </c>
      <c r="F95" s="15">
        <v>2.8206018519995268E-2</v>
      </c>
      <c r="G95" s="10"/>
    </row>
    <row r="96" spans="1:7" s="2" customFormat="1" x14ac:dyDescent="0.25">
      <c r="A96" s="6" t="s">
        <v>1615</v>
      </c>
      <c r="B96" s="6">
        <v>4039</v>
      </c>
      <c r="C96" s="18">
        <v>42505.673113425924</v>
      </c>
      <c r="D96" s="18">
        <v>42505.699618055558</v>
      </c>
      <c r="E96" s="15" t="s">
        <v>38</v>
      </c>
      <c r="F96" s="15">
        <v>2.6504629633564036E-2</v>
      </c>
      <c r="G96" s="10"/>
    </row>
    <row r="97" spans="1:7" s="2" customFormat="1" x14ac:dyDescent="0.25">
      <c r="A97" s="6" t="s">
        <v>1616</v>
      </c>
      <c r="B97" s="6">
        <v>4014</v>
      </c>
      <c r="C97" s="18">
        <v>42505.641284722224</v>
      </c>
      <c r="D97" s="18">
        <v>42505.670995370368</v>
      </c>
      <c r="E97" s="15" t="s">
        <v>28</v>
      </c>
      <c r="F97" s="15">
        <v>2.9710648144828156E-2</v>
      </c>
      <c r="G97" s="10"/>
    </row>
    <row r="98" spans="1:7" s="2" customFormat="1" x14ac:dyDescent="0.25">
      <c r="A98" s="6" t="s">
        <v>1617</v>
      </c>
      <c r="B98" s="6">
        <v>4013</v>
      </c>
      <c r="C98" s="18">
        <v>42505.679861111108</v>
      </c>
      <c r="D98" s="18">
        <v>42505.710625</v>
      </c>
      <c r="E98" s="15" t="s">
        <v>28</v>
      </c>
      <c r="F98" s="15">
        <v>3.0763888891669922E-2</v>
      </c>
      <c r="G98" s="10"/>
    </row>
    <row r="99" spans="1:7" s="2" customFormat="1" x14ac:dyDescent="0.25">
      <c r="A99" s="6" t="s">
        <v>1618</v>
      </c>
      <c r="B99" s="6">
        <v>4031</v>
      </c>
      <c r="C99" s="18">
        <v>42505.654467592591</v>
      </c>
      <c r="D99" s="18">
        <v>42505.680717592593</v>
      </c>
      <c r="E99" s="15" t="s">
        <v>33</v>
      </c>
      <c r="F99" s="15">
        <v>2.6250000002619345E-2</v>
      </c>
      <c r="G99" s="10"/>
    </row>
    <row r="100" spans="1:7" s="2" customFormat="1" x14ac:dyDescent="0.25">
      <c r="A100" s="6" t="s">
        <v>1619</v>
      </c>
      <c r="B100" s="6">
        <v>4032</v>
      </c>
      <c r="C100" s="18">
        <v>42505.693206018521</v>
      </c>
      <c r="D100" s="18">
        <v>42505.721250000002</v>
      </c>
      <c r="E100" s="15" t="s">
        <v>33</v>
      </c>
      <c r="F100" s="15">
        <v>2.8043981481459923E-2</v>
      </c>
      <c r="G100" s="10"/>
    </row>
    <row r="101" spans="1:7" s="2" customFormat="1" x14ac:dyDescent="0.25">
      <c r="A101" s="6" t="s">
        <v>1620</v>
      </c>
      <c r="B101" s="6">
        <v>4007</v>
      </c>
      <c r="C101" s="18">
        <v>42505.662615740737</v>
      </c>
      <c r="D101" s="18">
        <v>42505.667222222219</v>
      </c>
      <c r="E101" s="15" t="s">
        <v>23</v>
      </c>
      <c r="F101" s="15">
        <v>4.6064814814599231E-3</v>
      </c>
      <c r="G101" s="10" t="s">
        <v>787</v>
      </c>
    </row>
    <row r="102" spans="1:7" s="2" customFormat="1" x14ac:dyDescent="0.25">
      <c r="A102" s="6" t="s">
        <v>1621</v>
      </c>
      <c r="B102" s="6">
        <v>4008</v>
      </c>
      <c r="C102" s="18">
        <v>42505.702453703707</v>
      </c>
      <c r="D102" s="18">
        <v>42505.73474537037</v>
      </c>
      <c r="E102" s="15" t="s">
        <v>23</v>
      </c>
      <c r="F102" s="15">
        <v>3.2291666662786156E-2</v>
      </c>
      <c r="G102" s="10"/>
    </row>
    <row r="103" spans="1:7" s="2" customFormat="1" x14ac:dyDescent="0.25">
      <c r="A103" s="6" t="s">
        <v>1622</v>
      </c>
      <c r="B103" s="6">
        <v>4018</v>
      </c>
      <c r="C103" s="18">
        <v>42505.675173611111</v>
      </c>
      <c r="D103" s="18">
        <v>42505.703125</v>
      </c>
      <c r="E103" s="15" t="s">
        <v>37</v>
      </c>
      <c r="F103" s="15">
        <v>2.7951388889050577E-2</v>
      </c>
      <c r="G103" s="10"/>
    </row>
    <row r="104" spans="1:7" s="2" customFormat="1" x14ac:dyDescent="0.25">
      <c r="A104" s="6" t="s">
        <v>1623</v>
      </c>
      <c r="B104" s="6">
        <v>4017</v>
      </c>
      <c r="C104" s="18">
        <v>42505.709085648145</v>
      </c>
      <c r="D104" s="18">
        <v>42505.742384259262</v>
      </c>
      <c r="E104" s="15" t="s">
        <v>37</v>
      </c>
      <c r="F104" s="15">
        <v>3.3298611117061228E-2</v>
      </c>
      <c r="G104" s="10"/>
    </row>
    <row r="105" spans="1:7" s="2" customFormat="1" x14ac:dyDescent="0.25">
      <c r="A105" s="6" t="s">
        <v>1624</v>
      </c>
      <c r="B105" s="6">
        <v>4024</v>
      </c>
      <c r="C105" s="18">
        <v>42505.681574074071</v>
      </c>
      <c r="D105" s="18">
        <v>42505.712199074071</v>
      </c>
      <c r="E105" s="15" t="s">
        <v>25</v>
      </c>
      <c r="F105" s="15">
        <v>3.0624999999417923E-2</v>
      </c>
      <c r="G105" s="10"/>
    </row>
    <row r="106" spans="1:7" s="2" customFormat="1" x14ac:dyDescent="0.25">
      <c r="A106" s="6" t="s">
        <v>1625</v>
      </c>
      <c r="B106" s="6">
        <v>4023</v>
      </c>
      <c r="C106" s="18">
        <v>42505.718935185185</v>
      </c>
      <c r="D106" s="18">
        <v>42505.751828703702</v>
      </c>
      <c r="E106" s="15" t="s">
        <v>25</v>
      </c>
      <c r="F106" s="15">
        <v>3.2893518517084885E-2</v>
      </c>
      <c r="G106" s="10"/>
    </row>
    <row r="107" spans="1:7" s="2" customFormat="1" x14ac:dyDescent="0.25">
      <c r="A107" s="6" t="s">
        <v>1626</v>
      </c>
      <c r="B107" s="6">
        <v>4016</v>
      </c>
      <c r="C107" s="18">
        <v>42505.692650462966</v>
      </c>
      <c r="D107" s="18">
        <v>42505.72351851852</v>
      </c>
      <c r="E107" s="15" t="s">
        <v>31</v>
      </c>
      <c r="F107" s="15">
        <v>3.0868055553582963E-2</v>
      </c>
      <c r="G107" s="10"/>
    </row>
    <row r="108" spans="1:7" s="2" customFormat="1" x14ac:dyDescent="0.25">
      <c r="A108" s="6" t="s">
        <v>1627</v>
      </c>
      <c r="B108" s="6">
        <v>4015</v>
      </c>
      <c r="C108" s="18">
        <v>42505.731435185182</v>
      </c>
      <c r="D108" s="18">
        <v>42505.763043981482</v>
      </c>
      <c r="E108" s="15" t="s">
        <v>31</v>
      </c>
      <c r="F108" s="15">
        <v>3.160879630013369E-2</v>
      </c>
      <c r="G108" s="10"/>
    </row>
    <row r="109" spans="1:7" s="2" customFormat="1" x14ac:dyDescent="0.25">
      <c r="A109" s="6" t="s">
        <v>1628</v>
      </c>
      <c r="B109" s="6">
        <v>4040</v>
      </c>
      <c r="C109" s="18">
        <v>42505.705509259256</v>
      </c>
      <c r="D109" s="18">
        <v>42505.73332175926</v>
      </c>
      <c r="E109" s="15" t="s">
        <v>38</v>
      </c>
      <c r="F109" s="15">
        <v>2.7812500004074536E-2</v>
      </c>
      <c r="G109" s="10"/>
    </row>
    <row r="110" spans="1:7" s="2" customFormat="1" x14ac:dyDescent="0.25">
      <c r="A110" s="6" t="s">
        <v>1629</v>
      </c>
      <c r="B110" s="6">
        <v>4039</v>
      </c>
      <c r="C110" s="18">
        <v>42505.745023148149</v>
      </c>
      <c r="D110" s="18">
        <v>42505.762858796297</v>
      </c>
      <c r="E110" s="15" t="s">
        <v>38</v>
      </c>
      <c r="F110" s="15">
        <v>1.7835648148320615E-2</v>
      </c>
      <c r="G110" s="10" t="s">
        <v>1669</v>
      </c>
    </row>
    <row r="111" spans="1:7" s="2" customFormat="1" x14ac:dyDescent="0.25">
      <c r="A111" s="6" t="s">
        <v>1630</v>
      </c>
      <c r="B111" s="6">
        <v>4014</v>
      </c>
      <c r="C111" s="18">
        <v>42505.714641203704</v>
      </c>
      <c r="D111" s="18">
        <v>42505.743217592593</v>
      </c>
      <c r="E111" s="15" t="s">
        <v>28</v>
      </c>
      <c r="F111" s="15">
        <v>2.8576388889632653E-2</v>
      </c>
      <c r="G111" s="10"/>
    </row>
    <row r="112" spans="1:7" s="2" customFormat="1" x14ac:dyDescent="0.25">
      <c r="A112" s="6" t="s">
        <v>1631</v>
      </c>
      <c r="B112" s="6">
        <v>4013</v>
      </c>
      <c r="C112" s="18">
        <v>42505.750960648147</v>
      </c>
      <c r="D112" s="18">
        <v>42505.783206018517</v>
      </c>
      <c r="E112" s="15" t="s">
        <v>28</v>
      </c>
      <c r="F112" s="15">
        <v>3.2245370370219462E-2</v>
      </c>
      <c r="G112" s="10"/>
    </row>
    <row r="113" spans="1:7" s="2" customFormat="1" x14ac:dyDescent="0.25">
      <c r="A113" s="6" t="s">
        <v>1632</v>
      </c>
      <c r="B113" s="6">
        <v>4031</v>
      </c>
      <c r="C113" s="18">
        <v>42505.728854166664</v>
      </c>
      <c r="D113" s="18">
        <v>42505.754259259258</v>
      </c>
      <c r="E113" s="15" t="s">
        <v>33</v>
      </c>
      <c r="F113" s="15">
        <v>2.5405092594155576E-2</v>
      </c>
      <c r="G113" s="10"/>
    </row>
    <row r="114" spans="1:7" s="2" customFormat="1" x14ac:dyDescent="0.25">
      <c r="A114" s="6" t="s">
        <v>1633</v>
      </c>
      <c r="B114" s="6">
        <v>4032</v>
      </c>
      <c r="C114" s="18">
        <v>42505.766099537039</v>
      </c>
      <c r="D114" s="18">
        <v>42505.796157407407</v>
      </c>
      <c r="E114" s="15" t="s">
        <v>33</v>
      </c>
      <c r="F114" s="15">
        <v>3.0057870368182193E-2</v>
      </c>
      <c r="G114" s="10"/>
    </row>
    <row r="115" spans="1:7" s="2" customFormat="1" x14ac:dyDescent="0.25">
      <c r="A115" s="6" t="s">
        <v>1634</v>
      </c>
      <c r="B115" s="6">
        <v>4029</v>
      </c>
      <c r="C115" s="18">
        <v>42505.736898148149</v>
      </c>
      <c r="D115" s="18">
        <v>42505.765474537038</v>
      </c>
      <c r="E115" s="15" t="s">
        <v>36</v>
      </c>
      <c r="F115" s="15">
        <v>2.8576388889632653E-2</v>
      </c>
      <c r="G115" s="10"/>
    </row>
    <row r="116" spans="1:7" s="2" customFormat="1" x14ac:dyDescent="0.25">
      <c r="A116" s="6" t="s">
        <v>1635</v>
      </c>
      <c r="B116" s="6">
        <v>4030</v>
      </c>
      <c r="C116" s="18">
        <v>42505.769641203704</v>
      </c>
      <c r="D116" s="18">
        <v>42505.806840277779</v>
      </c>
      <c r="E116" s="15" t="s">
        <v>36</v>
      </c>
      <c r="F116" s="15">
        <v>3.7199074075033423E-2</v>
      </c>
      <c r="G116" s="10"/>
    </row>
    <row r="117" spans="1:7" s="2" customFormat="1" x14ac:dyDescent="0.25">
      <c r="A117" s="6" t="s">
        <v>1636</v>
      </c>
      <c r="B117" s="6">
        <v>4018</v>
      </c>
      <c r="C117" s="18">
        <v>42505.745763888888</v>
      </c>
      <c r="D117" s="18">
        <v>42505.775497685187</v>
      </c>
      <c r="E117" s="15" t="s">
        <v>37</v>
      </c>
      <c r="F117" s="15">
        <v>2.973379629838746E-2</v>
      </c>
      <c r="G117" s="10"/>
    </row>
    <row r="118" spans="1:7" s="2" customFormat="1" x14ac:dyDescent="0.25">
      <c r="A118" s="6" t="s">
        <v>1637</v>
      </c>
      <c r="B118" s="6">
        <v>4017</v>
      </c>
      <c r="C118" s="18">
        <v>42505.781134259261</v>
      </c>
      <c r="D118" s="18">
        <v>42505.815000000002</v>
      </c>
      <c r="E118" s="15" t="s">
        <v>37</v>
      </c>
      <c r="F118" s="15">
        <v>3.3865740741021E-2</v>
      </c>
      <c r="G118" s="10"/>
    </row>
    <row r="119" spans="1:7" s="2" customFormat="1" x14ac:dyDescent="0.25">
      <c r="A119" s="6" t="s">
        <v>1638</v>
      </c>
      <c r="B119" s="6">
        <v>4024</v>
      </c>
      <c r="C119" s="18">
        <v>42505.756805555553</v>
      </c>
      <c r="D119" s="18">
        <v>42505.786238425928</v>
      </c>
      <c r="E119" s="15" t="s">
        <v>25</v>
      </c>
      <c r="F119" s="15">
        <v>2.9432870374876074E-2</v>
      </c>
      <c r="G119" s="10"/>
    </row>
    <row r="120" spans="1:7" s="2" customFormat="1" x14ac:dyDescent="0.25">
      <c r="A120" s="6" t="s">
        <v>1639</v>
      </c>
      <c r="B120" s="6">
        <v>4023</v>
      </c>
      <c r="C120" s="18">
        <v>42505.794421296298</v>
      </c>
      <c r="D120" s="18">
        <v>42505.824803240743</v>
      </c>
      <c r="E120" s="15" t="s">
        <v>25</v>
      </c>
      <c r="F120" s="15">
        <v>3.0381944445252884E-2</v>
      </c>
      <c r="G120" s="10"/>
    </row>
    <row r="121" spans="1:7" s="2" customFormat="1" x14ac:dyDescent="0.25">
      <c r="A121" s="6" t="s">
        <v>1640</v>
      </c>
      <c r="B121" s="6">
        <v>4016</v>
      </c>
      <c r="C121" s="18">
        <v>42505.767407407409</v>
      </c>
      <c r="D121" s="18">
        <v>42505.796689814815</v>
      </c>
      <c r="E121" s="15" t="s">
        <v>31</v>
      </c>
      <c r="F121" s="15">
        <v>2.9282407405844424E-2</v>
      </c>
      <c r="G121" s="10"/>
    </row>
    <row r="122" spans="1:7" s="2" customFormat="1" x14ac:dyDescent="0.25">
      <c r="A122" s="6" t="s">
        <v>1641</v>
      </c>
      <c r="B122" s="6">
        <v>4015</v>
      </c>
      <c r="C122" s="18">
        <v>42505.806851851848</v>
      </c>
      <c r="D122" s="18">
        <v>42505.836030092592</v>
      </c>
      <c r="E122" s="15" t="s">
        <v>31</v>
      </c>
      <c r="F122" s="15">
        <v>2.9178240743931383E-2</v>
      </c>
      <c r="G122" s="10"/>
    </row>
    <row r="123" spans="1:7" s="2" customFormat="1" x14ac:dyDescent="0.25">
      <c r="A123" s="6" t="s">
        <v>1642</v>
      </c>
      <c r="B123" s="6">
        <v>4014</v>
      </c>
      <c r="C123" s="18">
        <v>42505.789201388892</v>
      </c>
      <c r="D123" s="18">
        <v>42505.817025462966</v>
      </c>
      <c r="E123" s="15" t="s">
        <v>28</v>
      </c>
      <c r="F123" s="15">
        <v>2.7824074073578231E-2</v>
      </c>
      <c r="G123" s="10"/>
    </row>
    <row r="124" spans="1:7" s="2" customFormat="1" x14ac:dyDescent="0.25">
      <c r="A124" s="6" t="s">
        <v>1643</v>
      </c>
      <c r="B124" s="6">
        <v>4013</v>
      </c>
      <c r="C124" s="18">
        <v>42505.827430555553</v>
      </c>
      <c r="D124" s="18">
        <v>42505.856631944444</v>
      </c>
      <c r="E124" s="15" t="s">
        <v>28</v>
      </c>
      <c r="F124" s="15">
        <v>2.920138889021473E-2</v>
      </c>
      <c r="G124" s="10"/>
    </row>
    <row r="125" spans="1:7" s="2" customFormat="1" x14ac:dyDescent="0.25">
      <c r="A125" s="6" t="s">
        <v>1644</v>
      </c>
      <c r="B125" s="6">
        <v>4029</v>
      </c>
      <c r="C125" s="18">
        <v>42505.81150462963</v>
      </c>
      <c r="D125" s="18">
        <v>42505.839421296296</v>
      </c>
      <c r="E125" s="15" t="s">
        <v>36</v>
      </c>
      <c r="F125" s="15">
        <v>2.7916666665987577E-2</v>
      </c>
      <c r="G125" s="10"/>
    </row>
    <row r="126" spans="1:7" s="2" customFormat="1" x14ac:dyDescent="0.25">
      <c r="A126" s="6" t="s">
        <v>1645</v>
      </c>
      <c r="B126" s="6">
        <v>4030</v>
      </c>
      <c r="C126" s="18">
        <v>42505.842685185184</v>
      </c>
      <c r="D126" s="18">
        <v>42505.881747685184</v>
      </c>
      <c r="E126" s="15" t="s">
        <v>36</v>
      </c>
      <c r="F126" s="15">
        <v>3.90625E-2</v>
      </c>
      <c r="G126" s="10"/>
    </row>
    <row r="127" spans="1:7" s="2" customFormat="1" x14ac:dyDescent="0.25">
      <c r="A127" s="6" t="s">
        <v>1646</v>
      </c>
      <c r="B127" s="6">
        <v>4024</v>
      </c>
      <c r="C127" s="18">
        <v>42505.828067129631</v>
      </c>
      <c r="D127" s="18">
        <v>42505.85832175926</v>
      </c>
      <c r="E127" s="15" t="s">
        <v>25</v>
      </c>
      <c r="F127" s="15">
        <v>3.0254629629780538E-2</v>
      </c>
      <c r="G127" s="10"/>
    </row>
    <row r="128" spans="1:7" s="2" customFormat="1" x14ac:dyDescent="0.25">
      <c r="A128" s="6" t="s">
        <v>1647</v>
      </c>
      <c r="B128" s="6">
        <v>4023</v>
      </c>
      <c r="C128" s="18">
        <v>42505.886261574073</v>
      </c>
      <c r="D128" s="18">
        <v>42505.897847222222</v>
      </c>
      <c r="E128" s="15" t="s">
        <v>25</v>
      </c>
      <c r="F128" s="15">
        <v>1.1585648149775807E-2</v>
      </c>
      <c r="G128" s="10" t="s">
        <v>1665</v>
      </c>
    </row>
    <row r="129" spans="1:15" s="2" customFormat="1" x14ac:dyDescent="0.25">
      <c r="A129" s="6" t="s">
        <v>1648</v>
      </c>
      <c r="B129" s="6">
        <v>4016</v>
      </c>
      <c r="C129" s="18">
        <v>42505.842083333337</v>
      </c>
      <c r="D129" s="18">
        <v>42505.880046296297</v>
      </c>
      <c r="E129" s="15" t="s">
        <v>31</v>
      </c>
      <c r="F129" s="15">
        <v>3.796296296059154E-2</v>
      </c>
      <c r="G129" s="10"/>
    </row>
    <row r="130" spans="1:15" s="2" customFormat="1" x14ac:dyDescent="0.25">
      <c r="A130" s="6" t="s">
        <v>1649</v>
      </c>
      <c r="B130" s="6">
        <v>4015</v>
      </c>
      <c r="C130" s="18">
        <v>42505.889652777776</v>
      </c>
      <c r="D130" s="18">
        <v>42505.901134259257</v>
      </c>
      <c r="E130" s="15" t="s">
        <v>31</v>
      </c>
      <c r="F130" s="15">
        <v>1.1481481480586808E-2</v>
      </c>
      <c r="G130" s="10" t="s">
        <v>1665</v>
      </c>
    </row>
    <row r="131" spans="1:15" s="2" customFormat="1" x14ac:dyDescent="0.25">
      <c r="A131" s="6" t="s">
        <v>1650</v>
      </c>
      <c r="B131" s="6">
        <v>4014</v>
      </c>
      <c r="C131" s="18">
        <v>42505.915405092594</v>
      </c>
      <c r="D131" s="18">
        <v>42505.923657407409</v>
      </c>
      <c r="E131" s="15" t="s">
        <v>28</v>
      </c>
      <c r="F131" s="15">
        <v>8.2523148157633841E-3</v>
      </c>
      <c r="G131" s="10" t="s">
        <v>1665</v>
      </c>
    </row>
    <row r="132" spans="1:15" s="2" customFormat="1" x14ac:dyDescent="0.25">
      <c r="A132" s="6" t="s">
        <v>1651</v>
      </c>
      <c r="B132" s="6">
        <v>4029</v>
      </c>
      <c r="C132" s="18">
        <v>42505.911053240743</v>
      </c>
      <c r="D132" s="18">
        <v>42505.933472222219</v>
      </c>
      <c r="E132" s="15" t="s">
        <v>36</v>
      </c>
      <c r="F132" s="15">
        <v>2.2418981476221234E-2</v>
      </c>
      <c r="G132" s="10" t="s">
        <v>1665</v>
      </c>
    </row>
    <row r="133" spans="1:15" s="2" customFormat="1" x14ac:dyDescent="0.25">
      <c r="A133" s="6" t="s">
        <v>1652</v>
      </c>
      <c r="B133" s="6">
        <v>4007</v>
      </c>
      <c r="C133" s="18">
        <v>42505.930034722223</v>
      </c>
      <c r="D133" s="18">
        <v>42505.930613425924</v>
      </c>
      <c r="E133" s="15" t="s">
        <v>23</v>
      </c>
      <c r="F133" s="15">
        <v>5.7870370073942468E-4</v>
      </c>
      <c r="G133" s="10" t="s">
        <v>1666</v>
      </c>
    </row>
    <row r="134" spans="1:15" s="2" customFormat="1" x14ac:dyDescent="0.25">
      <c r="A134" s="6" t="s">
        <v>1653</v>
      </c>
      <c r="B134" s="6">
        <v>4030</v>
      </c>
      <c r="C134" s="18">
        <v>42505.95652777778</v>
      </c>
      <c r="D134" s="18">
        <v>42505.987141203703</v>
      </c>
      <c r="E134" s="15" t="s">
        <v>36</v>
      </c>
      <c r="F134" s="15">
        <v>3.0613425922638271E-2</v>
      </c>
      <c r="G134" s="10"/>
    </row>
    <row r="135" spans="1:15" s="2" customFormat="1" x14ac:dyDescent="0.25">
      <c r="A135" s="6" t="s">
        <v>1654</v>
      </c>
      <c r="B135" s="6">
        <v>4024</v>
      </c>
      <c r="C135" s="18">
        <v>42505.940578703703</v>
      </c>
      <c r="D135" s="18">
        <v>42505.972048611111</v>
      </c>
      <c r="E135" s="15" t="s">
        <v>25</v>
      </c>
      <c r="F135" s="15">
        <v>3.1469907407881692E-2</v>
      </c>
      <c r="G135" s="10"/>
    </row>
    <row r="136" spans="1:15" s="2" customFormat="1" x14ac:dyDescent="0.25">
      <c r="A136" s="6" t="s">
        <v>1655</v>
      </c>
      <c r="B136" s="6">
        <v>4008</v>
      </c>
      <c r="C136" s="18">
        <v>42505.969942129632</v>
      </c>
      <c r="D136" s="18">
        <v>42506.005659722221</v>
      </c>
      <c r="E136" s="15" t="s">
        <v>23</v>
      </c>
      <c r="F136" s="15">
        <v>3.5717592589207925E-2</v>
      </c>
      <c r="G136" s="10"/>
    </row>
    <row r="137" spans="1:15" s="2" customFormat="1" x14ac:dyDescent="0.25">
      <c r="A137" s="6" t="s">
        <v>1656</v>
      </c>
      <c r="B137" s="6">
        <v>4016</v>
      </c>
      <c r="C137" s="18">
        <v>42505.946423611109</v>
      </c>
      <c r="D137" s="18">
        <v>42505.984212962961</v>
      </c>
      <c r="E137" s="15" t="s">
        <v>31</v>
      </c>
      <c r="F137" s="15">
        <v>3.77893518525525E-2</v>
      </c>
      <c r="G137" s="10"/>
    </row>
    <row r="138" spans="1:15" s="2" customFormat="1" x14ac:dyDescent="0.25">
      <c r="A138" s="6" t="s">
        <v>1657</v>
      </c>
      <c r="B138" s="6">
        <v>4023</v>
      </c>
      <c r="C138" s="18">
        <v>42505.982905092591</v>
      </c>
      <c r="D138" s="18">
        <v>42506.02244212963</v>
      </c>
      <c r="E138" s="15" t="s">
        <v>25</v>
      </c>
      <c r="F138" s="15">
        <v>3.9537037038826384E-2</v>
      </c>
      <c r="G138" s="10"/>
      <c r="H138"/>
    </row>
    <row r="139" spans="1:15" s="2" customFormat="1" x14ac:dyDescent="0.25">
      <c r="A139" s="6" t="s">
        <v>1658</v>
      </c>
      <c r="B139" s="6">
        <v>4014</v>
      </c>
      <c r="C139" s="18">
        <v>42505.977083333331</v>
      </c>
      <c r="D139" s="18">
        <v>42506.004652777781</v>
      </c>
      <c r="E139" s="15" t="s">
        <v>28</v>
      </c>
      <c r="F139" s="15">
        <v>2.7569444449909497E-2</v>
      </c>
      <c r="G139" s="10"/>
      <c r="H139"/>
    </row>
    <row r="140" spans="1:15" s="2" customFormat="1" x14ac:dyDescent="0.25">
      <c r="A140" s="6" t="s">
        <v>1659</v>
      </c>
      <c r="B140" s="6">
        <v>4015</v>
      </c>
      <c r="C140" s="18">
        <v>42506.018391203703</v>
      </c>
      <c r="D140" s="18">
        <v>42506.046215277776</v>
      </c>
      <c r="E140" s="15" t="s">
        <v>31</v>
      </c>
      <c r="F140" s="15">
        <v>2.7824074073578231E-2</v>
      </c>
      <c r="G140" s="10"/>
      <c r="H140"/>
    </row>
    <row r="141" spans="1:15" s="2" customFormat="1" x14ac:dyDescent="0.25">
      <c r="A141" s="6" t="s">
        <v>1660</v>
      </c>
      <c r="B141" s="6">
        <v>4029</v>
      </c>
      <c r="C141" s="18">
        <v>42505.991030092591</v>
      </c>
      <c r="D141" s="18">
        <v>42506.028437499997</v>
      </c>
      <c r="E141" s="15" t="s">
        <v>36</v>
      </c>
      <c r="F141" s="15">
        <v>3.7407407406135462E-2</v>
      </c>
      <c r="G141" s="10"/>
      <c r="H141"/>
    </row>
    <row r="142" spans="1:15" x14ac:dyDescent="0.25">
      <c r="A142" s="6" t="s">
        <v>1661</v>
      </c>
      <c r="B142" s="6">
        <v>4013</v>
      </c>
      <c r="C142" s="18">
        <v>42506.032395833332</v>
      </c>
      <c r="D142" s="18">
        <v>42506.065694444442</v>
      </c>
      <c r="E142" s="15" t="s">
        <v>28</v>
      </c>
      <c r="F142" s="15">
        <v>3.329861110978527E-2</v>
      </c>
      <c r="G142" s="10"/>
      <c r="J142" s="2"/>
      <c r="K142" s="2"/>
    </row>
    <row r="143" spans="1:15" x14ac:dyDescent="0.25">
      <c r="A143" s="6" t="s">
        <v>1662</v>
      </c>
      <c r="B143" s="6">
        <v>4007</v>
      </c>
      <c r="C143" s="18">
        <v>42506.010671296295</v>
      </c>
      <c r="D143" s="18">
        <v>42506.047858796293</v>
      </c>
      <c r="E143" s="15" t="s">
        <v>23</v>
      </c>
      <c r="F143" s="15">
        <v>3.718749999825377E-2</v>
      </c>
      <c r="G143" s="10"/>
      <c r="I143" s="2"/>
      <c r="J143" s="2"/>
      <c r="K143" s="2"/>
    </row>
    <row r="144" spans="1:15" s="2" customFormat="1" x14ac:dyDescent="0.25">
      <c r="A144" s="6" t="s">
        <v>1663</v>
      </c>
      <c r="B144" s="6">
        <v>4030</v>
      </c>
      <c r="C144" s="18">
        <v>42506.060347222221</v>
      </c>
      <c r="D144" s="18">
        <v>42506.09070601852</v>
      </c>
      <c r="E144" s="15" t="s">
        <v>36</v>
      </c>
      <c r="F144" s="15">
        <v>3.0358796298969537E-2</v>
      </c>
      <c r="G144" s="10"/>
      <c r="H144"/>
      <c r="L144"/>
      <c r="M144"/>
      <c r="N144"/>
      <c r="O144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  <c r="J146" s="2"/>
      <c r="K146" s="2"/>
    </row>
    <row r="147" spans="1:11" x14ac:dyDescent="0.25">
      <c r="A147" s="6"/>
      <c r="B147" s="6"/>
      <c r="C147" s="18"/>
      <c r="D147" s="18"/>
      <c r="E147" s="15"/>
      <c r="F147" s="15"/>
      <c r="G147" s="10"/>
      <c r="J147" s="2"/>
      <c r="K147" s="2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6"/>
      <c r="B153" s="6"/>
      <c r="C153" s="18"/>
      <c r="D153" s="18"/>
      <c r="E153" s="15"/>
      <c r="F153" s="15"/>
      <c r="G153" s="10"/>
    </row>
    <row r="154" spans="1:11" x14ac:dyDescent="0.25">
      <c r="A154" s="6"/>
      <c r="B154" s="6"/>
      <c r="C154" s="18"/>
      <c r="D154" s="18"/>
      <c r="E154" s="15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  <row r="158" spans="1:11" x14ac:dyDescent="0.25">
      <c r="A158" s="17"/>
      <c r="B158" s="17"/>
      <c r="C158" s="18"/>
      <c r="D158" s="18"/>
      <c r="E158" s="6"/>
      <c r="F158" s="15"/>
      <c r="G158" s="10"/>
    </row>
    <row r="159" spans="1:11" x14ac:dyDescent="0.25">
      <c r="A159" s="17"/>
      <c r="B159" s="17"/>
      <c r="C159" s="18"/>
      <c r="D159" s="18"/>
      <c r="E159" s="6"/>
      <c r="F159" s="15"/>
      <c r="G159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5:G159 C3:G154">
    <cfRule type="expression" dxfId="100" priority="5">
      <formula>#REF!&gt;#REF!</formula>
    </cfRule>
    <cfRule type="expression" dxfId="99" priority="6">
      <formula>#REF!&gt;0</formula>
    </cfRule>
    <cfRule type="expression" dxfId="98" priority="7">
      <formula>#REF!&gt;0</formula>
    </cfRule>
  </conditionalFormatting>
  <conditionalFormatting sqref="A3:B6">
    <cfRule type="expression" dxfId="97" priority="3">
      <formula>$P3&gt;0</formula>
    </cfRule>
    <cfRule type="expression" dxfId="96" priority="4">
      <formula>$O3&gt;0</formula>
    </cfRule>
  </conditionalFormatting>
  <conditionalFormatting sqref="A3:G154">
    <cfRule type="expression" dxfId="95" priority="1">
      <formula>NOT(ISBLANK($G3))</formula>
    </cfRule>
  </conditionalFormatting>
  <conditionalFormatting sqref="A27:B110">
    <cfRule type="expression" dxfId="94" priority="141">
      <formula>$P30&gt;0</formula>
    </cfRule>
    <cfRule type="expression" dxfId="93" priority="142">
      <formula>$O30&gt;0</formula>
    </cfRule>
  </conditionalFormatting>
  <conditionalFormatting sqref="A7:B26">
    <cfRule type="expression" dxfId="92" priority="153">
      <formula>$P9&gt;0</formula>
    </cfRule>
    <cfRule type="expression" dxfId="91" priority="154">
      <formula>$O9&gt;0</formula>
    </cfRule>
  </conditionalFormatting>
  <conditionalFormatting sqref="A111:B128">
    <cfRule type="expression" dxfId="90" priority="166">
      <formula>$P115&gt;0</formula>
    </cfRule>
    <cfRule type="expression" dxfId="89" priority="167">
      <formula>$O115&gt;0</formula>
    </cfRule>
  </conditionalFormatting>
  <conditionalFormatting sqref="A129:B131">
    <cfRule type="expression" dxfId="88" priority="180">
      <formula>$P136&gt;0</formula>
    </cfRule>
    <cfRule type="expression" dxfId="87" priority="181">
      <formula>$O136&gt;0</formula>
    </cfRule>
  </conditionalFormatting>
  <conditionalFormatting sqref="A132:B132">
    <cfRule type="expression" dxfId="86" priority="194">
      <formula>$P140&gt;0</formula>
    </cfRule>
    <cfRule type="expression" dxfId="85" priority="195">
      <formula>$O140&gt;0</formula>
    </cfRule>
  </conditionalFormatting>
  <conditionalFormatting sqref="A133:B133">
    <cfRule type="expression" dxfId="84" priority="208">
      <formula>$P142&gt;0</formula>
    </cfRule>
    <cfRule type="expression" dxfId="83" priority="209">
      <formula>$O142&gt;0</formula>
    </cfRule>
  </conditionalFormatting>
  <conditionalFormatting sqref="A134:B154">
    <cfRule type="expression" dxfId="82" priority="222">
      <formula>$P144&gt;0</formula>
    </cfRule>
    <cfRule type="expression" dxfId="81" priority="223">
      <formula>$O144&gt;0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BDEC3BF4-08A9-4DC4-8653-246FDD077D80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44" id="{BDEC3BF4-08A9-4DC4-8653-246FDD077D80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55" id="{BDEC3BF4-08A9-4DC4-8653-246FDD077D80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9" id="{BDEC3BF4-08A9-4DC4-8653-246FDD077D80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A111:B128</xm:sqref>
        </x14:conditionalFormatting>
        <x14:conditionalFormatting xmlns:xm="http://schemas.microsoft.com/office/excel/2006/main">
          <x14:cfRule type="expression" priority="183" id="{BDEC3BF4-08A9-4DC4-8653-246FDD077D80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A129:B131</xm:sqref>
        </x14:conditionalFormatting>
        <x14:conditionalFormatting xmlns:xm="http://schemas.microsoft.com/office/excel/2006/main">
          <x14:cfRule type="expression" priority="197" id="{BDEC3BF4-08A9-4DC4-8653-246FDD077D80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11" id="{BDEC3BF4-08A9-4DC4-8653-246FDD077D8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  <x14:conditionalFormatting xmlns:xm="http://schemas.microsoft.com/office/excel/2006/main">
          <x14:cfRule type="expression" priority="225" id="{BDEC3BF4-08A9-4DC4-8653-246FDD077D8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A134:B154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7"/>
  <sheetViews>
    <sheetView topLeftCell="A103" workbookViewId="0">
      <selection activeCell="G12" sqref="G1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- 2016-05-16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1674</v>
      </c>
      <c r="B3" s="6">
        <v>4011</v>
      </c>
      <c r="C3" s="18">
        <v>42506.127534722225</v>
      </c>
      <c r="D3" s="18">
        <v>42506.160636574074</v>
      </c>
      <c r="E3" s="15" t="str">
        <f>IF(ISEVEN(B3),(B3-1)&amp;"/"&amp;B3,B3&amp;"/"&amp;(B3+1))</f>
        <v>4011/4012</v>
      </c>
      <c r="F3" s="15">
        <f>D3-C3</f>
        <v>3.3101851848186925E-2</v>
      </c>
      <c r="G3" s="10"/>
      <c r="J3" s="21">
        <v>42506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1675</v>
      </c>
      <c r="B4" s="6">
        <v>4019</v>
      </c>
      <c r="C4" s="18">
        <v>42506.169398148151</v>
      </c>
      <c r="D4" s="18">
        <v>42506.200185185182</v>
      </c>
      <c r="E4" s="15" t="str">
        <f t="shared" ref="E4:E67" si="0">IF(ISEVEN(B4),(B4-1)&amp;"/"&amp;B4,B4&amp;"/"&amp;(B4+1))</f>
        <v>4019/4020</v>
      </c>
      <c r="F4" s="15">
        <f>D4-C4</f>
        <v>3.0787037030677311E-2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1676</v>
      </c>
      <c r="B5" s="6">
        <v>4031</v>
      </c>
      <c r="C5" s="18">
        <v>42506.153738425928</v>
      </c>
      <c r="D5" s="18">
        <v>42506.181840277779</v>
      </c>
      <c r="E5" s="15" t="str">
        <f t="shared" si="0"/>
        <v>4031/4032</v>
      </c>
      <c r="F5" s="15">
        <f t="shared" ref="F5:F68" si="1">D5-C5</f>
        <v>2.810185185080627E-2</v>
      </c>
      <c r="G5" s="10"/>
      <c r="J5" s="23" t="s">
        <v>7</v>
      </c>
      <c r="K5" s="25">
        <f>COUNTA(F3:F973)</f>
        <v>133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1677</v>
      </c>
      <c r="B6" s="6">
        <v>4010</v>
      </c>
      <c r="C6" s="18">
        <v>42506.19390046296</v>
      </c>
      <c r="D6" s="18">
        <v>42506.221620370372</v>
      </c>
      <c r="E6" s="15" t="str">
        <f t="shared" si="0"/>
        <v>4009/4010</v>
      </c>
      <c r="F6" s="15">
        <f t="shared" si="1"/>
        <v>2.771990741166519E-2</v>
      </c>
      <c r="G6" s="10"/>
      <c r="J6" s="23" t="s">
        <v>15</v>
      </c>
      <c r="K6" s="25">
        <f>K5-SUM(K8:K9)</f>
        <v>127</v>
      </c>
      <c r="L6" s="26">
        <v>44.154761904593265</v>
      </c>
      <c r="M6" s="26">
        <v>35.399999998044223</v>
      </c>
      <c r="N6" s="26">
        <v>76.633333330973983</v>
      </c>
    </row>
    <row r="7" spans="1:65" s="2" customFormat="1" x14ac:dyDescent="0.25">
      <c r="A7" s="6" t="s">
        <v>1678</v>
      </c>
      <c r="B7" s="6">
        <v>4040</v>
      </c>
      <c r="C7" s="18">
        <v>42506.17046296296</v>
      </c>
      <c r="D7" s="18">
        <v>42506.203263888892</v>
      </c>
      <c r="E7" s="15" t="str">
        <f t="shared" si="0"/>
        <v>4039/4040</v>
      </c>
      <c r="F7" s="15">
        <f t="shared" si="1"/>
        <v>3.2800925931951497E-2</v>
      </c>
      <c r="G7" s="10"/>
      <c r="J7" s="23" t="s">
        <v>9</v>
      </c>
      <c r="K7" s="30">
        <f>K6/K5</f>
        <v>0.95488721804511278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1679</v>
      </c>
      <c r="B8" s="6">
        <v>4043</v>
      </c>
      <c r="C8" s="18">
        <v>42506.212222222224</v>
      </c>
      <c r="D8" s="18">
        <v>42506.241701388892</v>
      </c>
      <c r="E8" s="15" t="str">
        <f t="shared" si="0"/>
        <v>4043/4044</v>
      </c>
      <c r="F8" s="15">
        <f t="shared" si="1"/>
        <v>2.9479166667442769E-2</v>
      </c>
      <c r="G8" s="10"/>
      <c r="J8" s="23" t="s">
        <v>16</v>
      </c>
      <c r="K8" s="25">
        <f>COUNTA(G3:G999)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1680</v>
      </c>
      <c r="B9" s="6">
        <v>4024</v>
      </c>
      <c r="C9" s="18">
        <v>42506.179988425924</v>
      </c>
      <c r="D9" s="18">
        <v>42506.212650462963</v>
      </c>
      <c r="E9" s="15" t="str">
        <f t="shared" si="0"/>
        <v>4023/4024</v>
      </c>
      <c r="F9" s="15">
        <f t="shared" si="1"/>
        <v>3.2662037039699499E-2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1681</v>
      </c>
      <c r="B10" s="6">
        <v>4023</v>
      </c>
      <c r="C10" s="18">
        <v>42506.218043981484</v>
      </c>
      <c r="D10" s="18">
        <v>42506.252187500002</v>
      </c>
      <c r="E10" s="15" t="str">
        <f t="shared" si="0"/>
        <v>4023/4024</v>
      </c>
      <c r="F10" s="15">
        <f t="shared" si="1"/>
        <v>3.4143518518249039E-2</v>
      </c>
      <c r="G10" s="10"/>
    </row>
    <row r="11" spans="1:65" s="2" customFormat="1" x14ac:dyDescent="0.25">
      <c r="A11" s="6" t="s">
        <v>1682</v>
      </c>
      <c r="B11" s="6">
        <v>4016</v>
      </c>
      <c r="C11" s="18">
        <v>42506.195729166669</v>
      </c>
      <c r="D11" s="18">
        <v>42506.223495370374</v>
      </c>
      <c r="E11" s="15" t="str">
        <f t="shared" si="0"/>
        <v>4015/4016</v>
      </c>
      <c r="F11" s="15">
        <f t="shared" si="1"/>
        <v>2.7766203704231884E-2</v>
      </c>
      <c r="G11" s="10"/>
    </row>
    <row r="12" spans="1:65" s="2" customFormat="1" x14ac:dyDescent="0.25">
      <c r="A12" s="6" t="s">
        <v>1683</v>
      </c>
      <c r="B12" s="6">
        <v>4015</v>
      </c>
      <c r="C12" s="18">
        <v>42506.235601851855</v>
      </c>
      <c r="D12" s="18">
        <v>42506.262256944443</v>
      </c>
      <c r="E12" s="15" t="str">
        <f t="shared" si="0"/>
        <v>4015/4016</v>
      </c>
      <c r="F12" s="15">
        <f t="shared" si="1"/>
        <v>2.6655092588043772E-2</v>
      </c>
      <c r="G12" s="10"/>
    </row>
    <row r="13" spans="1:65" s="2" customFormat="1" x14ac:dyDescent="0.25">
      <c r="A13" s="6" t="s">
        <v>1684</v>
      </c>
      <c r="B13" s="6">
        <v>4011</v>
      </c>
      <c r="C13" s="18">
        <v>42506.205833333333</v>
      </c>
      <c r="D13" s="18">
        <v>42506.233368055553</v>
      </c>
      <c r="E13" s="15" t="str">
        <f t="shared" si="0"/>
        <v>4011/4012</v>
      </c>
      <c r="F13" s="15">
        <f t="shared" si="1"/>
        <v>2.753472221957054E-2</v>
      </c>
      <c r="G13" s="10"/>
    </row>
    <row r="14" spans="1:65" s="2" customFormat="1" x14ac:dyDescent="0.25">
      <c r="A14" s="6" t="s">
        <v>1685</v>
      </c>
      <c r="B14" s="6">
        <v>4012</v>
      </c>
      <c r="C14" s="18">
        <v>42506.23978009259</v>
      </c>
      <c r="D14" s="18">
        <v>42506.273425925923</v>
      </c>
      <c r="E14" s="15" t="str">
        <f t="shared" si="0"/>
        <v>4011/4012</v>
      </c>
      <c r="F14" s="15">
        <f t="shared" si="1"/>
        <v>3.3645833333139308E-2</v>
      </c>
      <c r="G14" s="10"/>
    </row>
    <row r="15" spans="1:65" s="2" customFormat="1" x14ac:dyDescent="0.25">
      <c r="A15" s="6" t="s">
        <v>1686</v>
      </c>
      <c r="B15" s="6">
        <v>4020</v>
      </c>
      <c r="C15" s="18">
        <v>42506.212106481478</v>
      </c>
      <c r="D15" s="18">
        <v>42506.243750000001</v>
      </c>
      <c r="E15" s="15" t="str">
        <f t="shared" si="0"/>
        <v>4019/4020</v>
      </c>
      <c r="F15" s="15">
        <f t="shared" si="1"/>
        <v>3.164351852319669E-2</v>
      </c>
      <c r="G15" s="10"/>
    </row>
    <row r="16" spans="1:65" s="2" customFormat="1" x14ac:dyDescent="0.25">
      <c r="A16" s="6" t="s">
        <v>1687</v>
      </c>
      <c r="B16" s="6">
        <v>4019</v>
      </c>
      <c r="C16" s="18">
        <v>42506.255162037036</v>
      </c>
      <c r="D16" s="18">
        <v>42506.282881944448</v>
      </c>
      <c r="E16" s="15" t="str">
        <f t="shared" si="0"/>
        <v>4019/4020</v>
      </c>
      <c r="F16" s="15">
        <f t="shared" si="1"/>
        <v>2.771990741166519E-2</v>
      </c>
      <c r="G16" s="10"/>
    </row>
    <row r="17" spans="1:7" s="2" customFormat="1" x14ac:dyDescent="0.25">
      <c r="A17" s="6" t="s">
        <v>1688</v>
      </c>
      <c r="B17" s="6">
        <v>4031</v>
      </c>
      <c r="C17" s="18">
        <v>42506.225057870368</v>
      </c>
      <c r="D17" s="18">
        <v>42506.253680555557</v>
      </c>
      <c r="E17" s="15" t="str">
        <f t="shared" si="0"/>
        <v>4031/4032</v>
      </c>
      <c r="F17" s="15">
        <f t="shared" si="1"/>
        <v>2.8622685189475305E-2</v>
      </c>
      <c r="G17" s="10"/>
    </row>
    <row r="18" spans="1:7" s="2" customFormat="1" x14ac:dyDescent="0.25">
      <c r="A18" s="6" t="s">
        <v>1689</v>
      </c>
      <c r="B18" s="6">
        <v>4032</v>
      </c>
      <c r="C18" s="18">
        <v>42506.2655787037</v>
      </c>
      <c r="D18" s="18">
        <v>42506.293668981481</v>
      </c>
      <c r="E18" s="15" t="str">
        <f t="shared" si="0"/>
        <v>4031/4032</v>
      </c>
      <c r="F18" s="15">
        <f t="shared" si="1"/>
        <v>2.8090277781302575E-2</v>
      </c>
      <c r="G18" s="10"/>
    </row>
    <row r="19" spans="1:7" s="2" customFormat="1" x14ac:dyDescent="0.25">
      <c r="A19" s="6" t="s">
        <v>1690</v>
      </c>
      <c r="B19" s="6">
        <v>4009</v>
      </c>
      <c r="C19" s="18">
        <v>42506.232349537036</v>
      </c>
      <c r="D19" s="18">
        <v>42506.265497685185</v>
      </c>
      <c r="E19" s="15" t="str">
        <f t="shared" si="0"/>
        <v>4009/4010</v>
      </c>
      <c r="F19" s="15">
        <f t="shared" si="1"/>
        <v>3.3148148148029577E-2</v>
      </c>
      <c r="G19" s="10"/>
    </row>
    <row r="20" spans="1:7" s="2" customFormat="1" x14ac:dyDescent="0.25">
      <c r="A20" s="6" t="s">
        <v>1691</v>
      </c>
      <c r="B20" s="6">
        <v>4010</v>
      </c>
      <c r="C20" s="18">
        <v>42506.274351851855</v>
      </c>
      <c r="D20" s="18">
        <v>42506.304560185185</v>
      </c>
      <c r="E20" s="15" t="str">
        <f t="shared" si="0"/>
        <v>4009/4010</v>
      </c>
      <c r="F20" s="15">
        <f t="shared" si="1"/>
        <v>3.0208333329937886E-2</v>
      </c>
      <c r="G20" s="10"/>
    </row>
    <row r="21" spans="1:7" s="2" customFormat="1" x14ac:dyDescent="0.25">
      <c r="A21" s="6" t="s">
        <v>1692</v>
      </c>
      <c r="B21" s="6">
        <v>4040</v>
      </c>
      <c r="C21" s="18">
        <v>42506.249791666669</v>
      </c>
      <c r="D21" s="18">
        <v>42506.274930555555</v>
      </c>
      <c r="E21" s="15" t="str">
        <f t="shared" si="0"/>
        <v>4039/4040</v>
      </c>
      <c r="F21" s="15">
        <f t="shared" si="1"/>
        <v>2.5138888886431232E-2</v>
      </c>
      <c r="G21" s="10"/>
    </row>
    <row r="22" spans="1:7" s="2" customFormat="1" x14ac:dyDescent="0.25">
      <c r="A22" s="6" t="s">
        <v>1693</v>
      </c>
      <c r="B22" s="6">
        <v>4039</v>
      </c>
      <c r="C22" s="18">
        <v>42506.288148148145</v>
      </c>
      <c r="D22" s="18">
        <v>42506.314282407409</v>
      </c>
      <c r="E22" s="15" t="str">
        <f t="shared" si="0"/>
        <v>4039/4040</v>
      </c>
      <c r="F22" s="15">
        <f t="shared" si="1"/>
        <v>2.6134259263926651E-2</v>
      </c>
      <c r="G22" s="10"/>
    </row>
    <row r="23" spans="1:7" s="2" customFormat="1" x14ac:dyDescent="0.25">
      <c r="A23" s="6" t="s">
        <v>1694</v>
      </c>
      <c r="B23" s="6">
        <v>4024</v>
      </c>
      <c r="C23" s="18">
        <v>42506.255162037036</v>
      </c>
      <c r="D23" s="18">
        <v>42506.285613425927</v>
      </c>
      <c r="E23" s="15" t="str">
        <f t="shared" si="0"/>
        <v>4023/4024</v>
      </c>
      <c r="F23" s="15">
        <f t="shared" si="1"/>
        <v>3.0451388891378883E-2</v>
      </c>
      <c r="G23" s="10"/>
    </row>
    <row r="24" spans="1:7" s="2" customFormat="1" x14ac:dyDescent="0.25">
      <c r="A24" s="6" t="s">
        <v>1695</v>
      </c>
      <c r="B24" s="6">
        <v>4023</v>
      </c>
      <c r="C24" s="18">
        <v>42506.290902777779</v>
      </c>
      <c r="D24" s="18">
        <v>42506.325358796297</v>
      </c>
      <c r="E24" s="15" t="str">
        <f t="shared" si="0"/>
        <v>4023/4024</v>
      </c>
      <c r="F24" s="15">
        <f t="shared" si="1"/>
        <v>3.4456018518540077E-2</v>
      </c>
      <c r="G24" s="10"/>
    </row>
    <row r="25" spans="1:7" s="2" customFormat="1" x14ac:dyDescent="0.25">
      <c r="A25" s="6" t="s">
        <v>1696</v>
      </c>
      <c r="B25" s="6">
        <v>4016</v>
      </c>
      <c r="C25" s="18">
        <v>42506.265717592592</v>
      </c>
      <c r="D25" s="18">
        <v>42506.295995370368</v>
      </c>
      <c r="E25" s="15" t="str">
        <f t="shared" si="0"/>
        <v>4015/4016</v>
      </c>
      <c r="F25" s="15">
        <f t="shared" si="1"/>
        <v>3.0277777776063886E-2</v>
      </c>
      <c r="G25" s="10"/>
    </row>
    <row r="26" spans="1:7" s="2" customFormat="1" x14ac:dyDescent="0.25">
      <c r="A26" s="6" t="s">
        <v>1697</v>
      </c>
      <c r="B26" s="6">
        <v>4015</v>
      </c>
      <c r="C26" s="18">
        <v>42506.307384259257</v>
      </c>
      <c r="D26" s="18">
        <v>42506.335625</v>
      </c>
      <c r="E26" s="15" t="str">
        <f t="shared" si="0"/>
        <v>4015/4016</v>
      </c>
      <c r="F26" s="15">
        <f t="shared" si="1"/>
        <v>2.8240740743058268E-2</v>
      </c>
      <c r="G26" s="10"/>
    </row>
    <row r="27" spans="1:7" s="2" customFormat="1" x14ac:dyDescent="0.25">
      <c r="A27" s="6" t="s">
        <v>1698</v>
      </c>
      <c r="B27" s="6">
        <v>4011</v>
      </c>
      <c r="C27" s="18">
        <v>42506.27652777778</v>
      </c>
      <c r="D27" s="18">
        <v>42506.306944444441</v>
      </c>
      <c r="E27" s="15" t="str">
        <f t="shared" si="0"/>
        <v>4011/4012</v>
      </c>
      <c r="F27" s="15">
        <f t="shared" si="1"/>
        <v>3.0416666661039926E-2</v>
      </c>
      <c r="G27" s="10"/>
    </row>
    <row r="28" spans="1:7" s="2" customFormat="1" x14ac:dyDescent="0.25">
      <c r="A28" s="6" t="s">
        <v>1699</v>
      </c>
      <c r="B28" s="6">
        <v>4012</v>
      </c>
      <c r="C28" s="18">
        <v>42506.315509259257</v>
      </c>
      <c r="D28" s="18">
        <v>42506.346446759257</v>
      </c>
      <c r="E28" s="15" t="str">
        <f t="shared" si="0"/>
        <v>4011/4012</v>
      </c>
      <c r="F28" s="15">
        <f t="shared" si="1"/>
        <v>3.0937499999708962E-2</v>
      </c>
      <c r="G28" s="10"/>
    </row>
    <row r="29" spans="1:7" s="2" customFormat="1" x14ac:dyDescent="0.25">
      <c r="A29" s="6" t="s">
        <v>1700</v>
      </c>
      <c r="B29" s="6">
        <v>4020</v>
      </c>
      <c r="C29" s="18">
        <v>42506.288877314815</v>
      </c>
      <c r="D29" s="18">
        <v>42506.316342592596</v>
      </c>
      <c r="E29" s="15" t="str">
        <f t="shared" si="0"/>
        <v>4019/4020</v>
      </c>
      <c r="F29" s="15">
        <f t="shared" si="1"/>
        <v>2.7465277780720498E-2</v>
      </c>
      <c r="G29" s="10"/>
    </row>
    <row r="30" spans="1:7" s="2" customFormat="1" x14ac:dyDescent="0.25">
      <c r="A30" s="6" t="s">
        <v>1701</v>
      </c>
      <c r="B30" s="6">
        <v>4019</v>
      </c>
      <c r="C30" s="18">
        <v>42506.323564814818</v>
      </c>
      <c r="D30" s="18">
        <v>42506.356053240743</v>
      </c>
      <c r="E30" s="15" t="str">
        <f t="shared" si="0"/>
        <v>4019/4020</v>
      </c>
      <c r="F30" s="15">
        <f t="shared" si="1"/>
        <v>3.2488425924384501E-2</v>
      </c>
      <c r="G30" s="10"/>
    </row>
    <row r="31" spans="1:7" s="2" customFormat="1" x14ac:dyDescent="0.25">
      <c r="A31" s="6" t="s">
        <v>1702</v>
      </c>
      <c r="B31" s="6">
        <v>4031</v>
      </c>
      <c r="C31" s="18">
        <v>42506.301388888889</v>
      </c>
      <c r="D31" s="18">
        <v>42506.327268518522</v>
      </c>
      <c r="E31" s="15" t="str">
        <f t="shared" si="0"/>
        <v>4031/4032</v>
      </c>
      <c r="F31" s="15">
        <f t="shared" si="1"/>
        <v>2.587962963298196E-2</v>
      </c>
      <c r="G31" s="10"/>
    </row>
    <row r="32" spans="1:7" s="2" customFormat="1" x14ac:dyDescent="0.25">
      <c r="A32" s="6" t="s">
        <v>1703</v>
      </c>
      <c r="B32" s="6">
        <v>4032</v>
      </c>
      <c r="C32" s="18">
        <v>42506.34175925926</v>
      </c>
      <c r="D32" s="18">
        <v>42506.366342592592</v>
      </c>
      <c r="E32" s="15" t="str">
        <f t="shared" si="0"/>
        <v>4031/4032</v>
      </c>
      <c r="F32" s="15">
        <f t="shared" si="1"/>
        <v>2.4583333331975155E-2</v>
      </c>
      <c r="G32" s="10"/>
    </row>
    <row r="33" spans="1:7" s="2" customFormat="1" x14ac:dyDescent="0.25">
      <c r="A33" s="6" t="s">
        <v>1704</v>
      </c>
      <c r="B33" s="6">
        <v>4009</v>
      </c>
      <c r="C33" s="18">
        <v>42506.307569444441</v>
      </c>
      <c r="D33" s="18">
        <v>42506.337442129632</v>
      </c>
      <c r="E33" s="15" t="str">
        <f t="shared" si="0"/>
        <v>4009/4010</v>
      </c>
      <c r="F33" s="15">
        <f t="shared" si="1"/>
        <v>2.9872685190639459E-2</v>
      </c>
      <c r="G33" s="10"/>
    </row>
    <row r="34" spans="1:7" s="2" customFormat="1" x14ac:dyDescent="0.25">
      <c r="A34" s="6" t="s">
        <v>1705</v>
      </c>
      <c r="B34" s="6">
        <v>4010</v>
      </c>
      <c r="C34" s="18">
        <v>42506.344178240739</v>
      </c>
      <c r="D34" s="18">
        <v>42506.37736111111</v>
      </c>
      <c r="E34" s="15" t="str">
        <f t="shared" si="0"/>
        <v>4009/4010</v>
      </c>
      <c r="F34" s="15">
        <f t="shared" si="1"/>
        <v>3.3182870371092577E-2</v>
      </c>
      <c r="G34" s="10"/>
    </row>
    <row r="35" spans="1:7" s="2" customFormat="1" x14ac:dyDescent="0.25">
      <c r="A35" s="6" t="s">
        <v>1706</v>
      </c>
      <c r="B35" s="6">
        <v>4040</v>
      </c>
      <c r="C35" s="18">
        <v>42506.316944444443</v>
      </c>
      <c r="D35" s="18">
        <v>42506.349050925928</v>
      </c>
      <c r="E35" s="15" t="str">
        <f t="shared" si="0"/>
        <v>4039/4040</v>
      </c>
      <c r="F35" s="15">
        <f t="shared" si="1"/>
        <v>3.2106481485243421E-2</v>
      </c>
      <c r="G35" s="10"/>
    </row>
    <row r="36" spans="1:7" s="2" customFormat="1" x14ac:dyDescent="0.25">
      <c r="A36" s="6" t="s">
        <v>1707</v>
      </c>
      <c r="B36" s="6">
        <v>4039</v>
      </c>
      <c r="C36" s="18">
        <v>42506.355497685188</v>
      </c>
      <c r="D36" s="18">
        <v>42506.387719907405</v>
      </c>
      <c r="E36" s="15" t="str">
        <f t="shared" si="0"/>
        <v>4039/4040</v>
      </c>
      <c r="F36" s="15">
        <f t="shared" si="1"/>
        <v>3.2222222216660157E-2</v>
      </c>
      <c r="G36" s="10"/>
    </row>
    <row r="37" spans="1:7" s="2" customFormat="1" x14ac:dyDescent="0.25">
      <c r="A37" s="6" t="s">
        <v>1708</v>
      </c>
      <c r="B37" s="6">
        <v>4024</v>
      </c>
      <c r="C37" s="18">
        <v>42506.328067129631</v>
      </c>
      <c r="D37" s="18">
        <v>42506.358124999999</v>
      </c>
      <c r="E37" s="15" t="str">
        <f t="shared" si="0"/>
        <v>4023/4024</v>
      </c>
      <c r="F37" s="15">
        <f t="shared" si="1"/>
        <v>3.0057870368182193E-2</v>
      </c>
      <c r="G37" s="10"/>
    </row>
    <row r="38" spans="1:7" s="2" customFormat="1" x14ac:dyDescent="0.25">
      <c r="A38" s="6" t="s">
        <v>1709</v>
      </c>
      <c r="B38" s="6">
        <v>4023</v>
      </c>
      <c r="C38" s="18">
        <v>42506.365555555552</v>
      </c>
      <c r="D38" s="18">
        <v>42506.397905092592</v>
      </c>
      <c r="E38" s="15" t="str">
        <f t="shared" si="0"/>
        <v>4023/4024</v>
      </c>
      <c r="F38" s="15">
        <f t="shared" si="1"/>
        <v>3.234953703940846E-2</v>
      </c>
      <c r="G38" s="10"/>
    </row>
    <row r="39" spans="1:7" s="2" customFormat="1" x14ac:dyDescent="0.25">
      <c r="A39" s="6" t="s">
        <v>1710</v>
      </c>
      <c r="B39" s="6">
        <v>4016</v>
      </c>
      <c r="C39" s="18">
        <v>42506.33902777778</v>
      </c>
      <c r="D39" s="18">
        <v>42506.369155092594</v>
      </c>
      <c r="E39" s="15" t="str">
        <f t="shared" si="0"/>
        <v>4015/4016</v>
      </c>
      <c r="F39" s="15">
        <f t="shared" si="1"/>
        <v>3.0127314814308193E-2</v>
      </c>
      <c r="G39" s="10"/>
    </row>
    <row r="40" spans="1:7" s="2" customFormat="1" x14ac:dyDescent="0.25">
      <c r="A40" s="6" t="s">
        <v>1711</v>
      </c>
      <c r="B40" s="6">
        <v>4015</v>
      </c>
      <c r="C40" s="18">
        <v>42506.382881944446</v>
      </c>
      <c r="D40" s="18">
        <v>42506.408310185187</v>
      </c>
      <c r="E40" s="15" t="str">
        <f t="shared" si="0"/>
        <v>4015/4016</v>
      </c>
      <c r="F40" s="15">
        <f t="shared" si="1"/>
        <v>2.5428240740438923E-2</v>
      </c>
      <c r="G40" s="10"/>
    </row>
    <row r="41" spans="1:7" s="2" customFormat="1" x14ac:dyDescent="0.25">
      <c r="A41" s="6" t="s">
        <v>1712</v>
      </c>
      <c r="B41" s="6">
        <v>4011</v>
      </c>
      <c r="C41" s="18">
        <v>42506.35255787037</v>
      </c>
      <c r="D41" s="18">
        <v>42506.378819444442</v>
      </c>
      <c r="E41" s="15" t="str">
        <f t="shared" si="0"/>
        <v>4011/4012</v>
      </c>
      <c r="F41" s="15">
        <f t="shared" si="1"/>
        <v>2.626157407212304E-2</v>
      </c>
      <c r="G41" s="10"/>
    </row>
    <row r="42" spans="1:7" s="2" customFormat="1" x14ac:dyDescent="0.25">
      <c r="A42" s="6" t="s">
        <v>1713</v>
      </c>
      <c r="B42" s="6">
        <v>4012</v>
      </c>
      <c r="C42" s="18">
        <v>42506.389618055553</v>
      </c>
      <c r="D42" s="18">
        <v>42506.419282407405</v>
      </c>
      <c r="E42" s="15" t="str">
        <f t="shared" si="0"/>
        <v>4011/4012</v>
      </c>
      <c r="F42" s="15">
        <f t="shared" si="1"/>
        <v>2.9664351852261461E-2</v>
      </c>
      <c r="G42" s="10"/>
    </row>
    <row r="43" spans="1:7" s="2" customFormat="1" x14ac:dyDescent="0.25">
      <c r="A43" s="6" t="s">
        <v>1714</v>
      </c>
      <c r="B43" s="6">
        <v>4020</v>
      </c>
      <c r="C43" s="18">
        <v>42506.36246527778</v>
      </c>
      <c r="D43" s="18">
        <v>42506.389710648145</v>
      </c>
      <c r="E43" s="15" t="str">
        <f t="shared" si="0"/>
        <v>4019/4020</v>
      </c>
      <c r="F43" s="15">
        <f t="shared" si="1"/>
        <v>2.7245370365562849E-2</v>
      </c>
      <c r="G43" s="10"/>
    </row>
    <row r="44" spans="1:7" s="2" customFormat="1" x14ac:dyDescent="0.25">
      <c r="A44" s="6" t="s">
        <v>1715</v>
      </c>
      <c r="B44" s="6">
        <v>4019</v>
      </c>
      <c r="C44" s="18">
        <v>42506.395949074074</v>
      </c>
      <c r="D44" s="18">
        <v>42506.428935185184</v>
      </c>
      <c r="E44" s="15" t="str">
        <f t="shared" si="0"/>
        <v>4019/4020</v>
      </c>
      <c r="F44" s="15">
        <f t="shared" si="1"/>
        <v>3.2986111109494232E-2</v>
      </c>
      <c r="G44" s="10"/>
    </row>
    <row r="45" spans="1:7" s="2" customFormat="1" x14ac:dyDescent="0.25">
      <c r="A45" s="6" t="s">
        <v>1716</v>
      </c>
      <c r="B45" s="6">
        <v>4031</v>
      </c>
      <c r="C45" s="18">
        <v>42506.374409722222</v>
      </c>
      <c r="D45" s="18">
        <v>42506.399768518517</v>
      </c>
      <c r="E45" s="15" t="str">
        <f t="shared" si="0"/>
        <v>4031/4032</v>
      </c>
      <c r="F45" s="15">
        <f t="shared" si="1"/>
        <v>2.5358796294312924E-2</v>
      </c>
      <c r="G45" s="10"/>
    </row>
    <row r="46" spans="1:7" s="2" customFormat="1" x14ac:dyDescent="0.25">
      <c r="A46" s="6" t="s">
        <v>1717</v>
      </c>
      <c r="B46" s="6">
        <v>4032</v>
      </c>
      <c r="C46" s="18">
        <v>42506.412881944445</v>
      </c>
      <c r="D46" s="18">
        <v>42506.439270833333</v>
      </c>
      <c r="E46" s="15" t="str">
        <f t="shared" si="0"/>
        <v>4031/4032</v>
      </c>
      <c r="F46" s="15">
        <f t="shared" si="1"/>
        <v>2.6388888887595385E-2</v>
      </c>
      <c r="G46" s="10"/>
    </row>
    <row r="47" spans="1:7" s="2" customFormat="1" x14ac:dyDescent="0.25">
      <c r="A47" s="6" t="s">
        <v>1718</v>
      </c>
      <c r="B47" s="6">
        <v>4009</v>
      </c>
      <c r="C47" s="18">
        <v>42506.380185185182</v>
      </c>
      <c r="D47" s="18">
        <v>42506.411099537036</v>
      </c>
      <c r="E47" s="15" t="str">
        <f t="shared" si="0"/>
        <v>4009/4010</v>
      </c>
      <c r="F47" s="15">
        <f t="shared" si="1"/>
        <v>3.0914351853425615E-2</v>
      </c>
      <c r="G47" s="10"/>
    </row>
    <row r="48" spans="1:7" s="2" customFormat="1" x14ac:dyDescent="0.25">
      <c r="A48" s="6" t="s">
        <v>1719</v>
      </c>
      <c r="B48" s="6">
        <v>4010</v>
      </c>
      <c r="C48" s="18">
        <v>42506.417303240742</v>
      </c>
      <c r="D48" s="18">
        <v>42506.450289351851</v>
      </c>
      <c r="E48" s="15" t="str">
        <f t="shared" si="0"/>
        <v>4009/4010</v>
      </c>
      <c r="F48" s="15">
        <f t="shared" si="1"/>
        <v>3.2986111109494232E-2</v>
      </c>
      <c r="G48" s="10"/>
    </row>
    <row r="49" spans="1:7" s="2" customFormat="1" x14ac:dyDescent="0.25">
      <c r="A49" s="6" t="s">
        <v>1720</v>
      </c>
      <c r="B49" s="6">
        <v>4040</v>
      </c>
      <c r="C49" s="18">
        <v>42506.390381944446</v>
      </c>
      <c r="D49" s="18">
        <v>42506.420995370368</v>
      </c>
      <c r="E49" s="15" t="str">
        <f t="shared" si="0"/>
        <v>4039/4040</v>
      </c>
      <c r="F49" s="15">
        <f t="shared" si="1"/>
        <v>3.0613425922638271E-2</v>
      </c>
      <c r="G49" s="10"/>
    </row>
    <row r="50" spans="1:7" s="2" customFormat="1" x14ac:dyDescent="0.25">
      <c r="A50" s="6" t="s">
        <v>1721</v>
      </c>
      <c r="B50" s="6">
        <v>4039</v>
      </c>
      <c r="C50" s="18">
        <v>42506.430196759262</v>
      </c>
      <c r="D50" s="18">
        <v>42506.464456018519</v>
      </c>
      <c r="E50" s="15" t="str">
        <f t="shared" si="0"/>
        <v>4039/4040</v>
      </c>
      <c r="F50" s="15">
        <f t="shared" si="1"/>
        <v>3.4259259256941732E-2</v>
      </c>
      <c r="G50" s="10"/>
    </row>
    <row r="51" spans="1:7" s="2" customFormat="1" x14ac:dyDescent="0.25">
      <c r="A51" s="6" t="s">
        <v>1722</v>
      </c>
      <c r="B51" s="6">
        <v>4024</v>
      </c>
      <c r="C51" s="18">
        <v>42506.402916666666</v>
      </c>
      <c r="D51" s="18">
        <v>42506.431631944448</v>
      </c>
      <c r="E51" s="15" t="str">
        <f t="shared" si="0"/>
        <v>4023/4024</v>
      </c>
      <c r="F51" s="15">
        <f t="shared" si="1"/>
        <v>2.8715277781884652E-2</v>
      </c>
      <c r="G51" s="10"/>
    </row>
    <row r="52" spans="1:7" s="2" customFormat="1" x14ac:dyDescent="0.25">
      <c r="A52" s="6" t="s">
        <v>1723</v>
      </c>
      <c r="B52" s="6">
        <v>4023</v>
      </c>
      <c r="C52" s="18">
        <v>42506.437673611108</v>
      </c>
      <c r="D52" s="18">
        <v>42506.471018518518</v>
      </c>
      <c r="E52" s="15" t="str">
        <f t="shared" si="0"/>
        <v>4023/4024</v>
      </c>
      <c r="F52" s="15">
        <f t="shared" si="1"/>
        <v>3.3344907409627922E-2</v>
      </c>
      <c r="G52" s="10"/>
    </row>
    <row r="53" spans="1:7" s="2" customFormat="1" x14ac:dyDescent="0.25">
      <c r="A53" s="6" t="s">
        <v>1724</v>
      </c>
      <c r="B53" s="6">
        <v>4016</v>
      </c>
      <c r="C53" s="18">
        <v>42506.411307870374</v>
      </c>
      <c r="D53" s="18">
        <v>42506.441643518519</v>
      </c>
      <c r="E53" s="15" t="str">
        <f t="shared" si="0"/>
        <v>4015/4016</v>
      </c>
      <c r="F53" s="15">
        <f t="shared" si="1"/>
        <v>3.0335648145410232E-2</v>
      </c>
      <c r="G53" s="10"/>
    </row>
    <row r="54" spans="1:7" s="2" customFormat="1" x14ac:dyDescent="0.25">
      <c r="A54" s="6" t="s">
        <v>1725</v>
      </c>
      <c r="B54" s="6">
        <v>4015</v>
      </c>
      <c r="C54" s="18">
        <v>42506.453229166669</v>
      </c>
      <c r="D54" s="18">
        <v>42506.481446759259</v>
      </c>
      <c r="E54" s="15" t="str">
        <f t="shared" si="0"/>
        <v>4015/4016</v>
      </c>
      <c r="F54" s="15">
        <f t="shared" si="1"/>
        <v>2.8217592589498963E-2</v>
      </c>
      <c r="G54" s="10"/>
    </row>
    <row r="55" spans="1:7" s="2" customFormat="1" x14ac:dyDescent="0.25">
      <c r="A55" s="6" t="s">
        <v>1726</v>
      </c>
      <c r="B55" s="6">
        <v>4011</v>
      </c>
      <c r="C55" s="18">
        <v>42506.424131944441</v>
      </c>
      <c r="D55" s="18">
        <v>42506.45239583333</v>
      </c>
      <c r="E55" s="15" t="str">
        <f t="shared" si="0"/>
        <v>4011/4012</v>
      </c>
      <c r="F55" s="15">
        <f t="shared" si="1"/>
        <v>2.8263888889341615E-2</v>
      </c>
      <c r="G55" s="10"/>
    </row>
    <row r="56" spans="1:7" s="2" customFormat="1" x14ac:dyDescent="0.25">
      <c r="A56" s="6" t="s">
        <v>1727</v>
      </c>
      <c r="B56" s="6">
        <v>4012</v>
      </c>
      <c r="C56" s="18">
        <v>42506.462754629632</v>
      </c>
      <c r="D56" s="18">
        <v>42506.49181712963</v>
      </c>
      <c r="E56" s="15" t="str">
        <f t="shared" si="0"/>
        <v>4011/4012</v>
      </c>
      <c r="F56" s="15">
        <f t="shared" si="1"/>
        <v>2.9062499997962732E-2</v>
      </c>
      <c r="G56" s="10"/>
    </row>
    <row r="57" spans="1:7" s="2" customFormat="1" x14ac:dyDescent="0.25">
      <c r="A57" s="6" t="s">
        <v>1728</v>
      </c>
      <c r="B57" s="6">
        <v>4020</v>
      </c>
      <c r="C57" s="18">
        <v>42506.434027777781</v>
      </c>
      <c r="D57" s="18">
        <v>42506.461712962962</v>
      </c>
      <c r="E57" s="15" t="str">
        <f t="shared" si="0"/>
        <v>4019/4020</v>
      </c>
      <c r="F57" s="15">
        <f t="shared" si="1"/>
        <v>2.7685185181326233E-2</v>
      </c>
      <c r="G57" s="10"/>
    </row>
    <row r="58" spans="1:7" s="2" customFormat="1" x14ac:dyDescent="0.25">
      <c r="A58" s="6" t="s">
        <v>1729</v>
      </c>
      <c r="B58" s="6">
        <v>4019</v>
      </c>
      <c r="C58" s="18">
        <v>42506.46980324074</v>
      </c>
      <c r="D58" s="18">
        <v>42506.502430555556</v>
      </c>
      <c r="E58" s="15" t="str">
        <f t="shared" si="0"/>
        <v>4019/4020</v>
      </c>
      <c r="F58" s="15">
        <f t="shared" si="1"/>
        <v>3.2627314816636499E-2</v>
      </c>
      <c r="G58" s="10"/>
    </row>
    <row r="59" spans="1:7" s="2" customFormat="1" x14ac:dyDescent="0.25">
      <c r="A59" s="6" t="s">
        <v>1730</v>
      </c>
      <c r="B59" s="6">
        <v>4031</v>
      </c>
      <c r="C59" s="18">
        <v>42506.444571759261</v>
      </c>
      <c r="D59" s="18">
        <v>42506.473796296297</v>
      </c>
      <c r="E59" s="15" t="str">
        <f t="shared" si="0"/>
        <v>4031/4032</v>
      </c>
      <c r="F59" s="15">
        <f t="shared" si="1"/>
        <v>2.9224537036498077E-2</v>
      </c>
      <c r="G59" s="10"/>
    </row>
    <row r="60" spans="1:7" s="2" customFormat="1" x14ac:dyDescent="0.25">
      <c r="A60" s="6" t="s">
        <v>1731</v>
      </c>
      <c r="B60" s="6">
        <v>4032</v>
      </c>
      <c r="C60" s="18">
        <v>42506.477962962963</v>
      </c>
      <c r="D60" s="18">
        <v>42506.512708333335</v>
      </c>
      <c r="E60" s="15" t="str">
        <f t="shared" si="0"/>
        <v>4031/4032</v>
      </c>
      <c r="F60" s="15">
        <f t="shared" si="1"/>
        <v>3.4745370372547768E-2</v>
      </c>
      <c r="G60" s="10"/>
    </row>
    <row r="61" spans="1:7" s="2" customFormat="1" x14ac:dyDescent="0.25">
      <c r="A61" s="6" t="s">
        <v>1732</v>
      </c>
      <c r="B61" s="6">
        <v>4009</v>
      </c>
      <c r="C61" s="18">
        <v>42506.458182870374</v>
      </c>
      <c r="D61" s="18">
        <v>42506.482881944445</v>
      </c>
      <c r="E61" s="15" t="str">
        <f t="shared" si="0"/>
        <v>4009/4010</v>
      </c>
      <c r="F61" s="15">
        <f t="shared" si="1"/>
        <v>2.4699074070667848E-2</v>
      </c>
      <c r="G61" s="10"/>
    </row>
    <row r="62" spans="1:7" s="2" customFormat="1" x14ac:dyDescent="0.25">
      <c r="A62" s="6" t="s">
        <v>1733</v>
      </c>
      <c r="B62" s="6">
        <v>4010</v>
      </c>
      <c r="C62" s="18">
        <v>42506.497372685182</v>
      </c>
      <c r="D62" s="18">
        <v>42506.522962962961</v>
      </c>
      <c r="E62" s="15" t="str">
        <f t="shared" si="0"/>
        <v>4009/4010</v>
      </c>
      <c r="F62" s="15">
        <f t="shared" si="1"/>
        <v>2.5590277778974269E-2</v>
      </c>
      <c r="G62" s="10"/>
    </row>
    <row r="63" spans="1:7" s="2" customFormat="1" x14ac:dyDescent="0.25">
      <c r="A63" s="6" t="s">
        <v>1734</v>
      </c>
      <c r="B63" s="6">
        <v>4040</v>
      </c>
      <c r="C63" s="18">
        <v>42506.469085648147</v>
      </c>
      <c r="D63" s="18">
        <v>42506.493900462963</v>
      </c>
      <c r="E63" s="15" t="str">
        <f t="shared" si="0"/>
        <v>4039/4040</v>
      </c>
      <c r="F63" s="15">
        <f t="shared" si="1"/>
        <v>2.4814814816636499E-2</v>
      </c>
      <c r="G63" s="10"/>
    </row>
    <row r="64" spans="1:7" s="2" customFormat="1" x14ac:dyDescent="0.25">
      <c r="A64" s="6" t="s">
        <v>1735</v>
      </c>
      <c r="B64" s="6">
        <v>4039</v>
      </c>
      <c r="C64" s="18">
        <v>42506.503668981481</v>
      </c>
      <c r="D64" s="18">
        <v>42506.533668981479</v>
      </c>
      <c r="E64" s="15" t="str">
        <f t="shared" si="0"/>
        <v>4039/4040</v>
      </c>
      <c r="F64" s="15">
        <f t="shared" si="1"/>
        <v>2.9999999998835847E-2</v>
      </c>
      <c r="G64" s="10"/>
    </row>
    <row r="65" spans="1:7" s="2" customFormat="1" x14ac:dyDescent="0.25">
      <c r="A65" s="6" t="s">
        <v>1736</v>
      </c>
      <c r="B65" s="6">
        <v>4024</v>
      </c>
      <c r="C65" s="18">
        <v>42506.473680555559</v>
      </c>
      <c r="D65" s="18">
        <v>42506.505486111113</v>
      </c>
      <c r="E65" s="15" t="str">
        <f t="shared" si="0"/>
        <v>4023/4024</v>
      </c>
      <c r="F65" s="15">
        <f t="shared" si="1"/>
        <v>3.1805555554456078E-2</v>
      </c>
      <c r="G65" s="10"/>
    </row>
    <row r="66" spans="1:7" s="2" customFormat="1" x14ac:dyDescent="0.25">
      <c r="A66" s="6" t="s">
        <v>1737</v>
      </c>
      <c r="B66" s="6">
        <v>4023</v>
      </c>
      <c r="C66" s="18">
        <v>42506.511793981481</v>
      </c>
      <c r="D66" s="18">
        <v>42506.544039351851</v>
      </c>
      <c r="E66" s="15" t="str">
        <f t="shared" si="0"/>
        <v>4023/4024</v>
      </c>
      <c r="F66" s="15">
        <f t="shared" si="1"/>
        <v>3.2245370370219462E-2</v>
      </c>
      <c r="G66" s="10"/>
    </row>
    <row r="67" spans="1:7" s="2" customFormat="1" x14ac:dyDescent="0.25">
      <c r="A67" s="6" t="s">
        <v>1738</v>
      </c>
      <c r="B67" s="6">
        <v>4016</v>
      </c>
      <c r="C67" s="18">
        <v>42506.484849537039</v>
      </c>
      <c r="D67" s="18">
        <v>42506.514560185184</v>
      </c>
      <c r="E67" s="15" t="str">
        <f t="shared" si="0"/>
        <v>4015/4016</v>
      </c>
      <c r="F67" s="15">
        <f t="shared" si="1"/>
        <v>2.9710648144828156E-2</v>
      </c>
      <c r="G67" s="10"/>
    </row>
    <row r="68" spans="1:7" s="2" customFormat="1" x14ac:dyDescent="0.25">
      <c r="A68" s="6" t="s">
        <v>1739</v>
      </c>
      <c r="B68" s="6">
        <v>4015</v>
      </c>
      <c r="C68" s="18">
        <v>42506.526400462964</v>
      </c>
      <c r="D68" s="18">
        <v>42506.554988425924</v>
      </c>
      <c r="E68" s="15" t="str">
        <f t="shared" ref="E68:E130" si="2">IF(ISEVEN(B68),(B68-1)&amp;"/"&amp;B68,B68&amp;"/"&amp;(B68+1))</f>
        <v>4015/4016</v>
      </c>
      <c r="F68" s="15">
        <f t="shared" si="1"/>
        <v>2.8587962959136348E-2</v>
      </c>
      <c r="G68" s="10"/>
    </row>
    <row r="69" spans="1:7" s="2" customFormat="1" x14ac:dyDescent="0.25">
      <c r="A69" s="6" t="s">
        <v>1740</v>
      </c>
      <c r="B69" s="6">
        <v>4011</v>
      </c>
      <c r="C69" s="18">
        <v>42506.495636574073</v>
      </c>
      <c r="D69" s="18">
        <v>42506.524791666663</v>
      </c>
      <c r="E69" s="15" t="str">
        <f t="shared" si="2"/>
        <v>4011/4012</v>
      </c>
      <c r="F69" s="15">
        <f t="shared" ref="F69:F131" si="3">D69-C69</f>
        <v>2.9155092590372078E-2</v>
      </c>
      <c r="G69" s="10"/>
    </row>
    <row r="70" spans="1:7" s="2" customFormat="1" x14ac:dyDescent="0.25">
      <c r="A70" s="6" t="s">
        <v>1741</v>
      </c>
      <c r="B70" s="6">
        <v>4012</v>
      </c>
      <c r="C70" s="18">
        <v>42506.53396990741</v>
      </c>
      <c r="D70" s="18">
        <v>42506.564965277779</v>
      </c>
      <c r="E70" s="15" t="str">
        <f t="shared" si="2"/>
        <v>4011/4012</v>
      </c>
      <c r="F70" s="15">
        <f t="shared" si="3"/>
        <v>3.0995370369055308E-2</v>
      </c>
      <c r="G70" s="10"/>
    </row>
    <row r="71" spans="1:7" s="2" customFormat="1" x14ac:dyDescent="0.25">
      <c r="A71" s="6" t="s">
        <v>1742</v>
      </c>
      <c r="B71" s="6">
        <v>4020</v>
      </c>
      <c r="C71" s="18">
        <v>42506.510347222225</v>
      </c>
      <c r="D71" s="18">
        <v>42506.536585648151</v>
      </c>
      <c r="E71" s="15" t="str">
        <f t="shared" si="2"/>
        <v>4019/4020</v>
      </c>
      <c r="F71" s="15">
        <f t="shared" si="3"/>
        <v>2.6238425925839692E-2</v>
      </c>
      <c r="G71" s="10"/>
    </row>
    <row r="72" spans="1:7" s="2" customFormat="1" x14ac:dyDescent="0.25">
      <c r="A72" s="6" t="s">
        <v>1743</v>
      </c>
      <c r="B72" s="6">
        <v>4019</v>
      </c>
      <c r="C72" s="18">
        <v>42506.548657407409</v>
      </c>
      <c r="D72" s="18">
        <v>42506.575497685182</v>
      </c>
      <c r="E72" s="15" t="str">
        <f t="shared" si="2"/>
        <v>4019/4020</v>
      </c>
      <c r="F72" s="15">
        <f t="shared" si="3"/>
        <v>2.6840277772862464E-2</v>
      </c>
      <c r="G72" s="10"/>
    </row>
    <row r="73" spans="1:7" s="2" customFormat="1" x14ac:dyDescent="0.25">
      <c r="A73" s="6" t="s">
        <v>1744</v>
      </c>
      <c r="B73" s="6">
        <v>4031</v>
      </c>
      <c r="C73" s="18">
        <v>42506.515960648147</v>
      </c>
      <c r="D73" s="18">
        <v>42506.548206018517</v>
      </c>
      <c r="E73" s="15" t="str">
        <f t="shared" si="2"/>
        <v>4031/4032</v>
      </c>
      <c r="F73" s="15">
        <f t="shared" si="3"/>
        <v>3.2245370370219462E-2</v>
      </c>
      <c r="G73" s="10"/>
    </row>
    <row r="74" spans="1:7" s="2" customFormat="1" x14ac:dyDescent="0.25">
      <c r="A74" s="6" t="s">
        <v>1745</v>
      </c>
      <c r="B74" s="6">
        <v>4032</v>
      </c>
      <c r="C74" s="18">
        <v>42506.555555555555</v>
      </c>
      <c r="D74" s="18">
        <v>42506.585868055554</v>
      </c>
      <c r="E74" s="15" t="str">
        <f t="shared" si="2"/>
        <v>4031/4032</v>
      </c>
      <c r="F74" s="15">
        <f t="shared" si="3"/>
        <v>3.0312499999126885E-2</v>
      </c>
      <c r="G74" s="10"/>
    </row>
    <row r="75" spans="1:7" s="2" customFormat="1" x14ac:dyDescent="0.25">
      <c r="A75" s="6" t="s">
        <v>1746</v>
      </c>
      <c r="B75" s="6">
        <v>4009</v>
      </c>
      <c r="C75" s="18">
        <v>42506.528437499997</v>
      </c>
      <c r="D75" s="18">
        <v>42506.557060185187</v>
      </c>
      <c r="E75" s="15" t="str">
        <f t="shared" si="2"/>
        <v>4009/4010</v>
      </c>
      <c r="F75" s="15">
        <f t="shared" si="3"/>
        <v>2.8622685189475305E-2</v>
      </c>
      <c r="G75" s="10"/>
    </row>
    <row r="76" spans="1:7" s="2" customFormat="1" x14ac:dyDescent="0.25">
      <c r="A76" s="6" t="s">
        <v>1747</v>
      </c>
      <c r="B76" s="6">
        <v>4010</v>
      </c>
      <c r="C76" s="18">
        <v>42506.566967592589</v>
      </c>
      <c r="D76" s="18">
        <v>42506.596724537034</v>
      </c>
      <c r="E76" s="15" t="str">
        <f t="shared" si="2"/>
        <v>4009/4010</v>
      </c>
      <c r="F76" s="15">
        <f t="shared" si="3"/>
        <v>2.9756944444670808E-2</v>
      </c>
      <c r="G76" s="10"/>
    </row>
    <row r="77" spans="1:7" s="2" customFormat="1" x14ac:dyDescent="0.25">
      <c r="A77" s="6" t="s">
        <v>1748</v>
      </c>
      <c r="B77" s="6">
        <v>4040</v>
      </c>
      <c r="C77" s="18">
        <v>42506.536782407406</v>
      </c>
      <c r="D77" s="18">
        <v>42506.566944444443</v>
      </c>
      <c r="E77" s="15" t="str">
        <f t="shared" si="2"/>
        <v>4039/4040</v>
      </c>
      <c r="F77" s="15">
        <f t="shared" si="3"/>
        <v>3.0162037037371192E-2</v>
      </c>
      <c r="G77" s="10"/>
    </row>
    <row r="78" spans="1:7" s="2" customFormat="1" x14ac:dyDescent="0.25">
      <c r="A78" s="6" t="s">
        <v>1749</v>
      </c>
      <c r="B78" s="6">
        <v>4039</v>
      </c>
      <c r="C78" s="18">
        <v>42506.580729166664</v>
      </c>
      <c r="D78" s="18">
        <v>42506.606469907405</v>
      </c>
      <c r="E78" s="15" t="str">
        <f t="shared" si="2"/>
        <v>4039/4040</v>
      </c>
      <c r="F78" s="15">
        <f t="shared" si="3"/>
        <v>2.5740740740729962E-2</v>
      </c>
      <c r="G78" s="10"/>
    </row>
    <row r="79" spans="1:7" s="2" customFormat="1" x14ac:dyDescent="0.25">
      <c r="A79" s="6" t="s">
        <v>1750</v>
      </c>
      <c r="B79" s="6">
        <v>4024</v>
      </c>
      <c r="C79" s="18">
        <v>42506.547129629631</v>
      </c>
      <c r="D79" s="18">
        <v>42506.578657407408</v>
      </c>
      <c r="E79" s="15" t="str">
        <f t="shared" si="2"/>
        <v>4023/4024</v>
      </c>
      <c r="F79" s="15">
        <f t="shared" si="3"/>
        <v>3.1527777777228039E-2</v>
      </c>
      <c r="G79" s="10"/>
    </row>
    <row r="80" spans="1:7" s="2" customFormat="1" x14ac:dyDescent="0.25">
      <c r="A80" s="6" t="s">
        <v>1751</v>
      </c>
      <c r="B80" s="6">
        <v>4023</v>
      </c>
      <c r="C80" s="18">
        <v>42506.583923611113</v>
      </c>
      <c r="D80" s="18">
        <v>42506.617847222224</v>
      </c>
      <c r="E80" s="15" t="str">
        <f t="shared" si="2"/>
        <v>4023/4024</v>
      </c>
      <c r="F80" s="15">
        <f t="shared" si="3"/>
        <v>3.3923611110367347E-2</v>
      </c>
      <c r="G80" s="10"/>
    </row>
    <row r="81" spans="1:7" s="2" customFormat="1" x14ac:dyDescent="0.25">
      <c r="A81" s="6" t="s">
        <v>1752</v>
      </c>
      <c r="B81" s="6">
        <v>4016</v>
      </c>
      <c r="C81" s="18">
        <v>42506.557638888888</v>
      </c>
      <c r="D81" s="18">
        <v>42506.587256944447</v>
      </c>
      <c r="E81" s="15" t="str">
        <f t="shared" si="2"/>
        <v>4015/4016</v>
      </c>
      <c r="F81" s="15">
        <f t="shared" si="3"/>
        <v>2.9618055559694767E-2</v>
      </c>
      <c r="G81" s="10"/>
    </row>
    <row r="82" spans="1:7" s="2" customFormat="1" x14ac:dyDescent="0.25">
      <c r="A82" s="6" t="s">
        <v>1753</v>
      </c>
      <c r="B82" s="6">
        <v>4015</v>
      </c>
      <c r="C82" s="18">
        <v>42506.599363425928</v>
      </c>
      <c r="D82" s="18">
        <v>42506.626840277779</v>
      </c>
      <c r="E82" s="15" t="str">
        <f t="shared" si="2"/>
        <v>4015/4016</v>
      </c>
      <c r="F82" s="15">
        <f t="shared" si="3"/>
        <v>2.7476851850224193E-2</v>
      </c>
      <c r="G82" s="10"/>
    </row>
    <row r="83" spans="1:7" s="2" customFormat="1" x14ac:dyDescent="0.25">
      <c r="A83" s="6" t="s">
        <v>1754</v>
      </c>
      <c r="B83" s="6">
        <v>4011</v>
      </c>
      <c r="C83" s="18">
        <v>42506.568136574075</v>
      </c>
      <c r="D83" s="18">
        <v>42506.598032407404</v>
      </c>
      <c r="E83" s="15" t="str">
        <f t="shared" si="2"/>
        <v>4011/4012</v>
      </c>
      <c r="F83" s="15">
        <f t="shared" si="3"/>
        <v>2.9895833329646848E-2</v>
      </c>
      <c r="G83" s="10"/>
    </row>
    <row r="84" spans="1:7" s="2" customFormat="1" x14ac:dyDescent="0.25">
      <c r="A84" s="6" t="s">
        <v>1755</v>
      </c>
      <c r="B84" s="6">
        <v>4012</v>
      </c>
      <c r="C84" s="18">
        <v>42506.608773148146</v>
      </c>
      <c r="D84" s="18">
        <v>42506.637407407405</v>
      </c>
      <c r="E84" s="15" t="str">
        <f t="shared" si="2"/>
        <v>4011/4012</v>
      </c>
      <c r="F84" s="15">
        <f t="shared" si="3"/>
        <v>2.8634259258979E-2</v>
      </c>
      <c r="G84" s="10"/>
    </row>
    <row r="85" spans="1:7" s="2" customFormat="1" x14ac:dyDescent="0.25">
      <c r="A85" s="6" t="s">
        <v>1756</v>
      </c>
      <c r="B85" s="6">
        <v>4020</v>
      </c>
      <c r="C85" s="18">
        <v>42506.579027777778</v>
      </c>
      <c r="D85" s="18">
        <v>42506.607939814814</v>
      </c>
      <c r="E85" s="15" t="str">
        <f t="shared" si="2"/>
        <v>4019/4020</v>
      </c>
      <c r="F85" s="15">
        <f t="shared" si="3"/>
        <v>2.8912037036207039E-2</v>
      </c>
      <c r="G85" s="10"/>
    </row>
    <row r="86" spans="1:7" s="2" customFormat="1" x14ac:dyDescent="0.25">
      <c r="A86" s="6" t="s">
        <v>1757</v>
      </c>
      <c r="B86" s="6">
        <v>4019</v>
      </c>
      <c r="C86" s="18">
        <v>42506.617280092592</v>
      </c>
      <c r="D86" s="18">
        <v>42506.64738425926</v>
      </c>
      <c r="E86" s="15" t="str">
        <f t="shared" si="2"/>
        <v>4019/4020</v>
      </c>
      <c r="F86" s="15">
        <f t="shared" si="3"/>
        <v>3.0104166668024845E-2</v>
      </c>
      <c r="G86" s="10"/>
    </row>
    <row r="87" spans="1:7" s="2" customFormat="1" x14ac:dyDescent="0.25">
      <c r="A87" s="6" t="s">
        <v>1758</v>
      </c>
      <c r="B87" s="6">
        <v>4031</v>
      </c>
      <c r="C87" s="18">
        <v>42506.589074074072</v>
      </c>
      <c r="D87" s="18">
        <v>42506.61991898148</v>
      </c>
      <c r="E87" s="15" t="str">
        <f t="shared" si="2"/>
        <v>4031/4032</v>
      </c>
      <c r="F87" s="15">
        <f t="shared" si="3"/>
        <v>3.0844907407299615E-2</v>
      </c>
      <c r="G87" s="10"/>
    </row>
    <row r="88" spans="1:7" s="2" customFormat="1" x14ac:dyDescent="0.25">
      <c r="A88" s="6" t="s">
        <v>1759</v>
      </c>
      <c r="B88" s="6">
        <v>4032</v>
      </c>
      <c r="C88" s="18">
        <v>42506.623495370368</v>
      </c>
      <c r="D88" s="18">
        <v>42506.658634259256</v>
      </c>
      <c r="E88" s="15" t="str">
        <f t="shared" si="2"/>
        <v>4031/4032</v>
      </c>
      <c r="F88" s="15">
        <f t="shared" si="3"/>
        <v>3.51388888884685E-2</v>
      </c>
      <c r="G88" s="10"/>
    </row>
    <row r="89" spans="1:7" s="2" customFormat="1" x14ac:dyDescent="0.25">
      <c r="A89" s="6" t="s">
        <v>1760</v>
      </c>
      <c r="B89" s="6">
        <v>4009</v>
      </c>
      <c r="C89" s="18">
        <v>42506.602199074077</v>
      </c>
      <c r="D89" s="18">
        <v>42506.629178240742</v>
      </c>
      <c r="E89" s="15" t="str">
        <f t="shared" si="2"/>
        <v>4009/4010</v>
      </c>
      <c r="F89" s="15">
        <f t="shared" si="3"/>
        <v>2.6979166665114462E-2</v>
      </c>
      <c r="G89" s="10"/>
    </row>
    <row r="90" spans="1:7" s="2" customFormat="1" x14ac:dyDescent="0.25">
      <c r="A90" s="6" t="s">
        <v>1761</v>
      </c>
      <c r="B90" s="6">
        <v>4010</v>
      </c>
      <c r="C90" s="18">
        <v>42506.638078703705</v>
      </c>
      <c r="D90" s="18">
        <v>42506.669444444444</v>
      </c>
      <c r="E90" s="15" t="str">
        <f t="shared" si="2"/>
        <v>4009/4010</v>
      </c>
      <c r="F90" s="15">
        <f t="shared" si="3"/>
        <v>3.1365740738692693E-2</v>
      </c>
      <c r="G90" s="10"/>
    </row>
    <row r="91" spans="1:7" s="2" customFormat="1" x14ac:dyDescent="0.25">
      <c r="A91" s="6" t="s">
        <v>1762</v>
      </c>
      <c r="B91" s="6">
        <v>4039</v>
      </c>
      <c r="C91" s="18">
        <v>42506.650046296294</v>
      </c>
      <c r="D91" s="18">
        <v>42506.6796875</v>
      </c>
      <c r="E91" s="15" t="str">
        <f t="shared" si="2"/>
        <v>4039/4040</v>
      </c>
      <c r="F91" s="15">
        <f t="shared" si="3"/>
        <v>2.9641203705978114E-2</v>
      </c>
      <c r="G91" s="10"/>
    </row>
    <row r="92" spans="1:7" s="2" customFormat="1" x14ac:dyDescent="0.25">
      <c r="A92" s="6" t="s">
        <v>1763</v>
      </c>
      <c r="B92" s="6">
        <v>4024</v>
      </c>
      <c r="C92" s="18">
        <v>42506.620185185187</v>
      </c>
      <c r="D92" s="18">
        <v>42506.650393518517</v>
      </c>
      <c r="E92" s="15" t="str">
        <f t="shared" si="2"/>
        <v>4023/4024</v>
      </c>
      <c r="F92" s="15">
        <f t="shared" si="3"/>
        <v>3.0208333329937886E-2</v>
      </c>
      <c r="G92" s="10"/>
    </row>
    <row r="93" spans="1:7" s="2" customFormat="1" x14ac:dyDescent="0.25">
      <c r="A93" s="6" t="s">
        <v>1764</v>
      </c>
      <c r="B93" s="6">
        <v>4023</v>
      </c>
      <c r="C93" s="18">
        <v>42506.653506944444</v>
      </c>
      <c r="D93" s="18">
        <v>42506.691342592596</v>
      </c>
      <c r="E93" s="15" t="str">
        <f t="shared" si="2"/>
        <v>4023/4024</v>
      </c>
      <c r="F93" s="15">
        <f t="shared" si="3"/>
        <v>3.7835648152395152E-2</v>
      </c>
      <c r="G93" s="10"/>
    </row>
    <row r="94" spans="1:7" s="2" customFormat="1" x14ac:dyDescent="0.25">
      <c r="A94" s="6" t="s">
        <v>1765</v>
      </c>
      <c r="B94" s="6">
        <v>4016</v>
      </c>
      <c r="C94" s="18">
        <v>42506.631805555553</v>
      </c>
      <c r="D94" s="18">
        <v>42506.660115740742</v>
      </c>
      <c r="E94" s="15" t="str">
        <f t="shared" si="2"/>
        <v>4015/4016</v>
      </c>
      <c r="F94" s="15">
        <f t="shared" si="3"/>
        <v>2.8310185189184267E-2</v>
      </c>
      <c r="G94" s="10"/>
    </row>
    <row r="95" spans="1:7" s="2" customFormat="1" x14ac:dyDescent="0.25">
      <c r="A95" s="6" t="s">
        <v>1766</v>
      </c>
      <c r="B95" s="6">
        <v>4015</v>
      </c>
      <c r="C95" s="18">
        <v>42506.673333333332</v>
      </c>
      <c r="D95" s="18">
        <v>42506.699687499997</v>
      </c>
      <c r="E95" s="15" t="str">
        <f t="shared" si="2"/>
        <v>4015/4016</v>
      </c>
      <c r="F95" s="15">
        <f t="shared" si="3"/>
        <v>2.6354166664532386E-2</v>
      </c>
      <c r="G95" s="10"/>
    </row>
    <row r="96" spans="1:7" s="2" customFormat="1" x14ac:dyDescent="0.25">
      <c r="A96" s="6" t="s">
        <v>1767</v>
      </c>
      <c r="B96" s="6">
        <v>4011</v>
      </c>
      <c r="C96" s="18">
        <v>42506.641516203701</v>
      </c>
      <c r="D96" s="18">
        <v>42506.670497685183</v>
      </c>
      <c r="E96" s="15" t="str">
        <f t="shared" si="2"/>
        <v>4011/4012</v>
      </c>
      <c r="F96" s="15">
        <f t="shared" si="3"/>
        <v>2.8981481482333038E-2</v>
      </c>
      <c r="G96" s="10"/>
    </row>
    <row r="97" spans="1:7" s="2" customFormat="1" x14ac:dyDescent="0.25">
      <c r="A97" s="6" t="s">
        <v>1768</v>
      </c>
      <c r="B97" s="6">
        <v>4012</v>
      </c>
      <c r="C97" s="18">
        <v>42506.681087962963</v>
      </c>
      <c r="D97" s="18">
        <v>42506.710497685184</v>
      </c>
      <c r="E97" s="15" t="str">
        <f t="shared" si="2"/>
        <v>4011/4012</v>
      </c>
      <c r="F97" s="15">
        <f t="shared" si="3"/>
        <v>2.940972222131677E-2</v>
      </c>
      <c r="G97" s="10"/>
    </row>
    <row r="98" spans="1:7" s="2" customFormat="1" x14ac:dyDescent="0.25">
      <c r="A98" s="6" t="s">
        <v>1769</v>
      </c>
      <c r="B98" s="6">
        <v>4020</v>
      </c>
      <c r="C98" s="18">
        <v>42506.653854166667</v>
      </c>
      <c r="D98" s="18">
        <v>42506.681666666664</v>
      </c>
      <c r="E98" s="15" t="str">
        <f t="shared" si="2"/>
        <v>4019/4020</v>
      </c>
      <c r="F98" s="15">
        <f t="shared" si="3"/>
        <v>2.7812499996798579E-2</v>
      </c>
      <c r="G98" s="10"/>
    </row>
    <row r="99" spans="1:7" s="2" customFormat="1" x14ac:dyDescent="0.25">
      <c r="A99" s="6" t="s">
        <v>1770</v>
      </c>
      <c r="B99" s="6">
        <v>4019</v>
      </c>
      <c r="C99" s="18">
        <v>42506.69332175926</v>
      </c>
      <c r="D99" s="18">
        <v>42506.721643518518</v>
      </c>
      <c r="E99" s="15" t="str">
        <f t="shared" si="2"/>
        <v>4019/4020</v>
      </c>
      <c r="F99" s="15">
        <f t="shared" si="3"/>
        <v>2.8321759258687962E-2</v>
      </c>
      <c r="G99" s="10"/>
    </row>
    <row r="100" spans="1:7" s="2" customFormat="1" x14ac:dyDescent="0.25">
      <c r="A100" s="6" t="s">
        <v>1771</v>
      </c>
      <c r="B100" s="6">
        <v>4031</v>
      </c>
      <c r="C100" s="18">
        <v>42506.66207175926</v>
      </c>
      <c r="D100" s="18">
        <v>42506.691550925927</v>
      </c>
      <c r="E100" s="15" t="str">
        <f t="shared" si="2"/>
        <v>4031/4032</v>
      </c>
      <c r="F100" s="15">
        <f t="shared" si="3"/>
        <v>2.9479166667442769E-2</v>
      </c>
      <c r="G100" s="10"/>
    </row>
    <row r="101" spans="1:7" s="2" customFormat="1" x14ac:dyDescent="0.25">
      <c r="A101" s="6" t="s">
        <v>1772</v>
      </c>
      <c r="B101" s="6">
        <v>4032</v>
      </c>
      <c r="C101" s="18">
        <v>42506.699305555558</v>
      </c>
      <c r="D101" s="18">
        <v>42506.731620370374</v>
      </c>
      <c r="E101" s="15" t="str">
        <f t="shared" si="2"/>
        <v>4031/4032</v>
      </c>
      <c r="F101" s="15">
        <f t="shared" si="3"/>
        <v>3.2314814816345461E-2</v>
      </c>
      <c r="G101" s="10"/>
    </row>
    <row r="102" spans="1:7" s="2" customFormat="1" x14ac:dyDescent="0.25">
      <c r="A102" s="6" t="s">
        <v>1773</v>
      </c>
      <c r="B102" s="6">
        <v>4009</v>
      </c>
      <c r="C102" s="18">
        <v>42506.672291666669</v>
      </c>
      <c r="D102" s="18">
        <v>42506.703645833331</v>
      </c>
      <c r="E102" s="15" t="str">
        <f t="shared" si="2"/>
        <v>4009/4010</v>
      </c>
      <c r="F102" s="15">
        <f t="shared" si="3"/>
        <v>3.1354166661913041E-2</v>
      </c>
      <c r="G102" s="10"/>
    </row>
    <row r="103" spans="1:7" s="2" customFormat="1" x14ac:dyDescent="0.25">
      <c r="A103" s="6" t="s">
        <v>1774</v>
      </c>
      <c r="B103" s="6">
        <v>4010</v>
      </c>
      <c r="C103" s="18">
        <v>42506.710416666669</v>
      </c>
      <c r="D103" s="18">
        <v>42506.742731481485</v>
      </c>
      <c r="E103" s="15" t="str">
        <f t="shared" si="2"/>
        <v>4009/4010</v>
      </c>
      <c r="F103" s="15">
        <f t="shared" si="3"/>
        <v>3.2314814816345461E-2</v>
      </c>
      <c r="G103" s="10"/>
    </row>
    <row r="104" spans="1:7" s="2" customFormat="1" x14ac:dyDescent="0.25">
      <c r="A104" s="6" t="s">
        <v>1775</v>
      </c>
      <c r="B104" s="6">
        <v>4044</v>
      </c>
      <c r="C104" s="18">
        <v>42506.684293981481</v>
      </c>
      <c r="D104" s="18">
        <v>42506.712905092594</v>
      </c>
      <c r="E104" s="15" t="str">
        <f t="shared" si="2"/>
        <v>4043/4044</v>
      </c>
      <c r="F104" s="15">
        <f t="shared" si="3"/>
        <v>2.8611111112695653E-2</v>
      </c>
      <c r="G104" s="10"/>
    </row>
    <row r="105" spans="1:7" s="2" customFormat="1" x14ac:dyDescent="0.25">
      <c r="A105" s="6" t="s">
        <v>1776</v>
      </c>
      <c r="B105" s="6">
        <v>4043</v>
      </c>
      <c r="C105" s="18">
        <v>42506.72179398148</v>
      </c>
      <c r="D105" s="18">
        <v>42506.752071759256</v>
      </c>
      <c r="E105" s="15" t="str">
        <f t="shared" si="2"/>
        <v>4043/4044</v>
      </c>
      <c r="F105" s="15">
        <f t="shared" si="3"/>
        <v>3.0277777776063886E-2</v>
      </c>
      <c r="G105" s="10"/>
    </row>
    <row r="106" spans="1:7" s="2" customFormat="1" x14ac:dyDescent="0.25">
      <c r="A106" s="6" t="s">
        <v>1777</v>
      </c>
      <c r="B106" s="6">
        <v>4024</v>
      </c>
      <c r="C106" s="18">
        <v>42506.694143518522</v>
      </c>
      <c r="D106" s="18">
        <v>42506.724097222221</v>
      </c>
      <c r="E106" s="15" t="str">
        <f t="shared" si="2"/>
        <v>4023/4024</v>
      </c>
      <c r="F106" s="15">
        <f t="shared" si="3"/>
        <v>2.9953703698993195E-2</v>
      </c>
      <c r="G106" s="10"/>
    </row>
    <row r="107" spans="1:7" s="2" customFormat="1" x14ac:dyDescent="0.25">
      <c r="A107" s="6" t="s">
        <v>1778</v>
      </c>
      <c r="B107" s="6">
        <v>4023</v>
      </c>
      <c r="C107" s="18">
        <v>42506.727638888886</v>
      </c>
      <c r="D107" s="18">
        <v>42506.76363425926</v>
      </c>
      <c r="E107" s="15" t="str">
        <f t="shared" si="2"/>
        <v>4023/4024</v>
      </c>
      <c r="F107" s="15">
        <f t="shared" si="3"/>
        <v>3.5995370373711921E-2</v>
      </c>
      <c r="G107" s="10"/>
    </row>
    <row r="108" spans="1:7" s="2" customFormat="1" x14ac:dyDescent="0.25">
      <c r="A108" s="6" t="s">
        <v>1779</v>
      </c>
      <c r="B108" s="6">
        <v>4016</v>
      </c>
      <c r="C108" s="18">
        <v>42506.705729166664</v>
      </c>
      <c r="D108" s="18">
        <v>42506.732986111114</v>
      </c>
      <c r="E108" s="15" t="str">
        <f t="shared" si="2"/>
        <v>4015/4016</v>
      </c>
      <c r="F108" s="15">
        <f t="shared" si="3"/>
        <v>2.7256944449618459E-2</v>
      </c>
      <c r="G108" s="10"/>
    </row>
    <row r="109" spans="1:7" s="2" customFormat="1" x14ac:dyDescent="0.25">
      <c r="A109" s="6" t="s">
        <v>1780</v>
      </c>
      <c r="B109" s="6">
        <v>4015</v>
      </c>
      <c r="C109" s="18">
        <v>42506.746388888889</v>
      </c>
      <c r="D109" s="18">
        <v>42506.772916666669</v>
      </c>
      <c r="E109" s="15" t="str">
        <f t="shared" si="2"/>
        <v>4015/4016</v>
      </c>
      <c r="F109" s="15">
        <f t="shared" si="3"/>
        <v>2.6527777779847383E-2</v>
      </c>
      <c r="G109" s="10"/>
    </row>
    <row r="110" spans="1:7" s="2" customFormat="1" x14ac:dyDescent="0.25">
      <c r="A110" s="6" t="s">
        <v>1781</v>
      </c>
      <c r="B110" s="6">
        <v>4011</v>
      </c>
      <c r="C110" s="18">
        <v>42506.714837962965</v>
      </c>
      <c r="D110" s="18">
        <v>42506.745023148149</v>
      </c>
      <c r="E110" s="15" t="str">
        <f t="shared" si="2"/>
        <v>4011/4012</v>
      </c>
      <c r="F110" s="15">
        <f t="shared" si="3"/>
        <v>3.0185185183654539E-2</v>
      </c>
      <c r="G110" s="10"/>
    </row>
    <row r="111" spans="1:7" s="2" customFormat="1" x14ac:dyDescent="0.25">
      <c r="A111" s="6" t="s">
        <v>1782</v>
      </c>
      <c r="B111" s="6">
        <v>4012</v>
      </c>
      <c r="C111" s="18">
        <v>42506.753472222219</v>
      </c>
      <c r="D111" s="18">
        <v>42506.788344907407</v>
      </c>
      <c r="E111" s="15" t="str">
        <f t="shared" si="2"/>
        <v>4011/4012</v>
      </c>
      <c r="F111" s="15">
        <f t="shared" si="3"/>
        <v>3.4872685188020114E-2</v>
      </c>
      <c r="G111" s="10"/>
    </row>
    <row r="112" spans="1:7" s="2" customFormat="1" x14ac:dyDescent="0.25">
      <c r="A112" s="6" t="s">
        <v>1783</v>
      </c>
      <c r="B112" s="6">
        <v>4020</v>
      </c>
      <c r="C112" s="18">
        <v>42506.726793981485</v>
      </c>
      <c r="D112" s="18">
        <v>42506.75403935185</v>
      </c>
      <c r="E112" s="15" t="str">
        <f t="shared" si="2"/>
        <v>4019/4020</v>
      </c>
      <c r="F112" s="15">
        <f t="shared" si="3"/>
        <v>2.7245370365562849E-2</v>
      </c>
      <c r="G112" s="10"/>
    </row>
    <row r="113" spans="1:7" s="2" customFormat="1" x14ac:dyDescent="0.25">
      <c r="A113" s="6" t="s">
        <v>1784</v>
      </c>
      <c r="B113" s="6">
        <v>4019</v>
      </c>
      <c r="C113" s="18">
        <v>42506.767650462964</v>
      </c>
      <c r="D113" s="18">
        <v>42506.7968287037</v>
      </c>
      <c r="E113" s="15" t="str">
        <f t="shared" si="2"/>
        <v>4019/4020</v>
      </c>
      <c r="F113" s="15">
        <f t="shared" si="3"/>
        <v>2.9178240736655425E-2</v>
      </c>
      <c r="G113" s="10"/>
    </row>
    <row r="114" spans="1:7" s="2" customFormat="1" x14ac:dyDescent="0.25">
      <c r="A114" s="6" t="s">
        <v>1785</v>
      </c>
      <c r="B114" s="6">
        <v>4031</v>
      </c>
      <c r="C114" s="18">
        <v>42506.736481481479</v>
      </c>
      <c r="D114" s="18">
        <v>42506.765844907408</v>
      </c>
      <c r="E114" s="15" t="str">
        <f t="shared" si="2"/>
        <v>4031/4032</v>
      </c>
      <c r="F114" s="15">
        <f t="shared" si="3"/>
        <v>2.9363425928750075E-2</v>
      </c>
      <c r="G114" s="10"/>
    </row>
    <row r="115" spans="1:7" s="2" customFormat="1" x14ac:dyDescent="0.25">
      <c r="A115" s="6" t="s">
        <v>1786</v>
      </c>
      <c r="B115" s="6">
        <v>4032</v>
      </c>
      <c r="C115" s="18">
        <v>42506.776192129626</v>
      </c>
      <c r="D115" s="18">
        <v>42506.808807870373</v>
      </c>
      <c r="E115" s="15" t="str">
        <f t="shared" si="2"/>
        <v>4031/4032</v>
      </c>
      <c r="F115" s="15">
        <f t="shared" si="3"/>
        <v>3.2615740747132804E-2</v>
      </c>
      <c r="G115" s="10"/>
    </row>
    <row r="116" spans="1:7" s="2" customFormat="1" x14ac:dyDescent="0.25">
      <c r="A116" s="6" t="s">
        <v>1787</v>
      </c>
      <c r="B116" s="6">
        <v>4009</v>
      </c>
      <c r="C116" s="18">
        <v>42506.746539351851</v>
      </c>
      <c r="D116" s="18">
        <v>42506.77484953704</v>
      </c>
      <c r="E116" s="15" t="str">
        <f t="shared" si="2"/>
        <v>4009/4010</v>
      </c>
      <c r="F116" s="15">
        <f t="shared" si="3"/>
        <v>2.8310185189184267E-2</v>
      </c>
      <c r="G116" s="10"/>
    </row>
    <row r="117" spans="1:7" s="2" customFormat="1" x14ac:dyDescent="0.25">
      <c r="A117" s="6" t="s">
        <v>1788</v>
      </c>
      <c r="B117" s="6">
        <v>4010</v>
      </c>
      <c r="C117" s="18">
        <v>42506.782152777778</v>
      </c>
      <c r="D117" s="18">
        <v>42506.817511574074</v>
      </c>
      <c r="E117" s="15" t="str">
        <f t="shared" si="2"/>
        <v>4009/4010</v>
      </c>
      <c r="F117" s="15">
        <f t="shared" si="3"/>
        <v>3.5358796296350192E-2</v>
      </c>
      <c r="G117" s="10"/>
    </row>
    <row r="118" spans="1:7" s="2" customFormat="1" x14ac:dyDescent="0.25">
      <c r="A118" s="6" t="s">
        <v>1789</v>
      </c>
      <c r="B118" s="6">
        <v>4044</v>
      </c>
      <c r="C118" s="18">
        <v>42506.756365740737</v>
      </c>
      <c r="D118" s="18">
        <v>42506.789837962962</v>
      </c>
      <c r="E118" s="15" t="str">
        <f t="shared" si="2"/>
        <v>4043/4044</v>
      </c>
      <c r="F118" s="15">
        <f t="shared" si="3"/>
        <v>3.3472222225100268E-2</v>
      </c>
      <c r="G118" s="10"/>
    </row>
    <row r="119" spans="1:7" s="2" customFormat="1" x14ac:dyDescent="0.25">
      <c r="A119" s="6" t="s">
        <v>1790</v>
      </c>
      <c r="B119" s="6">
        <v>4043</v>
      </c>
      <c r="C119" s="18">
        <v>42506.79614583333</v>
      </c>
      <c r="D119" s="18">
        <v>42506.827997685185</v>
      </c>
      <c r="E119" s="15" t="str">
        <f t="shared" si="2"/>
        <v>4043/4044</v>
      </c>
      <c r="F119" s="15">
        <f t="shared" si="3"/>
        <v>3.1851851854298729E-2</v>
      </c>
      <c r="G119" s="10"/>
    </row>
    <row r="120" spans="1:7" s="2" customFormat="1" x14ac:dyDescent="0.25">
      <c r="A120" s="6" t="s">
        <v>1791</v>
      </c>
      <c r="B120" s="6">
        <v>4024</v>
      </c>
      <c r="C120" s="18">
        <v>42506.767245370371</v>
      </c>
      <c r="D120" s="18">
        <v>42506.797511574077</v>
      </c>
      <c r="E120" s="15" t="str">
        <f t="shared" si="2"/>
        <v>4023/4024</v>
      </c>
      <c r="F120" s="15">
        <f t="shared" si="3"/>
        <v>3.0266203706560191E-2</v>
      </c>
      <c r="G120" s="10"/>
    </row>
    <row r="121" spans="1:7" s="2" customFormat="1" x14ac:dyDescent="0.25">
      <c r="A121" s="6" t="s">
        <v>1792</v>
      </c>
      <c r="B121" s="6">
        <v>4023</v>
      </c>
      <c r="C121" s="18">
        <v>42506.807557870372</v>
      </c>
      <c r="D121" s="18">
        <v>42506.840763888889</v>
      </c>
      <c r="E121" s="15" t="str">
        <f t="shared" si="2"/>
        <v>4023/4024</v>
      </c>
      <c r="F121" s="15">
        <f t="shared" si="3"/>
        <v>3.3206018517375924E-2</v>
      </c>
      <c r="G121" s="10"/>
    </row>
    <row r="122" spans="1:7" s="2" customFormat="1" x14ac:dyDescent="0.25">
      <c r="A122" s="6" t="s">
        <v>1793</v>
      </c>
      <c r="B122" s="6">
        <v>4011</v>
      </c>
      <c r="C122" s="18">
        <v>42506.791018518517</v>
      </c>
      <c r="D122" s="18">
        <v>42506.818749999999</v>
      </c>
      <c r="E122" s="15" t="str">
        <f t="shared" si="2"/>
        <v>4011/4012</v>
      </c>
      <c r="F122" s="15">
        <f t="shared" si="3"/>
        <v>2.7731481481168885E-2</v>
      </c>
      <c r="G122" s="10"/>
    </row>
    <row r="123" spans="1:7" s="2" customFormat="1" x14ac:dyDescent="0.25">
      <c r="A123" s="6" t="s">
        <v>1794</v>
      </c>
      <c r="B123" s="6">
        <v>4012</v>
      </c>
      <c r="C123" s="18">
        <v>42506.843784722223</v>
      </c>
      <c r="D123" s="18">
        <v>42506.861504629633</v>
      </c>
      <c r="E123" s="15" t="str">
        <f t="shared" si="2"/>
        <v>4011/4012</v>
      </c>
      <c r="F123" s="15">
        <v>3.145833333110204E-2</v>
      </c>
      <c r="G123" s="10" t="s">
        <v>1222</v>
      </c>
    </row>
    <row r="124" spans="1:7" s="2" customFormat="1" x14ac:dyDescent="0.25">
      <c r="A124" s="6" t="s">
        <v>1795</v>
      </c>
      <c r="B124" s="6">
        <v>4029</v>
      </c>
      <c r="C124" s="18">
        <v>42506.815567129626</v>
      </c>
      <c r="D124" s="18">
        <v>42506.845532407409</v>
      </c>
      <c r="E124" s="15" t="str">
        <f t="shared" si="2"/>
        <v>4029/4030</v>
      </c>
      <c r="F124" s="15">
        <f t="shared" si="3"/>
        <v>2.9965277783048805E-2</v>
      </c>
      <c r="G124" s="10"/>
    </row>
    <row r="125" spans="1:7" s="2" customFormat="1" x14ac:dyDescent="0.25">
      <c r="A125" s="6" t="s">
        <v>1796</v>
      </c>
      <c r="B125" s="6">
        <v>4030</v>
      </c>
      <c r="C125" s="18">
        <v>42506.853263888886</v>
      </c>
      <c r="D125" s="18">
        <v>42506.887986111113</v>
      </c>
      <c r="E125" s="15" t="str">
        <f t="shared" si="2"/>
        <v>4029/4030</v>
      </c>
      <c r="F125" s="15">
        <f t="shared" si="3"/>
        <v>3.4722222226264421E-2</v>
      </c>
      <c r="G125" s="10" t="s">
        <v>787</v>
      </c>
    </row>
    <row r="126" spans="1:7" s="2" customFormat="1" x14ac:dyDescent="0.25">
      <c r="A126" s="6" t="s">
        <v>1797</v>
      </c>
      <c r="B126" s="6">
        <v>4044</v>
      </c>
      <c r="C126" s="18">
        <v>42506.832418981481</v>
      </c>
      <c r="D126" s="18">
        <v>42506.85864583333</v>
      </c>
      <c r="E126" s="15" t="str">
        <f t="shared" si="2"/>
        <v>4043/4044</v>
      </c>
      <c r="F126" s="15">
        <f t="shared" si="3"/>
        <v>2.622685184906004E-2</v>
      </c>
      <c r="G126" s="10"/>
    </row>
    <row r="127" spans="1:7" s="2" customFormat="1" x14ac:dyDescent="0.25">
      <c r="A127" s="6" t="s">
        <v>1798</v>
      </c>
      <c r="B127" s="6">
        <v>4043</v>
      </c>
      <c r="C127" s="18">
        <v>42506.867604166669</v>
      </c>
      <c r="D127" s="18">
        <v>42506.91028935185</v>
      </c>
      <c r="E127" s="15" t="str">
        <f t="shared" si="2"/>
        <v>4043/4044</v>
      </c>
      <c r="F127" s="15">
        <f t="shared" si="3"/>
        <v>4.2685185180744156E-2</v>
      </c>
      <c r="G127" s="10"/>
    </row>
    <row r="128" spans="1:7" s="2" customFormat="1" x14ac:dyDescent="0.25">
      <c r="A128" s="6" t="s">
        <v>1799</v>
      </c>
      <c r="B128" s="6">
        <v>4024</v>
      </c>
      <c r="C128" s="18">
        <v>42506.846192129633</v>
      </c>
      <c r="D128" s="18">
        <v>42506.880324074074</v>
      </c>
      <c r="E128" s="15" t="str">
        <f t="shared" si="2"/>
        <v>4023/4024</v>
      </c>
      <c r="F128" s="15">
        <f t="shared" si="3"/>
        <v>3.4131944441469386E-2</v>
      </c>
      <c r="G128" s="10"/>
    </row>
    <row r="129" spans="1:15" s="2" customFormat="1" x14ac:dyDescent="0.25">
      <c r="A129" s="6" t="s">
        <v>1800</v>
      </c>
      <c r="B129" s="6">
        <v>4023</v>
      </c>
      <c r="C129" s="18">
        <v>42506.893368055556</v>
      </c>
      <c r="D129" s="18">
        <v>42506.951365740744</v>
      </c>
      <c r="E129" s="15" t="str">
        <f t="shared" si="2"/>
        <v>4023/4024</v>
      </c>
      <c r="F129" s="15">
        <f t="shared" si="3"/>
        <v>5.7997685187729076E-2</v>
      </c>
      <c r="G129" s="10" t="s">
        <v>1807</v>
      </c>
    </row>
    <row r="130" spans="1:15" s="2" customFormat="1" x14ac:dyDescent="0.25">
      <c r="A130" s="6" t="s">
        <v>1801</v>
      </c>
      <c r="B130" s="6">
        <v>4011</v>
      </c>
      <c r="C130" s="18">
        <v>42506.869513888887</v>
      </c>
      <c r="D130" s="18">
        <v>42506.900925925926</v>
      </c>
      <c r="E130" s="15" t="str">
        <f t="shared" si="2"/>
        <v>4011/4012</v>
      </c>
      <c r="F130" s="15">
        <f t="shared" si="3"/>
        <v>3.1412037038535345E-2</v>
      </c>
      <c r="G130" s="10"/>
    </row>
    <row r="131" spans="1:15" s="2" customFormat="1" x14ac:dyDescent="0.25">
      <c r="A131" s="6" t="s">
        <v>1802</v>
      </c>
      <c r="B131" s="6">
        <v>4012</v>
      </c>
      <c r="C131" s="18">
        <v>42506.914097222223</v>
      </c>
      <c r="D131" s="18">
        <v>42506.967314814814</v>
      </c>
      <c r="E131" s="15" t="str">
        <f t="shared" ref="E131:E135" si="4">IF(ISEVEN(B131),(B131-1)&amp;"/"&amp;B131,B131&amp;"/"&amp;(B131+1))</f>
        <v>4011/4012</v>
      </c>
      <c r="F131" s="15">
        <f t="shared" si="3"/>
        <v>5.3217592590954155E-2</v>
      </c>
      <c r="G131" s="10"/>
    </row>
    <row r="132" spans="1:15" s="2" customFormat="1" x14ac:dyDescent="0.25">
      <c r="A132" s="6" t="s">
        <v>1803</v>
      </c>
      <c r="B132" s="6">
        <v>4031</v>
      </c>
      <c r="C132" s="18">
        <v>42506.911226851851</v>
      </c>
      <c r="D132" s="18">
        <v>42506.962164351855</v>
      </c>
      <c r="E132" s="15" t="str">
        <f t="shared" si="4"/>
        <v>4031/4032</v>
      </c>
      <c r="F132" s="15">
        <f t="shared" ref="F132:F135" si="5">D132-C132</f>
        <v>5.0937500003783498E-2</v>
      </c>
      <c r="G132" s="10" t="s">
        <v>1808</v>
      </c>
    </row>
    <row r="133" spans="1:15" s="2" customFormat="1" x14ac:dyDescent="0.25">
      <c r="A133" s="6" t="s">
        <v>1804</v>
      </c>
      <c r="B133" s="6">
        <v>4044</v>
      </c>
      <c r="C133" s="18">
        <v>42506.962384259263</v>
      </c>
      <c r="D133" s="18">
        <v>42506.999583333331</v>
      </c>
      <c r="E133" s="15" t="str">
        <f t="shared" si="4"/>
        <v>4043/4044</v>
      </c>
      <c r="F133" s="15">
        <v>4.0034722216660157E-2</v>
      </c>
      <c r="G133" s="10" t="s">
        <v>1810</v>
      </c>
    </row>
    <row r="134" spans="1:15" s="2" customFormat="1" x14ac:dyDescent="0.25">
      <c r="A134" s="6" t="s">
        <v>1805</v>
      </c>
      <c r="B134" s="6">
        <v>4024</v>
      </c>
      <c r="C134" s="18">
        <v>42506.960497685184</v>
      </c>
      <c r="D134" s="18">
        <v>42506.985520833332</v>
      </c>
      <c r="E134" s="15" t="str">
        <f t="shared" si="4"/>
        <v>4023/4024</v>
      </c>
      <c r="F134" s="15">
        <f t="shared" si="5"/>
        <v>2.5023148147738539E-2</v>
      </c>
      <c r="G134" s="10" t="s">
        <v>1809</v>
      </c>
    </row>
    <row r="135" spans="1:15" s="2" customFormat="1" x14ac:dyDescent="0.25">
      <c r="A135" s="6" t="s">
        <v>1806</v>
      </c>
      <c r="B135" s="6">
        <v>4011</v>
      </c>
      <c r="C135" s="18">
        <v>42506.974398148152</v>
      </c>
      <c r="D135" s="18">
        <v>42507.006493055553</v>
      </c>
      <c r="E135" s="15" t="str">
        <f t="shared" si="4"/>
        <v>4011/4012</v>
      </c>
      <c r="F135" s="15">
        <f t="shared" si="5"/>
        <v>3.2094907401187811E-2</v>
      </c>
      <c r="G135" s="10"/>
    </row>
    <row r="136" spans="1:15" s="2" customFormat="1" x14ac:dyDescent="0.25">
      <c r="A136" s="6"/>
      <c r="B136" s="6"/>
      <c r="C136" s="18"/>
      <c r="D136" s="18"/>
      <c r="E136" s="15"/>
      <c r="F136" s="15"/>
      <c r="G136" s="10"/>
      <c r="H136"/>
    </row>
    <row r="137" spans="1:15" s="2" customFormat="1" x14ac:dyDescent="0.25">
      <c r="A137" s="6"/>
      <c r="B137" s="6"/>
      <c r="C137" s="18"/>
      <c r="D137" s="18"/>
      <c r="E137" s="15"/>
      <c r="F137" s="15"/>
      <c r="G137" s="10"/>
      <c r="H137"/>
    </row>
    <row r="138" spans="1:15" s="2" customFormat="1" x14ac:dyDescent="0.25">
      <c r="A138" s="6"/>
      <c r="B138" s="6"/>
      <c r="C138" s="18"/>
      <c r="D138" s="18"/>
      <c r="E138" s="15"/>
      <c r="F138" s="15"/>
      <c r="G138" s="10"/>
      <c r="H138"/>
    </row>
    <row r="139" spans="1:15" s="2" customFormat="1" x14ac:dyDescent="0.25">
      <c r="A139" s="6"/>
      <c r="B139" s="6"/>
      <c r="C139" s="18"/>
      <c r="D139" s="18"/>
      <c r="E139" s="15"/>
      <c r="F139" s="15"/>
      <c r="G139" s="10"/>
      <c r="H139"/>
    </row>
    <row r="140" spans="1:15" x14ac:dyDescent="0.25">
      <c r="A140" s="6"/>
      <c r="B140" s="6"/>
      <c r="C140" s="18"/>
      <c r="D140" s="18"/>
      <c r="E140" s="15"/>
      <c r="F140" s="15"/>
      <c r="G140" s="10"/>
      <c r="J140" s="2"/>
      <c r="K140" s="2"/>
    </row>
    <row r="141" spans="1:15" x14ac:dyDescent="0.25">
      <c r="A141" s="6"/>
      <c r="B141" s="6"/>
      <c r="C141" s="18"/>
      <c r="D141" s="18"/>
      <c r="E141" s="15"/>
      <c r="F141" s="15"/>
      <c r="G141" s="10"/>
      <c r="I141" s="2"/>
      <c r="J141" s="2"/>
      <c r="K141" s="2"/>
    </row>
    <row r="142" spans="1:15" s="2" customFormat="1" x14ac:dyDescent="0.25">
      <c r="A142" s="6"/>
      <c r="B142" s="6"/>
      <c r="C142" s="18"/>
      <c r="D142" s="18"/>
      <c r="E142" s="15"/>
      <c r="F142" s="15"/>
      <c r="G142" s="10"/>
      <c r="H142"/>
      <c r="L142"/>
      <c r="M142"/>
      <c r="N142"/>
      <c r="O142"/>
    </row>
    <row r="143" spans="1:15" x14ac:dyDescent="0.25">
      <c r="A143" s="6"/>
      <c r="B143" s="6"/>
      <c r="C143" s="18"/>
      <c r="D143" s="18"/>
      <c r="E143" s="15"/>
      <c r="F143" s="15"/>
      <c r="G143" s="10"/>
      <c r="J143" s="2"/>
      <c r="K143" s="2"/>
    </row>
    <row r="144" spans="1:15" x14ac:dyDescent="0.25">
      <c r="A144" s="6"/>
      <c r="B144" s="6"/>
      <c r="C144" s="18"/>
      <c r="D144" s="18"/>
      <c r="E144" s="15"/>
      <c r="F144" s="15"/>
      <c r="G144" s="10"/>
      <c r="J144" s="2"/>
      <c r="K144" s="2"/>
    </row>
    <row r="145" spans="1:11" x14ac:dyDescent="0.25">
      <c r="A145" s="6"/>
      <c r="B145" s="6"/>
      <c r="C145" s="18"/>
      <c r="D145" s="18"/>
      <c r="E145" s="15"/>
      <c r="F145" s="15"/>
      <c r="G145" s="10"/>
      <c r="J145" s="2"/>
      <c r="K145" s="2"/>
    </row>
    <row r="146" spans="1:11" x14ac:dyDescent="0.25">
      <c r="A146" s="6"/>
      <c r="B146" s="6"/>
      <c r="C146" s="18"/>
      <c r="D146" s="18"/>
      <c r="E146" s="15"/>
      <c r="F146" s="15"/>
      <c r="G146" s="10"/>
    </row>
    <row r="147" spans="1:11" x14ac:dyDescent="0.25">
      <c r="A147" s="6"/>
      <c r="B147" s="6"/>
      <c r="C147" s="18"/>
      <c r="D147" s="18"/>
      <c r="E147" s="15"/>
      <c r="F147" s="15"/>
      <c r="G147" s="10"/>
    </row>
    <row r="148" spans="1:11" x14ac:dyDescent="0.25">
      <c r="A148" s="6"/>
      <c r="B148" s="6"/>
      <c r="C148" s="18"/>
      <c r="D148" s="18"/>
      <c r="E148" s="15"/>
      <c r="F148" s="15"/>
      <c r="G148" s="10"/>
    </row>
    <row r="149" spans="1:11" x14ac:dyDescent="0.25">
      <c r="A149" s="6"/>
      <c r="B149" s="6"/>
      <c r="C149" s="18"/>
      <c r="D149" s="18"/>
      <c r="E149" s="15"/>
      <c r="F149" s="15"/>
      <c r="G149" s="10"/>
    </row>
    <row r="150" spans="1:11" x14ac:dyDescent="0.25">
      <c r="A150" s="6"/>
      <c r="B150" s="6"/>
      <c r="C150" s="18"/>
      <c r="D150" s="18"/>
      <c r="E150" s="15"/>
      <c r="F150" s="15"/>
      <c r="G150" s="10"/>
    </row>
    <row r="151" spans="1:11" x14ac:dyDescent="0.25">
      <c r="A151" s="6"/>
      <c r="B151" s="6"/>
      <c r="C151" s="18"/>
      <c r="D151" s="18"/>
      <c r="E151" s="15"/>
      <c r="F151" s="15"/>
      <c r="G151" s="10"/>
    </row>
    <row r="152" spans="1:11" x14ac:dyDescent="0.25">
      <c r="A152" s="6"/>
      <c r="B152" s="6"/>
      <c r="C152" s="18"/>
      <c r="D152" s="18"/>
      <c r="E152" s="15"/>
      <c r="F152" s="15"/>
      <c r="G152" s="10"/>
    </row>
    <row r="153" spans="1:11" x14ac:dyDescent="0.25">
      <c r="A153" s="17"/>
      <c r="B153" s="17"/>
      <c r="C153" s="18"/>
      <c r="D153" s="18"/>
      <c r="E153" s="6"/>
      <c r="F153" s="15"/>
      <c r="G153" s="10"/>
    </row>
    <row r="154" spans="1:11" x14ac:dyDescent="0.25">
      <c r="A154" s="17"/>
      <c r="B154" s="17"/>
      <c r="C154" s="18"/>
      <c r="D154" s="18"/>
      <c r="E154" s="6"/>
      <c r="F154" s="15"/>
      <c r="G154" s="10"/>
    </row>
    <row r="155" spans="1:11" x14ac:dyDescent="0.25">
      <c r="A155" s="17"/>
      <c r="B155" s="17"/>
      <c r="C155" s="18"/>
      <c r="D155" s="18"/>
      <c r="E155" s="6"/>
      <c r="F155" s="15"/>
      <c r="G155" s="10"/>
    </row>
    <row r="156" spans="1:11" x14ac:dyDescent="0.25">
      <c r="A156" s="17"/>
      <c r="B156" s="17"/>
      <c r="C156" s="18"/>
      <c r="D156" s="18"/>
      <c r="E156" s="6"/>
      <c r="F156" s="15"/>
      <c r="G156" s="10"/>
    </row>
    <row r="157" spans="1:11" x14ac:dyDescent="0.25">
      <c r="A157" s="17"/>
      <c r="B157" s="17"/>
      <c r="C157" s="18"/>
      <c r="D157" s="18"/>
      <c r="E157" s="6"/>
      <c r="F157" s="15"/>
      <c r="G157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3:G157 C3:G152">
    <cfRule type="expression" dxfId="72" priority="5">
      <formula>#REF!&gt;#REF!</formula>
    </cfRule>
    <cfRule type="expression" dxfId="71" priority="6">
      <formula>#REF!&gt;0</formula>
    </cfRule>
    <cfRule type="expression" dxfId="70" priority="7">
      <formula>#REF!&gt;0</formula>
    </cfRule>
  </conditionalFormatting>
  <conditionalFormatting sqref="A3:B6">
    <cfRule type="expression" dxfId="69" priority="3">
      <formula>$P3&gt;0</formula>
    </cfRule>
    <cfRule type="expression" dxfId="68" priority="4">
      <formula>$O3&gt;0</formula>
    </cfRule>
  </conditionalFormatting>
  <conditionalFormatting sqref="A3:G152">
    <cfRule type="expression" dxfId="67" priority="1">
      <formula>NOT(ISBLANK($G3))</formula>
    </cfRule>
  </conditionalFormatting>
  <conditionalFormatting sqref="A27:B110 A121:B123">
    <cfRule type="expression" dxfId="66" priority="8">
      <formula>$P30&gt;0</formula>
    </cfRule>
    <cfRule type="expression" dxfId="65" priority="9">
      <formula>$O30&gt;0</formula>
    </cfRule>
  </conditionalFormatting>
  <conditionalFormatting sqref="A7:B26">
    <cfRule type="expression" dxfId="64" priority="11">
      <formula>$P9&gt;0</formula>
    </cfRule>
    <cfRule type="expression" dxfId="63" priority="12">
      <formula>$O9&gt;0</formula>
    </cfRule>
  </conditionalFormatting>
  <conditionalFormatting sqref="A111:B119 A124:B127">
    <cfRule type="expression" dxfId="62" priority="14">
      <formula>$P115&gt;0</formula>
    </cfRule>
    <cfRule type="expression" dxfId="61" priority="15">
      <formula>$O115&gt;0</formula>
    </cfRule>
  </conditionalFormatting>
  <conditionalFormatting sqref="A128:B130">
    <cfRule type="expression" dxfId="60" priority="17">
      <formula>$P134&gt;0</formula>
    </cfRule>
    <cfRule type="expression" dxfId="59" priority="18">
      <formula>$O134&gt;0</formula>
    </cfRule>
  </conditionalFormatting>
  <conditionalFormatting sqref="A131:B131">
    <cfRule type="expression" dxfId="58" priority="20">
      <formula>$P138&gt;0</formula>
    </cfRule>
    <cfRule type="expression" dxfId="57" priority="21">
      <formula>$O138&gt;0</formula>
    </cfRule>
  </conditionalFormatting>
  <conditionalFormatting sqref="A132:B132">
    <cfRule type="expression" dxfId="56" priority="23">
      <formula>$P140&gt;0</formula>
    </cfRule>
    <cfRule type="expression" dxfId="55" priority="24">
      <formula>$O140&gt;0</formula>
    </cfRule>
  </conditionalFormatting>
  <conditionalFormatting sqref="A134:B152">
    <cfRule type="expression" dxfId="54" priority="26">
      <formula>$P144&gt;0</formula>
    </cfRule>
    <cfRule type="expression" dxfId="53" priority="27">
      <formula>$O144&gt;0</formula>
    </cfRule>
  </conditionalFormatting>
  <conditionalFormatting sqref="A120:B120">
    <cfRule type="expression" dxfId="52" priority="240">
      <formula>#REF!&gt;0</formula>
    </cfRule>
    <cfRule type="expression" dxfId="51" priority="241">
      <formula>#REF!&gt;0</formula>
    </cfRule>
  </conditionalFormatting>
  <conditionalFormatting sqref="A133:B133">
    <cfRule type="expression" dxfId="50" priority="256">
      <formula>$P142&gt;0</formula>
    </cfRule>
    <cfRule type="expression" dxfId="49" priority="257">
      <formula>$O142&gt;0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9A76E8B9-3621-4D67-9634-23EDD3557FFA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87BACD0F-E672-48DB-A4A2-8FB9F1355105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A27:B110</xm:sqref>
        </x14:conditionalFormatting>
        <x14:conditionalFormatting xmlns:xm="http://schemas.microsoft.com/office/excel/2006/main">
          <x14:cfRule type="expression" priority="13" id="{E87E1671-8838-45D6-9D69-8323E023AEEA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</xm:sqref>
        </x14:conditionalFormatting>
        <x14:conditionalFormatting xmlns:xm="http://schemas.microsoft.com/office/excel/2006/main">
          <x14:cfRule type="expression" priority="16" id="{FFFF8DC7-E5BE-43D4-8875-BA9CECEFE317}">
            <xm:f>$N115&gt;'[Train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A111:B119 A124:B127</xm:sqref>
        </x14:conditionalFormatting>
        <x14:conditionalFormatting xmlns:xm="http://schemas.microsoft.com/office/excel/2006/main">
          <x14:cfRule type="expression" priority="19" id="{84A30057-471A-4B51-9B8C-C0DB941C3BCA}">
            <xm:f>$N134&gt;'[Train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A128:B130</xm:sqref>
        </x14:conditionalFormatting>
        <x14:conditionalFormatting xmlns:xm="http://schemas.microsoft.com/office/excel/2006/main">
          <x14:cfRule type="expression" priority="22" id="{EB263775-D6C3-4E15-A85A-97F6A08C60F7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5" id="{9FAF98A7-8D81-40ED-9424-99E8937AFA7C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A132:B132</xm:sqref>
        </x14:conditionalFormatting>
        <x14:conditionalFormatting xmlns:xm="http://schemas.microsoft.com/office/excel/2006/main">
          <x14:cfRule type="expression" priority="28" id="{230EED0D-2651-4B61-90C5-1860F15494F0}">
            <xm:f>$N144&gt;'[Train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A134:B152</xm:sqref>
        </x14:conditionalFormatting>
        <x14:conditionalFormatting xmlns:xm="http://schemas.microsoft.com/office/excel/2006/main">
          <x14:cfRule type="expression" priority="246" id="{FFFF8DC7-E5BE-43D4-8875-BA9CECEFE317}">
            <xm:f>$N124&gt;'[Train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A121:B123</xm:sqref>
        </x14:conditionalFormatting>
        <x14:conditionalFormatting xmlns:xm="http://schemas.microsoft.com/office/excel/2006/main">
          <x14:cfRule type="expression" priority="247" id="{FFFF8DC7-E5BE-43D4-8875-BA9CECEFE317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A120:B120</xm:sqref>
        </x14:conditionalFormatting>
        <x14:conditionalFormatting xmlns:xm="http://schemas.microsoft.com/office/excel/2006/main">
          <x14:cfRule type="expression" priority="260" id="{230EED0D-2651-4B61-90C5-1860F15494F0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A133:B133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5"/>
  <sheetViews>
    <sheetView topLeftCell="C1" workbookViewId="0">
      <selection activeCell="K5" sqref="K5:N9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- 2016-05-17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1811</v>
      </c>
      <c r="B3" s="6">
        <v>4016</v>
      </c>
      <c r="C3" s="18">
        <v>42507.129016203704</v>
      </c>
      <c r="D3" s="18">
        <v>42507.166307870371</v>
      </c>
      <c r="E3" s="15" t="str">
        <f>IF(ISEVEN(B3),(B3-1)&amp;"/"&amp;B3,B3&amp;"/"&amp;(B3+1))</f>
        <v>4015/4016</v>
      </c>
      <c r="F3" s="15">
        <f>D3-C3</f>
        <v>3.7291666667442769E-2</v>
      </c>
      <c r="G3" s="10"/>
      <c r="J3" s="21">
        <v>42507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1812</v>
      </c>
      <c r="B4" s="6">
        <v>4019</v>
      </c>
      <c r="C4" s="18">
        <v>42507.175833333335</v>
      </c>
      <c r="D4" s="18">
        <v>42507.201840277776</v>
      </c>
      <c r="E4" s="15" t="str">
        <f t="shared" ref="E4:E66" si="0">IF(ISEVEN(B4),(B4-1)&amp;"/"&amp;B4,B4&amp;"/"&amp;(B4+1))</f>
        <v>4019/4020</v>
      </c>
      <c r="F4" s="15">
        <f>D4-C4</f>
        <v>2.6006944441178348E-2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1813</v>
      </c>
      <c r="B5" s="6">
        <v>4010</v>
      </c>
      <c r="C5" s="18">
        <v>42507.195775462962</v>
      </c>
      <c r="D5" s="18">
        <v>42507.208715277775</v>
      </c>
      <c r="E5" s="15" t="str">
        <f t="shared" si="0"/>
        <v>4009/4010</v>
      </c>
      <c r="F5" s="15">
        <f t="shared" ref="F5:F67" si="1">D5-C5</f>
        <v>1.2939814812853001E-2</v>
      </c>
      <c r="G5" s="10" t="s">
        <v>1954</v>
      </c>
      <c r="J5" s="23" t="s">
        <v>7</v>
      </c>
      <c r="K5" s="25">
        <f>COUNTA(F3:F971)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1814</v>
      </c>
      <c r="B6" s="6">
        <v>4026</v>
      </c>
      <c r="C6" s="18">
        <v>42507.214143518519</v>
      </c>
      <c r="D6" s="18">
        <v>42507.220416666663</v>
      </c>
      <c r="E6" s="15" t="str">
        <f t="shared" si="0"/>
        <v>4025/4026</v>
      </c>
      <c r="F6" s="15">
        <f t="shared" si="1"/>
        <v>6.2731481448281556E-3</v>
      </c>
      <c r="G6" s="10" t="s">
        <v>1952</v>
      </c>
      <c r="J6" s="23" t="s">
        <v>15</v>
      </c>
      <c r="K6" s="25">
        <f>K5-SUM(K8:K9)</f>
        <v>135</v>
      </c>
      <c r="L6" s="26">
        <v>43.071445221369565</v>
      </c>
      <c r="M6" s="26">
        <v>34.833333335118368</v>
      </c>
      <c r="N6" s="26">
        <v>67.399999997578561</v>
      </c>
    </row>
    <row r="7" spans="1:65" s="2" customFormat="1" x14ac:dyDescent="0.25">
      <c r="A7" s="6" t="s">
        <v>1815</v>
      </c>
      <c r="B7" s="6">
        <v>4011</v>
      </c>
      <c r="C7" s="18">
        <v>42507.18445601852</v>
      </c>
      <c r="D7" s="18">
        <v>42507.21565972222</v>
      </c>
      <c r="E7" s="15" t="str">
        <f t="shared" si="0"/>
        <v>4011/4012</v>
      </c>
      <c r="F7" s="15">
        <f t="shared" si="1"/>
        <v>3.1203703700157348E-2</v>
      </c>
      <c r="G7" s="10"/>
      <c r="J7" s="23" t="s">
        <v>9</v>
      </c>
      <c r="K7" s="30">
        <f>K6/K5</f>
        <v>0.94405594405594406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1816</v>
      </c>
      <c r="B8" s="6">
        <v>4012</v>
      </c>
      <c r="C8" s="18">
        <v>42507.223275462966</v>
      </c>
      <c r="D8" s="18">
        <v>42507.255289351851</v>
      </c>
      <c r="E8" s="15" t="str">
        <f t="shared" si="0"/>
        <v>4011/4012</v>
      </c>
      <c r="F8" s="15">
        <f t="shared" si="1"/>
        <v>3.2013888885558117E-2</v>
      </c>
      <c r="G8" s="10"/>
      <c r="J8" s="23" t="s">
        <v>16</v>
      </c>
      <c r="K8" s="25">
        <f>COUNTA(G3:G997)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1817</v>
      </c>
      <c r="B9" s="6">
        <v>4044</v>
      </c>
      <c r="C9" s="18">
        <v>42507.197615740741</v>
      </c>
      <c r="D9" s="18">
        <v>42507.228020833332</v>
      </c>
      <c r="E9" s="15" t="str">
        <f t="shared" si="0"/>
        <v>4043/4044</v>
      </c>
      <c r="F9" s="15">
        <f t="shared" si="1"/>
        <v>3.0405092591536231E-2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1818</v>
      </c>
      <c r="B10" s="6">
        <v>4043</v>
      </c>
      <c r="C10" s="18">
        <v>42507.233958333331</v>
      </c>
      <c r="D10" s="18">
        <v>42507.264675925922</v>
      </c>
      <c r="E10" s="15" t="str">
        <f t="shared" si="0"/>
        <v>4043/4044</v>
      </c>
      <c r="F10" s="15">
        <f t="shared" si="1"/>
        <v>3.071759259182727E-2</v>
      </c>
      <c r="G10" s="10"/>
    </row>
    <row r="11" spans="1:65" s="2" customFormat="1" x14ac:dyDescent="0.25">
      <c r="A11" s="6" t="s">
        <v>1819</v>
      </c>
      <c r="B11" s="6">
        <v>4016</v>
      </c>
      <c r="C11" s="18">
        <v>42507.206666666665</v>
      </c>
      <c r="D11" s="18">
        <v>42507.234895833331</v>
      </c>
      <c r="E11" s="15" t="str">
        <f t="shared" si="0"/>
        <v>4015/4016</v>
      </c>
      <c r="F11" s="15">
        <f t="shared" si="1"/>
        <v>2.8229166666278616E-2</v>
      </c>
      <c r="G11" s="10"/>
    </row>
    <row r="12" spans="1:65" s="2" customFormat="1" x14ac:dyDescent="0.25">
      <c r="A12" s="6" t="s">
        <v>1820</v>
      </c>
      <c r="B12" s="6">
        <v>4015</v>
      </c>
      <c r="C12" s="18">
        <v>42507.246238425927</v>
      </c>
      <c r="D12" s="18">
        <v>42507.273657407408</v>
      </c>
      <c r="E12" s="15" t="str">
        <f t="shared" si="0"/>
        <v>4015/4016</v>
      </c>
      <c r="F12" s="15">
        <f t="shared" si="1"/>
        <v>2.7418981480877846E-2</v>
      </c>
      <c r="G12" s="10"/>
    </row>
    <row r="13" spans="1:65" s="2" customFormat="1" x14ac:dyDescent="0.25">
      <c r="A13" s="6" t="s">
        <v>1821</v>
      </c>
      <c r="B13" s="6">
        <v>4020</v>
      </c>
      <c r="C13" s="18">
        <v>42507.208564814813</v>
      </c>
      <c r="D13" s="18">
        <v>42507.245636574073</v>
      </c>
      <c r="E13" s="15" t="str">
        <f t="shared" si="0"/>
        <v>4019/4020</v>
      </c>
      <c r="F13" s="15">
        <f t="shared" si="1"/>
        <v>3.7071759259561077E-2</v>
      </c>
      <c r="G13" s="10"/>
    </row>
    <row r="14" spans="1:65" s="2" customFormat="1" x14ac:dyDescent="0.25">
      <c r="A14" s="6" t="s">
        <v>1822</v>
      </c>
      <c r="B14" s="6">
        <v>4019</v>
      </c>
      <c r="C14" s="18">
        <v>42507.252627314818</v>
      </c>
      <c r="D14" s="18">
        <v>42507.287754629629</v>
      </c>
      <c r="E14" s="15" t="str">
        <f t="shared" si="0"/>
        <v>4019/4020</v>
      </c>
      <c r="F14" s="15">
        <f t="shared" si="1"/>
        <v>3.5127314811688848E-2</v>
      </c>
      <c r="G14" s="10"/>
    </row>
    <row r="15" spans="1:65" s="2" customFormat="1" x14ac:dyDescent="0.25">
      <c r="A15" s="6" t="s">
        <v>1823</v>
      </c>
      <c r="B15" s="6">
        <v>4042</v>
      </c>
      <c r="C15" s="18">
        <v>42507.231261574074</v>
      </c>
      <c r="D15" s="18">
        <v>42507.262094907404</v>
      </c>
      <c r="E15" s="15" t="str">
        <f t="shared" si="0"/>
        <v>4041/4042</v>
      </c>
      <c r="F15" s="15">
        <f t="shared" si="1"/>
        <v>3.0833333330519963E-2</v>
      </c>
      <c r="G15" s="10"/>
    </row>
    <row r="16" spans="1:65" s="2" customFormat="1" x14ac:dyDescent="0.25">
      <c r="A16" s="6" t="s">
        <v>1824</v>
      </c>
      <c r="B16" s="6">
        <v>4041</v>
      </c>
      <c r="C16" s="18">
        <v>42507.268113425926</v>
      </c>
      <c r="D16" s="18">
        <v>42507.299942129626</v>
      </c>
      <c r="E16" s="15" t="str">
        <f t="shared" si="0"/>
        <v>4041/4042</v>
      </c>
      <c r="F16" s="15">
        <f t="shared" si="1"/>
        <v>3.1828703700739425E-2</v>
      </c>
      <c r="G16" s="10"/>
    </row>
    <row r="17" spans="1:7" s="2" customFormat="1" x14ac:dyDescent="0.25">
      <c r="A17" s="6" t="s">
        <v>1825</v>
      </c>
      <c r="B17" s="6">
        <v>4009</v>
      </c>
      <c r="C17" s="18">
        <v>42507.238321759258</v>
      </c>
      <c r="D17" s="18">
        <v>42507.266493055555</v>
      </c>
      <c r="E17" s="15" t="str">
        <f t="shared" si="0"/>
        <v>4009/4010</v>
      </c>
      <c r="F17" s="15">
        <f t="shared" si="1"/>
        <v>2.8171296296932269E-2</v>
      </c>
      <c r="G17" s="10"/>
    </row>
    <row r="18" spans="1:7" s="2" customFormat="1" x14ac:dyDescent="0.25">
      <c r="A18" s="6" t="s">
        <v>1826</v>
      </c>
      <c r="B18" s="6">
        <v>4010</v>
      </c>
      <c r="C18" s="18">
        <v>42507.277094907404</v>
      </c>
      <c r="D18" s="18">
        <v>42507.310763888891</v>
      </c>
      <c r="E18" s="15" t="str">
        <f t="shared" si="0"/>
        <v>4009/4010</v>
      </c>
      <c r="F18" s="15">
        <f t="shared" si="1"/>
        <v>3.3668981486698613E-2</v>
      </c>
      <c r="G18" s="10"/>
    </row>
    <row r="19" spans="1:7" s="2" customFormat="1" x14ac:dyDescent="0.25">
      <c r="A19" s="6" t="s">
        <v>1827</v>
      </c>
      <c r="B19" s="6">
        <v>4023</v>
      </c>
      <c r="C19" s="18">
        <v>42507.285787037035</v>
      </c>
      <c r="D19" s="18">
        <v>42507.316192129627</v>
      </c>
      <c r="E19" s="15" t="str">
        <f t="shared" si="0"/>
        <v>4023/4024</v>
      </c>
      <c r="F19" s="15">
        <f t="shared" si="1"/>
        <v>3.0405092591536231E-2</v>
      </c>
      <c r="G19" s="10"/>
    </row>
    <row r="20" spans="1:7" s="2" customFormat="1" x14ac:dyDescent="0.25">
      <c r="A20" s="6" t="s">
        <v>1828</v>
      </c>
      <c r="B20" s="6">
        <v>4011</v>
      </c>
      <c r="C20" s="18">
        <v>42507.258668981478</v>
      </c>
      <c r="D20" s="18">
        <v>42507.294108796297</v>
      </c>
      <c r="E20" s="15" t="str">
        <f t="shared" si="0"/>
        <v>4011/4012</v>
      </c>
      <c r="F20" s="15">
        <f t="shared" si="1"/>
        <v>3.5439814819255844E-2</v>
      </c>
      <c r="G20" s="10"/>
    </row>
    <row r="21" spans="1:7" s="2" customFormat="1" x14ac:dyDescent="0.25">
      <c r="A21" s="6" t="s">
        <v>1829</v>
      </c>
      <c r="B21" s="6">
        <v>4012</v>
      </c>
      <c r="C21" s="18">
        <v>42507.297233796293</v>
      </c>
      <c r="D21" s="18">
        <v>42507.327650462961</v>
      </c>
      <c r="E21" s="15" t="str">
        <f t="shared" si="0"/>
        <v>4011/4012</v>
      </c>
      <c r="F21" s="15">
        <f t="shared" si="1"/>
        <v>3.0416666668315884E-2</v>
      </c>
      <c r="G21" s="10"/>
    </row>
    <row r="22" spans="1:7" s="2" customFormat="1" x14ac:dyDescent="0.25">
      <c r="A22" s="6" t="s">
        <v>1830</v>
      </c>
      <c r="B22" s="6">
        <v>4044</v>
      </c>
      <c r="C22" s="18">
        <v>42507.268078703702</v>
      </c>
      <c r="D22" s="18">
        <v>42507.298009259262</v>
      </c>
      <c r="E22" s="15" t="str">
        <f t="shared" si="0"/>
        <v>4043/4044</v>
      </c>
      <c r="F22" s="15">
        <f t="shared" si="1"/>
        <v>2.9930555559985805E-2</v>
      </c>
      <c r="G22" s="10"/>
    </row>
    <row r="23" spans="1:7" s="2" customFormat="1" x14ac:dyDescent="0.25">
      <c r="A23" s="6" t="s">
        <v>1831</v>
      </c>
      <c r="B23" s="6">
        <v>4043</v>
      </c>
      <c r="C23" s="18">
        <v>42507.305046296293</v>
      </c>
      <c r="D23" s="18">
        <v>42507.335798611108</v>
      </c>
      <c r="E23" s="15" t="str">
        <f t="shared" si="0"/>
        <v>4043/4044</v>
      </c>
      <c r="F23" s="15">
        <f t="shared" si="1"/>
        <v>3.0752314814890269E-2</v>
      </c>
      <c r="G23" s="10"/>
    </row>
    <row r="24" spans="1:7" s="2" customFormat="1" x14ac:dyDescent="0.25">
      <c r="A24" s="6" t="s">
        <v>1832</v>
      </c>
      <c r="B24" s="6">
        <v>4016</v>
      </c>
      <c r="C24" s="18">
        <v>42507.277187500003</v>
      </c>
      <c r="D24" s="18">
        <v>42507.306863425925</v>
      </c>
      <c r="E24" s="15" t="str">
        <f t="shared" si="0"/>
        <v>4015/4016</v>
      </c>
      <c r="F24" s="15">
        <f t="shared" si="1"/>
        <v>2.9675925921765156E-2</v>
      </c>
      <c r="G24" s="10"/>
    </row>
    <row r="25" spans="1:7" s="2" customFormat="1" x14ac:dyDescent="0.25">
      <c r="A25" s="6" t="s">
        <v>1833</v>
      </c>
      <c r="B25" s="6">
        <v>4015</v>
      </c>
      <c r="C25" s="18">
        <v>42507.317013888889</v>
      </c>
      <c r="D25" s="18">
        <v>42507.350636574076</v>
      </c>
      <c r="E25" s="15" t="str">
        <f t="shared" si="0"/>
        <v>4015/4016</v>
      </c>
      <c r="F25" s="15">
        <f t="shared" si="1"/>
        <v>3.3622685186855961E-2</v>
      </c>
      <c r="G25" s="10"/>
    </row>
    <row r="26" spans="1:7" s="2" customFormat="1" x14ac:dyDescent="0.25">
      <c r="A26" s="6" t="s">
        <v>1834</v>
      </c>
      <c r="B26" s="6">
        <v>4020</v>
      </c>
      <c r="C26" s="18">
        <v>42507.290416666663</v>
      </c>
      <c r="D26" s="18">
        <v>42507.317615740743</v>
      </c>
      <c r="E26" s="15" t="str">
        <f t="shared" si="0"/>
        <v>4019/4020</v>
      </c>
      <c r="F26" s="15">
        <f t="shared" si="1"/>
        <v>2.7199074080272112E-2</v>
      </c>
      <c r="G26" s="10"/>
    </row>
    <row r="27" spans="1:7" s="2" customFormat="1" x14ac:dyDescent="0.25">
      <c r="A27" s="6" t="s">
        <v>1835</v>
      </c>
      <c r="B27" s="6">
        <v>4019</v>
      </c>
      <c r="C27" s="18">
        <v>42507.325879629629</v>
      </c>
      <c r="D27" s="18">
        <v>42507.358402777776</v>
      </c>
      <c r="E27" s="15" t="str">
        <f t="shared" si="0"/>
        <v>4019/4020</v>
      </c>
      <c r="F27" s="15">
        <f t="shared" si="1"/>
        <v>3.25231481474475E-2</v>
      </c>
      <c r="G27" s="10"/>
    </row>
    <row r="28" spans="1:7" s="2" customFormat="1" x14ac:dyDescent="0.25">
      <c r="A28" s="6" t="s">
        <v>1836</v>
      </c>
      <c r="B28" s="6">
        <v>4025</v>
      </c>
      <c r="C28" s="18">
        <v>42507.305567129632</v>
      </c>
      <c r="D28" s="18">
        <v>42507.335486111115</v>
      </c>
      <c r="E28" s="15" t="str">
        <f t="shared" si="0"/>
        <v>4025/4026</v>
      </c>
      <c r="F28" s="15">
        <f t="shared" si="1"/>
        <v>2.9918981483206153E-2</v>
      </c>
      <c r="G28" s="10"/>
    </row>
    <row r="29" spans="1:7" s="2" customFormat="1" x14ac:dyDescent="0.25">
      <c r="A29" s="6" t="s">
        <v>1837</v>
      </c>
      <c r="B29" s="6">
        <v>4026</v>
      </c>
      <c r="C29" s="18">
        <v>42507.339050925926</v>
      </c>
      <c r="D29" s="18">
        <v>42507.369386574072</v>
      </c>
      <c r="E29" s="15" t="str">
        <f t="shared" si="0"/>
        <v>4025/4026</v>
      </c>
      <c r="F29" s="15">
        <f t="shared" si="1"/>
        <v>3.0335648145410232E-2</v>
      </c>
      <c r="G29" s="10"/>
    </row>
    <row r="30" spans="1:7" s="2" customFormat="1" x14ac:dyDescent="0.25">
      <c r="A30" s="6" t="s">
        <v>1838</v>
      </c>
      <c r="B30" s="6">
        <v>4009</v>
      </c>
      <c r="C30" s="18">
        <v>42507.313356481478</v>
      </c>
      <c r="D30" s="18">
        <v>42507.345300925925</v>
      </c>
      <c r="E30" s="15" t="str">
        <f t="shared" si="0"/>
        <v>4009/4010</v>
      </c>
      <c r="F30" s="15">
        <f t="shared" si="1"/>
        <v>3.1944444446708076E-2</v>
      </c>
      <c r="G30" s="10"/>
    </row>
    <row r="31" spans="1:7" s="2" customFormat="1" x14ac:dyDescent="0.25">
      <c r="A31" s="6" t="s">
        <v>1839</v>
      </c>
      <c r="B31" s="6">
        <v>4010</v>
      </c>
      <c r="C31" s="18">
        <v>42507.350381944445</v>
      </c>
      <c r="D31" s="18">
        <v>42507.378078703703</v>
      </c>
      <c r="E31" s="15" t="str">
        <f t="shared" si="0"/>
        <v>4009/4010</v>
      </c>
      <c r="F31" s="15">
        <f t="shared" si="1"/>
        <v>2.7696759258105885E-2</v>
      </c>
      <c r="G31" s="10"/>
    </row>
    <row r="32" spans="1:7" s="2" customFormat="1" x14ac:dyDescent="0.25">
      <c r="A32" s="6" t="s">
        <v>1840</v>
      </c>
      <c r="B32" s="6">
        <v>4024</v>
      </c>
      <c r="C32" s="18">
        <v>42507.321701388886</v>
      </c>
      <c r="D32" s="18">
        <v>42507.327534722222</v>
      </c>
      <c r="E32" s="15" t="str">
        <f t="shared" si="0"/>
        <v>4023/4024</v>
      </c>
      <c r="F32" s="15">
        <f t="shared" si="1"/>
        <v>5.8333333363407291E-3</v>
      </c>
      <c r="G32" s="10" t="s">
        <v>787</v>
      </c>
    </row>
    <row r="33" spans="1:7" s="2" customFormat="1" x14ac:dyDescent="0.25">
      <c r="A33" s="6" t="s">
        <v>1841</v>
      </c>
      <c r="B33" s="6">
        <v>4023</v>
      </c>
      <c r="C33" s="18">
        <v>42507.357187499998</v>
      </c>
      <c r="D33" s="18">
        <v>42507.388321759259</v>
      </c>
      <c r="E33" s="15" t="str">
        <f t="shared" si="0"/>
        <v>4023/4024</v>
      </c>
      <c r="F33" s="15">
        <f t="shared" si="1"/>
        <v>3.1134259261307307E-2</v>
      </c>
      <c r="G33" s="10"/>
    </row>
    <row r="34" spans="1:7" s="2" customFormat="1" x14ac:dyDescent="0.25">
      <c r="A34" s="6" t="s">
        <v>1842</v>
      </c>
      <c r="B34" s="6">
        <v>4011</v>
      </c>
      <c r="C34" s="18">
        <v>42507.330613425926</v>
      </c>
      <c r="D34" s="18">
        <v>42507.359398148146</v>
      </c>
      <c r="E34" s="15" t="str">
        <f t="shared" si="0"/>
        <v>4011/4012</v>
      </c>
      <c r="F34" s="15">
        <f t="shared" si="1"/>
        <v>2.8784722220734693E-2</v>
      </c>
      <c r="G34" s="10"/>
    </row>
    <row r="35" spans="1:7" s="2" customFormat="1" x14ac:dyDescent="0.25">
      <c r="A35" s="6" t="s">
        <v>1843</v>
      </c>
      <c r="B35" s="6">
        <v>4012</v>
      </c>
      <c r="C35" s="18">
        <v>42507.366296296299</v>
      </c>
      <c r="D35" s="18">
        <v>42507.397731481484</v>
      </c>
      <c r="E35" s="15" t="str">
        <f t="shared" si="0"/>
        <v>4011/4012</v>
      </c>
      <c r="F35" s="15">
        <f t="shared" si="1"/>
        <v>3.1435185184818693E-2</v>
      </c>
      <c r="G35" s="10"/>
    </row>
    <row r="36" spans="1:7" s="2" customFormat="1" x14ac:dyDescent="0.25">
      <c r="A36" s="6" t="s">
        <v>1844</v>
      </c>
      <c r="B36" s="6">
        <v>4044</v>
      </c>
      <c r="C36" s="18">
        <v>42507.339375000003</v>
      </c>
      <c r="D36" s="18">
        <v>42507.368310185186</v>
      </c>
      <c r="E36" s="15" t="str">
        <f t="shared" si="0"/>
        <v>4043/4044</v>
      </c>
      <c r="F36" s="15">
        <f t="shared" si="1"/>
        <v>2.8935185182490386E-2</v>
      </c>
      <c r="G36" s="10"/>
    </row>
    <row r="37" spans="1:7" s="2" customFormat="1" x14ac:dyDescent="0.25">
      <c r="A37" s="6" t="s">
        <v>1845</v>
      </c>
      <c r="B37" s="6">
        <v>4043</v>
      </c>
      <c r="C37" s="18">
        <v>42507.376817129632</v>
      </c>
      <c r="D37" s="18">
        <v>42507.40824074074</v>
      </c>
      <c r="E37" s="15" t="str">
        <f t="shared" si="0"/>
        <v>4043/4044</v>
      </c>
      <c r="F37" s="15">
        <f t="shared" si="1"/>
        <v>3.142361110803904E-2</v>
      </c>
      <c r="G37" s="10"/>
    </row>
    <row r="38" spans="1:7" s="2" customFormat="1" x14ac:dyDescent="0.25">
      <c r="A38" s="6" t="s">
        <v>1846</v>
      </c>
      <c r="B38" s="6">
        <v>4016</v>
      </c>
      <c r="C38" s="18">
        <v>42507.355937499997</v>
      </c>
      <c r="D38" s="18">
        <v>42507.38071759259</v>
      </c>
      <c r="E38" s="15" t="str">
        <f t="shared" si="0"/>
        <v>4015/4016</v>
      </c>
      <c r="F38" s="15">
        <f t="shared" si="1"/>
        <v>2.4780092593573499E-2</v>
      </c>
      <c r="G38" s="10"/>
    </row>
    <row r="39" spans="1:7" s="2" customFormat="1" x14ac:dyDescent="0.25">
      <c r="A39" s="6" t="s">
        <v>1847</v>
      </c>
      <c r="B39" s="6">
        <v>4015</v>
      </c>
      <c r="C39" s="18">
        <v>42507.390775462962</v>
      </c>
      <c r="D39" s="18">
        <v>42507.419236111113</v>
      </c>
      <c r="E39" s="15" t="str">
        <f t="shared" si="0"/>
        <v>4015/4016</v>
      </c>
      <c r="F39" s="15">
        <f t="shared" si="1"/>
        <v>2.846064815093996E-2</v>
      </c>
      <c r="G39" s="10"/>
    </row>
    <row r="40" spans="1:7" s="2" customFormat="1" x14ac:dyDescent="0.25">
      <c r="A40" s="6" t="s">
        <v>1848</v>
      </c>
      <c r="B40" s="6">
        <v>4020</v>
      </c>
      <c r="C40" s="18">
        <v>42507.360868055555</v>
      </c>
      <c r="D40" s="18">
        <v>42507.389351851853</v>
      </c>
      <c r="E40" s="15" t="str">
        <f t="shared" si="0"/>
        <v>4019/4020</v>
      </c>
      <c r="F40" s="15">
        <f t="shared" si="1"/>
        <v>2.8483796297223307E-2</v>
      </c>
      <c r="G40" s="10"/>
    </row>
    <row r="41" spans="1:7" s="2" customFormat="1" x14ac:dyDescent="0.25">
      <c r="A41" s="6" t="s">
        <v>1849</v>
      </c>
      <c r="B41" s="6">
        <v>4019</v>
      </c>
      <c r="C41" s="18">
        <v>42507.400069444448</v>
      </c>
      <c r="D41" s="18">
        <v>42507.429664351854</v>
      </c>
      <c r="E41" s="15" t="str">
        <f t="shared" si="0"/>
        <v>4019/4020</v>
      </c>
      <c r="F41" s="15">
        <f t="shared" si="1"/>
        <v>2.9594907406135462E-2</v>
      </c>
      <c r="G41" s="10"/>
    </row>
    <row r="42" spans="1:7" s="2" customFormat="1" x14ac:dyDescent="0.25">
      <c r="A42" s="6" t="s">
        <v>1850</v>
      </c>
      <c r="B42" s="6">
        <v>4025</v>
      </c>
      <c r="C42" s="18">
        <v>42507.374641203707</v>
      </c>
      <c r="D42" s="18">
        <v>42507.399745370371</v>
      </c>
      <c r="E42" s="15" t="str">
        <f t="shared" si="0"/>
        <v>4025/4026</v>
      </c>
      <c r="F42" s="15">
        <f t="shared" si="1"/>
        <v>2.5104166663368233E-2</v>
      </c>
      <c r="G42" s="10"/>
    </row>
    <row r="43" spans="1:7" s="2" customFormat="1" x14ac:dyDescent="0.25">
      <c r="A43" s="6" t="s">
        <v>1851</v>
      </c>
      <c r="B43" s="6">
        <v>4026</v>
      </c>
      <c r="C43" s="18">
        <v>42507.410312499997</v>
      </c>
      <c r="D43" s="18">
        <v>42507.445798611108</v>
      </c>
      <c r="E43" s="15" t="str">
        <f t="shared" si="0"/>
        <v>4025/4026</v>
      </c>
      <c r="F43" s="15">
        <f t="shared" si="1"/>
        <v>3.5486111111822538E-2</v>
      </c>
      <c r="G43" s="10"/>
    </row>
    <row r="44" spans="1:7" s="2" customFormat="1" x14ac:dyDescent="0.25">
      <c r="A44" s="6" t="s">
        <v>1852</v>
      </c>
      <c r="B44" s="6">
        <v>4009</v>
      </c>
      <c r="C44" s="18">
        <v>42507.390405092592</v>
      </c>
      <c r="D44" s="18">
        <v>42507.411238425928</v>
      </c>
      <c r="E44" s="15" t="str">
        <f t="shared" si="0"/>
        <v>4009/4010</v>
      </c>
      <c r="F44" s="15">
        <v>2.4398148147156462E-2</v>
      </c>
      <c r="G44" s="10" t="s">
        <v>1955</v>
      </c>
    </row>
    <row r="45" spans="1:7" s="2" customFormat="1" x14ac:dyDescent="0.25">
      <c r="A45" s="6" t="s">
        <v>1853</v>
      </c>
      <c r="B45" s="6">
        <v>4010</v>
      </c>
      <c r="C45" s="18">
        <v>42507.424490740741</v>
      </c>
      <c r="D45" s="18">
        <v>42507.454976851855</v>
      </c>
      <c r="E45" s="15" t="str">
        <f t="shared" si="0"/>
        <v>4009/4010</v>
      </c>
      <c r="F45" s="15">
        <f t="shared" si="1"/>
        <v>3.0486111114441883E-2</v>
      </c>
      <c r="G45" s="10"/>
    </row>
    <row r="46" spans="1:7" s="2" customFormat="1" x14ac:dyDescent="0.25">
      <c r="A46" s="6" t="s">
        <v>1854</v>
      </c>
      <c r="B46" s="6">
        <v>4024</v>
      </c>
      <c r="C46" s="18">
        <v>42507.391226851854</v>
      </c>
      <c r="D46" s="18">
        <v>42507.42150462963</v>
      </c>
      <c r="E46" s="15" t="str">
        <f t="shared" si="0"/>
        <v>4023/4024</v>
      </c>
      <c r="F46" s="15">
        <f t="shared" si="1"/>
        <v>3.0277777776063886E-2</v>
      </c>
      <c r="G46" s="10"/>
    </row>
    <row r="47" spans="1:7" s="2" customFormat="1" x14ac:dyDescent="0.25">
      <c r="A47" s="6" t="s">
        <v>1855</v>
      </c>
      <c r="B47" s="6">
        <v>4023</v>
      </c>
      <c r="C47" s="18">
        <v>42507.430023148147</v>
      </c>
      <c r="D47" s="18">
        <v>42507.461678240739</v>
      </c>
      <c r="E47" s="15" t="str">
        <f t="shared" si="0"/>
        <v>4023/4024</v>
      </c>
      <c r="F47" s="15">
        <f t="shared" si="1"/>
        <v>3.1655092592700385E-2</v>
      </c>
      <c r="G47" s="10"/>
    </row>
    <row r="48" spans="1:7" s="2" customFormat="1" x14ac:dyDescent="0.25">
      <c r="A48" s="6" t="s">
        <v>1856</v>
      </c>
      <c r="B48" s="6">
        <v>4011</v>
      </c>
      <c r="C48" s="18">
        <v>42507.401458333334</v>
      </c>
      <c r="D48" s="18">
        <v>42507.433194444442</v>
      </c>
      <c r="E48" s="15" t="str">
        <f t="shared" si="0"/>
        <v>4011/4012</v>
      </c>
      <c r="F48" s="15">
        <f t="shared" si="1"/>
        <v>3.1736111108330078E-2</v>
      </c>
      <c r="G48" s="10"/>
    </row>
    <row r="49" spans="1:7" s="2" customFormat="1" x14ac:dyDescent="0.25">
      <c r="A49" s="6" t="s">
        <v>1856</v>
      </c>
      <c r="B49" s="6">
        <v>4011</v>
      </c>
      <c r="C49" s="18">
        <v>42507.401875000003</v>
      </c>
      <c r="D49" s="18">
        <v>42507.433194444442</v>
      </c>
      <c r="E49" s="15" t="str">
        <f t="shared" si="0"/>
        <v>4011/4012</v>
      </c>
      <c r="F49" s="15">
        <f t="shared" si="1"/>
        <v>3.1319444438850041E-2</v>
      </c>
      <c r="G49" s="10"/>
    </row>
    <row r="50" spans="1:7" s="2" customFormat="1" x14ac:dyDescent="0.25">
      <c r="A50" s="6" t="s">
        <v>1856</v>
      </c>
      <c r="B50" s="6">
        <v>4011</v>
      </c>
      <c r="C50" s="18">
        <v>42507.407442129632</v>
      </c>
      <c r="D50" s="18">
        <v>42507.433194444442</v>
      </c>
      <c r="E50" s="15" t="str">
        <f t="shared" si="0"/>
        <v>4011/4012</v>
      </c>
      <c r="F50" s="15">
        <f t="shared" si="1"/>
        <v>2.5752314810233656E-2</v>
      </c>
      <c r="G50" s="10"/>
    </row>
    <row r="51" spans="1:7" s="2" customFormat="1" x14ac:dyDescent="0.25">
      <c r="A51" s="6" t="s">
        <v>1857</v>
      </c>
      <c r="B51" s="6">
        <v>4012</v>
      </c>
      <c r="C51" s="18">
        <v>42507.438946759263</v>
      </c>
      <c r="D51" s="18">
        <v>42507.47284722222</v>
      </c>
      <c r="E51" s="15" t="str">
        <f t="shared" si="0"/>
        <v>4011/4012</v>
      </c>
      <c r="F51" s="15">
        <f t="shared" si="1"/>
        <v>3.3900462956808042E-2</v>
      </c>
      <c r="G51" s="10"/>
    </row>
    <row r="52" spans="1:7" s="2" customFormat="1" x14ac:dyDescent="0.25">
      <c r="A52" s="6" t="s">
        <v>1858</v>
      </c>
      <c r="B52" s="6">
        <v>4044</v>
      </c>
      <c r="C52" s="18">
        <v>42507.411168981482</v>
      </c>
      <c r="D52" s="18">
        <v>42507.441504629627</v>
      </c>
      <c r="E52" s="15" t="str">
        <f t="shared" si="0"/>
        <v>4043/4044</v>
      </c>
      <c r="F52" s="15">
        <f t="shared" si="1"/>
        <v>3.0335648145410232E-2</v>
      </c>
      <c r="G52" s="10"/>
    </row>
    <row r="53" spans="1:7" s="2" customFormat="1" x14ac:dyDescent="0.25">
      <c r="A53" s="6" t="s">
        <v>1859</v>
      </c>
      <c r="B53" s="6">
        <v>4043</v>
      </c>
      <c r="C53" s="18">
        <v>42507.451782407406</v>
      </c>
      <c r="D53" s="18">
        <v>42507.484965277778</v>
      </c>
      <c r="E53" s="15" t="str">
        <f t="shared" si="0"/>
        <v>4043/4044</v>
      </c>
      <c r="F53" s="15">
        <f t="shared" si="1"/>
        <v>3.3182870371092577E-2</v>
      </c>
      <c r="G53" s="10"/>
    </row>
    <row r="54" spans="1:7" s="2" customFormat="1" x14ac:dyDescent="0.25">
      <c r="A54" s="6" t="s">
        <v>1860</v>
      </c>
      <c r="B54" s="6">
        <v>4016</v>
      </c>
      <c r="C54" s="18">
        <v>42507.426898148151</v>
      </c>
      <c r="D54" s="18">
        <v>42507.453263888892</v>
      </c>
      <c r="E54" s="15" t="str">
        <f t="shared" si="0"/>
        <v>4015/4016</v>
      </c>
      <c r="F54" s="15">
        <f t="shared" si="1"/>
        <v>2.6365740741312038E-2</v>
      </c>
      <c r="G54" s="10"/>
    </row>
    <row r="55" spans="1:7" s="2" customFormat="1" x14ac:dyDescent="0.25">
      <c r="A55" s="6" t="s">
        <v>1861</v>
      </c>
      <c r="B55" s="6">
        <v>4015</v>
      </c>
      <c r="C55" s="18">
        <v>42507.463854166665</v>
      </c>
      <c r="D55" s="18">
        <v>42507.491840277777</v>
      </c>
      <c r="E55" s="15" t="str">
        <f t="shared" si="0"/>
        <v>4015/4016</v>
      </c>
      <c r="F55" s="15">
        <f t="shared" si="1"/>
        <v>2.7986111112113576E-2</v>
      </c>
      <c r="G55" s="10"/>
    </row>
    <row r="56" spans="1:7" s="2" customFormat="1" x14ac:dyDescent="0.25">
      <c r="A56" s="6" t="s">
        <v>1862</v>
      </c>
      <c r="B56" s="6">
        <v>4020</v>
      </c>
      <c r="C56" s="18">
        <v>42507.43476851852</v>
      </c>
      <c r="D56" s="18">
        <v>42507.465694444443</v>
      </c>
      <c r="E56" s="15" t="str">
        <f t="shared" si="0"/>
        <v>4019/4020</v>
      </c>
      <c r="F56" s="15">
        <f t="shared" si="1"/>
        <v>3.0925925922929309E-2</v>
      </c>
      <c r="G56" s="10"/>
    </row>
    <row r="57" spans="1:7" s="2" customFormat="1" x14ac:dyDescent="0.25">
      <c r="A57" s="6" t="s">
        <v>1863</v>
      </c>
      <c r="B57" s="6">
        <v>4019</v>
      </c>
      <c r="C57" s="18">
        <v>42507.473692129628</v>
      </c>
      <c r="D57" s="18">
        <v>42507.51190972222</v>
      </c>
      <c r="E57" s="15" t="str">
        <f t="shared" si="0"/>
        <v>4019/4020</v>
      </c>
      <c r="F57" s="15">
        <f t="shared" si="1"/>
        <v>3.8217592591536231E-2</v>
      </c>
      <c r="G57" s="10"/>
    </row>
    <row r="58" spans="1:7" s="2" customFormat="1" x14ac:dyDescent="0.25">
      <c r="A58" s="6" t="s">
        <v>1864</v>
      </c>
      <c r="B58" s="6">
        <v>4025</v>
      </c>
      <c r="C58" s="18">
        <v>42507.448310185187</v>
      </c>
      <c r="D58" s="18">
        <v>42507.480451388888</v>
      </c>
      <c r="E58" s="15" t="str">
        <f t="shared" si="0"/>
        <v>4025/4026</v>
      </c>
      <c r="F58" s="15">
        <f t="shared" si="1"/>
        <v>3.2141203701030463E-2</v>
      </c>
      <c r="G58" s="10"/>
    </row>
    <row r="59" spans="1:7" s="2" customFormat="1" x14ac:dyDescent="0.25">
      <c r="A59" s="6" t="s">
        <v>1865</v>
      </c>
      <c r="B59" s="6">
        <v>4026</v>
      </c>
      <c r="C59" s="18">
        <v>42507.483935185184</v>
      </c>
      <c r="D59" s="18">
        <v>42507.516388888886</v>
      </c>
      <c r="E59" s="15" t="str">
        <f t="shared" si="0"/>
        <v>4025/4026</v>
      </c>
      <c r="F59" s="15">
        <f t="shared" si="1"/>
        <v>3.2453703701321501E-2</v>
      </c>
      <c r="G59" s="10"/>
    </row>
    <row r="60" spans="1:7" s="2" customFormat="1" x14ac:dyDescent="0.25">
      <c r="A60" s="6" t="s">
        <v>1866</v>
      </c>
      <c r="B60" s="6">
        <v>4009</v>
      </c>
      <c r="C60" s="18">
        <v>42507.460127314815</v>
      </c>
      <c r="D60" s="18">
        <v>42507.48474537037</v>
      </c>
      <c r="E60" s="15" t="str">
        <f t="shared" si="0"/>
        <v>4009/4010</v>
      </c>
      <c r="F60" s="15">
        <f t="shared" si="1"/>
        <v>2.4618055555038154E-2</v>
      </c>
      <c r="G60" s="10"/>
    </row>
    <row r="61" spans="1:7" s="2" customFormat="1" x14ac:dyDescent="0.25">
      <c r="A61" s="6" t="s">
        <v>1867</v>
      </c>
      <c r="B61" s="6">
        <v>4010</v>
      </c>
      <c r="C61" s="18">
        <v>42507.510775462964</v>
      </c>
      <c r="D61" s="18">
        <v>42507.538715277777</v>
      </c>
      <c r="E61" s="15" t="str">
        <f t="shared" si="0"/>
        <v>4009/4010</v>
      </c>
      <c r="F61" s="15">
        <f t="shared" si="1"/>
        <v>2.7939814812270924E-2</v>
      </c>
      <c r="G61" s="10" t="s">
        <v>787</v>
      </c>
    </row>
    <row r="62" spans="1:7" s="2" customFormat="1" x14ac:dyDescent="0.25">
      <c r="A62" s="6" t="s">
        <v>1868</v>
      </c>
      <c r="B62" s="6">
        <v>4024</v>
      </c>
      <c r="C62" s="18">
        <v>42507.469814814816</v>
      </c>
      <c r="D62" s="18">
        <v>42507.494004629632</v>
      </c>
      <c r="E62" s="15" t="str">
        <f t="shared" si="0"/>
        <v>4023/4024</v>
      </c>
      <c r="F62" s="15">
        <f t="shared" si="1"/>
        <v>2.4189814816054422E-2</v>
      </c>
      <c r="G62" s="10"/>
    </row>
    <row r="63" spans="1:7" s="2" customFormat="1" x14ac:dyDescent="0.25">
      <c r="A63" s="6" t="s">
        <v>1869</v>
      </c>
      <c r="B63" s="6">
        <v>4023</v>
      </c>
      <c r="C63" s="18">
        <v>42507.505914351852</v>
      </c>
      <c r="D63" s="18">
        <v>42507.539583333331</v>
      </c>
      <c r="E63" s="15" t="str">
        <f t="shared" si="0"/>
        <v>4023/4024</v>
      </c>
      <c r="F63" s="15">
        <f t="shared" si="1"/>
        <v>3.3668981479422655E-2</v>
      </c>
      <c r="G63" s="10"/>
    </row>
    <row r="64" spans="1:7" s="2" customFormat="1" x14ac:dyDescent="0.25">
      <c r="A64" s="6" t="s">
        <v>1870</v>
      </c>
      <c r="B64" s="6">
        <v>4011</v>
      </c>
      <c r="C64" s="18">
        <v>42507.475972222222</v>
      </c>
      <c r="D64" s="18">
        <v>42507.489803240744</v>
      </c>
      <c r="E64" s="15" t="str">
        <f t="shared" si="0"/>
        <v>4011/4012</v>
      </c>
      <c r="F64" s="15">
        <f t="shared" si="1"/>
        <v>1.3831018521159422E-2</v>
      </c>
      <c r="G64" s="10" t="s">
        <v>1956</v>
      </c>
    </row>
    <row r="65" spans="1:7" s="2" customFormat="1" x14ac:dyDescent="0.25">
      <c r="A65" s="6" t="s">
        <v>1871</v>
      </c>
      <c r="B65" s="6">
        <v>4012</v>
      </c>
      <c r="C65" s="18">
        <v>42507.517280092594</v>
      </c>
      <c r="D65" s="18">
        <v>42507.551215277781</v>
      </c>
      <c r="E65" s="15" t="str">
        <f t="shared" si="0"/>
        <v>4011/4012</v>
      </c>
      <c r="F65" s="15">
        <f t="shared" si="1"/>
        <v>3.3935185187146999E-2</v>
      </c>
      <c r="G65" s="10"/>
    </row>
    <row r="66" spans="1:7" s="2" customFormat="1" x14ac:dyDescent="0.25">
      <c r="A66" s="6" t="s">
        <v>1872</v>
      </c>
      <c r="B66" s="6">
        <v>4044</v>
      </c>
      <c r="C66" s="18">
        <v>42507.489687499998</v>
      </c>
      <c r="D66" s="18">
        <v>42507.51766203704</v>
      </c>
      <c r="E66" s="15" t="str">
        <f t="shared" si="0"/>
        <v>4043/4044</v>
      </c>
      <c r="F66" s="15">
        <f t="shared" si="1"/>
        <v>2.7974537042609882E-2</v>
      </c>
      <c r="G66" s="10"/>
    </row>
    <row r="67" spans="1:7" s="2" customFormat="1" x14ac:dyDescent="0.25">
      <c r="A67" s="6" t="s">
        <v>1873</v>
      </c>
      <c r="B67" s="6">
        <v>4043</v>
      </c>
      <c r="C67" s="18">
        <v>42507.526678240742</v>
      </c>
      <c r="D67" s="18">
        <v>42507.556759259256</v>
      </c>
      <c r="E67" s="15" t="str">
        <f t="shared" ref="E67:E129" si="2">IF(ISEVEN(B67),(B67-1)&amp;"/"&amp;B67,B67&amp;"/"&amp;(B67+1))</f>
        <v>4043/4044</v>
      </c>
      <c r="F67" s="15">
        <f t="shared" si="1"/>
        <v>3.0081018514465541E-2</v>
      </c>
      <c r="G67" s="10"/>
    </row>
    <row r="68" spans="1:7" s="2" customFormat="1" x14ac:dyDescent="0.25">
      <c r="A68" s="6" t="s">
        <v>1874</v>
      </c>
      <c r="B68" s="6">
        <v>4016</v>
      </c>
      <c r="C68" s="18">
        <v>42507.497291666667</v>
      </c>
      <c r="D68" s="18">
        <v>42507.527685185189</v>
      </c>
      <c r="E68" s="15" t="str">
        <f t="shared" si="2"/>
        <v>4015/4016</v>
      </c>
      <c r="F68" s="15">
        <f t="shared" ref="F68:F130" si="3">D68-C68</f>
        <v>3.0393518522032537E-2</v>
      </c>
      <c r="G68" s="10"/>
    </row>
    <row r="69" spans="1:7" s="2" customFormat="1" x14ac:dyDescent="0.25">
      <c r="A69" s="6" t="s">
        <v>1875</v>
      </c>
      <c r="B69" s="6">
        <v>4015</v>
      </c>
      <c r="C69" s="18">
        <v>42507.536446759259</v>
      </c>
      <c r="D69" s="18">
        <v>42507.570011574076</v>
      </c>
      <c r="E69" s="15" t="str">
        <f t="shared" si="2"/>
        <v>4015/4016</v>
      </c>
      <c r="F69" s="15">
        <f t="shared" si="3"/>
        <v>3.3564814817509614E-2</v>
      </c>
      <c r="G69" s="10"/>
    </row>
    <row r="70" spans="1:7" s="2" customFormat="1" x14ac:dyDescent="0.25">
      <c r="A70" s="6" t="s">
        <v>1876</v>
      </c>
      <c r="B70" s="6">
        <v>4020</v>
      </c>
      <c r="C70" s="18">
        <v>42507.515081018515</v>
      </c>
      <c r="D70" s="18">
        <v>42507.546689814815</v>
      </c>
      <c r="E70" s="15" t="str">
        <f t="shared" si="2"/>
        <v>4019/4020</v>
      </c>
      <c r="F70" s="15">
        <f t="shared" si="3"/>
        <v>3.160879630013369E-2</v>
      </c>
      <c r="G70" s="10"/>
    </row>
    <row r="71" spans="1:7" s="2" customFormat="1" x14ac:dyDescent="0.25">
      <c r="A71" s="6" t="s">
        <v>1877</v>
      </c>
      <c r="B71" s="6">
        <v>4019</v>
      </c>
      <c r="C71" s="18">
        <v>42507.549247685187</v>
      </c>
      <c r="D71" s="18">
        <v>42507.577986111108</v>
      </c>
      <c r="E71" s="15" t="str">
        <f t="shared" si="2"/>
        <v>4019/4020</v>
      </c>
      <c r="F71" s="15">
        <f t="shared" si="3"/>
        <v>2.8738425920892041E-2</v>
      </c>
      <c r="G71" s="10"/>
    </row>
    <row r="72" spans="1:7" s="2" customFormat="1" x14ac:dyDescent="0.25">
      <c r="A72" s="6" t="s">
        <v>1878</v>
      </c>
      <c r="B72" s="6">
        <v>4025</v>
      </c>
      <c r="C72" s="18">
        <v>42507.518969907411</v>
      </c>
      <c r="D72" s="18">
        <v>42507.549340277779</v>
      </c>
      <c r="E72" s="15" t="str">
        <f t="shared" si="2"/>
        <v>4025/4026</v>
      </c>
      <c r="F72" s="15">
        <f t="shared" si="3"/>
        <v>3.0370370368473232E-2</v>
      </c>
      <c r="G72" s="10"/>
    </row>
    <row r="73" spans="1:7" s="2" customFormat="1" x14ac:dyDescent="0.25">
      <c r="A73" s="6" t="s">
        <v>1879</v>
      </c>
      <c r="B73" s="6">
        <v>4026</v>
      </c>
      <c r="C73" s="18">
        <v>42507.554710648146</v>
      </c>
      <c r="D73" s="18">
        <v>42507.586030092592</v>
      </c>
      <c r="E73" s="15" t="str">
        <f t="shared" si="2"/>
        <v>4025/4026</v>
      </c>
      <c r="F73" s="15">
        <f t="shared" si="3"/>
        <v>3.1319444446125999E-2</v>
      </c>
      <c r="G73" s="10"/>
    </row>
    <row r="74" spans="1:7" s="2" customFormat="1" x14ac:dyDescent="0.25">
      <c r="A74" s="6" t="s">
        <v>1880</v>
      </c>
      <c r="B74" s="6">
        <v>4042</v>
      </c>
      <c r="C74" s="18">
        <v>42507.531423611108</v>
      </c>
      <c r="D74" s="18">
        <v>42507.558553240742</v>
      </c>
      <c r="E74" s="15" t="str">
        <f t="shared" si="2"/>
        <v>4041/4042</v>
      </c>
      <c r="F74" s="15">
        <f t="shared" si="3"/>
        <v>2.7129629634146113E-2</v>
      </c>
      <c r="G74" s="10"/>
    </row>
    <row r="75" spans="1:7" s="2" customFormat="1" x14ac:dyDescent="0.25">
      <c r="A75" s="6" t="s">
        <v>1881</v>
      </c>
      <c r="B75" s="6">
        <v>4041</v>
      </c>
      <c r="C75" s="18">
        <v>42507.566030092596</v>
      </c>
      <c r="D75" s="18">
        <v>42507.595925925925</v>
      </c>
      <c r="E75" s="15" t="str">
        <f t="shared" si="2"/>
        <v>4041/4042</v>
      </c>
      <c r="F75" s="15">
        <f t="shared" si="3"/>
        <v>2.9895833329646848E-2</v>
      </c>
      <c r="G75" s="10"/>
    </row>
    <row r="76" spans="1:7" s="2" customFormat="1" x14ac:dyDescent="0.25">
      <c r="A76" s="6" t="s">
        <v>1882</v>
      </c>
      <c r="B76" s="6">
        <v>4024</v>
      </c>
      <c r="C76" s="18">
        <v>42507.542951388888</v>
      </c>
      <c r="D76" s="18">
        <v>42507.574374999997</v>
      </c>
      <c r="E76" s="15" t="str">
        <f t="shared" si="2"/>
        <v>4023/4024</v>
      </c>
      <c r="F76" s="15">
        <f t="shared" si="3"/>
        <v>3.142361110803904E-2</v>
      </c>
      <c r="G76" s="10"/>
    </row>
    <row r="77" spans="1:7" s="2" customFormat="1" x14ac:dyDescent="0.25">
      <c r="A77" s="6" t="s">
        <v>1883</v>
      </c>
      <c r="B77" s="6">
        <v>4023</v>
      </c>
      <c r="C77" s="18">
        <v>42507.576793981483</v>
      </c>
      <c r="D77" s="18">
        <v>42507.606574074074</v>
      </c>
      <c r="E77" s="15" t="str">
        <f t="shared" si="2"/>
        <v>4023/4024</v>
      </c>
      <c r="F77" s="15">
        <f t="shared" si="3"/>
        <v>2.9780092590954155E-2</v>
      </c>
      <c r="G77" s="10"/>
    </row>
    <row r="78" spans="1:7" s="2" customFormat="1" x14ac:dyDescent="0.25">
      <c r="A78" s="6" t="s">
        <v>1884</v>
      </c>
      <c r="B78" s="6">
        <v>4011</v>
      </c>
      <c r="C78" s="18">
        <v>42507.553206018521</v>
      </c>
      <c r="D78" s="18">
        <v>42507.577673611115</v>
      </c>
      <c r="E78" s="15" t="str">
        <f t="shared" si="2"/>
        <v>4011/4012</v>
      </c>
      <c r="F78" s="15">
        <f t="shared" si="3"/>
        <v>2.4467592593282461E-2</v>
      </c>
      <c r="G78" s="10"/>
    </row>
    <row r="79" spans="1:7" s="2" customFormat="1" x14ac:dyDescent="0.25">
      <c r="A79" s="6" t="s">
        <v>1885</v>
      </c>
      <c r="B79" s="6">
        <v>4012</v>
      </c>
      <c r="C79" s="18">
        <v>42507.590138888889</v>
      </c>
      <c r="D79" s="18">
        <v>42507.616620370369</v>
      </c>
      <c r="E79" s="15" t="str">
        <f t="shared" si="2"/>
        <v>4011/4012</v>
      </c>
      <c r="F79" s="15">
        <f t="shared" si="3"/>
        <v>2.6481481480004732E-2</v>
      </c>
      <c r="G79" s="10"/>
    </row>
    <row r="80" spans="1:7" s="2" customFormat="1" x14ac:dyDescent="0.25">
      <c r="A80" s="6" t="s">
        <v>1886</v>
      </c>
      <c r="B80" s="6">
        <v>4044</v>
      </c>
      <c r="C80" s="18">
        <v>42507.560057870367</v>
      </c>
      <c r="D80" s="18">
        <v>42507.587430555555</v>
      </c>
      <c r="E80" s="15" t="str">
        <f t="shared" si="2"/>
        <v>4043/4044</v>
      </c>
      <c r="F80" s="15">
        <f t="shared" si="3"/>
        <v>2.7372685188311152E-2</v>
      </c>
      <c r="G80" s="10"/>
    </row>
    <row r="81" spans="1:7" s="2" customFormat="1" x14ac:dyDescent="0.25">
      <c r="A81" s="6" t="s">
        <v>1887</v>
      </c>
      <c r="B81" s="6">
        <v>4043</v>
      </c>
      <c r="C81" s="18">
        <v>42507.599074074074</v>
      </c>
      <c r="D81" s="18">
        <v>42507.627291666664</v>
      </c>
      <c r="E81" s="15" t="str">
        <f t="shared" si="2"/>
        <v>4043/4044</v>
      </c>
      <c r="F81" s="15">
        <f t="shared" si="3"/>
        <v>2.8217592589498963E-2</v>
      </c>
      <c r="G81" s="10"/>
    </row>
    <row r="82" spans="1:7" s="2" customFormat="1" x14ac:dyDescent="0.25">
      <c r="A82" s="6" t="s">
        <v>1888</v>
      </c>
      <c r="B82" s="6">
        <v>4016</v>
      </c>
      <c r="C82" s="18">
        <v>42507.573275462964</v>
      </c>
      <c r="D82" s="18">
        <v>42507.599328703705</v>
      </c>
      <c r="E82" s="15" t="str">
        <f t="shared" si="2"/>
        <v>4015/4016</v>
      </c>
      <c r="F82" s="15">
        <f t="shared" si="3"/>
        <v>2.6053240741021E-2</v>
      </c>
      <c r="G82" s="10"/>
    </row>
    <row r="83" spans="1:7" s="2" customFormat="1" x14ac:dyDescent="0.25">
      <c r="A83" s="6" t="s">
        <v>1889</v>
      </c>
      <c r="B83" s="6">
        <v>4015</v>
      </c>
      <c r="C83" s="18">
        <v>42507.60833333333</v>
      </c>
      <c r="D83" s="18">
        <v>42507.638333333336</v>
      </c>
      <c r="E83" s="15" t="str">
        <f t="shared" si="2"/>
        <v>4015/4016</v>
      </c>
      <c r="F83" s="15">
        <f t="shared" si="3"/>
        <v>3.0000000006111804E-2</v>
      </c>
      <c r="G83" s="10"/>
    </row>
    <row r="84" spans="1:7" s="2" customFormat="1" x14ac:dyDescent="0.25">
      <c r="A84" s="6" t="s">
        <v>1890</v>
      </c>
      <c r="B84" s="6">
        <v>4020</v>
      </c>
      <c r="C84" s="18">
        <v>42507.580925925926</v>
      </c>
      <c r="D84" s="18">
        <v>42507.607939814814</v>
      </c>
      <c r="E84" s="15" t="str">
        <f t="shared" si="2"/>
        <v>4019/4020</v>
      </c>
      <c r="F84" s="15">
        <f t="shared" si="3"/>
        <v>2.7013888888177462E-2</v>
      </c>
      <c r="G84" s="10"/>
    </row>
    <row r="85" spans="1:7" s="2" customFormat="1" x14ac:dyDescent="0.25">
      <c r="A85" s="6" t="s">
        <v>1891</v>
      </c>
      <c r="B85" s="6">
        <v>4019</v>
      </c>
      <c r="C85" s="18">
        <v>42507.619421296295</v>
      </c>
      <c r="D85" s="18">
        <v>42507.647951388892</v>
      </c>
      <c r="E85" s="15" t="str">
        <f t="shared" si="2"/>
        <v>4019/4020</v>
      </c>
      <c r="F85" s="15">
        <f t="shared" si="3"/>
        <v>2.8530092597065959E-2</v>
      </c>
      <c r="G85" s="10"/>
    </row>
    <row r="86" spans="1:7" s="2" customFormat="1" x14ac:dyDescent="0.25">
      <c r="A86" s="6" t="s">
        <v>1892</v>
      </c>
      <c r="B86" s="6">
        <v>4025</v>
      </c>
      <c r="C86" s="18">
        <v>42507.589143518519</v>
      </c>
      <c r="D86" s="18">
        <v>42507.619363425925</v>
      </c>
      <c r="E86" s="15" t="str">
        <f t="shared" si="2"/>
        <v>4025/4026</v>
      </c>
      <c r="F86" s="15">
        <f t="shared" si="3"/>
        <v>3.0219907406717539E-2</v>
      </c>
      <c r="G86" s="10"/>
    </row>
    <row r="87" spans="1:7" s="2" customFormat="1" x14ac:dyDescent="0.25">
      <c r="A87" s="6" t="s">
        <v>1893</v>
      </c>
      <c r="B87" s="6">
        <v>4026</v>
      </c>
      <c r="C87" s="18">
        <v>42507.628182870372</v>
      </c>
      <c r="D87" s="18">
        <v>42507.659212962964</v>
      </c>
      <c r="E87" s="15" t="str">
        <f t="shared" si="2"/>
        <v>4025/4026</v>
      </c>
      <c r="F87" s="15">
        <f t="shared" si="3"/>
        <v>3.1030092592118308E-2</v>
      </c>
      <c r="G87" s="10"/>
    </row>
    <row r="88" spans="1:7" s="2" customFormat="1" x14ac:dyDescent="0.25">
      <c r="A88" s="6" t="s">
        <v>1894</v>
      </c>
      <c r="B88" s="6">
        <v>4042</v>
      </c>
      <c r="C88" s="18">
        <v>42507.604872685188</v>
      </c>
      <c r="D88" s="18">
        <v>42507.629201388889</v>
      </c>
      <c r="E88" s="15" t="str">
        <f t="shared" si="2"/>
        <v>4041/4042</v>
      </c>
      <c r="F88" s="15">
        <f t="shared" si="3"/>
        <v>2.4328703701030463E-2</v>
      </c>
      <c r="G88" s="10"/>
    </row>
    <row r="89" spans="1:7" s="2" customFormat="1" x14ac:dyDescent="0.25">
      <c r="A89" s="6" t="s">
        <v>1895</v>
      </c>
      <c r="B89" s="6">
        <v>4041</v>
      </c>
      <c r="C89" s="18">
        <v>42507.641863425924</v>
      </c>
      <c r="D89" s="18">
        <v>42507.668356481481</v>
      </c>
      <c r="E89" s="15" t="str">
        <f t="shared" si="2"/>
        <v>4041/4042</v>
      </c>
      <c r="F89" s="15">
        <f t="shared" si="3"/>
        <v>2.6493055556784384E-2</v>
      </c>
      <c r="G89" s="10"/>
    </row>
    <row r="90" spans="1:7" s="2" customFormat="1" x14ac:dyDescent="0.25">
      <c r="A90" s="6" t="s">
        <v>1896</v>
      </c>
      <c r="B90" s="6">
        <v>4024</v>
      </c>
      <c r="C90" s="18">
        <v>42507.609629629631</v>
      </c>
      <c r="D90" s="18">
        <v>42507.639293981483</v>
      </c>
      <c r="E90" s="15" t="str">
        <f t="shared" si="2"/>
        <v>4023/4024</v>
      </c>
      <c r="F90" s="15">
        <f t="shared" si="3"/>
        <v>2.9664351852261461E-2</v>
      </c>
      <c r="G90" s="10"/>
    </row>
    <row r="91" spans="1:7" s="2" customFormat="1" x14ac:dyDescent="0.25">
      <c r="A91" s="6" t="s">
        <v>1897</v>
      </c>
      <c r="B91" s="6">
        <v>4023</v>
      </c>
      <c r="C91" s="18">
        <v>42507.6481712963</v>
      </c>
      <c r="D91" s="18">
        <v>42507.6794212963</v>
      </c>
      <c r="E91" s="15" t="str">
        <f t="shared" si="2"/>
        <v>4023/4024</v>
      </c>
      <c r="F91" s="15">
        <f t="shared" si="3"/>
        <v>3.125E-2</v>
      </c>
      <c r="G91" s="10"/>
    </row>
    <row r="92" spans="1:7" s="2" customFormat="1" x14ac:dyDescent="0.25">
      <c r="A92" s="6" t="s">
        <v>1898</v>
      </c>
      <c r="B92" s="6">
        <v>4011</v>
      </c>
      <c r="C92" s="18">
        <v>42507.622442129628</v>
      </c>
      <c r="D92" s="18">
        <v>42507.650462962964</v>
      </c>
      <c r="E92" s="15" t="str">
        <f t="shared" si="2"/>
        <v>4011/4012</v>
      </c>
      <c r="F92" s="15">
        <f t="shared" si="3"/>
        <v>2.8020833335176576E-2</v>
      </c>
      <c r="G92" s="10"/>
    </row>
    <row r="93" spans="1:7" s="2" customFormat="1" x14ac:dyDescent="0.25">
      <c r="A93" s="6" t="s">
        <v>1899</v>
      </c>
      <c r="B93" s="6">
        <v>4012</v>
      </c>
      <c r="C93" s="18">
        <v>42507.662233796298</v>
      </c>
      <c r="D93" s="18">
        <v>42507.692974537036</v>
      </c>
      <c r="E93" s="15" t="str">
        <f t="shared" si="2"/>
        <v>4011/4012</v>
      </c>
      <c r="F93" s="15">
        <f t="shared" si="3"/>
        <v>3.0740740738110617E-2</v>
      </c>
      <c r="G93" s="10"/>
    </row>
    <row r="94" spans="1:7" s="2" customFormat="1" x14ac:dyDescent="0.25">
      <c r="A94" s="6" t="s">
        <v>1900</v>
      </c>
      <c r="B94" s="6">
        <v>4044</v>
      </c>
      <c r="C94" s="18">
        <v>42507.630497685182</v>
      </c>
      <c r="D94" s="18">
        <v>42507.660821759258</v>
      </c>
      <c r="E94" s="15" t="str">
        <f t="shared" si="2"/>
        <v>4043/4044</v>
      </c>
      <c r="F94" s="15">
        <f t="shared" si="3"/>
        <v>3.0324074075906537E-2</v>
      </c>
      <c r="G94" s="10"/>
    </row>
    <row r="95" spans="1:7" s="2" customFormat="1" x14ac:dyDescent="0.25">
      <c r="A95" s="6" t="s">
        <v>1901</v>
      </c>
      <c r="B95" s="6">
        <v>4043</v>
      </c>
      <c r="C95" s="18">
        <v>42507.671990740739</v>
      </c>
      <c r="D95" s="18">
        <v>42507.702222222222</v>
      </c>
      <c r="E95" s="15" t="str">
        <f t="shared" si="2"/>
        <v>4043/4044</v>
      </c>
      <c r="F95" s="15">
        <f t="shared" si="3"/>
        <v>3.0231481483497191E-2</v>
      </c>
      <c r="G95" s="10"/>
    </row>
    <row r="96" spans="1:7" s="2" customFormat="1" x14ac:dyDescent="0.25">
      <c r="A96" s="6" t="s">
        <v>1902</v>
      </c>
      <c r="B96" s="6">
        <v>4016</v>
      </c>
      <c r="C96" s="18">
        <v>42507.642233796294</v>
      </c>
      <c r="D96" s="18">
        <v>42507.671261574076</v>
      </c>
      <c r="E96" s="15" t="str">
        <f t="shared" si="2"/>
        <v>4015/4016</v>
      </c>
      <c r="F96" s="15">
        <f t="shared" si="3"/>
        <v>2.902777778217569E-2</v>
      </c>
      <c r="G96" s="10"/>
    </row>
    <row r="97" spans="1:7" s="2" customFormat="1" x14ac:dyDescent="0.25">
      <c r="A97" s="6" t="s">
        <v>1903</v>
      </c>
      <c r="B97" s="6">
        <v>4015</v>
      </c>
      <c r="C97" s="18">
        <v>42507.681527777779</v>
      </c>
      <c r="D97" s="18">
        <v>42507.71193287037</v>
      </c>
      <c r="E97" s="15" t="str">
        <f t="shared" si="2"/>
        <v>4015/4016</v>
      </c>
      <c r="F97" s="15">
        <f t="shared" si="3"/>
        <v>3.0405092591536231E-2</v>
      </c>
      <c r="G97" s="10"/>
    </row>
    <row r="98" spans="1:7" s="2" customFormat="1" x14ac:dyDescent="0.25">
      <c r="A98" s="6" t="s">
        <v>1904</v>
      </c>
      <c r="B98" s="6">
        <v>4020</v>
      </c>
      <c r="C98" s="18">
        <v>42507.654560185183</v>
      </c>
      <c r="D98" s="18">
        <v>42507.682326388887</v>
      </c>
      <c r="E98" s="15" t="str">
        <f t="shared" si="2"/>
        <v>4019/4020</v>
      </c>
      <c r="F98" s="15">
        <f t="shared" si="3"/>
        <v>2.7766203704231884E-2</v>
      </c>
      <c r="G98" s="10"/>
    </row>
    <row r="99" spans="1:7" s="2" customFormat="1" x14ac:dyDescent="0.25">
      <c r="A99" s="6" t="s">
        <v>1905</v>
      </c>
      <c r="B99" s="6">
        <v>4019</v>
      </c>
      <c r="C99" s="18">
        <v>42507.691608796296</v>
      </c>
      <c r="D99" s="18">
        <v>42507.721967592595</v>
      </c>
      <c r="E99" s="15" t="str">
        <f t="shared" si="2"/>
        <v>4019/4020</v>
      </c>
      <c r="F99" s="15">
        <f t="shared" si="3"/>
        <v>3.0358796298969537E-2</v>
      </c>
      <c r="G99" s="10"/>
    </row>
    <row r="100" spans="1:7" s="2" customFormat="1" x14ac:dyDescent="0.25">
      <c r="A100" s="6" t="s">
        <v>1906</v>
      </c>
      <c r="B100" s="6">
        <v>4025</v>
      </c>
      <c r="C100" s="18">
        <v>42507.666018518517</v>
      </c>
      <c r="D100" s="18">
        <v>42507.691620370373</v>
      </c>
      <c r="E100" s="15" t="str">
        <f t="shared" si="2"/>
        <v>4025/4026</v>
      </c>
      <c r="F100" s="15">
        <f t="shared" si="3"/>
        <v>2.5601851855753921E-2</v>
      </c>
      <c r="G100" s="10"/>
    </row>
    <row r="101" spans="1:7" s="2" customFormat="1" x14ac:dyDescent="0.25">
      <c r="A101" s="6" t="s">
        <v>1907</v>
      </c>
      <c r="B101" s="6">
        <v>4026</v>
      </c>
      <c r="C101" s="18">
        <v>42507.700243055559</v>
      </c>
      <c r="D101" s="18">
        <v>42507.73300925926</v>
      </c>
      <c r="E101" s="15" t="str">
        <f t="shared" si="2"/>
        <v>4025/4026</v>
      </c>
      <c r="F101" s="15">
        <f t="shared" si="3"/>
        <v>3.276620370161254E-2</v>
      </c>
      <c r="G101" s="10"/>
    </row>
    <row r="102" spans="1:7" s="2" customFormat="1" x14ac:dyDescent="0.25">
      <c r="A102" s="6" t="s">
        <v>1908</v>
      </c>
      <c r="B102" s="6">
        <v>4042</v>
      </c>
      <c r="C102" s="18">
        <v>42507.674571759257</v>
      </c>
      <c r="D102" s="18">
        <v>42507.702592592592</v>
      </c>
      <c r="E102" s="15" t="str">
        <f t="shared" si="2"/>
        <v>4041/4042</v>
      </c>
      <c r="F102" s="15">
        <f t="shared" si="3"/>
        <v>2.8020833335176576E-2</v>
      </c>
      <c r="G102" s="10"/>
    </row>
    <row r="103" spans="1:7" s="2" customFormat="1" x14ac:dyDescent="0.25">
      <c r="A103" s="6" t="s">
        <v>1909</v>
      </c>
      <c r="B103" s="6">
        <v>4041</v>
      </c>
      <c r="C103" s="18">
        <v>42507.713738425926</v>
      </c>
      <c r="D103" s="18">
        <v>42507.745729166665</v>
      </c>
      <c r="E103" s="15" t="str">
        <f t="shared" si="2"/>
        <v>4041/4042</v>
      </c>
      <c r="F103" s="15">
        <f t="shared" si="3"/>
        <v>3.199074073927477E-2</v>
      </c>
      <c r="G103" s="10"/>
    </row>
    <row r="104" spans="1:7" s="2" customFormat="1" x14ac:dyDescent="0.25">
      <c r="A104" s="6" t="s">
        <v>1910</v>
      </c>
      <c r="B104" s="6">
        <v>4024</v>
      </c>
      <c r="C104" s="18">
        <v>42507.696145833332</v>
      </c>
      <c r="D104" s="18">
        <v>42507.720509259256</v>
      </c>
      <c r="E104" s="15" t="str">
        <f t="shared" si="2"/>
        <v>4023/4024</v>
      </c>
      <c r="F104" s="15">
        <v>3.1863425923802424E-2</v>
      </c>
      <c r="G104" s="10" t="s">
        <v>1953</v>
      </c>
    </row>
    <row r="105" spans="1:7" s="2" customFormat="1" x14ac:dyDescent="0.25">
      <c r="A105" s="6" t="s">
        <v>1911</v>
      </c>
      <c r="B105" s="6">
        <v>4023</v>
      </c>
      <c r="C105" s="18">
        <v>42507.726759259262</v>
      </c>
      <c r="D105" s="18">
        <v>42507.752997685187</v>
      </c>
      <c r="E105" s="15" t="str">
        <f t="shared" si="2"/>
        <v>4023/4024</v>
      </c>
      <c r="F105" s="15">
        <f t="shared" si="3"/>
        <v>2.6238425925839692E-2</v>
      </c>
      <c r="G105" s="10"/>
    </row>
    <row r="106" spans="1:7" s="2" customFormat="1" x14ac:dyDescent="0.25">
      <c r="A106" s="6" t="s">
        <v>1912</v>
      </c>
      <c r="B106" s="6">
        <v>4011</v>
      </c>
      <c r="C106" s="18">
        <v>42507.698217592595</v>
      </c>
      <c r="D106" s="18">
        <v>42507.724293981482</v>
      </c>
      <c r="E106" s="15" t="str">
        <f t="shared" si="2"/>
        <v>4011/4012</v>
      </c>
      <c r="F106" s="15">
        <f t="shared" si="3"/>
        <v>2.6076388887304347E-2</v>
      </c>
      <c r="G106" s="10"/>
    </row>
    <row r="107" spans="1:7" s="2" customFormat="1" x14ac:dyDescent="0.25">
      <c r="A107" s="6" t="s">
        <v>1913</v>
      </c>
      <c r="B107" s="6">
        <v>4012</v>
      </c>
      <c r="C107" s="18">
        <v>42507.729907407411</v>
      </c>
      <c r="D107" s="18">
        <v>42507.762384259258</v>
      </c>
      <c r="E107" s="15" t="str">
        <f t="shared" si="2"/>
        <v>4011/4012</v>
      </c>
      <c r="F107" s="15">
        <f t="shared" si="3"/>
        <v>3.2476851847604848E-2</v>
      </c>
      <c r="G107" s="10"/>
    </row>
    <row r="108" spans="1:7" s="2" customFormat="1" x14ac:dyDescent="0.25">
      <c r="A108" s="6" t="s">
        <v>1914</v>
      </c>
      <c r="B108" s="6">
        <v>4044</v>
      </c>
      <c r="C108" s="18">
        <v>42507.704641203702</v>
      </c>
      <c r="D108" s="18">
        <v>42507.73537037037</v>
      </c>
      <c r="E108" s="15" t="str">
        <f t="shared" si="2"/>
        <v>4043/4044</v>
      </c>
      <c r="F108" s="15">
        <f t="shared" si="3"/>
        <v>3.0729166668606922E-2</v>
      </c>
      <c r="G108" s="10"/>
    </row>
    <row r="109" spans="1:7" s="2" customFormat="1" x14ac:dyDescent="0.25">
      <c r="A109" s="6" t="s">
        <v>1915</v>
      </c>
      <c r="B109" s="6">
        <v>4043</v>
      </c>
      <c r="C109" s="18">
        <v>42507.742754629631</v>
      </c>
      <c r="D109" s="18">
        <v>42507.773368055554</v>
      </c>
      <c r="E109" s="15" t="str">
        <f t="shared" si="2"/>
        <v>4043/4044</v>
      </c>
      <c r="F109" s="15">
        <f t="shared" si="3"/>
        <v>3.0613425922638271E-2</v>
      </c>
      <c r="G109" s="10"/>
    </row>
    <row r="110" spans="1:7" s="2" customFormat="1" x14ac:dyDescent="0.25">
      <c r="A110" s="6" t="s">
        <v>1916</v>
      </c>
      <c r="B110" s="6">
        <v>4016</v>
      </c>
      <c r="C110" s="18">
        <v>42507.715671296297</v>
      </c>
      <c r="D110" s="18">
        <v>42507.744131944448</v>
      </c>
      <c r="E110" s="15" t="str">
        <f t="shared" si="2"/>
        <v>4015/4016</v>
      </c>
      <c r="F110" s="15">
        <f t="shared" si="3"/>
        <v>2.846064815093996E-2</v>
      </c>
      <c r="G110" s="10"/>
    </row>
    <row r="111" spans="1:7" s="2" customFormat="1" x14ac:dyDescent="0.25">
      <c r="A111" s="6" t="s">
        <v>1917</v>
      </c>
      <c r="B111" s="6">
        <v>4015</v>
      </c>
      <c r="C111" s="18">
        <v>42507.749988425923</v>
      </c>
      <c r="D111" s="18">
        <v>42507.783009259256</v>
      </c>
      <c r="E111" s="15" t="str">
        <f t="shared" si="2"/>
        <v>4015/4016</v>
      </c>
      <c r="F111" s="15">
        <f t="shared" si="3"/>
        <v>3.3020833332557231E-2</v>
      </c>
      <c r="G111" s="10"/>
    </row>
    <row r="112" spans="1:7" s="2" customFormat="1" x14ac:dyDescent="0.25">
      <c r="A112" s="6" t="s">
        <v>1918</v>
      </c>
      <c r="B112" s="6">
        <v>4020</v>
      </c>
      <c r="C112" s="18">
        <v>42507.72483796296</v>
      </c>
      <c r="D112" s="18">
        <v>42507.753738425927</v>
      </c>
      <c r="E112" s="15" t="str">
        <f t="shared" si="2"/>
        <v>4019/4020</v>
      </c>
      <c r="F112" s="15">
        <f t="shared" si="3"/>
        <v>2.8900462966703344E-2</v>
      </c>
      <c r="G112" s="10"/>
    </row>
    <row r="113" spans="1:7" s="2" customFormat="1" x14ac:dyDescent="0.25">
      <c r="A113" s="6" t="s">
        <v>1919</v>
      </c>
      <c r="B113" s="6">
        <v>4019</v>
      </c>
      <c r="C113" s="18">
        <v>42507.764872685184</v>
      </c>
      <c r="D113" s="18">
        <v>42507.793969907405</v>
      </c>
      <c r="E113" s="15" t="str">
        <f t="shared" si="2"/>
        <v>4019/4020</v>
      </c>
      <c r="F113" s="15">
        <f t="shared" si="3"/>
        <v>2.9097222221025731E-2</v>
      </c>
      <c r="G113" s="10"/>
    </row>
    <row r="114" spans="1:7" s="2" customFormat="1" x14ac:dyDescent="0.25">
      <c r="A114" s="6" t="s">
        <v>1920</v>
      </c>
      <c r="B114" s="6">
        <v>4025</v>
      </c>
      <c r="C114" s="18">
        <v>42507.736747685187</v>
      </c>
      <c r="D114" s="18">
        <v>42507.765451388892</v>
      </c>
      <c r="E114" s="15" t="str">
        <f t="shared" si="2"/>
        <v>4025/4026</v>
      </c>
      <c r="F114" s="15">
        <f t="shared" si="3"/>
        <v>2.8703703705104999E-2</v>
      </c>
      <c r="G114" s="10"/>
    </row>
    <row r="115" spans="1:7" s="2" customFormat="1" x14ac:dyDescent="0.25">
      <c r="A115" s="6" t="s">
        <v>1921</v>
      </c>
      <c r="B115" s="6">
        <v>4026</v>
      </c>
      <c r="C115" s="18">
        <v>42507.776342592595</v>
      </c>
      <c r="D115" s="18">
        <v>42507.80431712963</v>
      </c>
      <c r="E115" s="15" t="str">
        <f t="shared" si="2"/>
        <v>4025/4026</v>
      </c>
      <c r="F115" s="15">
        <f t="shared" si="3"/>
        <v>2.7974537035333924E-2</v>
      </c>
      <c r="G115" s="10"/>
    </row>
    <row r="116" spans="1:7" s="2" customFormat="1" x14ac:dyDescent="0.25">
      <c r="A116" s="6" t="s">
        <v>1922</v>
      </c>
      <c r="B116" s="6">
        <v>4042</v>
      </c>
      <c r="C116" s="18">
        <v>42507.749097222222</v>
      </c>
      <c r="D116" s="18">
        <v>42507.775023148148</v>
      </c>
      <c r="E116" s="15" t="str">
        <f t="shared" si="2"/>
        <v>4041/4042</v>
      </c>
      <c r="F116" s="15">
        <f t="shared" si="3"/>
        <v>2.5925925925548654E-2</v>
      </c>
      <c r="G116" s="10"/>
    </row>
    <row r="117" spans="1:7" s="2" customFormat="1" x14ac:dyDescent="0.25">
      <c r="A117" s="6" t="s">
        <v>1923</v>
      </c>
      <c r="B117" s="6">
        <v>4041</v>
      </c>
      <c r="C117" s="18">
        <v>42507.786296296297</v>
      </c>
      <c r="D117" s="18">
        <v>42507.814722222225</v>
      </c>
      <c r="E117" s="15" t="str">
        <f t="shared" si="2"/>
        <v>4041/4042</v>
      </c>
      <c r="F117" s="15">
        <f t="shared" si="3"/>
        <v>2.842592592787696E-2</v>
      </c>
      <c r="G117" s="10"/>
    </row>
    <row r="118" spans="1:7" s="2" customFormat="1" x14ac:dyDescent="0.25">
      <c r="A118" s="6" t="s">
        <v>1924</v>
      </c>
      <c r="B118" s="6">
        <v>4024</v>
      </c>
      <c r="C118" s="18">
        <v>42507.760821759257</v>
      </c>
      <c r="D118" s="18">
        <v>42507.785370370373</v>
      </c>
      <c r="E118" s="15" t="str">
        <f t="shared" si="2"/>
        <v>4023/4024</v>
      </c>
      <c r="F118" s="15">
        <f t="shared" si="3"/>
        <v>2.4548611116188113E-2</v>
      </c>
      <c r="G118" s="10"/>
    </row>
    <row r="119" spans="1:7" s="2" customFormat="1" x14ac:dyDescent="0.25">
      <c r="A119" s="6" t="s">
        <v>1925</v>
      </c>
      <c r="B119" s="6">
        <v>4023</v>
      </c>
      <c r="C119" s="18">
        <v>42507.791851851849</v>
      </c>
      <c r="D119" s="18">
        <v>42507.825798611113</v>
      </c>
      <c r="E119" s="15" t="str">
        <f t="shared" si="2"/>
        <v>4023/4024</v>
      </c>
      <c r="F119" s="15">
        <f t="shared" si="3"/>
        <v>3.3946759263926651E-2</v>
      </c>
      <c r="G119" s="10"/>
    </row>
    <row r="120" spans="1:7" s="2" customFormat="1" x14ac:dyDescent="0.25">
      <c r="A120" s="6" t="s">
        <v>1926</v>
      </c>
      <c r="B120" s="6">
        <v>4011</v>
      </c>
      <c r="C120" s="18">
        <v>42507.767280092594</v>
      </c>
      <c r="D120" s="18">
        <v>42507.79614583333</v>
      </c>
      <c r="E120" s="15" t="str">
        <f t="shared" si="2"/>
        <v>4011/4012</v>
      </c>
      <c r="F120" s="15">
        <f t="shared" si="3"/>
        <v>2.8865740736364387E-2</v>
      </c>
      <c r="G120" s="10"/>
    </row>
    <row r="121" spans="1:7" s="2" customFormat="1" x14ac:dyDescent="0.25">
      <c r="A121" s="6" t="s">
        <v>1927</v>
      </c>
      <c r="B121" s="6">
        <v>4012</v>
      </c>
      <c r="C121" s="18">
        <v>42507.801203703704</v>
      </c>
      <c r="D121" s="18">
        <v>42507.836631944447</v>
      </c>
      <c r="E121" s="15" t="str">
        <f t="shared" si="2"/>
        <v>4011/4012</v>
      </c>
      <c r="F121" s="15">
        <v>3.145833333110204E-2</v>
      </c>
      <c r="G121" s="10"/>
    </row>
    <row r="122" spans="1:7" s="2" customFormat="1" x14ac:dyDescent="0.25">
      <c r="A122" s="6" t="s">
        <v>1928</v>
      </c>
      <c r="B122" s="6">
        <v>4016</v>
      </c>
      <c r="C122" s="18">
        <v>42507.786932870367</v>
      </c>
      <c r="D122" s="18">
        <v>42507.816736111112</v>
      </c>
      <c r="E122" s="15" t="str">
        <f t="shared" si="2"/>
        <v>4015/4016</v>
      </c>
      <c r="F122" s="15">
        <f t="shared" si="3"/>
        <v>2.980324074451346E-2</v>
      </c>
      <c r="G122" s="10"/>
    </row>
    <row r="123" spans="1:7" s="2" customFormat="1" x14ac:dyDescent="0.25">
      <c r="A123" s="6" t="s">
        <v>1929</v>
      </c>
      <c r="B123" s="6">
        <v>4015</v>
      </c>
      <c r="C123" s="18">
        <v>42507.824432870373</v>
      </c>
      <c r="D123" s="18">
        <v>42507.863321759258</v>
      </c>
      <c r="E123" s="15" t="str">
        <f t="shared" si="2"/>
        <v>4015/4016</v>
      </c>
      <c r="F123" s="15">
        <f t="shared" si="3"/>
        <v>3.8888888884685002E-2</v>
      </c>
      <c r="G123" s="10"/>
    </row>
    <row r="124" spans="1:7" s="2" customFormat="1" x14ac:dyDescent="0.25">
      <c r="A124" s="6" t="s">
        <v>1930</v>
      </c>
      <c r="B124" s="6">
        <v>4025</v>
      </c>
      <c r="C124" s="18">
        <v>42507.810034722221</v>
      </c>
      <c r="D124" s="18">
        <v>42507.837314814817</v>
      </c>
      <c r="E124" s="15" t="str">
        <f t="shared" si="2"/>
        <v>4025/4026</v>
      </c>
      <c r="F124" s="15">
        <f t="shared" si="3"/>
        <v>2.7280092595901806E-2</v>
      </c>
      <c r="G124" s="10"/>
    </row>
    <row r="125" spans="1:7" s="2" customFormat="1" x14ac:dyDescent="0.25">
      <c r="A125" s="6" t="s">
        <v>1931</v>
      </c>
      <c r="B125" s="6">
        <v>4026</v>
      </c>
      <c r="C125" s="18">
        <v>42507.848402777781</v>
      </c>
      <c r="D125" s="18">
        <v>42507.895208333335</v>
      </c>
      <c r="E125" s="15" t="str">
        <f t="shared" si="2"/>
        <v>4025/4026</v>
      </c>
      <c r="F125" s="15">
        <f t="shared" si="3"/>
        <v>4.6805555553874001E-2</v>
      </c>
      <c r="G125" s="10"/>
    </row>
    <row r="126" spans="1:7" s="2" customFormat="1" x14ac:dyDescent="0.25">
      <c r="A126" s="6" t="s">
        <v>1932</v>
      </c>
      <c r="B126" s="6">
        <v>4024</v>
      </c>
      <c r="C126" s="18">
        <v>42507.830543981479</v>
      </c>
      <c r="D126" s="18">
        <v>42507.858078703706</v>
      </c>
      <c r="E126" s="15" t="str">
        <f t="shared" si="2"/>
        <v>4023/4024</v>
      </c>
      <c r="F126" s="15">
        <f t="shared" si="3"/>
        <v>2.7534722226846498E-2</v>
      </c>
      <c r="G126" s="10"/>
    </row>
    <row r="127" spans="1:7" s="2" customFormat="1" x14ac:dyDescent="0.25">
      <c r="A127" s="6" t="s">
        <v>1933</v>
      </c>
      <c r="B127" s="6">
        <v>4023</v>
      </c>
      <c r="C127" s="18">
        <v>42507.866851851853</v>
      </c>
      <c r="D127" s="18">
        <v>42507.910636574074</v>
      </c>
      <c r="E127" s="15" t="str">
        <f t="shared" si="2"/>
        <v>4023/4024</v>
      </c>
      <c r="F127" s="15">
        <f t="shared" si="3"/>
        <v>4.3784722220152617E-2</v>
      </c>
      <c r="G127" s="10"/>
    </row>
    <row r="128" spans="1:7" s="2" customFormat="1" x14ac:dyDescent="0.25">
      <c r="A128" s="6" t="s">
        <v>1934</v>
      </c>
      <c r="B128" s="6">
        <v>4011</v>
      </c>
      <c r="C128" s="18">
        <v>42507.841006944444</v>
      </c>
      <c r="D128" s="18">
        <v>42507.880046296297</v>
      </c>
      <c r="E128" s="15" t="str">
        <f t="shared" si="2"/>
        <v>4011/4012</v>
      </c>
      <c r="F128" s="15">
        <f t="shared" si="3"/>
        <v>3.9039351853716653E-2</v>
      </c>
      <c r="G128" s="10"/>
    </row>
    <row r="129" spans="1:15" s="2" customFormat="1" x14ac:dyDescent="0.25">
      <c r="A129" s="6" t="s">
        <v>1935</v>
      </c>
      <c r="B129" s="6">
        <v>4012</v>
      </c>
      <c r="C129" s="18">
        <v>42507.891342592593</v>
      </c>
      <c r="D129" s="18">
        <v>42507.923680555556</v>
      </c>
      <c r="E129" s="15" t="str">
        <f t="shared" si="2"/>
        <v>4011/4012</v>
      </c>
      <c r="F129" s="15">
        <f t="shared" si="3"/>
        <v>3.2337962962628808E-2</v>
      </c>
      <c r="G129" s="10"/>
    </row>
    <row r="130" spans="1:15" s="2" customFormat="1" x14ac:dyDescent="0.25">
      <c r="A130" s="6" t="s">
        <v>1936</v>
      </c>
      <c r="B130" s="6">
        <v>4016</v>
      </c>
      <c r="C130" s="18">
        <v>42507.866909722223</v>
      </c>
      <c r="D130" s="18">
        <v>42507.902662037035</v>
      </c>
      <c r="E130" s="15" t="str">
        <f t="shared" ref="E130:E134" si="4">IF(ISEVEN(B130),(B130-1)&amp;"/"&amp;B130,B130&amp;"/"&amp;(B130+1))</f>
        <v>4015/4016</v>
      </c>
      <c r="F130" s="15">
        <f t="shared" si="3"/>
        <v>3.5752314812270924E-2</v>
      </c>
      <c r="G130" s="10"/>
    </row>
    <row r="131" spans="1:15" s="2" customFormat="1" x14ac:dyDescent="0.25">
      <c r="A131" s="6" t="s">
        <v>1937</v>
      </c>
      <c r="B131" s="6">
        <v>4015</v>
      </c>
      <c r="C131" s="18">
        <v>42507.910416666666</v>
      </c>
      <c r="D131" s="18">
        <v>42507.9453587963</v>
      </c>
      <c r="E131" s="15" t="str">
        <f t="shared" si="4"/>
        <v>4015/4016</v>
      </c>
      <c r="F131" s="15">
        <v>4.0034722216660157E-2</v>
      </c>
      <c r="G131" s="10"/>
    </row>
    <row r="132" spans="1:15" s="2" customFormat="1" x14ac:dyDescent="0.25">
      <c r="A132" s="6" t="s">
        <v>1938</v>
      </c>
      <c r="B132" s="6">
        <v>4025</v>
      </c>
      <c r="C132" s="18">
        <v>42507.90347222222</v>
      </c>
      <c r="D132" s="18">
        <v>42507.928842592592</v>
      </c>
      <c r="E132" s="15" t="str">
        <f t="shared" si="4"/>
        <v>4025/4026</v>
      </c>
      <c r="F132" s="15">
        <f t="shared" ref="F132:F135" si="5">D132-C132</f>
        <v>2.5370370371092577E-2</v>
      </c>
      <c r="G132" s="10"/>
    </row>
    <row r="133" spans="1:15" s="2" customFormat="1" x14ac:dyDescent="0.25">
      <c r="A133" s="6" t="s">
        <v>1939</v>
      </c>
      <c r="B133" s="6">
        <v>4026</v>
      </c>
      <c r="C133" s="18">
        <v>42507.934236111112</v>
      </c>
      <c r="D133" s="18">
        <v>42507.965567129628</v>
      </c>
      <c r="E133" s="15" t="str">
        <f t="shared" si="4"/>
        <v>4025/4026</v>
      </c>
      <c r="F133" s="15">
        <f t="shared" si="5"/>
        <v>3.1331018515629694E-2</v>
      </c>
      <c r="G133" s="10"/>
    </row>
    <row r="134" spans="1:15" s="2" customFormat="1" x14ac:dyDescent="0.25">
      <c r="A134" s="6" t="s">
        <v>1940</v>
      </c>
      <c r="B134" s="6">
        <v>4024</v>
      </c>
      <c r="C134" s="18">
        <v>42507.914201388892</v>
      </c>
      <c r="D134" s="18">
        <v>42507.941400462965</v>
      </c>
      <c r="E134" s="15" t="str">
        <f t="shared" ref="E134:E145" si="6">IF(ISEVEN(B134),(B134-1)&amp;"/"&amp;B134,B134&amp;"/"&amp;(B134+1))</f>
        <v>4023/4024</v>
      </c>
      <c r="F134" s="15">
        <f t="shared" ref="F134:F145" si="7">D134-C134</f>
        <v>2.7199074072996154E-2</v>
      </c>
      <c r="G134" s="10"/>
      <c r="H134"/>
    </row>
    <row r="135" spans="1:15" s="2" customFormat="1" x14ac:dyDescent="0.25">
      <c r="A135" s="6" t="s">
        <v>1941</v>
      </c>
      <c r="B135" s="6">
        <v>4023</v>
      </c>
      <c r="C135" s="18">
        <v>42507.946875000001</v>
      </c>
      <c r="D135" s="18">
        <v>42507.986770833333</v>
      </c>
      <c r="E135" s="15" t="str">
        <f t="shared" si="6"/>
        <v>4023/4024</v>
      </c>
      <c r="F135" s="15">
        <f t="shared" si="7"/>
        <v>3.9895833331684116E-2</v>
      </c>
      <c r="G135" s="10"/>
      <c r="H135"/>
    </row>
    <row r="136" spans="1:15" s="2" customFormat="1" x14ac:dyDescent="0.25">
      <c r="A136" s="6" t="s">
        <v>1942</v>
      </c>
      <c r="B136" s="6">
        <v>4011</v>
      </c>
      <c r="C136" s="18">
        <v>42507.933842592596</v>
      </c>
      <c r="D136" s="18">
        <v>42507.96334490741</v>
      </c>
      <c r="E136" s="15" t="str">
        <f t="shared" si="6"/>
        <v>4011/4012</v>
      </c>
      <c r="F136" s="15">
        <f t="shared" si="7"/>
        <v>2.9502314813726116E-2</v>
      </c>
      <c r="G136" s="10"/>
      <c r="H136"/>
    </row>
    <row r="137" spans="1:15" s="2" customFormat="1" x14ac:dyDescent="0.25">
      <c r="A137" s="6" t="s">
        <v>1943</v>
      </c>
      <c r="B137" s="6">
        <v>4012</v>
      </c>
      <c r="C137" s="18">
        <v>42507.971666666665</v>
      </c>
      <c r="D137" s="18">
        <v>42508.008136574077</v>
      </c>
      <c r="E137" s="15" t="str">
        <f t="shared" si="6"/>
        <v>4011/4012</v>
      </c>
      <c r="F137" s="15">
        <f t="shared" si="7"/>
        <v>3.6469907412538305E-2</v>
      </c>
      <c r="G137" s="10"/>
      <c r="H137"/>
    </row>
    <row r="138" spans="1:15" x14ac:dyDescent="0.25">
      <c r="A138" s="6" t="s">
        <v>1944</v>
      </c>
      <c r="B138" s="6">
        <v>4016</v>
      </c>
      <c r="C138" s="18">
        <v>42507.950370370374</v>
      </c>
      <c r="D138" s="18">
        <v>42507.984143518515</v>
      </c>
      <c r="E138" s="15" t="str">
        <f t="shared" si="6"/>
        <v>4015/4016</v>
      </c>
      <c r="F138" s="15">
        <f t="shared" si="7"/>
        <v>3.3773148141335696E-2</v>
      </c>
      <c r="G138" s="10"/>
      <c r="J138" s="2"/>
      <c r="K138" s="2"/>
    </row>
    <row r="139" spans="1:15" x14ac:dyDescent="0.25">
      <c r="A139" s="6" t="s">
        <v>1945</v>
      </c>
      <c r="B139" s="6">
        <v>4015</v>
      </c>
      <c r="C139" s="18">
        <v>42507.988379629627</v>
      </c>
      <c r="D139" s="18">
        <v>42508.02820601852</v>
      </c>
      <c r="E139" s="15" t="str">
        <f t="shared" si="6"/>
        <v>4015/4016</v>
      </c>
      <c r="F139" s="15">
        <f t="shared" si="7"/>
        <v>3.9826388892834075E-2</v>
      </c>
      <c r="G139" s="10"/>
      <c r="I139" s="2"/>
      <c r="J139" s="2"/>
      <c r="K139" s="2"/>
    </row>
    <row r="140" spans="1:15" s="2" customFormat="1" x14ac:dyDescent="0.25">
      <c r="A140" s="6" t="s">
        <v>1946</v>
      </c>
      <c r="B140" s="6">
        <v>4025</v>
      </c>
      <c r="C140" s="18">
        <v>42507.978680555556</v>
      </c>
      <c r="D140" s="18">
        <v>42508.005173611113</v>
      </c>
      <c r="E140" s="15" t="str">
        <f t="shared" si="6"/>
        <v>4025/4026</v>
      </c>
      <c r="F140" s="15">
        <f t="shared" si="7"/>
        <v>2.6493055556784384E-2</v>
      </c>
      <c r="G140" s="10"/>
      <c r="H140"/>
      <c r="L140"/>
      <c r="M140"/>
      <c r="N140"/>
      <c r="O140"/>
    </row>
    <row r="141" spans="1:15" x14ac:dyDescent="0.25">
      <c r="A141" s="6" t="s">
        <v>1947</v>
      </c>
      <c r="B141" s="6">
        <v>4026</v>
      </c>
      <c r="C141" s="18">
        <v>42508.016701388886</v>
      </c>
      <c r="D141" s="18">
        <v>42508.046134259261</v>
      </c>
      <c r="E141" s="15" t="str">
        <f t="shared" si="6"/>
        <v>4025/4026</v>
      </c>
      <c r="F141" s="15">
        <f t="shared" si="7"/>
        <v>2.9432870374876074E-2</v>
      </c>
      <c r="G141" s="10"/>
      <c r="J141" s="2"/>
      <c r="K141" s="2"/>
    </row>
    <row r="142" spans="1:15" x14ac:dyDescent="0.25">
      <c r="A142" s="6" t="s">
        <v>1948</v>
      </c>
      <c r="B142" s="6">
        <v>4024</v>
      </c>
      <c r="C142" s="18">
        <v>42507.993726851855</v>
      </c>
      <c r="D142" s="18">
        <v>42508.025046296294</v>
      </c>
      <c r="E142" s="15" t="str">
        <f t="shared" si="6"/>
        <v>4023/4024</v>
      </c>
      <c r="F142" s="15">
        <f t="shared" si="7"/>
        <v>3.1319444438850041E-2</v>
      </c>
      <c r="G142" s="10"/>
      <c r="J142" s="2"/>
      <c r="K142" s="2"/>
    </row>
    <row r="143" spans="1:15" x14ac:dyDescent="0.25">
      <c r="A143" s="6" t="s">
        <v>1949</v>
      </c>
      <c r="B143" s="6">
        <v>4023</v>
      </c>
      <c r="C143" s="18">
        <v>42508.030960648146</v>
      </c>
      <c r="D143" s="18">
        <v>42508.065266203703</v>
      </c>
      <c r="E143" s="15" t="str">
        <f t="shared" si="6"/>
        <v>4023/4024</v>
      </c>
      <c r="F143" s="15">
        <f t="shared" si="7"/>
        <v>3.4305555556784384E-2</v>
      </c>
      <c r="G143" s="10"/>
      <c r="J143" s="2"/>
      <c r="K143" s="2"/>
    </row>
    <row r="144" spans="1:15" x14ac:dyDescent="0.25">
      <c r="A144" s="6" t="s">
        <v>1950</v>
      </c>
      <c r="B144" s="6">
        <v>4011</v>
      </c>
      <c r="C144" s="18">
        <v>42508.019305555557</v>
      </c>
      <c r="D144" s="18">
        <v>42508.046249999999</v>
      </c>
      <c r="E144" s="15" t="str">
        <f t="shared" si="6"/>
        <v>4011/4012</v>
      </c>
      <c r="F144" s="15">
        <f t="shared" si="7"/>
        <v>2.6944444442051463E-2</v>
      </c>
      <c r="G144" s="10"/>
    </row>
    <row r="145" spans="1:7" x14ac:dyDescent="0.25">
      <c r="A145" s="6" t="s">
        <v>1951</v>
      </c>
      <c r="B145" s="6">
        <v>4012</v>
      </c>
      <c r="C145" s="18">
        <v>42508.055243055554</v>
      </c>
      <c r="D145" s="18">
        <v>42508.086655092593</v>
      </c>
      <c r="E145" s="15" t="str">
        <f t="shared" si="6"/>
        <v>4011/4012</v>
      </c>
      <c r="F145" s="15">
        <f t="shared" si="7"/>
        <v>3.1412037038535345E-2</v>
      </c>
      <c r="G145" s="10" t="s">
        <v>1957</v>
      </c>
    </row>
    <row r="146" spans="1:7" x14ac:dyDescent="0.25">
      <c r="A146" s="6"/>
      <c r="B146" s="6"/>
      <c r="C146" s="18"/>
      <c r="D146" s="18"/>
      <c r="E146" s="15"/>
      <c r="F146" s="15"/>
      <c r="G146" s="10"/>
    </row>
    <row r="147" spans="1:7" x14ac:dyDescent="0.25">
      <c r="A147" s="6"/>
      <c r="B147" s="6"/>
      <c r="C147" s="18"/>
      <c r="D147" s="18"/>
      <c r="E147" s="15"/>
      <c r="F147" s="15"/>
      <c r="G147" s="10"/>
    </row>
    <row r="148" spans="1:7" x14ac:dyDescent="0.25">
      <c r="A148" s="6"/>
      <c r="B148" s="6"/>
      <c r="C148" s="18"/>
      <c r="D148" s="18"/>
      <c r="E148" s="15"/>
      <c r="F148" s="15"/>
      <c r="G148" s="10"/>
    </row>
    <row r="149" spans="1:7" x14ac:dyDescent="0.25">
      <c r="A149" s="6"/>
      <c r="B149" s="6"/>
      <c r="C149" s="18"/>
      <c r="D149" s="18"/>
      <c r="E149" s="15"/>
      <c r="F149" s="15"/>
      <c r="G149" s="10"/>
    </row>
    <row r="150" spans="1:7" x14ac:dyDescent="0.25">
      <c r="A150" s="6"/>
      <c r="B150" s="6"/>
      <c r="C150" s="18"/>
      <c r="D150" s="18"/>
      <c r="E150" s="15"/>
      <c r="F150" s="15"/>
      <c r="G150" s="10"/>
    </row>
    <row r="151" spans="1:7" x14ac:dyDescent="0.25">
      <c r="A151" s="17"/>
      <c r="B151" s="17"/>
      <c r="C151" s="18"/>
      <c r="D151" s="18"/>
      <c r="E151" s="6"/>
      <c r="F151" s="15"/>
      <c r="G151" s="10"/>
    </row>
    <row r="152" spans="1:7" x14ac:dyDescent="0.25">
      <c r="A152" s="17"/>
      <c r="B152" s="17"/>
      <c r="C152" s="18"/>
      <c r="D152" s="18"/>
      <c r="E152" s="6"/>
      <c r="F152" s="15"/>
      <c r="G152" s="10"/>
    </row>
    <row r="153" spans="1:7" x14ac:dyDescent="0.25">
      <c r="A153" s="17"/>
      <c r="B153" s="17"/>
      <c r="C153" s="18"/>
      <c r="D153" s="18"/>
      <c r="E153" s="6"/>
      <c r="F153" s="15"/>
      <c r="G153" s="10"/>
    </row>
    <row r="154" spans="1:7" x14ac:dyDescent="0.25">
      <c r="A154" s="17"/>
      <c r="B154" s="17"/>
      <c r="C154" s="18"/>
      <c r="D154" s="18"/>
      <c r="E154" s="6"/>
      <c r="F154" s="15"/>
      <c r="G154" s="10"/>
    </row>
    <row r="155" spans="1:7" x14ac:dyDescent="0.25">
      <c r="A155" s="17"/>
      <c r="B155" s="17"/>
      <c r="C155" s="18"/>
      <c r="D155" s="18"/>
      <c r="E155" s="6"/>
      <c r="F155" s="15"/>
      <c r="G155" s="10"/>
    </row>
  </sheetData>
  <autoFilter ref="A2:G2">
    <sortState ref="A3:G143">
      <sortCondition ref="G2"/>
    </sortState>
  </autoFilter>
  <mergeCells count="2">
    <mergeCell ref="A1:F1"/>
    <mergeCell ref="L3:N3"/>
  </mergeCells>
  <conditionalFormatting sqref="A151:G155 C3:G150">
    <cfRule type="expression" dxfId="37" priority="5">
      <formula>#REF!&gt;#REF!</formula>
    </cfRule>
    <cfRule type="expression" dxfId="36" priority="6">
      <formula>#REF!&gt;0</formula>
    </cfRule>
    <cfRule type="expression" dxfId="35" priority="7">
      <formula>#REF!&gt;0</formula>
    </cfRule>
  </conditionalFormatting>
  <conditionalFormatting sqref="A3:B6">
    <cfRule type="expression" dxfId="34" priority="3">
      <formula>$P3&gt;0</formula>
    </cfRule>
    <cfRule type="expression" dxfId="33" priority="4">
      <formula>$O3&gt;0</formula>
    </cfRule>
  </conditionalFormatting>
  <conditionalFormatting sqref="A3:G150">
    <cfRule type="expression" dxfId="32" priority="1">
      <formula>NOT(ISBLANK($G3))</formula>
    </cfRule>
  </conditionalFormatting>
  <conditionalFormatting sqref="A119:B121 A27:B41 A45:B101 A105:B108">
    <cfRule type="expression" dxfId="31" priority="8">
      <formula>$P30&gt;0</formula>
    </cfRule>
    <cfRule type="expression" dxfId="30" priority="9">
      <formula>$O30&gt;0</formula>
    </cfRule>
  </conditionalFormatting>
  <conditionalFormatting sqref="A7:B26 A43:B44 A103:B104">
    <cfRule type="expression" dxfId="29" priority="11">
      <formula>$P9&gt;0</formula>
    </cfRule>
    <cfRule type="expression" dxfId="28" priority="12">
      <formula>$O9&gt;0</formula>
    </cfRule>
  </conditionalFormatting>
  <conditionalFormatting sqref="A109:B117 A122:B125">
    <cfRule type="expression" dxfId="27" priority="14">
      <formula>$P113&gt;0</formula>
    </cfRule>
    <cfRule type="expression" dxfId="26" priority="15">
      <formula>$O113&gt;0</formula>
    </cfRule>
  </conditionalFormatting>
  <conditionalFormatting sqref="A126:B128">
    <cfRule type="expression" dxfId="25" priority="17">
      <formula>$P132&gt;0</formula>
    </cfRule>
    <cfRule type="expression" dxfId="24" priority="18">
      <formula>$O132&gt;0</formula>
    </cfRule>
  </conditionalFormatting>
  <conditionalFormatting sqref="A129:B129">
    <cfRule type="expression" dxfId="23" priority="20">
      <formula>$P136&gt;0</formula>
    </cfRule>
    <cfRule type="expression" dxfId="22" priority="21">
      <formula>$O136&gt;0</formula>
    </cfRule>
  </conditionalFormatting>
  <conditionalFormatting sqref="A130:B130">
    <cfRule type="expression" dxfId="21" priority="23">
      <formula>$P138&gt;0</formula>
    </cfRule>
    <cfRule type="expression" dxfId="20" priority="24">
      <formula>$O138&gt;0</formula>
    </cfRule>
  </conditionalFormatting>
  <conditionalFormatting sqref="A132:B150">
    <cfRule type="expression" dxfId="19" priority="26">
      <formula>$P142&gt;0</formula>
    </cfRule>
    <cfRule type="expression" dxfId="18" priority="27">
      <formula>$O142&gt;0</formula>
    </cfRule>
  </conditionalFormatting>
  <conditionalFormatting sqref="A118:B118">
    <cfRule type="expression" dxfId="17" priority="29">
      <formula>#REF!&gt;0</formula>
    </cfRule>
    <cfRule type="expression" dxfId="16" priority="30">
      <formula>#REF!&gt;0</formula>
    </cfRule>
  </conditionalFormatting>
  <conditionalFormatting sqref="A131:B131">
    <cfRule type="expression" dxfId="15" priority="33">
      <formula>$P140&gt;0</formula>
    </cfRule>
    <cfRule type="expression" dxfId="14" priority="34">
      <formula>$O140&gt;0</formula>
    </cfRule>
  </conditionalFormatting>
  <conditionalFormatting sqref="A42:B42 A102:B102">
    <cfRule type="expression" dxfId="2" priority="275">
      <formula>#REF!&gt;0</formula>
    </cfRule>
    <cfRule type="expression" dxfId="1" priority="276">
      <formula>#REF!&gt;0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D903391-7F98-4B50-950B-EF48B6D7036B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A3:B6</xm:sqref>
        </x14:conditionalFormatting>
        <x14:conditionalFormatting xmlns:xm="http://schemas.microsoft.com/office/excel/2006/main">
          <x14:cfRule type="expression" priority="10" id="{6A970584-6397-4F84-8800-382B8BD6B32E}">
            <xm:f>$N30&gt;'[Train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A27:B41 A45:B101 A105:B108</xm:sqref>
        </x14:conditionalFormatting>
        <x14:conditionalFormatting xmlns:xm="http://schemas.microsoft.com/office/excel/2006/main">
          <x14:cfRule type="expression" priority="13" id="{CAD01099-F995-433E-86F4-3E4A2124310D}">
            <xm:f>$N9&gt;'[Train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A7:B26 A43:B44 A103:B104</xm:sqref>
        </x14:conditionalFormatting>
        <x14:conditionalFormatting xmlns:xm="http://schemas.microsoft.com/office/excel/2006/main">
          <x14:cfRule type="expression" priority="16" id="{6CC9BF37-D45C-4D7F-81C8-E1994995AEED}">
            <xm:f>$N113&gt;'[Train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A109:B117 A122:B125</xm:sqref>
        </x14:conditionalFormatting>
        <x14:conditionalFormatting xmlns:xm="http://schemas.microsoft.com/office/excel/2006/main">
          <x14:cfRule type="expression" priority="19" id="{1ED789BF-EB92-4CF4-8D1E-16429D6737E4}">
            <xm:f>$N132&gt;'[Train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A126:B128</xm:sqref>
        </x14:conditionalFormatting>
        <x14:conditionalFormatting xmlns:xm="http://schemas.microsoft.com/office/excel/2006/main">
          <x14:cfRule type="expression" priority="22" id="{430E9DE3-9656-4ED1-B354-E0C5B9C771FD}">
            <xm:f>$N136&gt;'[Train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A129:B129</xm:sqref>
        </x14:conditionalFormatting>
        <x14:conditionalFormatting xmlns:xm="http://schemas.microsoft.com/office/excel/2006/main">
          <x14:cfRule type="expression" priority="25" id="{77CA15BC-73EC-42D5-802C-E441A127A38B}">
            <xm:f>$N138&gt;'[Train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A130:B130</xm:sqref>
        </x14:conditionalFormatting>
        <x14:conditionalFormatting xmlns:xm="http://schemas.microsoft.com/office/excel/2006/main">
          <x14:cfRule type="expression" priority="28" id="{28F0DE8F-1856-4CC0-B3CF-97B15F0131C4}">
            <xm:f>$N142&gt;'[Train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A132:B150</xm:sqref>
        </x14:conditionalFormatting>
        <x14:conditionalFormatting xmlns:xm="http://schemas.microsoft.com/office/excel/2006/main">
          <x14:cfRule type="expression" priority="31" id="{8F1C29FF-E339-40F6-9D7E-454A17C1CB9D}">
            <xm:f>$N122&gt;'[Train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A119:B121</xm:sqref>
        </x14:conditionalFormatting>
        <x14:conditionalFormatting xmlns:xm="http://schemas.microsoft.com/office/excel/2006/main">
          <x14:cfRule type="expression" priority="32" id="{47C97E5F-A516-4AB1-89E3-A10B22C27799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A118:B118</xm:sqref>
        </x14:conditionalFormatting>
        <x14:conditionalFormatting xmlns:xm="http://schemas.microsoft.com/office/excel/2006/main">
          <x14:cfRule type="expression" priority="35" id="{F6E94441-5B09-4345-BBAA-9CD40A8AE754}">
            <xm:f>$N140&gt;'[Train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A131:B131</xm:sqref>
        </x14:conditionalFormatting>
        <x14:conditionalFormatting xmlns:xm="http://schemas.microsoft.com/office/excel/2006/main">
          <x14:cfRule type="expression" priority="282" id="{6A970584-6397-4F84-8800-382B8BD6B32E}">
            <xm:f>#REF!&gt;'[Train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A42:B42 A102:B102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41"/>
  <sheetViews>
    <sheetView workbookViewId="0">
      <selection activeCell="E20" sqref="E20"/>
    </sheetView>
  </sheetViews>
  <sheetFormatPr defaultRowHeight="15" x14ac:dyDescent="0.25"/>
  <cols>
    <col min="1" max="1" width="12.85546875" bestFit="1" customWidth="1"/>
    <col min="2" max="2" width="7.7109375" style="36" bestFit="1" customWidth="1"/>
    <col min="3" max="3" width="7.28515625" style="36" bestFit="1" customWidth="1"/>
    <col min="4" max="5" width="18.28515625" style="36" bestFit="1" customWidth="1"/>
    <col min="6" max="6" width="12" style="36" bestFit="1" customWidth="1"/>
    <col min="7" max="7" width="10.85546875" style="36" bestFit="1" customWidth="1"/>
    <col min="8" max="8" width="94.140625" style="67" bestFit="1" customWidth="1"/>
  </cols>
  <sheetData>
    <row r="1" spans="1:8" ht="45" x14ac:dyDescent="0.25">
      <c r="A1" s="49" t="s">
        <v>44</v>
      </c>
      <c r="B1" s="8" t="s">
        <v>0</v>
      </c>
      <c r="C1" s="9" t="s">
        <v>11</v>
      </c>
      <c r="D1" s="11" t="s">
        <v>1</v>
      </c>
      <c r="E1" s="11" t="s">
        <v>2</v>
      </c>
      <c r="F1" s="9" t="s">
        <v>12</v>
      </c>
      <c r="G1" s="12" t="s">
        <v>3</v>
      </c>
      <c r="H1" s="62" t="s">
        <v>10</v>
      </c>
    </row>
    <row r="2" spans="1:8" s="2" customFormat="1" x14ac:dyDescent="0.25">
      <c r="A2" s="47">
        <v>42502</v>
      </c>
      <c r="B2" s="19" t="s">
        <v>55</v>
      </c>
      <c r="C2" s="19">
        <v>4031</v>
      </c>
      <c r="D2" s="20">
        <v>42497.208657407406</v>
      </c>
      <c r="E2" s="20">
        <v>42497.215937499997</v>
      </c>
      <c r="F2" s="34" t="s">
        <v>33</v>
      </c>
      <c r="G2" s="16">
        <v>7.2800925918272696E-3</v>
      </c>
      <c r="H2" s="63" t="s">
        <v>190</v>
      </c>
    </row>
    <row r="3" spans="1:8" s="2" customFormat="1" x14ac:dyDescent="0.25">
      <c r="A3" s="47">
        <v>42502</v>
      </c>
      <c r="B3" s="19" t="s">
        <v>128</v>
      </c>
      <c r="C3" s="19">
        <v>4026</v>
      </c>
      <c r="D3" s="20">
        <v>42497.632037037038</v>
      </c>
      <c r="E3" s="20">
        <v>42497.655995370369</v>
      </c>
      <c r="F3" s="34" t="s">
        <v>26</v>
      </c>
      <c r="G3" s="16">
        <v>2.3958333331393078E-2</v>
      </c>
      <c r="H3" s="63" t="s">
        <v>194</v>
      </c>
    </row>
    <row r="4" spans="1:8" s="2" customFormat="1" x14ac:dyDescent="0.25">
      <c r="A4" s="47">
        <v>42502</v>
      </c>
      <c r="B4" s="19" t="s">
        <v>81</v>
      </c>
      <c r="C4" s="19">
        <v>4008</v>
      </c>
      <c r="D4" s="20">
        <v>42497.390972222223</v>
      </c>
      <c r="E4" s="20">
        <v>42497.409328703703</v>
      </c>
      <c r="F4" s="34" t="s">
        <v>23</v>
      </c>
      <c r="G4" s="16">
        <v>1.8356481479713693E-2</v>
      </c>
      <c r="H4" s="63" t="s">
        <v>192</v>
      </c>
    </row>
    <row r="5" spans="1:8" s="2" customFormat="1" x14ac:dyDescent="0.25">
      <c r="A5" s="47">
        <v>42502</v>
      </c>
      <c r="B5" s="34" t="s">
        <v>68</v>
      </c>
      <c r="C5" s="34">
        <v>4008</v>
      </c>
      <c r="D5" s="35">
        <v>42497.310543981483</v>
      </c>
      <c r="E5" s="35">
        <v>42497.325729166667</v>
      </c>
      <c r="F5" s="34" t="s">
        <v>23</v>
      </c>
      <c r="G5" s="16">
        <v>1.5185185184236616E-2</v>
      </c>
      <c r="H5" s="64" t="s">
        <v>191</v>
      </c>
    </row>
    <row r="6" spans="1:8" s="2" customFormat="1" x14ac:dyDescent="0.25">
      <c r="A6" s="47">
        <v>42502</v>
      </c>
      <c r="B6" s="34" t="s">
        <v>124</v>
      </c>
      <c r="C6" s="34">
        <v>4032</v>
      </c>
      <c r="D6" s="35">
        <v>42497.606342592589</v>
      </c>
      <c r="E6" s="35">
        <v>42497.612615740742</v>
      </c>
      <c r="F6" s="34" t="s">
        <v>33</v>
      </c>
      <c r="G6" s="16">
        <v>6.2731481521041133E-3</v>
      </c>
      <c r="H6" s="64" t="s">
        <v>193</v>
      </c>
    </row>
    <row r="7" spans="1:8" s="2" customFormat="1" x14ac:dyDescent="0.25">
      <c r="A7" s="47">
        <v>42502</v>
      </c>
      <c r="B7" s="34" t="s">
        <v>180</v>
      </c>
      <c r="C7" s="34">
        <v>4008</v>
      </c>
      <c r="D7" s="35">
        <v>42497.989722222221</v>
      </c>
      <c r="E7" s="35">
        <v>42498.016527777778</v>
      </c>
      <c r="F7" s="34" t="s">
        <v>23</v>
      </c>
      <c r="G7" s="16">
        <v>2.6805555557075422E-2</v>
      </c>
      <c r="H7" s="63" t="s">
        <v>195</v>
      </c>
    </row>
    <row r="8" spans="1:8" s="2" customFormat="1" x14ac:dyDescent="0.25">
      <c r="A8" s="47">
        <v>42502</v>
      </c>
      <c r="B8" s="34" t="s">
        <v>432</v>
      </c>
      <c r="C8" s="34">
        <v>4029</v>
      </c>
      <c r="D8" s="35">
        <v>42498.61922453704</v>
      </c>
      <c r="E8" s="35">
        <v>42498.633587962962</v>
      </c>
      <c r="F8" s="34" t="s">
        <v>36</v>
      </c>
      <c r="G8" s="16">
        <v>3.4085648141626734E-2</v>
      </c>
      <c r="H8" s="63" t="s">
        <v>490</v>
      </c>
    </row>
    <row r="9" spans="1:8" s="2" customFormat="1" x14ac:dyDescent="0.25">
      <c r="A9" s="47">
        <v>42502</v>
      </c>
      <c r="B9" s="34" t="s">
        <v>363</v>
      </c>
      <c r="C9" s="34">
        <v>4030</v>
      </c>
      <c r="D9" s="35">
        <v>42498.293692129628</v>
      </c>
      <c r="E9" s="35">
        <v>42498.315625000003</v>
      </c>
      <c r="F9" s="34" t="s">
        <v>36</v>
      </c>
      <c r="G9" s="16">
        <v>2.9317129636183381E-2</v>
      </c>
      <c r="H9" s="63" t="s">
        <v>488</v>
      </c>
    </row>
    <row r="10" spans="1:8" s="2" customFormat="1" x14ac:dyDescent="0.25">
      <c r="A10" s="47">
        <v>42502</v>
      </c>
      <c r="B10" s="34" t="s">
        <v>370</v>
      </c>
      <c r="C10" s="34">
        <v>4020</v>
      </c>
      <c r="D10" s="35">
        <v>42498.307592592595</v>
      </c>
      <c r="E10" s="35">
        <v>42498.333414351851</v>
      </c>
      <c r="F10" s="34" t="s">
        <v>29</v>
      </c>
      <c r="G10" s="16">
        <v>2.9212962959718425E-2</v>
      </c>
      <c r="H10" s="63" t="s">
        <v>489</v>
      </c>
    </row>
    <row r="11" spans="1:8" s="2" customFormat="1" x14ac:dyDescent="0.25">
      <c r="A11" s="47">
        <v>42502</v>
      </c>
      <c r="B11" s="34" t="s">
        <v>358</v>
      </c>
      <c r="C11" s="34">
        <v>4014</v>
      </c>
      <c r="D11" s="35">
        <v>42498.234317129631</v>
      </c>
      <c r="E11" s="35">
        <v>42498.259247685186</v>
      </c>
      <c r="F11" s="34" t="s">
        <v>28</v>
      </c>
      <c r="G11" s="16">
        <v>2.4930555555329192E-2</v>
      </c>
      <c r="H11" s="63" t="s">
        <v>486</v>
      </c>
    </row>
    <row r="12" spans="1:8" s="2" customFormat="1" x14ac:dyDescent="0.25">
      <c r="A12" s="47">
        <v>42502</v>
      </c>
      <c r="B12" s="34" t="s">
        <v>361</v>
      </c>
      <c r="C12" s="34">
        <v>4039</v>
      </c>
      <c r="D12" s="35">
        <v>42498.28634259259</v>
      </c>
      <c r="E12" s="35">
        <v>42498.290949074071</v>
      </c>
      <c r="F12" s="34" t="s">
        <v>38</v>
      </c>
      <c r="G12" s="16">
        <v>4.6064814814599231E-3</v>
      </c>
      <c r="H12" s="63" t="s">
        <v>487</v>
      </c>
    </row>
    <row r="13" spans="1:8" s="2" customFormat="1" x14ac:dyDescent="0.25">
      <c r="A13" s="47">
        <v>42502</v>
      </c>
      <c r="B13" s="34" t="s">
        <v>375</v>
      </c>
      <c r="C13" s="34">
        <v>4039</v>
      </c>
      <c r="D13" s="35">
        <v>42498.357256944444</v>
      </c>
      <c r="E13" s="35">
        <v>42498.357256944444</v>
      </c>
      <c r="F13" s="34" t="s">
        <v>38</v>
      </c>
      <c r="G13" s="16">
        <v>0</v>
      </c>
      <c r="H13" s="63" t="s">
        <v>487</v>
      </c>
    </row>
    <row r="14" spans="1:8" s="2" customFormat="1" x14ac:dyDescent="0.25">
      <c r="A14" s="47">
        <v>42502</v>
      </c>
      <c r="B14" s="34" t="s">
        <v>388</v>
      </c>
      <c r="C14" s="34">
        <v>4024</v>
      </c>
      <c r="D14" s="35">
        <v>42498.395127314812</v>
      </c>
      <c r="E14" s="35">
        <v>42498.405335648145</v>
      </c>
      <c r="F14" s="34" t="s">
        <v>25</v>
      </c>
      <c r="G14" s="16">
        <v>1.0208333333139308E-2</v>
      </c>
      <c r="H14" s="63" t="s">
        <v>487</v>
      </c>
    </row>
    <row r="15" spans="1:8" s="2" customFormat="1" x14ac:dyDescent="0.25">
      <c r="A15" s="47">
        <v>42502</v>
      </c>
      <c r="B15" s="34" t="s">
        <v>442</v>
      </c>
      <c r="C15" s="34">
        <v>4014</v>
      </c>
      <c r="D15" s="35">
        <v>42498.675081018519</v>
      </c>
      <c r="E15" s="35">
        <v>42498.681875000002</v>
      </c>
      <c r="F15" s="34" t="s">
        <v>28</v>
      </c>
      <c r="G15" s="16">
        <v>6.7939814834971912E-3</v>
      </c>
      <c r="H15" s="63" t="s">
        <v>487</v>
      </c>
    </row>
    <row r="16" spans="1:8" s="2" customFormat="1" x14ac:dyDescent="0.25">
      <c r="A16" s="47">
        <v>42502</v>
      </c>
      <c r="B16" s="34" t="s">
        <v>639</v>
      </c>
      <c r="C16" s="34">
        <v>4010</v>
      </c>
      <c r="D16" s="35">
        <v>42499.628657407404</v>
      </c>
      <c r="E16" s="35" t="s">
        <v>35</v>
      </c>
      <c r="F16" s="34" t="s">
        <v>633</v>
      </c>
      <c r="G16" s="16">
        <v>0</v>
      </c>
      <c r="H16" s="63" t="s">
        <v>640</v>
      </c>
    </row>
    <row r="17" spans="1:8" s="2" customFormat="1" x14ac:dyDescent="0.25">
      <c r="A17" s="47">
        <v>42502</v>
      </c>
      <c r="B17" s="34" t="s">
        <v>620</v>
      </c>
      <c r="C17" s="34">
        <v>4010</v>
      </c>
      <c r="D17" s="35">
        <v>42499.955659722225</v>
      </c>
      <c r="E17" s="35">
        <v>42499.955937500003</v>
      </c>
      <c r="F17" s="34" t="s">
        <v>633</v>
      </c>
      <c r="G17" s="16">
        <v>2.3796296292857733E-2</v>
      </c>
      <c r="H17" s="63" t="s">
        <v>641</v>
      </c>
    </row>
    <row r="18" spans="1:8" s="2" customFormat="1" x14ac:dyDescent="0.25">
      <c r="A18" s="47">
        <v>42502</v>
      </c>
      <c r="B18" s="34" t="s">
        <v>555</v>
      </c>
      <c r="C18" s="34">
        <v>4023</v>
      </c>
      <c r="D18" s="69">
        <v>42499.540243055555</v>
      </c>
      <c r="E18" s="69">
        <v>42499.560243055559</v>
      </c>
      <c r="F18" s="34" t="s">
        <v>25</v>
      </c>
      <c r="G18" s="16">
        <v>2.8969907412829343E-2</v>
      </c>
      <c r="H18" s="63" t="s">
        <v>634</v>
      </c>
    </row>
    <row r="19" spans="1:8" x14ac:dyDescent="0.25">
      <c r="A19" s="47">
        <v>42502</v>
      </c>
      <c r="B19" s="34" t="s">
        <v>609</v>
      </c>
      <c r="C19" s="34">
        <v>4044</v>
      </c>
      <c r="D19" s="69">
        <v>42499.788726851853</v>
      </c>
      <c r="E19" s="69">
        <v>42499.820601851854</v>
      </c>
      <c r="F19" s="34" t="s">
        <v>24</v>
      </c>
      <c r="G19" s="68">
        <v>3.1875000000582077E-2</v>
      </c>
      <c r="H19" s="65" t="s">
        <v>638</v>
      </c>
    </row>
    <row r="20" spans="1:8" x14ac:dyDescent="0.25">
      <c r="A20" s="47">
        <v>42502</v>
      </c>
      <c r="B20" s="34" t="s">
        <v>594</v>
      </c>
      <c r="C20" s="34">
        <v>4015</v>
      </c>
      <c r="D20" s="69">
        <v>42499.731446759259</v>
      </c>
      <c r="E20" s="69">
        <v>42499.756284722222</v>
      </c>
      <c r="F20" s="34" t="s">
        <v>31</v>
      </c>
      <c r="G20" s="68">
        <v>2.4837962962919846E-2</v>
      </c>
      <c r="H20" s="65" t="s">
        <v>636</v>
      </c>
    </row>
    <row r="21" spans="1:8" x14ac:dyDescent="0.25">
      <c r="A21" s="47">
        <v>42502</v>
      </c>
      <c r="B21" s="34" t="s">
        <v>558</v>
      </c>
      <c r="C21" s="34">
        <v>4038</v>
      </c>
      <c r="D21" s="69">
        <v>42499.528923611113</v>
      </c>
      <c r="E21" s="69">
        <v>42499.542210648149</v>
      </c>
      <c r="F21" s="34" t="s">
        <v>27</v>
      </c>
      <c r="G21" s="68">
        <v>2.9189814813435078E-2</v>
      </c>
      <c r="H21" s="65" t="s">
        <v>635</v>
      </c>
    </row>
    <row r="22" spans="1:8" x14ac:dyDescent="0.25">
      <c r="A22" s="47">
        <v>42502</v>
      </c>
      <c r="B22" s="34" t="s">
        <v>644</v>
      </c>
      <c r="C22" s="34">
        <v>4024</v>
      </c>
      <c r="D22" s="69">
        <v>42501.152777777781</v>
      </c>
      <c r="E22" s="69" t="s">
        <v>8</v>
      </c>
      <c r="F22" s="34" t="s">
        <v>25</v>
      </c>
      <c r="G22" s="68" t="s">
        <v>8</v>
      </c>
      <c r="H22" s="65" t="s">
        <v>787</v>
      </c>
    </row>
    <row r="23" spans="1:8" x14ac:dyDescent="0.25">
      <c r="A23" s="47">
        <v>42502</v>
      </c>
      <c r="B23" s="34" t="s">
        <v>729</v>
      </c>
      <c r="C23" s="34">
        <v>4008</v>
      </c>
      <c r="D23" s="69">
        <v>42500.637314814812</v>
      </c>
      <c r="E23" s="69">
        <v>42500.653182870374</v>
      </c>
      <c r="F23" s="34" t="s">
        <v>23</v>
      </c>
      <c r="G23" s="68">
        <v>1.5868055561440997E-2</v>
      </c>
      <c r="H23" s="65" t="s">
        <v>787</v>
      </c>
    </row>
    <row r="24" spans="1:8" x14ac:dyDescent="0.25">
      <c r="A24" s="47">
        <v>42502</v>
      </c>
      <c r="B24" s="34" t="s">
        <v>710</v>
      </c>
      <c r="C24" s="34">
        <v>4011</v>
      </c>
      <c r="D24" s="69">
        <v>42500.5153587963</v>
      </c>
      <c r="E24" s="69">
        <v>42500.537673611114</v>
      </c>
      <c r="F24" s="34" t="s">
        <v>34</v>
      </c>
      <c r="G24" s="68">
        <v>2.2314814814308193E-2</v>
      </c>
      <c r="H24" s="65" t="s">
        <v>785</v>
      </c>
    </row>
    <row r="25" spans="1:8" x14ac:dyDescent="0.25">
      <c r="A25" s="47">
        <v>42502</v>
      </c>
      <c r="B25" s="34" t="s">
        <v>783</v>
      </c>
      <c r="C25" s="34">
        <v>4043</v>
      </c>
      <c r="D25" s="69">
        <v>42501.056921296295</v>
      </c>
      <c r="E25" s="69">
        <v>42501.085092592592</v>
      </c>
      <c r="F25" s="34" t="s">
        <v>24</v>
      </c>
      <c r="G25" s="68">
        <v>2.8171296296932269E-2</v>
      </c>
      <c r="H25" s="65" t="s">
        <v>785</v>
      </c>
    </row>
    <row r="26" spans="1:8" x14ac:dyDescent="0.25">
      <c r="A26" s="47">
        <v>42502</v>
      </c>
      <c r="B26" s="34" t="s">
        <v>680</v>
      </c>
      <c r="C26" s="34">
        <v>4020</v>
      </c>
      <c r="D26" s="69">
        <v>42500.347800925927</v>
      </c>
      <c r="E26" s="69">
        <v>42500.377928240741</v>
      </c>
      <c r="F26" s="34" t="s">
        <v>29</v>
      </c>
      <c r="G26" s="68">
        <v>3.0127314814308193E-2</v>
      </c>
      <c r="H26" s="65" t="s">
        <v>784</v>
      </c>
    </row>
    <row r="27" spans="1:8" x14ac:dyDescent="0.25">
      <c r="A27" s="47">
        <v>42502</v>
      </c>
      <c r="B27" s="34" t="s">
        <v>724</v>
      </c>
      <c r="C27" s="34">
        <v>4011</v>
      </c>
      <c r="D27" s="69">
        <v>42500.581238425926</v>
      </c>
      <c r="E27" s="69">
        <v>42500.606261574074</v>
      </c>
      <c r="F27" s="34" t="s">
        <v>34</v>
      </c>
      <c r="G27" s="68">
        <v>2.5023148147738539E-2</v>
      </c>
      <c r="H27" s="65" t="s">
        <v>784</v>
      </c>
    </row>
    <row r="28" spans="1:8" x14ac:dyDescent="0.25">
      <c r="A28" s="47">
        <v>42502</v>
      </c>
      <c r="B28" s="34" t="s">
        <v>769</v>
      </c>
      <c r="C28" s="34">
        <v>4019</v>
      </c>
      <c r="D28" s="69">
        <v>42500.908449074072</v>
      </c>
      <c r="E28" s="69">
        <v>42500.939606481479</v>
      </c>
      <c r="F28" s="34" t="s">
        <v>29</v>
      </c>
      <c r="G28" s="68">
        <v>3.1157407407590654E-2</v>
      </c>
      <c r="H28" s="65" t="s">
        <v>784</v>
      </c>
    </row>
    <row r="29" spans="1:8" x14ac:dyDescent="0.25">
      <c r="A29" s="47">
        <v>42502</v>
      </c>
      <c r="B29" s="34" t="s">
        <v>698</v>
      </c>
      <c r="C29" s="34">
        <v>4024</v>
      </c>
      <c r="D29" s="69">
        <v>42500.445138888892</v>
      </c>
      <c r="E29" s="69">
        <v>42500.462511574071</v>
      </c>
      <c r="F29" s="34" t="s">
        <v>25</v>
      </c>
      <c r="G29" s="68">
        <v>2.918981480615912E-2</v>
      </c>
      <c r="H29" s="65" t="s">
        <v>788</v>
      </c>
    </row>
    <row r="30" spans="1:8" x14ac:dyDescent="0.25">
      <c r="A30" s="47">
        <v>42502</v>
      </c>
      <c r="B30" s="34" t="s">
        <v>700</v>
      </c>
      <c r="C30" s="34">
        <v>4007</v>
      </c>
      <c r="D30" s="69">
        <v>42500.476377314815</v>
      </c>
      <c r="E30" s="69">
        <v>42500.49145833333</v>
      </c>
      <c r="F30" s="34" t="s">
        <v>23</v>
      </c>
      <c r="G30" s="68">
        <v>2.7210648142499849E-2</v>
      </c>
      <c r="H30" s="65" t="s">
        <v>788</v>
      </c>
    </row>
    <row r="31" spans="1:8" x14ac:dyDescent="0.25">
      <c r="A31" s="47">
        <v>42502</v>
      </c>
      <c r="B31" s="34" t="s">
        <v>834</v>
      </c>
      <c r="C31" s="34">
        <v>4039</v>
      </c>
      <c r="D31" s="69">
        <v>42501.420763888891</v>
      </c>
      <c r="E31" s="69">
        <v>42501.449305555558</v>
      </c>
      <c r="F31" s="34" t="s">
        <v>977</v>
      </c>
      <c r="G31" s="68">
        <v>2.8541666666569654E-2</v>
      </c>
      <c r="H31" s="65" t="s">
        <v>1080</v>
      </c>
    </row>
    <row r="32" spans="1:8" x14ac:dyDescent="0.25">
      <c r="A32" s="47">
        <v>42502</v>
      </c>
      <c r="B32" s="34" t="s">
        <v>875</v>
      </c>
      <c r="C32" s="34">
        <v>4020</v>
      </c>
      <c r="D32" s="69">
        <v>42501.609490740739</v>
      </c>
      <c r="E32" s="69">
        <v>42501.631886574076</v>
      </c>
      <c r="F32" s="34" t="s">
        <v>1018</v>
      </c>
      <c r="G32" s="68">
        <v>2.2395833337213844E-2</v>
      </c>
      <c r="H32" s="65" t="s">
        <v>1076</v>
      </c>
    </row>
    <row r="33" spans="1:8" x14ac:dyDescent="0.25">
      <c r="A33" s="47">
        <v>42502</v>
      </c>
      <c r="B33" s="34" t="s">
        <v>932</v>
      </c>
      <c r="C33" s="34">
        <v>4032</v>
      </c>
      <c r="D33" s="69">
        <v>42502.060023148151</v>
      </c>
      <c r="E33" s="69">
        <v>42502.084224537037</v>
      </c>
      <c r="F33" s="34" t="s">
        <v>1075</v>
      </c>
      <c r="G33" s="68">
        <v>2.4201388885558117E-2</v>
      </c>
      <c r="H33" s="65" t="s">
        <v>1079</v>
      </c>
    </row>
    <row r="34" spans="1:8" x14ac:dyDescent="0.25">
      <c r="A34" s="47">
        <v>42502</v>
      </c>
      <c r="B34" s="34" t="s">
        <v>905</v>
      </c>
      <c r="C34" s="34">
        <v>4007</v>
      </c>
      <c r="D34" s="69">
        <v>42501.756284722222</v>
      </c>
      <c r="E34" s="69">
        <v>42501.784502314818</v>
      </c>
      <c r="F34" s="34" t="s">
        <v>1048</v>
      </c>
      <c r="G34" s="68">
        <v>2.8217592596774921E-2</v>
      </c>
      <c r="H34" s="65" t="s">
        <v>1077</v>
      </c>
    </row>
    <row r="35" spans="1:8" x14ac:dyDescent="0.25">
      <c r="A35" s="47">
        <v>42503</v>
      </c>
      <c r="B35" s="33" t="s">
        <v>1085</v>
      </c>
      <c r="C35" s="6">
        <v>4028</v>
      </c>
      <c r="D35" s="70">
        <v>42502.2109837963</v>
      </c>
      <c r="E35" s="71">
        <v>42502.216412037036</v>
      </c>
      <c r="F35" s="34" t="s">
        <v>30</v>
      </c>
      <c r="G35" s="16">
        <v>5.428240736364387E-3</v>
      </c>
      <c r="H35" s="66" t="s">
        <v>1221</v>
      </c>
    </row>
    <row r="36" spans="1:8" x14ac:dyDescent="0.25">
      <c r="A36" s="47">
        <v>42504</v>
      </c>
      <c r="B36" s="33" t="s">
        <v>1176</v>
      </c>
      <c r="C36" s="6">
        <v>4025</v>
      </c>
      <c r="D36" s="18">
        <v>42502.656307870369</v>
      </c>
      <c r="E36" s="20">
        <v>42502.662777777776</v>
      </c>
      <c r="F36" s="34" t="s">
        <v>26</v>
      </c>
      <c r="G36" s="16">
        <v>6.4699074064265005E-3</v>
      </c>
      <c r="H36" s="66" t="s">
        <v>1226</v>
      </c>
    </row>
    <row r="37" spans="1:8" x14ac:dyDescent="0.25">
      <c r="A37" s="47">
        <v>42505</v>
      </c>
      <c r="B37" s="33" t="s">
        <v>1186</v>
      </c>
      <c r="C37" s="6">
        <v>4010</v>
      </c>
      <c r="D37" s="18">
        <v>42502.748541666668</v>
      </c>
      <c r="E37" s="20">
        <v>42502.780266203707</v>
      </c>
      <c r="F37" s="34" t="s">
        <v>633</v>
      </c>
      <c r="G37" s="15">
        <v>3.1724537038826384E-2</v>
      </c>
      <c r="H37" s="66" t="s">
        <v>1222</v>
      </c>
    </row>
    <row r="38" spans="1:8" x14ac:dyDescent="0.25">
      <c r="A38" s="47">
        <v>42506</v>
      </c>
      <c r="B38" s="33" t="s">
        <v>1090</v>
      </c>
      <c r="C38" s="6">
        <v>4014</v>
      </c>
      <c r="D38" s="18">
        <v>42502.206296296295</v>
      </c>
      <c r="E38" s="20">
        <v>42502.235486111109</v>
      </c>
      <c r="F38" s="34" t="s">
        <v>28</v>
      </c>
      <c r="G38" s="16">
        <v>2.9189814813435078E-2</v>
      </c>
      <c r="H38" s="66" t="s">
        <v>489</v>
      </c>
    </row>
    <row r="39" spans="1:8" x14ac:dyDescent="0.25">
      <c r="A39" s="47">
        <v>42507</v>
      </c>
      <c r="B39" s="33" t="s">
        <v>1185</v>
      </c>
      <c r="C39" s="6">
        <v>4009</v>
      </c>
      <c r="D39" s="18">
        <v>42502.712488425925</v>
      </c>
      <c r="E39" s="20">
        <v>42502.744629629633</v>
      </c>
      <c r="F39" s="34" t="s">
        <v>633</v>
      </c>
      <c r="G39" s="15">
        <v>3.2141203708306421E-2</v>
      </c>
      <c r="H39" s="66" t="s">
        <v>487</v>
      </c>
    </row>
    <row r="40" spans="1:8" x14ac:dyDescent="0.25">
      <c r="A40" s="47">
        <v>42508</v>
      </c>
      <c r="B40" s="33" t="s">
        <v>1171</v>
      </c>
      <c r="C40" s="6">
        <v>4008</v>
      </c>
      <c r="D40" s="18">
        <v>42502.737372685187</v>
      </c>
      <c r="E40" s="20">
        <v>42502.766898148147</v>
      </c>
      <c r="F40" s="34" t="s">
        <v>23</v>
      </c>
      <c r="G40" s="16">
        <v>2.9525462960009463E-2</v>
      </c>
      <c r="H40" s="66" t="s">
        <v>1225</v>
      </c>
    </row>
    <row r="41" spans="1:8" x14ac:dyDescent="0.25">
      <c r="A41" s="47">
        <v>42509</v>
      </c>
      <c r="B41" s="33" t="s">
        <v>1191</v>
      </c>
      <c r="C41" s="6">
        <v>4018</v>
      </c>
      <c r="D41" s="18">
        <v>42502.747557870367</v>
      </c>
      <c r="E41" s="20">
        <v>42502.77783564815</v>
      </c>
      <c r="F41" s="34" t="s">
        <v>37</v>
      </c>
      <c r="G41" s="16">
        <v>3.0277777783339843E-2</v>
      </c>
      <c r="H41" s="66" t="s">
        <v>1223</v>
      </c>
    </row>
  </sheetData>
  <conditionalFormatting sqref="B2:H4">
    <cfRule type="expression" dxfId="245" priority="45">
      <formula>#REF!&gt;#REF!</formula>
    </cfRule>
    <cfRule type="expression" dxfId="244" priority="46">
      <formula>#REF!&gt;0</formula>
    </cfRule>
    <cfRule type="expression" dxfId="243" priority="47">
      <formula>#REF!&gt;0</formula>
    </cfRule>
  </conditionalFormatting>
  <conditionalFormatting sqref="F7:G8 F5:H6">
    <cfRule type="expression" dxfId="242" priority="42">
      <formula>#REF!&gt;#REF!</formula>
    </cfRule>
    <cfRule type="expression" dxfId="241" priority="43">
      <formula>#REF!&gt;0</formula>
    </cfRule>
    <cfRule type="expression" dxfId="240" priority="44">
      <formula>#REF!&gt;0</formula>
    </cfRule>
  </conditionalFormatting>
  <conditionalFormatting sqref="B5:E8 H9:H11 H14:H18">
    <cfRule type="expression" dxfId="239" priority="40">
      <formula>$Q5&gt;0</formula>
    </cfRule>
    <cfRule type="expression" dxfId="238" priority="41">
      <formula>$P5&gt;0</formula>
    </cfRule>
  </conditionalFormatting>
  <conditionalFormatting sqref="H7">
    <cfRule type="expression" dxfId="237" priority="37">
      <formula>$Q7&gt;0</formula>
    </cfRule>
    <cfRule type="expression" dxfId="236" priority="38">
      <formula>$P7&gt;0</formula>
    </cfRule>
  </conditionalFormatting>
  <conditionalFormatting sqref="H8">
    <cfRule type="expression" dxfId="235" priority="34">
      <formula>$Q8&gt;0</formula>
    </cfRule>
    <cfRule type="expression" dxfId="234" priority="35">
      <formula>$P8&gt;0</formula>
    </cfRule>
  </conditionalFormatting>
  <conditionalFormatting sqref="G9:G11">
    <cfRule type="expression" dxfId="233" priority="30">
      <formula>#REF!&gt;#REF!</formula>
    </cfRule>
    <cfRule type="expression" dxfId="232" priority="31">
      <formula>#REF!&gt;0</formula>
    </cfRule>
    <cfRule type="expression" dxfId="231" priority="32">
      <formula>#REF!&gt;0</formula>
    </cfRule>
  </conditionalFormatting>
  <conditionalFormatting sqref="B9:E11">
    <cfRule type="expression" dxfId="230" priority="28">
      <formula>$Q9&gt;0</formula>
    </cfRule>
    <cfRule type="expression" dxfId="229" priority="29">
      <formula>$P9&gt;0</formula>
    </cfRule>
  </conditionalFormatting>
  <conditionalFormatting sqref="F12:G13">
    <cfRule type="expression" dxfId="228" priority="24">
      <formula>#REF!&gt;#REF!</formula>
    </cfRule>
    <cfRule type="expression" dxfId="227" priority="25">
      <formula>#REF!&gt;0</formula>
    </cfRule>
    <cfRule type="expression" dxfId="226" priority="26">
      <formula>#REF!&gt;0</formula>
    </cfRule>
  </conditionalFormatting>
  <conditionalFormatting sqref="B12:E13">
    <cfRule type="expression" dxfId="225" priority="22">
      <formula>$Q12&gt;0</formula>
    </cfRule>
    <cfRule type="expression" dxfId="224" priority="23">
      <formula>$P12&gt;0</formula>
    </cfRule>
  </conditionalFormatting>
  <conditionalFormatting sqref="H12">
    <cfRule type="expression" dxfId="223" priority="19">
      <formula>$Q12&gt;0</formula>
    </cfRule>
    <cfRule type="expression" dxfId="222" priority="20">
      <formula>$P12&gt;0</formula>
    </cfRule>
  </conditionalFormatting>
  <conditionalFormatting sqref="H13">
    <cfRule type="expression" dxfId="221" priority="16">
      <formula>$Q13&gt;0</formula>
    </cfRule>
    <cfRule type="expression" dxfId="220" priority="17">
      <formula>$P13&gt;0</formula>
    </cfRule>
  </conditionalFormatting>
  <conditionalFormatting sqref="F14:G18">
    <cfRule type="expression" dxfId="219" priority="12">
      <formula>#REF!&gt;#REF!</formula>
    </cfRule>
    <cfRule type="expression" dxfId="218" priority="13">
      <formula>#REF!&gt;0</formula>
    </cfRule>
    <cfRule type="expression" dxfId="217" priority="14">
      <formula>#REF!&gt;0</formula>
    </cfRule>
  </conditionalFormatting>
  <conditionalFormatting sqref="B14:E18">
    <cfRule type="expression" dxfId="216" priority="10">
      <formula>$Q14&gt;0</formula>
    </cfRule>
    <cfRule type="expression" dxfId="215" priority="11">
      <formula>$P14&gt;0</formula>
    </cfRule>
  </conditionalFormatting>
  <conditionalFormatting sqref="D35:E41 G35:H41">
    <cfRule type="expression" dxfId="214" priority="6">
      <formula>#REF!&gt;#REF!</formula>
    </cfRule>
    <cfRule type="expression" dxfId="213" priority="7">
      <formula>#REF!&gt;0</formula>
    </cfRule>
    <cfRule type="expression" dxfId="212" priority="8">
      <formula>#REF!&gt;0</formula>
    </cfRule>
  </conditionalFormatting>
  <conditionalFormatting sqref="B35:C41 F35:F41">
    <cfRule type="expression" dxfId="211" priority="4">
      <formula>$P35&gt;0</formula>
    </cfRule>
    <cfRule type="expression" dxfId="210" priority="5">
      <formula>$O35&gt;0</formula>
    </cfRule>
  </conditionalFormatting>
  <conditionalFormatting sqref="B35:E41 G35:H41">
    <cfRule type="expression" dxfId="209" priority="2">
      <formula>NOT(ISBLANK($G35))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9" id="{BC003AF5-22DB-42CA-B5A8-20B28FE04BD1}">
            <xm:f>$O5&gt;'[Train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B5:E8</xm:sqref>
        </x14:conditionalFormatting>
        <x14:conditionalFormatting xmlns:xm="http://schemas.microsoft.com/office/excel/2006/main">
          <x14:cfRule type="expression" priority="36" id="{768DC1D6-EAC4-4AE5-BD77-4CF73FFCAEE4}">
            <xm:f>$O7&gt;'[Train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33" id="{990A1E29-28EB-4CC1-9829-686C2F586E44}">
            <xm:f>$O8&gt;'[Train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27" id="{90BE2B41-578A-47E5-AB1B-9C1DE1F75F56}">
            <xm:f>$O9&gt;'[Train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B9:E11 H9:H11</xm:sqref>
        </x14:conditionalFormatting>
        <x14:conditionalFormatting xmlns:xm="http://schemas.microsoft.com/office/excel/2006/main">
          <x14:cfRule type="expression" priority="21" id="{DEF23834-7A93-4650-B85D-428E27C6D4FD}">
            <xm:f>$O12&gt;'[Train Runs and Enforcements 2016-05-04.xlsx]Variables'!#REF!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B12:E13</xm:sqref>
        </x14:conditionalFormatting>
        <x14:conditionalFormatting xmlns:xm="http://schemas.microsoft.com/office/excel/2006/main">
          <x14:cfRule type="expression" priority="18" id="{D8A6A31C-5814-4F66-AD96-5122C947903E}">
            <xm:f>$O12&gt;'[Train Runs and Enforcements 2016-05-03.xlsx]Variables'!#REF!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H12</xm:sqref>
        </x14:conditionalFormatting>
        <x14:conditionalFormatting xmlns:xm="http://schemas.microsoft.com/office/excel/2006/main">
          <x14:cfRule type="expression" priority="15" id="{452D9B30-09D1-4B77-B3E4-6B553FF40F3E}">
            <xm:f>$O13&gt;'[Train Runs and Enforcements 2016-05-02.xlsx]Variables'!#REF!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9" id="{0BA6D3D1-BBBC-4D83-A816-59A7D72483D3}">
            <xm:f>$O14&gt;'[Train Runs and Enforcements 2016-05-05.xlsx]Variables'!#REF!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B14:E18 H14:H18</xm:sqref>
        </x14:conditionalFormatting>
        <x14:conditionalFormatting xmlns:xm="http://schemas.microsoft.com/office/excel/2006/main">
          <x14:cfRule type="expression" priority="3" id="{4DCB4A53-5002-4A0F-9540-4AEDB52C39EC}">
            <xm:f>$N35&gt;'[Train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B35:C41</xm:sqref>
        </x14:conditionalFormatting>
        <x14:conditionalFormatting xmlns:xm="http://schemas.microsoft.com/office/excel/2006/main">
          <x14:cfRule type="expression" priority="1" id="{279003F5-4C46-458C-8A17-8A8BB317C31D}">
            <xm:f>$N35&gt;'[Train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F35:F41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2"/>
  <sheetViews>
    <sheetView showGridLines="0" tabSelected="1" workbookViewId="0">
      <selection activeCell="C15" sqref="C15"/>
    </sheetView>
  </sheetViews>
  <sheetFormatPr defaultRowHeight="15" x14ac:dyDescent="0.25"/>
  <cols>
    <col min="2" max="2" width="47.5703125" customWidth="1"/>
    <col min="3" max="3" width="18.28515625" customWidth="1"/>
    <col min="4" max="4" width="14" bestFit="1" customWidth="1"/>
    <col min="8" max="8" width="47.5703125" bestFit="1" customWidth="1"/>
    <col min="9" max="9" width="5" bestFit="1" customWidth="1"/>
  </cols>
  <sheetData>
    <row r="1" spans="2:3" ht="15.75" thickBot="1" x14ac:dyDescent="0.3"/>
    <row r="2" spans="2:3" x14ac:dyDescent="0.25">
      <c r="B2" s="52" t="s">
        <v>32</v>
      </c>
      <c r="C2" s="53"/>
    </row>
    <row r="3" spans="2:3" x14ac:dyDescent="0.25">
      <c r="B3" s="54" t="s">
        <v>20</v>
      </c>
      <c r="C3" s="55">
        <f>'2016-05-06 Train Runs'!K6</f>
        <v>146</v>
      </c>
    </row>
    <row r="4" spans="2:3" x14ac:dyDescent="0.25">
      <c r="B4" s="54" t="s">
        <v>21</v>
      </c>
      <c r="C4" s="55">
        <f>'2016-05-07 Train Runs'!K6</f>
        <v>141</v>
      </c>
    </row>
    <row r="5" spans="2:3" x14ac:dyDescent="0.25">
      <c r="B5" s="54" t="s">
        <v>22</v>
      </c>
      <c r="C5" s="55">
        <f>'2016-05-08 Train Runs'!K6</f>
        <v>137</v>
      </c>
    </row>
    <row r="6" spans="2:3" x14ac:dyDescent="0.25">
      <c r="B6" s="54" t="s">
        <v>637</v>
      </c>
      <c r="C6" s="56">
        <f>C45</f>
        <v>137</v>
      </c>
    </row>
    <row r="7" spans="2:3" x14ac:dyDescent="0.25">
      <c r="B7" s="54" t="s">
        <v>786</v>
      </c>
      <c r="C7" s="56">
        <f>C53</f>
        <v>133</v>
      </c>
    </row>
    <row r="8" spans="2:3" x14ac:dyDescent="0.25">
      <c r="B8" s="54" t="s">
        <v>1078</v>
      </c>
      <c r="C8" s="56">
        <f>$C$60</f>
        <v>144</v>
      </c>
    </row>
    <row r="9" spans="2:3" x14ac:dyDescent="0.25">
      <c r="B9" s="54" t="s">
        <v>1224</v>
      </c>
      <c r="C9" s="61">
        <f>$C$68</f>
        <v>141</v>
      </c>
    </row>
    <row r="10" spans="2:3" x14ac:dyDescent="0.25">
      <c r="B10" s="54" t="s">
        <v>1670</v>
      </c>
      <c r="C10" s="61">
        <f>C77</f>
        <v>127</v>
      </c>
    </row>
    <row r="11" spans="2:3" x14ac:dyDescent="0.25">
      <c r="B11" s="54" t="s">
        <v>1671</v>
      </c>
      <c r="C11" s="61">
        <f>C85</f>
        <v>143</v>
      </c>
    </row>
    <row r="12" spans="2:3" x14ac:dyDescent="0.25">
      <c r="B12" s="54" t="s">
        <v>1672</v>
      </c>
      <c r="C12" s="61">
        <f>C93</f>
        <v>131</v>
      </c>
    </row>
    <row r="13" spans="2:3" x14ac:dyDescent="0.25">
      <c r="B13" s="54" t="s">
        <v>1673</v>
      </c>
      <c r="C13" s="61">
        <f>C101</f>
        <v>127</v>
      </c>
    </row>
    <row r="14" spans="2:3" x14ac:dyDescent="0.25">
      <c r="B14" s="54" t="s">
        <v>1958</v>
      </c>
      <c r="C14" s="61">
        <f>$C$109</f>
        <v>135</v>
      </c>
    </row>
    <row r="15" spans="2:3" ht="15.75" thickBot="1" x14ac:dyDescent="0.3">
      <c r="B15" s="57" t="s">
        <v>14</v>
      </c>
      <c r="C15" s="58">
        <f>SUM(C3:C14)</f>
        <v>1642</v>
      </c>
    </row>
    <row r="17" spans="2:6" ht="15.75" thickBot="1" x14ac:dyDescent="0.3"/>
    <row r="18" spans="2:6" ht="15.75" thickBot="1" x14ac:dyDescent="0.3">
      <c r="B18" s="37">
        <v>42496</v>
      </c>
      <c r="C18" s="44"/>
      <c r="D18" s="78" t="s">
        <v>3</v>
      </c>
      <c r="E18" s="78"/>
      <c r="F18" s="79"/>
    </row>
    <row r="19" spans="2:6" ht="15.75" thickBot="1" x14ac:dyDescent="0.3">
      <c r="B19" s="29"/>
      <c r="C19" s="45" t="s">
        <v>13</v>
      </c>
      <c r="D19" s="45" t="s">
        <v>4</v>
      </c>
      <c r="E19" s="45" t="s">
        <v>5</v>
      </c>
      <c r="F19" s="45" t="s">
        <v>6</v>
      </c>
    </row>
    <row r="20" spans="2:6" x14ac:dyDescent="0.25">
      <c r="B20" s="23" t="s">
        <v>7</v>
      </c>
      <c r="C20" s="40">
        <f>'2016-05-06 Train Runs'!K5</f>
        <v>146</v>
      </c>
      <c r="D20" s="40" t="str">
        <f>'2016-05-06 Train Runs'!L5</f>
        <v>NA</v>
      </c>
      <c r="E20" s="40" t="str">
        <f>'2016-05-06 Train Runs'!M5</f>
        <v>NA</v>
      </c>
      <c r="F20" s="40" t="str">
        <f>'2016-05-06 Train Runs'!N5</f>
        <v>NA</v>
      </c>
    </row>
    <row r="21" spans="2:6" x14ac:dyDescent="0.25">
      <c r="B21" s="23" t="s">
        <v>15</v>
      </c>
      <c r="C21" s="41">
        <f>'2016-05-06 Train Runs'!K6</f>
        <v>146</v>
      </c>
      <c r="D21" s="41">
        <f>'2016-05-06 Train Runs'!L6</f>
        <v>43.054794521024768</v>
      </c>
      <c r="E21" s="41">
        <f>'2016-05-06 Train Runs'!M6</f>
        <v>35.300000006100163</v>
      </c>
      <c r="F21" s="41">
        <f>'2016-05-06 Train Runs'!N6</f>
        <v>57.366666665766388</v>
      </c>
    </row>
    <row r="22" spans="2:6" x14ac:dyDescent="0.25">
      <c r="B22" s="23" t="s">
        <v>9</v>
      </c>
      <c r="C22" s="32">
        <f>'2016-05-06 Train Runs'!K7</f>
        <v>1</v>
      </c>
      <c r="D22" s="42" t="str">
        <f>'2016-05-06 Train Runs'!L7</f>
        <v>NA</v>
      </c>
      <c r="E22" s="42" t="str">
        <f>'2016-05-06 Train Runs'!M7</f>
        <v>NA</v>
      </c>
      <c r="F22" s="42" t="str">
        <f>'2016-05-06 Train Runs'!N7</f>
        <v>NA</v>
      </c>
    </row>
    <row r="23" spans="2:6" x14ac:dyDescent="0.25">
      <c r="B23" s="23" t="s">
        <v>16</v>
      </c>
      <c r="C23" s="41">
        <f>'2016-05-06 Train Runs'!K8</f>
        <v>0</v>
      </c>
      <c r="D23" s="41" t="str">
        <f>'2016-05-06 Train Runs'!L8</f>
        <v>NA</v>
      </c>
      <c r="E23" s="41" t="str">
        <f>'2016-05-06 Train Runs'!M8</f>
        <v>NA</v>
      </c>
      <c r="F23" s="41" t="str">
        <f>'2016-05-06 Train Runs'!N8</f>
        <v>NA</v>
      </c>
    </row>
    <row r="24" spans="2:6" ht="15.75" thickBot="1" x14ac:dyDescent="0.3">
      <c r="B24" s="24" t="s">
        <v>17</v>
      </c>
      <c r="C24" s="43">
        <f>'2016-05-06 Train Runs'!K9</f>
        <v>0</v>
      </c>
      <c r="D24" s="43" t="str">
        <f>'2016-05-06 Train Runs'!L9</f>
        <v>NA</v>
      </c>
      <c r="E24" s="43" t="str">
        <f>'2016-05-06 Train Runs'!M9</f>
        <v>NA</v>
      </c>
      <c r="F24" s="43" t="str">
        <f>'2016-05-06 Train Runs'!N9</f>
        <v>NA</v>
      </c>
    </row>
    <row r="25" spans="2:6" ht="15.75" thickBot="1" x14ac:dyDescent="0.3"/>
    <row r="26" spans="2:6" ht="15.75" thickBot="1" x14ac:dyDescent="0.3">
      <c r="B26" s="37">
        <v>42497</v>
      </c>
      <c r="C26" s="44"/>
      <c r="D26" s="78" t="s">
        <v>3</v>
      </c>
      <c r="E26" s="78"/>
      <c r="F26" s="79"/>
    </row>
    <row r="27" spans="2:6" ht="15.75" thickBot="1" x14ac:dyDescent="0.3">
      <c r="B27" s="29"/>
      <c r="C27" s="45" t="s">
        <v>13</v>
      </c>
      <c r="D27" s="45" t="s">
        <v>4</v>
      </c>
      <c r="E27" s="45" t="s">
        <v>5</v>
      </c>
      <c r="F27" s="45" t="s">
        <v>6</v>
      </c>
    </row>
    <row r="28" spans="2:6" x14ac:dyDescent="0.25">
      <c r="B28" s="23" t="s">
        <v>7</v>
      </c>
      <c r="C28" s="40">
        <f>'2016-05-07 Train Runs'!K5</f>
        <v>147</v>
      </c>
      <c r="D28" s="40" t="str">
        <f>'2016-05-07 Train Runs'!L5</f>
        <v>NA</v>
      </c>
      <c r="E28" s="40" t="str">
        <f>'2016-05-07 Train Runs'!M5</f>
        <v>NA</v>
      </c>
      <c r="F28" s="40" t="str">
        <f>'2016-05-07 Train Runs'!N5</f>
        <v>NA</v>
      </c>
    </row>
    <row r="29" spans="2:6" x14ac:dyDescent="0.25">
      <c r="B29" s="23" t="s">
        <v>15</v>
      </c>
      <c r="C29" s="41">
        <f>'2016-05-07 Train Runs'!K6</f>
        <v>141</v>
      </c>
      <c r="D29" s="41">
        <f>'2016-05-07 Train Runs'!L6</f>
        <v>42.212018140387357</v>
      </c>
      <c r="E29" s="41">
        <f>'2016-05-07 Train Runs'!M6</f>
        <v>35.083333330694586</v>
      </c>
      <c r="F29" s="41">
        <f>'2016-05-07 Train Runs'!N6</f>
        <v>52.933333333348855</v>
      </c>
    </row>
    <row r="30" spans="2:6" x14ac:dyDescent="0.25">
      <c r="B30" s="23" t="s">
        <v>9</v>
      </c>
      <c r="C30" s="32">
        <f>'2016-05-07 Train Runs'!K7</f>
        <v>0.95918367346938771</v>
      </c>
      <c r="D30" s="42" t="str">
        <f>'2016-05-07 Train Runs'!L7</f>
        <v>NA</v>
      </c>
      <c r="E30" s="42" t="str">
        <f>'2016-05-07 Train Runs'!M7</f>
        <v>NA</v>
      </c>
      <c r="F30" s="42" t="str">
        <f>'2016-05-07 Train Runs'!N7</f>
        <v>NA</v>
      </c>
    </row>
    <row r="31" spans="2:6" x14ac:dyDescent="0.25">
      <c r="B31" s="23" t="s">
        <v>16</v>
      </c>
      <c r="C31" s="41">
        <f>'2016-05-07 Train Runs'!K8</f>
        <v>6</v>
      </c>
      <c r="D31" s="41" t="str">
        <f>'2016-05-07 Train Runs'!L8</f>
        <v>NA</v>
      </c>
      <c r="E31" s="41" t="str">
        <f>'2016-05-07 Train Runs'!M8</f>
        <v>NA</v>
      </c>
      <c r="F31" s="41" t="str">
        <f>'2016-05-07 Train Runs'!N8</f>
        <v>NA</v>
      </c>
    </row>
    <row r="32" spans="2:6" ht="15.75" thickBot="1" x14ac:dyDescent="0.3">
      <c r="B32" s="24" t="s">
        <v>17</v>
      </c>
      <c r="C32" s="43">
        <f>'2016-05-07 Train Runs'!K9</f>
        <v>0</v>
      </c>
      <c r="D32" s="43" t="str">
        <f>'2016-05-07 Train Runs'!L9</f>
        <v>NA</v>
      </c>
      <c r="E32" s="43" t="str">
        <f>'2016-05-07 Train Runs'!M9</f>
        <v>NA</v>
      </c>
      <c r="F32" s="43" t="str">
        <f>'2016-05-07 Train Runs'!N9</f>
        <v>NA</v>
      </c>
    </row>
    <row r="33" spans="2:6" ht="15.75" thickBot="1" x14ac:dyDescent="0.3"/>
    <row r="34" spans="2:6" ht="15.75" thickBot="1" x14ac:dyDescent="0.3">
      <c r="B34" s="37">
        <v>42498</v>
      </c>
      <c r="C34" s="44"/>
      <c r="D34" s="78" t="s">
        <v>3</v>
      </c>
      <c r="E34" s="78"/>
      <c r="F34" s="79"/>
    </row>
    <row r="35" spans="2:6" ht="15.75" thickBot="1" x14ac:dyDescent="0.3">
      <c r="B35" s="29"/>
      <c r="C35" s="45" t="s">
        <v>13</v>
      </c>
      <c r="D35" s="45" t="s">
        <v>4</v>
      </c>
      <c r="E35" s="45" t="s">
        <v>5</v>
      </c>
      <c r="F35" s="45" t="s">
        <v>6</v>
      </c>
    </row>
    <row r="36" spans="2:6" x14ac:dyDescent="0.25">
      <c r="B36" s="23" t="s">
        <v>7</v>
      </c>
      <c r="C36" s="40">
        <f>'2016-05-08 Train Runs'!K5</f>
        <v>145</v>
      </c>
      <c r="D36" s="40" t="str">
        <f>'2016-05-08 Train Runs'!L5</f>
        <v>NA</v>
      </c>
      <c r="E36" s="40" t="str">
        <f>'2016-05-08 Train Runs'!M5</f>
        <v>NA</v>
      </c>
      <c r="F36" s="40" t="str">
        <f>'2016-05-08 Train Runs'!N5</f>
        <v>NA</v>
      </c>
    </row>
    <row r="37" spans="2:6" x14ac:dyDescent="0.25">
      <c r="B37" s="23" t="s">
        <v>15</v>
      </c>
      <c r="C37" s="41">
        <f>'2016-05-08 Train Runs'!K6</f>
        <v>137</v>
      </c>
      <c r="D37" s="41">
        <f>'2016-05-08 Train Runs'!L6</f>
        <v>42.282068966026038</v>
      </c>
      <c r="E37" s="41">
        <f>'2016-05-08 Train Runs'!M6</f>
        <v>34.999999998835847</v>
      </c>
      <c r="F37" s="41">
        <f>'2016-05-08 Train Runs'!N6</f>
        <v>57.783333335537463</v>
      </c>
    </row>
    <row r="38" spans="2:6" x14ac:dyDescent="0.25">
      <c r="B38" s="23" t="s">
        <v>9</v>
      </c>
      <c r="C38" s="32">
        <f>'2016-05-08 Train Runs'!K7</f>
        <v>0.94482758620689655</v>
      </c>
      <c r="D38" s="42" t="str">
        <f>'2016-05-08 Train Runs'!L7</f>
        <v>NA</v>
      </c>
      <c r="E38" s="42" t="str">
        <f>'2016-05-08 Train Runs'!M7</f>
        <v>NA</v>
      </c>
      <c r="F38" s="42" t="str">
        <f>'2016-05-08 Train Runs'!N7</f>
        <v>NA</v>
      </c>
    </row>
    <row r="39" spans="2:6" x14ac:dyDescent="0.25">
      <c r="B39" s="23" t="s">
        <v>16</v>
      </c>
      <c r="C39" s="41">
        <f>'2016-05-08 Train Runs'!K8</f>
        <v>8</v>
      </c>
      <c r="D39" s="41" t="str">
        <f>'2016-05-08 Train Runs'!L8</f>
        <v>NA</v>
      </c>
      <c r="E39" s="41" t="str">
        <f>'2016-05-08 Train Runs'!M8</f>
        <v>NA</v>
      </c>
      <c r="F39" s="41" t="str">
        <f>'2016-05-08 Train Runs'!N8</f>
        <v>NA</v>
      </c>
    </row>
    <row r="40" spans="2:6" ht="15.75" thickBot="1" x14ac:dyDescent="0.3">
      <c r="B40" s="24" t="s">
        <v>17</v>
      </c>
      <c r="C40" s="43">
        <f>'2016-05-08 Train Runs'!K9</f>
        <v>0</v>
      </c>
      <c r="D40" s="43" t="str">
        <f>'2016-05-08 Train Runs'!L9</f>
        <v>NA</v>
      </c>
      <c r="E40" s="43" t="str">
        <f>'2016-05-08 Train Runs'!M9</f>
        <v>NA</v>
      </c>
      <c r="F40" s="43" t="str">
        <f>'2016-05-08 Train Runs'!N9</f>
        <v>NA</v>
      </c>
    </row>
    <row r="41" spans="2:6" ht="15.75" thickBot="1" x14ac:dyDescent="0.3"/>
    <row r="42" spans="2:6" ht="15.75" thickBot="1" x14ac:dyDescent="0.3">
      <c r="B42" s="37">
        <v>42499</v>
      </c>
      <c r="C42" s="44"/>
      <c r="D42" s="78" t="s">
        <v>3</v>
      </c>
      <c r="E42" s="78"/>
      <c r="F42" s="79"/>
    </row>
    <row r="43" spans="2:6" ht="15.75" thickBot="1" x14ac:dyDescent="0.3">
      <c r="B43" s="29"/>
      <c r="C43" s="45" t="s">
        <v>13</v>
      </c>
      <c r="D43" s="45" t="s">
        <v>4</v>
      </c>
      <c r="E43" s="45" t="s">
        <v>5</v>
      </c>
      <c r="F43" s="45" t="s">
        <v>6</v>
      </c>
    </row>
    <row r="44" spans="2:6" x14ac:dyDescent="0.25">
      <c r="B44" s="23" t="s">
        <v>7</v>
      </c>
      <c r="C44" s="40">
        <f>'2016-05-09 Train Runs'!K5</f>
        <v>143</v>
      </c>
      <c r="D44" s="40" t="str">
        <f>'2016-05-09 Train Runs'!L5</f>
        <v>NA</v>
      </c>
      <c r="E44" s="40" t="str">
        <f>'2016-05-09 Train Runs'!M5</f>
        <v>NA</v>
      </c>
      <c r="F44" s="40" t="str">
        <f>'2016-05-09 Train Runs'!N5</f>
        <v>NA</v>
      </c>
    </row>
    <row r="45" spans="2:6" x14ac:dyDescent="0.25">
      <c r="B45" s="23" t="s">
        <v>15</v>
      </c>
      <c r="C45" s="41">
        <f>'2016-05-09 Train Runs'!K6</f>
        <v>137</v>
      </c>
      <c r="D45" s="41">
        <f>'2016-05-09 Train Runs'!L6</f>
        <v>42.282068966026038</v>
      </c>
      <c r="E45" s="41">
        <f>'2016-05-09 Train Runs'!M6</f>
        <v>34.999999998835847</v>
      </c>
      <c r="F45" s="41">
        <f>'2016-05-09 Train Runs'!N6</f>
        <v>57.783333335537463</v>
      </c>
    </row>
    <row r="46" spans="2:6" x14ac:dyDescent="0.25">
      <c r="B46" s="23" t="s">
        <v>9</v>
      </c>
      <c r="C46" s="32">
        <f>'2016-05-09 Train Runs'!K7</f>
        <v>0.95804195804195802</v>
      </c>
      <c r="D46" s="42" t="str">
        <f>'2016-05-09 Train Runs'!L7</f>
        <v>NA</v>
      </c>
      <c r="E46" s="42" t="str">
        <f>'2016-05-09 Train Runs'!M7</f>
        <v>NA</v>
      </c>
      <c r="F46" s="42" t="str">
        <f>'2016-05-09 Train Runs'!N7</f>
        <v>NA</v>
      </c>
    </row>
    <row r="47" spans="2:6" x14ac:dyDescent="0.25">
      <c r="B47" s="23" t="s">
        <v>16</v>
      </c>
      <c r="C47" s="41">
        <f>'2016-05-09 Train Runs'!K8</f>
        <v>6</v>
      </c>
      <c r="D47" s="41" t="str">
        <f>'2016-05-09 Train Runs'!L8</f>
        <v>NA</v>
      </c>
      <c r="E47" s="41" t="str">
        <f>'2016-05-09 Train Runs'!M8</f>
        <v>NA</v>
      </c>
      <c r="F47" s="41" t="str">
        <f>'2016-05-09 Train Runs'!N8</f>
        <v>NA</v>
      </c>
    </row>
    <row r="48" spans="2:6" ht="15.75" thickBot="1" x14ac:dyDescent="0.3">
      <c r="B48" s="24" t="s">
        <v>17</v>
      </c>
      <c r="C48" s="43">
        <f>'2016-05-09 Train Runs'!K9</f>
        <v>0</v>
      </c>
      <c r="D48" s="43" t="str">
        <f>'2016-05-09 Train Runs'!L9</f>
        <v>NA</v>
      </c>
      <c r="E48" s="43" t="str">
        <f>'2016-05-09 Train Runs'!M9</f>
        <v>NA</v>
      </c>
      <c r="F48" s="43" t="str">
        <f>'2016-05-09 Train Runs'!N9</f>
        <v>NA</v>
      </c>
    </row>
    <row r="49" spans="2:6" ht="15.75" thickBot="1" x14ac:dyDescent="0.3"/>
    <row r="50" spans="2:6" ht="15.75" thickBot="1" x14ac:dyDescent="0.3">
      <c r="B50" s="37">
        <v>42500</v>
      </c>
      <c r="C50" s="44"/>
      <c r="D50" s="78" t="s">
        <v>3</v>
      </c>
      <c r="E50" s="78"/>
      <c r="F50" s="79"/>
    </row>
    <row r="51" spans="2:6" ht="15.75" thickBot="1" x14ac:dyDescent="0.3">
      <c r="B51" s="29"/>
      <c r="C51" s="45" t="s">
        <v>13</v>
      </c>
      <c r="D51" s="45" t="s">
        <v>4</v>
      </c>
      <c r="E51" s="45" t="s">
        <v>5</v>
      </c>
      <c r="F51" s="45" t="s">
        <v>6</v>
      </c>
    </row>
    <row r="52" spans="2:6" x14ac:dyDescent="0.25">
      <c r="B52" s="23" t="s">
        <v>7</v>
      </c>
      <c r="C52" s="40">
        <f>'2016-05-10 Train Runs'!K5</f>
        <v>142</v>
      </c>
      <c r="D52" s="40" t="str">
        <f>'2016-05-10 Train Runs'!L5</f>
        <v>NA</v>
      </c>
      <c r="E52" s="40" t="str">
        <f>'2016-05-10 Train Runs'!M5</f>
        <v>NA</v>
      </c>
      <c r="F52" s="40" t="str">
        <f>'2016-05-10 Train Runs'!N5</f>
        <v>NA</v>
      </c>
    </row>
    <row r="53" spans="2:6" x14ac:dyDescent="0.25">
      <c r="B53" s="23" t="s">
        <v>15</v>
      </c>
      <c r="C53" s="41">
        <f>'2016-05-10 Train Runs'!K6</f>
        <v>133</v>
      </c>
      <c r="D53" s="41">
        <f>'2016-05-10 Train Runs'!L6</f>
        <v>43.142253521112664</v>
      </c>
      <c r="E53" s="41">
        <f>'2016-05-10 Train Runs'!M6</f>
        <v>34.983333328273147</v>
      </c>
      <c r="F53" s="41">
        <f>'2016-05-10 Train Runs'!N6</f>
        <v>58.716666667023674</v>
      </c>
    </row>
    <row r="54" spans="2:6" x14ac:dyDescent="0.25">
      <c r="B54" s="23" t="s">
        <v>9</v>
      </c>
      <c r="C54" s="32">
        <f>'2016-05-10 Train Runs'!K7</f>
        <v>0.93661971830985913</v>
      </c>
      <c r="D54" s="42" t="str">
        <f>'2016-05-10 Train Runs'!L7</f>
        <v>NA</v>
      </c>
      <c r="E54" s="42" t="str">
        <f>'2016-05-10 Train Runs'!M7</f>
        <v>NA</v>
      </c>
      <c r="F54" s="42" t="str">
        <f>'2016-05-10 Train Runs'!N7</f>
        <v>NA</v>
      </c>
    </row>
    <row r="55" spans="2:6" x14ac:dyDescent="0.25">
      <c r="B55" s="23" t="s">
        <v>16</v>
      </c>
      <c r="C55" s="41">
        <f>'2016-05-10 Train Runs'!K8</f>
        <v>9</v>
      </c>
      <c r="D55" s="41" t="str">
        <f>'2016-05-10 Train Runs'!L8</f>
        <v>NA</v>
      </c>
      <c r="E55" s="41" t="str">
        <f>'2016-05-10 Train Runs'!M8</f>
        <v>NA</v>
      </c>
      <c r="F55" s="41" t="str">
        <f>'2016-05-10 Train Runs'!N8</f>
        <v>NA</v>
      </c>
    </row>
    <row r="56" spans="2:6" x14ac:dyDescent="0.25">
      <c r="B56" s="23" t="s">
        <v>17</v>
      </c>
      <c r="C56" s="41">
        <f>'2016-05-10 Train Runs'!K9</f>
        <v>0</v>
      </c>
      <c r="D56" s="41" t="str">
        <f>'2016-05-10 Train Runs'!L9</f>
        <v>NA</v>
      </c>
      <c r="E56" s="41" t="str">
        <f>'2016-05-10 Train Runs'!M9</f>
        <v>NA</v>
      </c>
      <c r="F56" s="41" t="str">
        <f>'2016-05-10 Train Runs'!N9</f>
        <v>NA</v>
      </c>
    </row>
    <row r="57" spans="2:6" ht="15.75" thickBot="1" x14ac:dyDescent="0.3">
      <c r="B57" s="72"/>
      <c r="C57" s="73"/>
      <c r="D57" s="73"/>
      <c r="E57" s="73"/>
      <c r="F57" s="73"/>
    </row>
    <row r="58" spans="2:6" ht="15.75" thickBot="1" x14ac:dyDescent="0.3">
      <c r="B58" s="21">
        <v>42501</v>
      </c>
      <c r="C58" s="22"/>
      <c r="D58" s="59" t="s">
        <v>3</v>
      </c>
      <c r="E58" s="59"/>
      <c r="F58" s="60"/>
    </row>
    <row r="59" spans="2:6" ht="15.75" thickBot="1" x14ac:dyDescent="0.3">
      <c r="B59" s="29"/>
      <c r="C59" s="3" t="s">
        <v>13</v>
      </c>
      <c r="D59" s="3" t="s">
        <v>4</v>
      </c>
      <c r="E59" s="3" t="s">
        <v>5</v>
      </c>
      <c r="F59" s="3" t="s">
        <v>6</v>
      </c>
    </row>
    <row r="60" spans="2:6" x14ac:dyDescent="0.25">
      <c r="B60" s="23" t="s">
        <v>7</v>
      </c>
      <c r="C60" s="25">
        <f>'2016-05-11 Train Runs'!K5</f>
        <v>144</v>
      </c>
      <c r="D60" s="25" t="str">
        <f>'2016-05-11 Train Runs'!L5</f>
        <v>NA</v>
      </c>
      <c r="E60" s="25" t="str">
        <f>'2016-05-11 Train Runs'!M5</f>
        <v>NA</v>
      </c>
      <c r="F60" s="25" t="str">
        <f>'2016-05-11 Train Runs'!N5</f>
        <v>NA</v>
      </c>
    </row>
    <row r="61" spans="2:6" x14ac:dyDescent="0.25">
      <c r="B61" s="23" t="s">
        <v>15</v>
      </c>
      <c r="C61" s="25">
        <f>'2016-05-11 Train Runs'!K6</f>
        <v>140</v>
      </c>
      <c r="D61" s="26">
        <f>'2016-05-11 Train Runs'!L6</f>
        <v>43.391666666163864</v>
      </c>
      <c r="E61" s="26">
        <f>'2016-05-11 Train Runs'!M6</f>
        <v>35.399999998044223</v>
      </c>
      <c r="F61" s="26">
        <f>'2016-05-11 Train Runs'!N6</f>
        <v>68.833333330694586</v>
      </c>
    </row>
    <row r="62" spans="2:6" x14ac:dyDescent="0.25">
      <c r="B62" s="23" t="s">
        <v>9</v>
      </c>
      <c r="C62" s="30">
        <f>'2016-05-11 Train Runs'!K7</f>
        <v>0.97222222222222221</v>
      </c>
      <c r="D62" s="27" t="str">
        <f>'2016-05-11 Train Runs'!L7</f>
        <v>NA</v>
      </c>
      <c r="E62" s="25" t="str">
        <f>'2016-05-11 Train Runs'!M7</f>
        <v>NA</v>
      </c>
      <c r="F62" s="25" t="str">
        <f>'2016-05-11 Train Runs'!N7</f>
        <v>NA</v>
      </c>
    </row>
    <row r="63" spans="2:6" x14ac:dyDescent="0.25">
      <c r="B63" s="23" t="s">
        <v>16</v>
      </c>
      <c r="C63" s="25">
        <f>'2016-05-11 Train Runs'!K8</f>
        <v>4</v>
      </c>
      <c r="D63" s="27" t="str">
        <f>'2016-05-11 Train Runs'!L8</f>
        <v>NA</v>
      </c>
      <c r="E63" s="27" t="str">
        <f>'2016-05-11 Train Runs'!M8</f>
        <v>NA</v>
      </c>
      <c r="F63" s="27" t="str">
        <f>'2016-05-11 Train Runs'!N8</f>
        <v>NA</v>
      </c>
    </row>
    <row r="64" spans="2:6" ht="15.75" thickBot="1" x14ac:dyDescent="0.3">
      <c r="B64" s="24" t="s">
        <v>17</v>
      </c>
      <c r="C64" s="31">
        <f>'2016-05-11 Train Runs'!K9</f>
        <v>0</v>
      </c>
      <c r="D64" s="28" t="str">
        <f>'2016-05-11 Train Runs'!L9</f>
        <v>NA</v>
      </c>
      <c r="E64" s="28" t="str">
        <f>'2016-05-11 Train Runs'!M9</f>
        <v>NA</v>
      </c>
      <c r="F64" s="28" t="str">
        <f>'2016-05-11 Train Runs'!N9</f>
        <v>NA</v>
      </c>
    </row>
    <row r="65" spans="2:6" ht="15.75" thickBot="1" x14ac:dyDescent="0.3"/>
    <row r="66" spans="2:6" ht="15.75" thickBot="1" x14ac:dyDescent="0.3">
      <c r="B66" s="21">
        <v>42502</v>
      </c>
      <c r="C66" s="22"/>
      <c r="D66" s="59" t="s">
        <v>3</v>
      </c>
      <c r="E66" s="59"/>
      <c r="F66" s="60"/>
    </row>
    <row r="67" spans="2:6" ht="15.75" thickBot="1" x14ac:dyDescent="0.3">
      <c r="B67" s="29"/>
      <c r="C67" s="3" t="s">
        <v>13</v>
      </c>
      <c r="D67" s="3" t="s">
        <v>4</v>
      </c>
      <c r="E67" s="3" t="s">
        <v>5</v>
      </c>
      <c r="F67" s="3" t="s">
        <v>6</v>
      </c>
    </row>
    <row r="68" spans="2:6" x14ac:dyDescent="0.25">
      <c r="B68" s="23" t="s">
        <v>7</v>
      </c>
      <c r="C68" s="25">
        <f>'2016-05-12 Train Runs'!K5</f>
        <v>141</v>
      </c>
      <c r="D68" s="25" t="str">
        <f>'2016-05-12 Train Runs'!L5</f>
        <v>NA</v>
      </c>
      <c r="E68" s="25" t="str">
        <f>'2016-05-12 Train Runs'!M5</f>
        <v>NA</v>
      </c>
      <c r="F68" s="25" t="str">
        <f>'2016-05-12 Train Runs'!N5</f>
        <v>NA</v>
      </c>
    </row>
    <row r="69" spans="2:6" x14ac:dyDescent="0.25">
      <c r="B69" s="23" t="s">
        <v>15</v>
      </c>
      <c r="C69" s="25">
        <f>'2016-05-12 Train Runs'!K6</f>
        <v>134</v>
      </c>
      <c r="D69" s="26">
        <f>'2016-05-12 Train Runs'!L6</f>
        <v>44.467661691188411</v>
      </c>
      <c r="E69" s="26">
        <f>'2016-05-12 Train Runs'!M6</f>
        <v>34.116666658082977</v>
      </c>
      <c r="F69" s="26">
        <f>'2016-05-12 Train Runs'!N6</f>
        <v>114.299999991199</v>
      </c>
    </row>
    <row r="70" spans="2:6" x14ac:dyDescent="0.25">
      <c r="B70" s="23" t="s">
        <v>9</v>
      </c>
      <c r="C70" s="30">
        <f>'2016-05-12 Train Runs'!K7</f>
        <v>0.95035460992907805</v>
      </c>
      <c r="D70" s="27" t="str">
        <f>'2016-05-12 Train Runs'!L7</f>
        <v>NA</v>
      </c>
      <c r="E70" s="25" t="str">
        <f>'2016-05-12 Train Runs'!M7</f>
        <v>NA</v>
      </c>
      <c r="F70" s="25" t="str">
        <f>'2016-05-12 Train Runs'!N7</f>
        <v>NA</v>
      </c>
    </row>
    <row r="71" spans="2:6" x14ac:dyDescent="0.25">
      <c r="B71" s="23" t="s">
        <v>16</v>
      </c>
      <c r="C71" s="25">
        <f>'2016-05-12 Train Runs'!K8</f>
        <v>7</v>
      </c>
      <c r="D71" s="27" t="str">
        <f>'2016-05-12 Train Runs'!L8</f>
        <v>NA</v>
      </c>
      <c r="E71" s="27" t="str">
        <f>'2016-05-12 Train Runs'!M8</f>
        <v>NA</v>
      </c>
      <c r="F71" s="27" t="str">
        <f>'2016-05-12 Train Runs'!N8</f>
        <v>NA</v>
      </c>
    </row>
    <row r="72" spans="2:6" ht="15.75" thickBot="1" x14ac:dyDescent="0.3">
      <c r="B72" s="24" t="s">
        <v>17</v>
      </c>
      <c r="C72" s="31">
        <f>'2016-05-12 Train Runs'!K9</f>
        <v>0</v>
      </c>
      <c r="D72" s="28" t="str">
        <f>'2016-05-12 Train Runs'!L9</f>
        <v>NA</v>
      </c>
      <c r="E72" s="28" t="str">
        <f>'2016-05-12 Train Runs'!M9</f>
        <v>NA</v>
      </c>
      <c r="F72" s="28" t="str">
        <f>'2016-05-12 Train Runs'!N9</f>
        <v>NA</v>
      </c>
    </row>
    <row r="73" spans="2:6" ht="15.75" thickBot="1" x14ac:dyDescent="0.3"/>
    <row r="74" spans="2:6" ht="15.75" thickBot="1" x14ac:dyDescent="0.3">
      <c r="B74" s="21">
        <v>42503</v>
      </c>
      <c r="C74" s="22"/>
      <c r="D74" s="74" t="s">
        <v>3</v>
      </c>
      <c r="E74" s="74"/>
      <c r="F74" s="75"/>
    </row>
    <row r="75" spans="2:6" ht="15.75" thickBot="1" x14ac:dyDescent="0.3">
      <c r="B75" s="29"/>
      <c r="C75" s="3" t="s">
        <v>13</v>
      </c>
      <c r="D75" s="3" t="s">
        <v>4</v>
      </c>
      <c r="E75" s="3" t="s">
        <v>5</v>
      </c>
      <c r="F75" s="3" t="s">
        <v>6</v>
      </c>
    </row>
    <row r="76" spans="2:6" x14ac:dyDescent="0.25">
      <c r="B76" s="23" t="s">
        <v>7</v>
      </c>
      <c r="C76" s="25">
        <f>'2016-05-13 Train Runs'!K5</f>
        <v>143</v>
      </c>
      <c r="D76" s="25" t="str">
        <f>'2016-05-13 Train Runs'!L5</f>
        <v>NA</v>
      </c>
      <c r="E76" s="25" t="str">
        <f>'2016-05-13 Train Runs'!M5</f>
        <v>NA</v>
      </c>
      <c r="F76" s="25" t="str">
        <f>'2016-05-13 Train Runs'!N5</f>
        <v>NA</v>
      </c>
    </row>
    <row r="77" spans="2:6" x14ac:dyDescent="0.25">
      <c r="B77" s="23" t="s">
        <v>15</v>
      </c>
      <c r="C77" s="25">
        <f>'2016-05-13 Train Runs'!K6</f>
        <v>127</v>
      </c>
      <c r="D77" s="26">
        <f>'2016-05-13 Train Runs'!L6</f>
        <v>42.152214452051197</v>
      </c>
      <c r="E77" s="26">
        <f>'2016-05-13 Train Runs'!M6</f>
        <v>35.100000001257285</v>
      </c>
      <c r="F77" s="26">
        <f>'2016-05-13 Train Runs'!N6</f>
        <v>60.266666673123837</v>
      </c>
    </row>
    <row r="78" spans="2:6" x14ac:dyDescent="0.25">
      <c r="B78" s="23" t="s">
        <v>9</v>
      </c>
      <c r="C78" s="30">
        <f>'2016-05-13 Train Runs'!K7</f>
        <v>0.88811188811188813</v>
      </c>
      <c r="D78" s="27" t="str">
        <f>'2016-05-13 Train Runs'!L7</f>
        <v>NA</v>
      </c>
      <c r="E78" s="25" t="str">
        <f>'2016-05-13 Train Runs'!M7</f>
        <v>NA</v>
      </c>
      <c r="F78" s="25" t="str">
        <f>'2016-05-13 Train Runs'!N7</f>
        <v>NA</v>
      </c>
    </row>
    <row r="79" spans="2:6" x14ac:dyDescent="0.25">
      <c r="B79" s="23" t="s">
        <v>16</v>
      </c>
      <c r="C79" s="25">
        <f>'2016-05-13 Train Runs'!K8</f>
        <v>16</v>
      </c>
      <c r="D79" s="27" t="str">
        <f>'2016-05-13 Train Runs'!L8</f>
        <v>NA</v>
      </c>
      <c r="E79" s="27" t="str">
        <f>'2016-05-13 Train Runs'!M8</f>
        <v>NA</v>
      </c>
      <c r="F79" s="27" t="str">
        <f>'2016-05-13 Train Runs'!N8</f>
        <v>NA</v>
      </c>
    </row>
    <row r="80" spans="2:6" ht="15.75" thickBot="1" x14ac:dyDescent="0.3">
      <c r="B80" s="24" t="s">
        <v>17</v>
      </c>
      <c r="C80" s="31">
        <f>'2016-05-13 Train Runs'!K9</f>
        <v>0</v>
      </c>
      <c r="D80" s="28" t="str">
        <f>'2016-05-13 Train Runs'!L9</f>
        <v>NA</v>
      </c>
      <c r="E80" s="28" t="str">
        <f>'2016-05-13 Train Runs'!M9</f>
        <v>NA</v>
      </c>
      <c r="F80" s="28" t="str">
        <f>'2016-05-13 Train Runs'!N9</f>
        <v>NA</v>
      </c>
    </row>
    <row r="81" spans="2:6" ht="15.75" thickBot="1" x14ac:dyDescent="0.3"/>
    <row r="82" spans="2:6" ht="15.75" thickBot="1" x14ac:dyDescent="0.3">
      <c r="B82" s="21">
        <v>42504</v>
      </c>
      <c r="C82" s="22"/>
      <c r="D82" s="74" t="s">
        <v>3</v>
      </c>
      <c r="E82" s="74"/>
      <c r="F82" s="75"/>
    </row>
    <row r="83" spans="2:6" ht="15.75" thickBot="1" x14ac:dyDescent="0.3">
      <c r="B83" s="29"/>
      <c r="C83" s="3" t="s">
        <v>13</v>
      </c>
      <c r="D83" s="3" t="s">
        <v>4</v>
      </c>
      <c r="E83" s="3" t="s">
        <v>5</v>
      </c>
      <c r="F83" s="3" t="s">
        <v>6</v>
      </c>
    </row>
    <row r="84" spans="2:6" x14ac:dyDescent="0.25">
      <c r="B84" s="23" t="s">
        <v>7</v>
      </c>
      <c r="C84" s="25">
        <f>'2016-05-14 Train Runs'!K5</f>
        <v>145</v>
      </c>
      <c r="D84" s="25" t="str">
        <f>'2016-05-14 Train Runs'!L5</f>
        <v>NA</v>
      </c>
      <c r="E84" s="25" t="str">
        <f>'2016-05-14 Train Runs'!M5</f>
        <v>NA</v>
      </c>
      <c r="F84" s="25" t="str">
        <f>'2016-05-14 Train Runs'!N5</f>
        <v>NA</v>
      </c>
    </row>
    <row r="85" spans="2:6" x14ac:dyDescent="0.25">
      <c r="B85" s="23" t="s">
        <v>15</v>
      </c>
      <c r="C85" s="25">
        <f>'2016-05-14 Train Runs'!K6</f>
        <v>143</v>
      </c>
      <c r="D85" s="26">
        <f>'2016-05-14 Train Runs'!L6</f>
        <v>42.423793103425474</v>
      </c>
      <c r="E85" s="26">
        <f>'2016-05-14 Train Runs'!M6</f>
        <v>34.983333338750526</v>
      </c>
      <c r="F85" s="26">
        <f>'2016-05-14 Train Runs'!N6</f>
        <v>56.049999995157123</v>
      </c>
    </row>
    <row r="86" spans="2:6" x14ac:dyDescent="0.25">
      <c r="B86" s="23" t="s">
        <v>9</v>
      </c>
      <c r="C86" s="30">
        <f>'2016-05-14 Train Runs'!K7</f>
        <v>0.98620689655172411</v>
      </c>
      <c r="D86" s="27" t="str">
        <f>'2016-05-14 Train Runs'!L7</f>
        <v>NA</v>
      </c>
      <c r="E86" s="25" t="str">
        <f>'2016-05-14 Train Runs'!M7</f>
        <v>NA</v>
      </c>
      <c r="F86" s="25" t="str">
        <f>'2016-05-14 Train Runs'!N7</f>
        <v>NA</v>
      </c>
    </row>
    <row r="87" spans="2:6" x14ac:dyDescent="0.25">
      <c r="B87" s="23" t="s">
        <v>16</v>
      </c>
      <c r="C87" s="25">
        <f>'2016-05-14 Train Runs'!K8</f>
        <v>2</v>
      </c>
      <c r="D87" s="27" t="str">
        <f>'2016-05-14 Train Runs'!L8</f>
        <v>NA</v>
      </c>
      <c r="E87" s="27" t="str">
        <f>'2016-05-14 Train Runs'!M8</f>
        <v>NA</v>
      </c>
      <c r="F87" s="27" t="str">
        <f>'2016-05-14 Train Runs'!N8</f>
        <v>NA</v>
      </c>
    </row>
    <row r="88" spans="2:6" ht="15.75" thickBot="1" x14ac:dyDescent="0.3">
      <c r="B88" s="24" t="s">
        <v>17</v>
      </c>
      <c r="C88" s="31">
        <f>'2016-05-14 Train Runs'!K9</f>
        <v>0</v>
      </c>
      <c r="D88" s="28" t="str">
        <f>'2016-05-14 Train Runs'!L9</f>
        <v>NA</v>
      </c>
      <c r="E88" s="28" t="str">
        <f>'2016-05-14 Train Runs'!M9</f>
        <v>NA</v>
      </c>
      <c r="F88" s="28" t="str">
        <f>'2016-05-14 Train Runs'!N9</f>
        <v>NA</v>
      </c>
    </row>
    <row r="89" spans="2:6" ht="15.75" thickBot="1" x14ac:dyDescent="0.3"/>
    <row r="90" spans="2:6" ht="15.75" thickBot="1" x14ac:dyDescent="0.3">
      <c r="B90" s="21">
        <v>42505</v>
      </c>
      <c r="C90" s="22"/>
      <c r="D90" s="74" t="s">
        <v>3</v>
      </c>
      <c r="E90" s="74"/>
      <c r="F90" s="75"/>
    </row>
    <row r="91" spans="2:6" ht="15.75" thickBot="1" x14ac:dyDescent="0.3">
      <c r="B91" s="29"/>
      <c r="C91" s="3" t="s">
        <v>13</v>
      </c>
      <c r="D91" s="3" t="s">
        <v>4</v>
      </c>
      <c r="E91" s="3" t="s">
        <v>5</v>
      </c>
      <c r="F91" s="3" t="s">
        <v>6</v>
      </c>
    </row>
    <row r="92" spans="2:6" x14ac:dyDescent="0.25">
      <c r="B92" s="23" t="s">
        <v>7</v>
      </c>
      <c r="C92" s="25">
        <f>'2016-05-15 Train Runs'!K5</f>
        <v>142</v>
      </c>
      <c r="D92" s="25" t="str">
        <f>'2016-05-15 Train Runs'!L5</f>
        <v>NA</v>
      </c>
      <c r="E92" s="25" t="str">
        <f>'2016-05-15 Train Runs'!M5</f>
        <v>NA</v>
      </c>
      <c r="F92" s="25" t="str">
        <f>'2016-05-15 Train Runs'!N5</f>
        <v>NA</v>
      </c>
    </row>
    <row r="93" spans="2:6" x14ac:dyDescent="0.25">
      <c r="B93" s="23" t="s">
        <v>15</v>
      </c>
      <c r="C93" s="25">
        <f>'2016-05-15 Train Runs'!K6</f>
        <v>131</v>
      </c>
      <c r="D93" s="26">
        <f>'2016-05-15 Train Runs'!L6</f>
        <v>42.673591549260685</v>
      </c>
      <c r="E93" s="26">
        <f>'2016-05-15 Train Runs'!M6</f>
        <v>35.66666666418314</v>
      </c>
      <c r="F93" s="26">
        <f>'2016-05-15 Train Runs'!N6</f>
        <v>57.20000000204891</v>
      </c>
    </row>
    <row r="94" spans="2:6" x14ac:dyDescent="0.25">
      <c r="B94" s="23" t="s">
        <v>9</v>
      </c>
      <c r="C94" s="30">
        <f>'2016-05-15 Train Runs'!K7</f>
        <v>0.92253521126760563</v>
      </c>
      <c r="D94" s="27" t="str">
        <f>'2016-05-15 Train Runs'!L7</f>
        <v>NA</v>
      </c>
      <c r="E94" s="25" t="str">
        <f>'2016-05-15 Train Runs'!M7</f>
        <v>NA</v>
      </c>
      <c r="F94" s="25" t="str">
        <f>'2016-05-15 Train Runs'!N7</f>
        <v>NA</v>
      </c>
    </row>
    <row r="95" spans="2:6" x14ac:dyDescent="0.25">
      <c r="B95" s="23" t="s">
        <v>16</v>
      </c>
      <c r="C95" s="25">
        <f>'2016-05-15 Train Runs'!K8</f>
        <v>11</v>
      </c>
      <c r="D95" s="27" t="str">
        <f>'2016-05-15 Train Runs'!L8</f>
        <v>NA</v>
      </c>
      <c r="E95" s="27" t="str">
        <f>'2016-05-15 Train Runs'!M8</f>
        <v>NA</v>
      </c>
      <c r="F95" s="27" t="str">
        <f>'2016-05-15 Train Runs'!N8</f>
        <v>NA</v>
      </c>
    </row>
    <row r="96" spans="2:6" ht="15.75" thickBot="1" x14ac:dyDescent="0.3">
      <c r="B96" s="24" t="s">
        <v>17</v>
      </c>
      <c r="C96" s="31">
        <f>'2016-05-15 Train Runs'!K9</f>
        <v>0</v>
      </c>
      <c r="D96" s="28" t="str">
        <f>'2016-05-15 Train Runs'!L9</f>
        <v>NA</v>
      </c>
      <c r="E96" s="28" t="str">
        <f>'2016-05-15 Train Runs'!M9</f>
        <v>NA</v>
      </c>
      <c r="F96" s="28" t="str">
        <f>'2016-05-15 Train Runs'!N9</f>
        <v>NA</v>
      </c>
    </row>
    <row r="97" spans="2:6" ht="15.75" thickBot="1" x14ac:dyDescent="0.3"/>
    <row r="98" spans="2:6" ht="15.75" thickBot="1" x14ac:dyDescent="0.3">
      <c r="B98" s="21">
        <v>42506</v>
      </c>
      <c r="C98" s="22"/>
      <c r="D98" s="74" t="s">
        <v>3</v>
      </c>
      <c r="E98" s="74"/>
      <c r="F98" s="75"/>
    </row>
    <row r="99" spans="2:6" ht="15.75" thickBot="1" x14ac:dyDescent="0.3">
      <c r="B99" s="29"/>
      <c r="C99" s="3" t="s">
        <v>13</v>
      </c>
      <c r="D99" s="3" t="s">
        <v>4</v>
      </c>
      <c r="E99" s="3" t="s">
        <v>5</v>
      </c>
      <c r="F99" s="3" t="s">
        <v>6</v>
      </c>
    </row>
    <row r="100" spans="2:6" x14ac:dyDescent="0.25">
      <c r="B100" s="23" t="s">
        <v>7</v>
      </c>
      <c r="C100" s="25">
        <f>'2016-05-16 Train Runs'!K5</f>
        <v>133</v>
      </c>
      <c r="D100" s="25" t="str">
        <f>'2016-05-16 Train Runs'!L5</f>
        <v>NA</v>
      </c>
      <c r="E100" s="25" t="str">
        <f>'2016-05-16 Train Runs'!M5</f>
        <v>NA</v>
      </c>
      <c r="F100" s="25" t="str">
        <f>'2016-05-16 Train Runs'!N5</f>
        <v>NA</v>
      </c>
    </row>
    <row r="101" spans="2:6" x14ac:dyDescent="0.25">
      <c r="B101" s="23" t="s">
        <v>15</v>
      </c>
      <c r="C101" s="25">
        <f>'2016-05-16 Train Runs'!K6</f>
        <v>127</v>
      </c>
      <c r="D101" s="26">
        <f>'2016-05-16 Train Runs'!L6</f>
        <v>44.154761904593265</v>
      </c>
      <c r="E101" s="26">
        <f>'2016-05-16 Train Runs'!M6</f>
        <v>35.399999998044223</v>
      </c>
      <c r="F101" s="26">
        <f>'2016-05-16 Train Runs'!N6</f>
        <v>76.633333330973983</v>
      </c>
    </row>
    <row r="102" spans="2:6" x14ac:dyDescent="0.25">
      <c r="B102" s="23" t="s">
        <v>9</v>
      </c>
      <c r="C102" s="30">
        <f>'2016-05-16 Train Runs'!K7</f>
        <v>0.95488721804511278</v>
      </c>
      <c r="D102" s="27" t="str">
        <f>'2016-05-16 Train Runs'!L7</f>
        <v>NA</v>
      </c>
      <c r="E102" s="25" t="str">
        <f>'2016-05-16 Train Runs'!M7</f>
        <v>NA</v>
      </c>
      <c r="F102" s="25" t="str">
        <f>'2016-05-16 Train Runs'!N7</f>
        <v>NA</v>
      </c>
    </row>
    <row r="103" spans="2:6" x14ac:dyDescent="0.25">
      <c r="B103" s="23" t="s">
        <v>16</v>
      </c>
      <c r="C103" s="25">
        <f>'2016-05-16 Train Runs'!K8</f>
        <v>6</v>
      </c>
      <c r="D103" s="27" t="str">
        <f>'2016-05-16 Train Runs'!L8</f>
        <v>NA</v>
      </c>
      <c r="E103" s="27" t="str">
        <f>'2016-05-16 Train Runs'!M8</f>
        <v>NA</v>
      </c>
      <c r="F103" s="27" t="str">
        <f>'2016-05-16 Train Runs'!N8</f>
        <v>NA</v>
      </c>
    </row>
    <row r="104" spans="2:6" ht="15.75" thickBot="1" x14ac:dyDescent="0.3">
      <c r="B104" s="24" t="s">
        <v>17</v>
      </c>
      <c r="C104" s="31">
        <f>'2016-05-16 Train Runs'!K9</f>
        <v>0</v>
      </c>
      <c r="D104" s="28" t="str">
        <f>'2016-05-16 Train Runs'!L9</f>
        <v>NA</v>
      </c>
      <c r="E104" s="28" t="str">
        <f>'2016-05-16 Train Runs'!M9</f>
        <v>NA</v>
      </c>
      <c r="F104" s="28" t="str">
        <f>'2016-05-16 Train Runs'!N9</f>
        <v>NA</v>
      </c>
    </row>
    <row r="105" spans="2:6" ht="15.75" thickBot="1" x14ac:dyDescent="0.3"/>
    <row r="106" spans="2:6" ht="15.75" thickBot="1" x14ac:dyDescent="0.3">
      <c r="B106" s="21">
        <v>42507</v>
      </c>
      <c r="C106" s="22"/>
      <c r="D106" s="76" t="s">
        <v>3</v>
      </c>
      <c r="E106" s="76"/>
      <c r="F106" s="77"/>
    </row>
    <row r="107" spans="2:6" ht="15.75" thickBot="1" x14ac:dyDescent="0.3">
      <c r="B107" s="29"/>
      <c r="C107" s="3" t="s">
        <v>13</v>
      </c>
      <c r="D107" s="3" t="s">
        <v>4</v>
      </c>
      <c r="E107" s="3" t="s">
        <v>5</v>
      </c>
      <c r="F107" s="3" t="s">
        <v>6</v>
      </c>
    </row>
    <row r="108" spans="2:6" x14ac:dyDescent="0.25">
      <c r="B108" s="23" t="s">
        <v>7</v>
      </c>
      <c r="C108" s="25">
        <f>'2016-05-17 Train Runs'!K5</f>
        <v>143</v>
      </c>
      <c r="D108" s="25" t="str">
        <f>'2016-05-17 Train Runs'!L5</f>
        <v>NA</v>
      </c>
      <c r="E108" s="25" t="str">
        <f>'2016-05-17 Train Runs'!M5</f>
        <v>NA</v>
      </c>
      <c r="F108" s="25" t="str">
        <f>'2016-05-17 Train Runs'!N5</f>
        <v>NA</v>
      </c>
    </row>
    <row r="109" spans="2:6" x14ac:dyDescent="0.25">
      <c r="B109" s="23" t="s">
        <v>15</v>
      </c>
      <c r="C109" s="25">
        <f>'2016-05-17 Train Runs'!K6</f>
        <v>135</v>
      </c>
      <c r="D109" s="26">
        <f>'2016-05-17 Train Runs'!L6</f>
        <v>43.071445221369565</v>
      </c>
      <c r="E109" s="26">
        <f>'2016-05-17 Train Runs'!M6</f>
        <v>34.833333335118368</v>
      </c>
      <c r="F109" s="26">
        <f>'2016-05-17 Train Runs'!N6</f>
        <v>67.399999997578561</v>
      </c>
    </row>
    <row r="110" spans="2:6" x14ac:dyDescent="0.25">
      <c r="B110" s="23" t="s">
        <v>9</v>
      </c>
      <c r="C110" s="30">
        <f>'2016-05-17 Train Runs'!K7</f>
        <v>0.94405594405594406</v>
      </c>
      <c r="D110" s="27" t="str">
        <f>'2016-05-17 Train Runs'!L7</f>
        <v>NA</v>
      </c>
      <c r="E110" s="25" t="str">
        <f>'2016-05-17 Train Runs'!M7</f>
        <v>NA</v>
      </c>
      <c r="F110" s="25" t="str">
        <f>'2016-05-17 Train Runs'!N7</f>
        <v>NA</v>
      </c>
    </row>
    <row r="111" spans="2:6" x14ac:dyDescent="0.25">
      <c r="B111" s="23" t="s">
        <v>16</v>
      </c>
      <c r="C111" s="25">
        <f>'2016-05-17 Train Runs'!K8</f>
        <v>8</v>
      </c>
      <c r="D111" s="27" t="str">
        <f>'2016-05-17 Train Runs'!L8</f>
        <v>NA</v>
      </c>
      <c r="E111" s="27" t="str">
        <f>'2016-05-17 Train Runs'!M8</f>
        <v>NA</v>
      </c>
      <c r="F111" s="27" t="str">
        <f>'2016-05-17 Train Runs'!N8</f>
        <v>NA</v>
      </c>
    </row>
    <row r="112" spans="2:6" ht="15.75" thickBot="1" x14ac:dyDescent="0.3">
      <c r="B112" s="24" t="s">
        <v>17</v>
      </c>
      <c r="C112" s="31">
        <f>'2016-05-17 Train Runs'!K9</f>
        <v>0</v>
      </c>
      <c r="D112" s="28" t="str">
        <f>'2016-05-17 Train Runs'!L9</f>
        <v>NA</v>
      </c>
      <c r="E112" s="28" t="str">
        <f>'2016-05-17 Train Runs'!M9</f>
        <v>NA</v>
      </c>
      <c r="F112" s="28" t="str">
        <f>'2016-05-17 Train Runs'!N9</f>
        <v>NA</v>
      </c>
    </row>
  </sheetData>
  <mergeCells count="5">
    <mergeCell ref="D50:F50"/>
    <mergeCell ref="D42:F42"/>
    <mergeCell ref="D34:F34"/>
    <mergeCell ref="D26:F26"/>
    <mergeCell ref="D18:F1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5"/>
  <sheetViews>
    <sheetView showGridLines="0" topLeftCell="C1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196</v>
      </c>
      <c r="B3" s="6">
        <v>4038</v>
      </c>
      <c r="C3" s="38">
        <v>42496.134756944448</v>
      </c>
      <c r="D3" s="38">
        <v>42496.160567129627</v>
      </c>
      <c r="E3" s="6" t="s">
        <v>27</v>
      </c>
      <c r="F3" s="15">
        <v>2.5810185179580003E-2</v>
      </c>
      <c r="G3" s="10"/>
      <c r="J3" s="21">
        <v>42496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197</v>
      </c>
      <c r="B4" s="6">
        <v>4026</v>
      </c>
      <c r="C4" s="38">
        <v>42496.171759259261</v>
      </c>
      <c r="D4" s="38">
        <v>42496.200127314813</v>
      </c>
      <c r="E4" s="6" t="s">
        <v>26</v>
      </c>
      <c r="F4" s="15">
        <v>2.8368055551254656E-2</v>
      </c>
      <c r="G4" s="10"/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198</v>
      </c>
      <c r="B5" s="6">
        <v>4002</v>
      </c>
      <c r="C5" s="38">
        <v>42496.151238425926</v>
      </c>
      <c r="D5" s="38">
        <v>42496.181921296295</v>
      </c>
      <c r="E5" s="6" t="s">
        <v>199</v>
      </c>
      <c r="F5" s="15">
        <v>3.068287036876427E-2</v>
      </c>
      <c r="G5" s="10"/>
      <c r="J5" s="23" t="s">
        <v>7</v>
      </c>
      <c r="K5" s="25">
        <f>COUNTA(F3:F995)</f>
        <v>146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200</v>
      </c>
      <c r="B6" s="6">
        <v>4008</v>
      </c>
      <c r="C6" s="38">
        <v>42496.189062500001</v>
      </c>
      <c r="D6" s="38">
        <v>42496.221342592595</v>
      </c>
      <c r="E6" s="6" t="s">
        <v>23</v>
      </c>
      <c r="F6" s="15">
        <v>3.2280092593282461E-2</v>
      </c>
      <c r="G6" s="10"/>
      <c r="J6" s="23" t="s">
        <v>15</v>
      </c>
      <c r="K6" s="25">
        <f>K5-SUM(K8:K9)</f>
        <v>146</v>
      </c>
      <c r="L6" s="26">
        <v>43.054794521024768</v>
      </c>
      <c r="M6" s="26">
        <v>35.300000006100163</v>
      </c>
      <c r="N6" s="26">
        <v>57.366666665766388</v>
      </c>
    </row>
    <row r="7" spans="1:65" s="2" customFormat="1" x14ac:dyDescent="0.25">
      <c r="A7" s="6" t="s">
        <v>201</v>
      </c>
      <c r="B7" s="6">
        <v>4016</v>
      </c>
      <c r="C7" s="38">
        <v>42496.170324074075</v>
      </c>
      <c r="D7" s="38">
        <v>42496.202731481484</v>
      </c>
      <c r="E7" s="6" t="s">
        <v>31</v>
      </c>
      <c r="F7" s="15">
        <v>3.2407407408754807E-2</v>
      </c>
      <c r="G7" s="10"/>
      <c r="J7" s="23" t="s">
        <v>9</v>
      </c>
      <c r="K7" s="30">
        <f>K6/K5</f>
        <v>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202</v>
      </c>
      <c r="B8" s="6">
        <v>4043</v>
      </c>
      <c r="C8" s="38">
        <v>42496.215821759259</v>
      </c>
      <c r="D8" s="38">
        <v>42496.245925925927</v>
      </c>
      <c r="E8" s="6" t="s">
        <v>24</v>
      </c>
      <c r="F8" s="15">
        <v>3.0104166668024845E-2</v>
      </c>
      <c r="G8" s="10"/>
      <c r="J8" s="23" t="s">
        <v>16</v>
      </c>
      <c r="K8" s="25">
        <v>0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203</v>
      </c>
      <c r="B9" s="6">
        <v>4011</v>
      </c>
      <c r="C9" s="38">
        <v>42496.184259259258</v>
      </c>
      <c r="D9" s="38">
        <v>42496.21361111111</v>
      </c>
      <c r="E9" s="6" t="s">
        <v>34</v>
      </c>
      <c r="F9" s="15">
        <v>2.9351851851970423E-2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204</v>
      </c>
      <c r="B10" s="6">
        <v>4012</v>
      </c>
      <c r="C10" s="38">
        <v>42496.225312499999</v>
      </c>
      <c r="D10" s="38">
        <v>42496.253506944442</v>
      </c>
      <c r="E10" s="6" t="s">
        <v>34</v>
      </c>
      <c r="F10" s="15">
        <v>2.8194444443215616E-2</v>
      </c>
      <c r="G10" s="10"/>
    </row>
    <row r="11" spans="1:65" s="2" customFormat="1" x14ac:dyDescent="0.25">
      <c r="A11" s="6" t="s">
        <v>205</v>
      </c>
      <c r="B11" s="6">
        <v>4029</v>
      </c>
      <c r="C11" s="38">
        <v>42496.197245370371</v>
      </c>
      <c r="D11" s="38">
        <v>42496.225092592591</v>
      </c>
      <c r="E11" s="6" t="s">
        <v>36</v>
      </c>
      <c r="F11" s="15">
        <v>2.7847222219861578E-2</v>
      </c>
      <c r="G11" s="10"/>
    </row>
    <row r="12" spans="1:65" s="2" customFormat="1" x14ac:dyDescent="0.25">
      <c r="A12" s="6" t="s">
        <v>206</v>
      </c>
      <c r="B12" s="6">
        <v>4030</v>
      </c>
      <c r="C12" s="38">
        <v>42496.232430555552</v>
      </c>
      <c r="D12" s="38">
        <v>42496.263923611114</v>
      </c>
      <c r="E12" s="6" t="s">
        <v>36</v>
      </c>
      <c r="F12" s="15">
        <v>3.1493055561440997E-2</v>
      </c>
      <c r="G12" s="10"/>
    </row>
    <row r="13" spans="1:65" s="2" customFormat="1" x14ac:dyDescent="0.25">
      <c r="A13" s="6" t="s">
        <v>207</v>
      </c>
      <c r="B13" s="6">
        <v>4038</v>
      </c>
      <c r="C13" s="38">
        <v>42496.20853009259</v>
      </c>
      <c r="D13" s="38">
        <v>42496.233043981483</v>
      </c>
      <c r="E13" s="6" t="s">
        <v>27</v>
      </c>
      <c r="F13" s="15">
        <v>2.4513888893125113E-2</v>
      </c>
      <c r="G13" s="10"/>
    </row>
    <row r="14" spans="1:65" s="2" customFormat="1" x14ac:dyDescent="0.25">
      <c r="A14" s="6" t="s">
        <v>208</v>
      </c>
      <c r="B14" s="6">
        <v>4037</v>
      </c>
      <c r="C14" s="38">
        <v>42496.246979166666</v>
      </c>
      <c r="D14" s="38">
        <v>42496.273090277777</v>
      </c>
      <c r="E14" s="6" t="s">
        <v>27</v>
      </c>
      <c r="F14" s="15">
        <v>2.6111111110367347E-2</v>
      </c>
      <c r="G14" s="10"/>
    </row>
    <row r="15" spans="1:65" s="2" customFormat="1" x14ac:dyDescent="0.25">
      <c r="A15" s="6" t="s">
        <v>209</v>
      </c>
      <c r="B15" s="6">
        <v>4025</v>
      </c>
      <c r="C15" s="38">
        <v>42496.206770833334</v>
      </c>
      <c r="D15" s="38">
        <v>42496.244328703702</v>
      </c>
      <c r="E15" s="6" t="s">
        <v>26</v>
      </c>
      <c r="F15" s="15">
        <v>3.7557870367891155E-2</v>
      </c>
      <c r="G15" s="10"/>
    </row>
    <row r="16" spans="1:65" s="2" customFormat="1" x14ac:dyDescent="0.25">
      <c r="A16" s="6" t="s">
        <v>210</v>
      </c>
      <c r="B16" s="6">
        <v>4026</v>
      </c>
      <c r="C16" s="38">
        <v>42496.253877314812</v>
      </c>
      <c r="D16" s="38">
        <v>42496.285381944443</v>
      </c>
      <c r="E16" s="6" t="s">
        <v>26</v>
      </c>
      <c r="F16" s="15">
        <v>3.1504629630944692E-2</v>
      </c>
      <c r="G16" s="10"/>
    </row>
    <row r="17" spans="1:7" s="2" customFormat="1" x14ac:dyDescent="0.25">
      <c r="A17" s="6" t="s">
        <v>211</v>
      </c>
      <c r="B17" s="6">
        <v>4002</v>
      </c>
      <c r="C17" s="38">
        <v>42496.228252314817</v>
      </c>
      <c r="D17" s="38">
        <v>42496.254513888889</v>
      </c>
      <c r="E17" s="6" t="s">
        <v>199</v>
      </c>
      <c r="F17" s="15">
        <v>2.626157407212304E-2</v>
      </c>
      <c r="G17" s="10"/>
    </row>
    <row r="18" spans="1:7" s="2" customFormat="1" x14ac:dyDescent="0.25">
      <c r="A18" s="6" t="s">
        <v>212</v>
      </c>
      <c r="B18" s="6">
        <v>4001</v>
      </c>
      <c r="C18" s="38">
        <v>42496.266296296293</v>
      </c>
      <c r="D18" s="38">
        <v>42496.295254629629</v>
      </c>
      <c r="E18" s="6" t="s">
        <v>199</v>
      </c>
      <c r="F18" s="15">
        <v>2.8958333336049691E-2</v>
      </c>
      <c r="G18" s="10"/>
    </row>
    <row r="19" spans="1:7" s="2" customFormat="1" x14ac:dyDescent="0.25">
      <c r="A19" s="6" t="s">
        <v>213</v>
      </c>
      <c r="B19" s="6">
        <v>4007</v>
      </c>
      <c r="C19" s="38">
        <v>42496.227500000001</v>
      </c>
      <c r="D19" s="38">
        <v>42496.266099537039</v>
      </c>
      <c r="E19" s="6" t="s">
        <v>23</v>
      </c>
      <c r="F19" s="15">
        <v>3.8599537037953269E-2</v>
      </c>
      <c r="G19" s="10"/>
    </row>
    <row r="20" spans="1:7" s="2" customFormat="1" x14ac:dyDescent="0.25">
      <c r="A20" s="6" t="s">
        <v>214</v>
      </c>
      <c r="B20" s="6">
        <v>4008</v>
      </c>
      <c r="C20" s="38">
        <v>42496.271527777775</v>
      </c>
      <c r="D20" s="38">
        <v>42496.306840277779</v>
      </c>
      <c r="E20" s="6" t="s">
        <v>23</v>
      </c>
      <c r="F20" s="15">
        <v>3.5312500003783498E-2</v>
      </c>
      <c r="G20" s="10"/>
    </row>
    <row r="21" spans="1:7" s="2" customFormat="1" x14ac:dyDescent="0.25">
      <c r="A21" s="6" t="s">
        <v>215</v>
      </c>
      <c r="B21" s="6">
        <v>4044</v>
      </c>
      <c r="C21" s="38">
        <v>42496.257534722223</v>
      </c>
      <c r="D21" s="38">
        <v>42496.294004629628</v>
      </c>
      <c r="E21" s="6" t="s">
        <v>24</v>
      </c>
      <c r="F21" s="15">
        <v>3.6469907405262347E-2</v>
      </c>
      <c r="G21" s="10"/>
    </row>
    <row r="22" spans="1:7" s="2" customFormat="1" x14ac:dyDescent="0.25">
      <c r="A22" s="6" t="s">
        <v>216</v>
      </c>
      <c r="B22" s="6">
        <v>4012</v>
      </c>
      <c r="C22" s="38">
        <v>42496.292118055557</v>
      </c>
      <c r="D22" s="38">
        <v>42496.319803240738</v>
      </c>
      <c r="E22" s="6" t="s">
        <v>34</v>
      </c>
      <c r="F22" s="15">
        <v>2.7685185181326233E-2</v>
      </c>
      <c r="G22" s="10"/>
    </row>
    <row r="23" spans="1:7" s="2" customFormat="1" x14ac:dyDescent="0.25">
      <c r="A23" s="6" t="s">
        <v>217</v>
      </c>
      <c r="B23" s="6">
        <v>4011</v>
      </c>
      <c r="C23" s="38">
        <v>42496.259317129632</v>
      </c>
      <c r="D23" s="38">
        <v>42496.287766203706</v>
      </c>
      <c r="E23" s="6" t="s">
        <v>34</v>
      </c>
      <c r="F23" s="15">
        <v>2.8449074074160308E-2</v>
      </c>
      <c r="G23" s="10"/>
    </row>
    <row r="24" spans="1:7" s="2" customFormat="1" x14ac:dyDescent="0.25">
      <c r="A24" s="6" t="s">
        <v>218</v>
      </c>
      <c r="B24" s="6">
        <v>4043</v>
      </c>
      <c r="C24" s="38">
        <v>42496.300046296295</v>
      </c>
      <c r="D24" s="38">
        <v>42496.326527777775</v>
      </c>
      <c r="E24" s="6" t="s">
        <v>24</v>
      </c>
      <c r="F24" s="15">
        <v>2.6481481480004732E-2</v>
      </c>
      <c r="G24" s="10"/>
    </row>
    <row r="25" spans="1:7" s="2" customFormat="1" x14ac:dyDescent="0.25">
      <c r="A25" s="6" t="s">
        <v>219</v>
      </c>
      <c r="B25" s="6">
        <v>4029</v>
      </c>
      <c r="C25" s="38">
        <v>42496.269942129627</v>
      </c>
      <c r="D25" s="38">
        <v>42496.299212962964</v>
      </c>
      <c r="E25" s="6" t="s">
        <v>36</v>
      </c>
      <c r="F25" s="15">
        <v>2.9270833336340729E-2</v>
      </c>
      <c r="G25" s="10"/>
    </row>
    <row r="26" spans="1:7" s="2" customFormat="1" x14ac:dyDescent="0.25">
      <c r="A26" s="6" t="s">
        <v>220</v>
      </c>
      <c r="B26" s="6">
        <v>4030</v>
      </c>
      <c r="C26" s="38">
        <v>42496.307662037034</v>
      </c>
      <c r="D26" s="38">
        <v>42496.336331018516</v>
      </c>
      <c r="E26" s="6" t="s">
        <v>36</v>
      </c>
      <c r="F26" s="15">
        <v>2.8668981482042E-2</v>
      </c>
      <c r="G26" s="10"/>
    </row>
    <row r="27" spans="1:7" s="2" customFormat="1" x14ac:dyDescent="0.25">
      <c r="A27" s="6" t="s">
        <v>221</v>
      </c>
      <c r="B27" s="6">
        <v>4038</v>
      </c>
      <c r="C27" s="38">
        <v>42496.28025462963</v>
      </c>
      <c r="D27" s="38">
        <v>42496.306168981479</v>
      </c>
      <c r="E27" s="6" t="s">
        <v>27</v>
      </c>
      <c r="F27" s="15">
        <v>2.5914351848769002E-2</v>
      </c>
      <c r="G27" s="10"/>
    </row>
    <row r="28" spans="1:7" s="2" customFormat="1" x14ac:dyDescent="0.25">
      <c r="A28" s="6" t="s">
        <v>222</v>
      </c>
      <c r="B28" s="6">
        <v>4037</v>
      </c>
      <c r="C28" s="38">
        <v>42496.319652777776</v>
      </c>
      <c r="D28" s="38">
        <v>42496.346331018518</v>
      </c>
      <c r="E28" s="6" t="s">
        <v>27</v>
      </c>
      <c r="F28" s="15">
        <v>2.6678240741603076E-2</v>
      </c>
      <c r="G28" s="10"/>
    </row>
    <row r="29" spans="1:7" s="2" customFormat="1" x14ac:dyDescent="0.25">
      <c r="A29" s="6" t="s">
        <v>223</v>
      </c>
      <c r="B29" s="6">
        <v>4025</v>
      </c>
      <c r="C29" s="38">
        <v>42496.289004629631</v>
      </c>
      <c r="D29" s="38">
        <v>42496.317546296297</v>
      </c>
      <c r="E29" s="6" t="s">
        <v>26</v>
      </c>
      <c r="F29" s="15">
        <v>2.8541666666569654E-2</v>
      </c>
      <c r="G29" s="10"/>
    </row>
    <row r="30" spans="1:7" s="2" customFormat="1" x14ac:dyDescent="0.25">
      <c r="A30" s="6" t="s">
        <v>224</v>
      </c>
      <c r="B30" s="6">
        <v>4026</v>
      </c>
      <c r="C30" s="38">
        <v>42496.326041666667</v>
      </c>
      <c r="D30" s="38">
        <v>42496.357569444444</v>
      </c>
      <c r="E30" s="6" t="s">
        <v>26</v>
      </c>
      <c r="F30" s="15">
        <v>3.1527777777228039E-2</v>
      </c>
      <c r="G30" s="10"/>
    </row>
    <row r="31" spans="1:7" s="2" customFormat="1" x14ac:dyDescent="0.25">
      <c r="A31" s="6" t="s">
        <v>225</v>
      </c>
      <c r="B31" s="6">
        <v>4002</v>
      </c>
      <c r="C31" s="38">
        <v>42496.302372685182</v>
      </c>
      <c r="D31" s="38">
        <v>42496.329687500001</v>
      </c>
      <c r="E31" s="6" t="s">
        <v>199</v>
      </c>
      <c r="F31" s="15">
        <v>2.7314814818964805E-2</v>
      </c>
      <c r="G31" s="10"/>
    </row>
    <row r="32" spans="1:7" s="2" customFormat="1" x14ac:dyDescent="0.25">
      <c r="A32" s="6" t="s">
        <v>226</v>
      </c>
      <c r="B32" s="6">
        <v>4001</v>
      </c>
      <c r="C32" s="38">
        <v>42496.339328703703</v>
      </c>
      <c r="D32" s="38">
        <v>42496.368715277778</v>
      </c>
      <c r="E32" s="6" t="s">
        <v>199</v>
      </c>
      <c r="F32" s="15">
        <v>2.9386574075033423E-2</v>
      </c>
      <c r="G32" s="10"/>
    </row>
    <row r="33" spans="1:7" s="2" customFormat="1" x14ac:dyDescent="0.25">
      <c r="A33" s="6" t="s">
        <v>227</v>
      </c>
      <c r="B33" s="6">
        <v>4007</v>
      </c>
      <c r="C33" s="38">
        <v>42496.30982638889</v>
      </c>
      <c r="D33" s="38">
        <v>42496.337465277778</v>
      </c>
      <c r="E33" s="6" t="s">
        <v>23</v>
      </c>
      <c r="F33" s="15">
        <v>2.7638888888759539E-2</v>
      </c>
      <c r="G33" s="10"/>
    </row>
    <row r="34" spans="1:7" s="2" customFormat="1" x14ac:dyDescent="0.25">
      <c r="A34" s="6" t="s">
        <v>228</v>
      </c>
      <c r="B34" s="6">
        <v>4008</v>
      </c>
      <c r="C34" s="38">
        <v>42496.345509259256</v>
      </c>
      <c r="D34" s="38">
        <v>42496.377893518518</v>
      </c>
      <c r="E34" s="6" t="s">
        <v>23</v>
      </c>
      <c r="F34" s="15">
        <v>3.238425926247146E-2</v>
      </c>
      <c r="G34" s="10"/>
    </row>
    <row r="35" spans="1:7" s="2" customFormat="1" x14ac:dyDescent="0.25">
      <c r="A35" s="6" t="s">
        <v>229</v>
      </c>
      <c r="B35" s="6">
        <v>4011</v>
      </c>
      <c r="C35" s="38">
        <v>42496.323518518519</v>
      </c>
      <c r="D35" s="38">
        <v>42496.348587962966</v>
      </c>
      <c r="E35" s="6" t="s">
        <v>34</v>
      </c>
      <c r="F35" s="15">
        <v>2.5069444447581191E-2</v>
      </c>
      <c r="G35" s="10"/>
    </row>
    <row r="36" spans="1:7" s="2" customFormat="1" x14ac:dyDescent="0.25">
      <c r="A36" s="6" t="s">
        <v>230</v>
      </c>
      <c r="B36" s="6">
        <v>4012</v>
      </c>
      <c r="C36" s="38">
        <v>42496.362083333333</v>
      </c>
      <c r="D36" s="38">
        <v>42496.389050925929</v>
      </c>
      <c r="E36" s="6" t="s">
        <v>34</v>
      </c>
      <c r="F36" s="15">
        <v>2.6967592595610768E-2</v>
      </c>
      <c r="G36" s="10"/>
    </row>
    <row r="37" spans="1:7" s="2" customFormat="1" x14ac:dyDescent="0.25">
      <c r="A37" s="6" t="s">
        <v>231</v>
      </c>
      <c r="B37" s="6">
        <v>4044</v>
      </c>
      <c r="C37" s="38">
        <v>42496.333472222221</v>
      </c>
      <c r="D37" s="38">
        <v>42496.358124999999</v>
      </c>
      <c r="E37" s="6" t="s">
        <v>24</v>
      </c>
      <c r="F37" s="15">
        <v>2.4652777778101154E-2</v>
      </c>
      <c r="G37" s="10"/>
    </row>
    <row r="38" spans="1:7" s="2" customFormat="1" x14ac:dyDescent="0.25">
      <c r="A38" s="6" t="s">
        <v>232</v>
      </c>
      <c r="B38" s="6">
        <v>4043</v>
      </c>
      <c r="C38" s="38">
        <v>42496.372025462966</v>
      </c>
      <c r="D38" s="38">
        <v>42496.397499999999</v>
      </c>
      <c r="E38" s="6" t="s">
        <v>24</v>
      </c>
      <c r="F38" s="15">
        <v>2.5474537033005618E-2</v>
      </c>
      <c r="G38" s="10"/>
    </row>
    <row r="39" spans="1:7" s="2" customFormat="1" x14ac:dyDescent="0.25">
      <c r="A39" s="6" t="s">
        <v>233</v>
      </c>
      <c r="B39" s="6">
        <v>4029</v>
      </c>
      <c r="C39" s="38">
        <v>42496.34002314815</v>
      </c>
      <c r="D39" s="38">
        <v>42496.368622685186</v>
      </c>
      <c r="E39" s="6" t="s">
        <v>36</v>
      </c>
      <c r="F39" s="15">
        <v>2.8599537035916001E-2</v>
      </c>
      <c r="G39" s="10"/>
    </row>
    <row r="40" spans="1:7" s="2" customFormat="1" x14ac:dyDescent="0.25">
      <c r="A40" s="6" t="s">
        <v>234</v>
      </c>
      <c r="B40" s="6">
        <v>4030</v>
      </c>
      <c r="C40" s="38">
        <v>42496.377071759256</v>
      </c>
      <c r="D40" s="38">
        <v>42496.40965277778</v>
      </c>
      <c r="E40" s="6" t="s">
        <v>36</v>
      </c>
      <c r="F40" s="15">
        <v>3.2581018524069805E-2</v>
      </c>
      <c r="G40" s="10"/>
    </row>
    <row r="41" spans="1:7" s="2" customFormat="1" x14ac:dyDescent="0.25">
      <c r="A41" s="6" t="s">
        <v>235</v>
      </c>
      <c r="B41" s="6">
        <v>4038</v>
      </c>
      <c r="C41" s="38">
        <v>42496.351458333331</v>
      </c>
      <c r="D41" s="38">
        <v>42496.379062499997</v>
      </c>
      <c r="E41" s="6" t="s">
        <v>27</v>
      </c>
      <c r="F41" s="15">
        <v>2.7604166665696539E-2</v>
      </c>
      <c r="G41" s="10"/>
    </row>
    <row r="42" spans="1:7" s="2" customFormat="1" x14ac:dyDescent="0.25">
      <c r="A42" s="6" t="s">
        <v>236</v>
      </c>
      <c r="B42" s="6">
        <v>4037</v>
      </c>
      <c r="C42" s="38">
        <v>42496.388090277775</v>
      </c>
      <c r="D42" s="38">
        <v>42496.418530092589</v>
      </c>
      <c r="E42" s="6" t="s">
        <v>27</v>
      </c>
      <c r="F42" s="15">
        <v>3.0439814814599231E-2</v>
      </c>
      <c r="G42" s="10"/>
    </row>
    <row r="43" spans="1:7" s="2" customFormat="1" x14ac:dyDescent="0.25">
      <c r="A43" s="6" t="s">
        <v>237</v>
      </c>
      <c r="B43" s="6">
        <v>4025</v>
      </c>
      <c r="C43" s="38">
        <v>42496.359907407408</v>
      </c>
      <c r="D43" s="38">
        <v>42496.38962962963</v>
      </c>
      <c r="E43" s="6" t="s">
        <v>26</v>
      </c>
      <c r="F43" s="15">
        <v>2.9722222221607808E-2</v>
      </c>
      <c r="G43" s="10"/>
    </row>
    <row r="44" spans="1:7" s="2" customFormat="1" x14ac:dyDescent="0.25">
      <c r="A44" s="6" t="s">
        <v>238</v>
      </c>
      <c r="B44" s="6">
        <v>4026</v>
      </c>
      <c r="C44" s="38">
        <v>42496.399942129632</v>
      </c>
      <c r="D44" s="38">
        <v>42496.429409722223</v>
      </c>
      <c r="E44" s="6" t="s">
        <v>26</v>
      </c>
      <c r="F44" s="15">
        <v>2.9467592590663116E-2</v>
      </c>
      <c r="G44" s="10"/>
    </row>
    <row r="45" spans="1:7" s="2" customFormat="1" x14ac:dyDescent="0.25">
      <c r="A45" s="6" t="s">
        <v>239</v>
      </c>
      <c r="B45" s="6">
        <v>4002</v>
      </c>
      <c r="C45" s="38">
        <v>42496.374675925923</v>
      </c>
      <c r="D45" s="38">
        <v>42496.400983796295</v>
      </c>
      <c r="E45" s="6" t="s">
        <v>199</v>
      </c>
      <c r="F45" s="15">
        <v>2.6307870371965691E-2</v>
      </c>
      <c r="G45" s="10"/>
    </row>
    <row r="46" spans="1:7" s="2" customFormat="1" x14ac:dyDescent="0.25">
      <c r="A46" s="6" t="s">
        <v>240</v>
      </c>
      <c r="B46" s="6">
        <v>4001</v>
      </c>
      <c r="C46" s="38">
        <v>42496.410995370374</v>
      </c>
      <c r="D46" s="38">
        <v>42496.439965277779</v>
      </c>
      <c r="E46" s="6" t="s">
        <v>199</v>
      </c>
      <c r="F46" s="15">
        <v>2.8969907405553386E-2</v>
      </c>
      <c r="G46" s="10"/>
    </row>
    <row r="47" spans="1:7" s="2" customFormat="1" x14ac:dyDescent="0.25">
      <c r="A47" s="6" t="s">
        <v>241</v>
      </c>
      <c r="B47" s="6">
        <v>4007</v>
      </c>
      <c r="C47" s="38">
        <v>42496.380682870367</v>
      </c>
      <c r="D47" s="38">
        <v>42496.410266203704</v>
      </c>
      <c r="E47" s="6" t="s">
        <v>23</v>
      </c>
      <c r="F47" s="15">
        <v>2.9583333336631767E-2</v>
      </c>
      <c r="G47" s="10"/>
    </row>
    <row r="48" spans="1:7" s="2" customFormat="1" x14ac:dyDescent="0.25">
      <c r="A48" s="6" t="s">
        <v>242</v>
      </c>
      <c r="B48" s="6">
        <v>4008</v>
      </c>
      <c r="C48" s="38">
        <v>42496.41983796296</v>
      </c>
      <c r="D48" s="38">
        <v>42496.450439814813</v>
      </c>
      <c r="E48" s="6" t="s">
        <v>23</v>
      </c>
      <c r="F48" s="15">
        <v>3.0601851853134576E-2</v>
      </c>
      <c r="G48" s="10"/>
    </row>
    <row r="49" spans="1:7" s="2" customFormat="1" x14ac:dyDescent="0.25">
      <c r="A49" s="6" t="s">
        <v>243</v>
      </c>
      <c r="B49" s="6">
        <v>4011</v>
      </c>
      <c r="C49" s="38">
        <v>42496.393784722219</v>
      </c>
      <c r="D49" s="38">
        <v>42496.422013888892</v>
      </c>
      <c r="E49" s="6" t="s">
        <v>34</v>
      </c>
      <c r="F49" s="15">
        <v>2.8229166673554573E-2</v>
      </c>
      <c r="G49" s="10"/>
    </row>
    <row r="50" spans="1:7" s="2" customFormat="1" x14ac:dyDescent="0.25">
      <c r="A50" s="6" t="s">
        <v>244</v>
      </c>
      <c r="B50" s="6">
        <v>4012</v>
      </c>
      <c r="C50" s="38">
        <v>42496.433368055557</v>
      </c>
      <c r="D50" s="38">
        <v>42496.461030092592</v>
      </c>
      <c r="E50" s="6" t="s">
        <v>34</v>
      </c>
      <c r="F50" s="15">
        <v>2.7662037035042886E-2</v>
      </c>
      <c r="G50" s="10"/>
    </row>
    <row r="51" spans="1:7" s="2" customFormat="1" x14ac:dyDescent="0.25">
      <c r="A51" s="6" t="s">
        <v>245</v>
      </c>
      <c r="B51" s="6">
        <v>4044</v>
      </c>
      <c r="C51" s="38">
        <v>42496.402916666666</v>
      </c>
      <c r="D51" s="38">
        <v>42496.43172453704</v>
      </c>
      <c r="E51" s="6" t="s">
        <v>24</v>
      </c>
      <c r="F51" s="15">
        <v>2.8807870374293998E-2</v>
      </c>
      <c r="G51" s="10"/>
    </row>
    <row r="52" spans="1:7" s="2" customFormat="1" x14ac:dyDescent="0.25">
      <c r="A52" s="6" t="s">
        <v>246</v>
      </c>
      <c r="B52" s="6">
        <v>4043</v>
      </c>
      <c r="C52" s="38">
        <v>42496.441759259258</v>
      </c>
      <c r="D52" s="38">
        <v>42496.472094907411</v>
      </c>
      <c r="E52" s="6" t="s">
        <v>24</v>
      </c>
      <c r="F52" s="15">
        <v>3.033564815268619E-2</v>
      </c>
      <c r="G52" s="10"/>
    </row>
    <row r="53" spans="1:7" s="2" customFormat="1" x14ac:dyDescent="0.25">
      <c r="A53" s="6" t="s">
        <v>247</v>
      </c>
      <c r="B53" s="6">
        <v>4029</v>
      </c>
      <c r="C53" s="38">
        <v>42496.413124999999</v>
      </c>
      <c r="D53" s="38">
        <v>42496.442962962959</v>
      </c>
      <c r="E53" s="6" t="s">
        <v>36</v>
      </c>
      <c r="F53" s="15">
        <v>2.9837962960300501E-2</v>
      </c>
      <c r="G53" s="10"/>
    </row>
    <row r="54" spans="1:7" s="2" customFormat="1" x14ac:dyDescent="0.25">
      <c r="A54" s="6" t="s">
        <v>248</v>
      </c>
      <c r="B54" s="6">
        <v>4030</v>
      </c>
      <c r="C54" s="38">
        <v>42496.451539351852</v>
      </c>
      <c r="D54" s="38">
        <v>42496.482094907406</v>
      </c>
      <c r="E54" s="6" t="s">
        <v>36</v>
      </c>
      <c r="F54" s="15">
        <v>3.0555555553291924E-2</v>
      </c>
      <c r="G54" s="10"/>
    </row>
    <row r="55" spans="1:7" s="2" customFormat="1" x14ac:dyDescent="0.25">
      <c r="A55" s="6" t="s">
        <v>249</v>
      </c>
      <c r="B55" s="6">
        <v>4038</v>
      </c>
      <c r="C55" s="38">
        <v>42496.422719907408</v>
      </c>
      <c r="D55" s="38">
        <v>42496.452696759261</v>
      </c>
      <c r="E55" s="6" t="s">
        <v>27</v>
      </c>
      <c r="F55" s="15">
        <v>2.99768518525525E-2</v>
      </c>
      <c r="G55" s="10"/>
    </row>
    <row r="56" spans="1:7" s="2" customFormat="1" x14ac:dyDescent="0.25">
      <c r="A56" s="6" t="s">
        <v>250</v>
      </c>
      <c r="B56" s="6">
        <v>4037</v>
      </c>
      <c r="C56" s="38">
        <v>42496.459849537037</v>
      </c>
      <c r="D56" s="38">
        <v>42496.49145833333</v>
      </c>
      <c r="E56" s="6" t="s">
        <v>27</v>
      </c>
      <c r="F56" s="15">
        <v>3.1608796292857733E-2</v>
      </c>
      <c r="G56" s="10"/>
    </row>
    <row r="57" spans="1:7" s="2" customFormat="1" x14ac:dyDescent="0.25">
      <c r="A57" s="6" t="s">
        <v>251</v>
      </c>
      <c r="B57" s="6">
        <v>4025</v>
      </c>
      <c r="C57" s="38">
        <v>42496.432974537034</v>
      </c>
      <c r="D57" s="38">
        <v>42496.462997685187</v>
      </c>
      <c r="E57" s="6" t="s">
        <v>26</v>
      </c>
      <c r="F57" s="15">
        <v>3.0023148152395152E-2</v>
      </c>
      <c r="G57" s="10"/>
    </row>
    <row r="58" spans="1:7" s="2" customFormat="1" x14ac:dyDescent="0.25">
      <c r="A58" s="6" t="s">
        <v>252</v>
      </c>
      <c r="B58" s="6">
        <v>4026</v>
      </c>
      <c r="C58" s="38">
        <v>42496.473564814813</v>
      </c>
      <c r="D58" s="38">
        <v>42496.505162037036</v>
      </c>
      <c r="E58" s="6" t="s">
        <v>26</v>
      </c>
      <c r="F58" s="15">
        <v>3.1597222223354038E-2</v>
      </c>
      <c r="G58" s="10"/>
    </row>
    <row r="59" spans="1:7" s="2" customFormat="1" x14ac:dyDescent="0.25">
      <c r="A59" s="6" t="s">
        <v>253</v>
      </c>
      <c r="B59" s="6">
        <v>4002</v>
      </c>
      <c r="C59" s="38">
        <v>42496.444155092591</v>
      </c>
      <c r="D59" s="38">
        <v>42496.47252314815</v>
      </c>
      <c r="E59" s="6" t="s">
        <v>199</v>
      </c>
      <c r="F59" s="15">
        <v>2.8368055558530614E-2</v>
      </c>
      <c r="G59" s="10"/>
    </row>
    <row r="60" spans="1:7" s="2" customFormat="1" x14ac:dyDescent="0.25">
      <c r="A60" s="6" t="s">
        <v>254</v>
      </c>
      <c r="B60" s="6">
        <v>4001</v>
      </c>
      <c r="C60" s="38">
        <v>42496.486377314817</v>
      </c>
      <c r="D60" s="38">
        <v>42496.515393518515</v>
      </c>
      <c r="E60" s="6" t="s">
        <v>199</v>
      </c>
      <c r="F60" s="15">
        <v>2.901620369812008E-2</v>
      </c>
      <c r="G60" s="10"/>
    </row>
    <row r="61" spans="1:7" s="2" customFormat="1" x14ac:dyDescent="0.25">
      <c r="A61" s="6" t="s">
        <v>255</v>
      </c>
      <c r="B61" s="6">
        <v>4007</v>
      </c>
      <c r="C61" s="38">
        <v>42496.454375000001</v>
      </c>
      <c r="D61" s="38">
        <v>42496.483530092592</v>
      </c>
      <c r="E61" s="6" t="s">
        <v>23</v>
      </c>
      <c r="F61" s="15">
        <v>2.9155092590372078E-2</v>
      </c>
      <c r="G61" s="10"/>
    </row>
    <row r="62" spans="1:7" s="2" customFormat="1" x14ac:dyDescent="0.25">
      <c r="A62" s="6" t="s">
        <v>256</v>
      </c>
      <c r="B62" s="6">
        <v>4008</v>
      </c>
      <c r="C62" s="38">
        <v>42496.494270833333</v>
      </c>
      <c r="D62" s="38">
        <v>42496.527060185188</v>
      </c>
      <c r="E62" s="6" t="s">
        <v>23</v>
      </c>
      <c r="F62" s="15">
        <v>3.2789351855171844E-2</v>
      </c>
      <c r="G62" s="10"/>
    </row>
    <row r="63" spans="1:7" s="2" customFormat="1" x14ac:dyDescent="0.25">
      <c r="A63" s="6" t="s">
        <v>257</v>
      </c>
      <c r="B63" s="6">
        <v>4011</v>
      </c>
      <c r="C63" s="38">
        <v>42496.468854166669</v>
      </c>
      <c r="D63" s="38">
        <v>42496.498090277775</v>
      </c>
      <c r="E63" s="6" t="s">
        <v>34</v>
      </c>
      <c r="F63" s="15">
        <v>2.9236111106001772E-2</v>
      </c>
      <c r="G63" s="10"/>
    </row>
    <row r="64" spans="1:7" s="2" customFormat="1" x14ac:dyDescent="0.25">
      <c r="A64" s="6" t="s">
        <v>258</v>
      </c>
      <c r="B64" s="6">
        <v>4012</v>
      </c>
      <c r="C64" s="38">
        <v>42496.503807870373</v>
      </c>
      <c r="D64" s="38">
        <v>42496.533113425925</v>
      </c>
      <c r="E64" s="6" t="s">
        <v>34</v>
      </c>
      <c r="F64" s="15">
        <v>2.9305555552127771E-2</v>
      </c>
      <c r="G64" s="10"/>
    </row>
    <row r="65" spans="1:7" s="2" customFormat="1" x14ac:dyDescent="0.25">
      <c r="A65" s="6" t="s">
        <v>259</v>
      </c>
      <c r="B65" s="6">
        <v>4044</v>
      </c>
      <c r="C65" s="38">
        <v>42496.478090277778</v>
      </c>
      <c r="D65" s="38">
        <v>42496.504178240742</v>
      </c>
      <c r="E65" s="6" t="s">
        <v>24</v>
      </c>
      <c r="F65" s="15">
        <v>2.6087962964083999E-2</v>
      </c>
      <c r="G65" s="10"/>
    </row>
    <row r="66" spans="1:7" s="2" customFormat="1" x14ac:dyDescent="0.25">
      <c r="A66" s="6" t="s">
        <v>260</v>
      </c>
      <c r="B66" s="6">
        <v>4043</v>
      </c>
      <c r="C66" s="38">
        <v>42496.51766203704</v>
      </c>
      <c r="D66" s="38">
        <v>42496.543136574073</v>
      </c>
      <c r="E66" s="6" t="s">
        <v>24</v>
      </c>
      <c r="F66" s="15">
        <v>2.5474537033005618E-2</v>
      </c>
      <c r="G66" s="10"/>
    </row>
    <row r="67" spans="1:7" s="2" customFormat="1" x14ac:dyDescent="0.25">
      <c r="A67" s="6" t="s">
        <v>261</v>
      </c>
      <c r="B67" s="6">
        <v>4029</v>
      </c>
      <c r="C67" s="38">
        <v>42496.48641203704</v>
      </c>
      <c r="D67" s="38">
        <v>42496.514363425929</v>
      </c>
      <c r="E67" s="6" t="s">
        <v>36</v>
      </c>
      <c r="F67" s="15">
        <v>2.7951388889050577E-2</v>
      </c>
      <c r="G67" s="10"/>
    </row>
    <row r="68" spans="1:7" s="2" customFormat="1" x14ac:dyDescent="0.25">
      <c r="A68" s="6" t="s">
        <v>262</v>
      </c>
      <c r="B68" s="6">
        <v>4030</v>
      </c>
      <c r="C68" s="38">
        <v>42496.519270833334</v>
      </c>
      <c r="D68" s="38">
        <v>42496.553807870368</v>
      </c>
      <c r="E68" s="6" t="s">
        <v>36</v>
      </c>
      <c r="F68" s="15">
        <v>3.4537037034169771E-2</v>
      </c>
      <c r="G68" s="10"/>
    </row>
    <row r="69" spans="1:7" s="2" customFormat="1" x14ac:dyDescent="0.25">
      <c r="A69" s="6" t="s">
        <v>263</v>
      </c>
      <c r="B69" s="6">
        <v>4038</v>
      </c>
      <c r="C69" s="38">
        <v>42496.493807870371</v>
      </c>
      <c r="D69" s="38">
        <v>42496.525092592594</v>
      </c>
      <c r="E69" s="6" t="s">
        <v>27</v>
      </c>
      <c r="F69" s="15">
        <v>3.1284722223063E-2</v>
      </c>
      <c r="G69" s="10"/>
    </row>
    <row r="70" spans="1:7" s="2" customFormat="1" x14ac:dyDescent="0.25">
      <c r="A70" s="6" t="s">
        <v>264</v>
      </c>
      <c r="B70" s="6">
        <v>4037</v>
      </c>
      <c r="C70" s="38">
        <v>42496.532835648148</v>
      </c>
      <c r="D70" s="38">
        <v>42496.56523148148</v>
      </c>
      <c r="E70" s="6" t="s">
        <v>27</v>
      </c>
      <c r="F70" s="15">
        <v>3.2395833331975155E-2</v>
      </c>
      <c r="G70" s="10"/>
    </row>
    <row r="71" spans="1:7" s="2" customFormat="1" x14ac:dyDescent="0.25">
      <c r="A71" s="6" t="s">
        <v>265</v>
      </c>
      <c r="B71" s="6">
        <v>4025</v>
      </c>
      <c r="C71" s="38">
        <v>42496.50917824074</v>
      </c>
      <c r="D71" s="38">
        <v>42496.53533564815</v>
      </c>
      <c r="E71" s="6" t="s">
        <v>26</v>
      </c>
      <c r="F71" s="15">
        <v>2.6157407410209998E-2</v>
      </c>
      <c r="G71" s="10"/>
    </row>
    <row r="72" spans="1:7" s="2" customFormat="1" x14ac:dyDescent="0.25">
      <c r="A72" s="6" t="s">
        <v>266</v>
      </c>
      <c r="B72" s="6">
        <v>4026</v>
      </c>
      <c r="C72" s="38">
        <v>42496.544409722221</v>
      </c>
      <c r="D72" s="38">
        <v>42496.575312499997</v>
      </c>
      <c r="E72" s="6" t="s">
        <v>26</v>
      </c>
      <c r="F72" s="15">
        <v>3.0902777776645962E-2</v>
      </c>
      <c r="G72" s="10"/>
    </row>
    <row r="73" spans="1:7" s="2" customFormat="1" x14ac:dyDescent="0.25">
      <c r="A73" s="6" t="s">
        <v>267</v>
      </c>
      <c r="B73" s="6">
        <v>4002</v>
      </c>
      <c r="C73" s="38">
        <v>42496.520601851851</v>
      </c>
      <c r="D73" s="38">
        <v>42496.547071759262</v>
      </c>
      <c r="E73" s="6" t="s">
        <v>199</v>
      </c>
      <c r="F73" s="15">
        <v>2.6469907410501037E-2</v>
      </c>
      <c r="G73" s="10"/>
    </row>
    <row r="74" spans="1:7" s="2" customFormat="1" x14ac:dyDescent="0.25">
      <c r="A74" s="6" t="s">
        <v>268</v>
      </c>
      <c r="B74" s="6">
        <v>4001</v>
      </c>
      <c r="C74" s="38">
        <v>42496.557118055556</v>
      </c>
      <c r="D74" s="38">
        <v>42496.585613425923</v>
      </c>
      <c r="E74" s="6" t="s">
        <v>199</v>
      </c>
      <c r="F74" s="15">
        <v>2.8495370366727002E-2</v>
      </c>
      <c r="G74" s="10"/>
    </row>
    <row r="75" spans="1:7" s="2" customFormat="1" x14ac:dyDescent="0.25">
      <c r="A75" s="6" t="s">
        <v>269</v>
      </c>
      <c r="B75" s="6">
        <v>4027</v>
      </c>
      <c r="C75" s="38">
        <v>42496.528483796297</v>
      </c>
      <c r="D75" s="38">
        <v>42496.55641203704</v>
      </c>
      <c r="E75" s="6" t="s">
        <v>30</v>
      </c>
      <c r="F75" s="15">
        <v>2.792824074276723E-2</v>
      </c>
      <c r="G75" s="10"/>
    </row>
    <row r="76" spans="1:7" s="2" customFormat="1" x14ac:dyDescent="0.25">
      <c r="A76" s="6" t="s">
        <v>270</v>
      </c>
      <c r="B76" s="6">
        <v>4028</v>
      </c>
      <c r="C76" s="38">
        <v>42496.569062499999</v>
      </c>
      <c r="D76" s="38">
        <v>42496.596608796295</v>
      </c>
      <c r="E76" s="6" t="s">
        <v>30</v>
      </c>
      <c r="F76" s="15">
        <v>2.7546296296350192E-2</v>
      </c>
      <c r="G76" s="10"/>
    </row>
    <row r="77" spans="1:7" s="2" customFormat="1" x14ac:dyDescent="0.25">
      <c r="A77" s="6" t="s">
        <v>271</v>
      </c>
      <c r="B77" s="6">
        <v>4011</v>
      </c>
      <c r="C77" s="38">
        <v>42496.538587962961</v>
      </c>
      <c r="D77" s="38">
        <v>42496.567118055558</v>
      </c>
      <c r="E77" s="6" t="s">
        <v>34</v>
      </c>
      <c r="F77" s="15">
        <v>2.8530092597065959E-2</v>
      </c>
      <c r="G77" s="10"/>
    </row>
    <row r="78" spans="1:7" s="2" customFormat="1" x14ac:dyDescent="0.25">
      <c r="A78" s="6" t="s">
        <v>272</v>
      </c>
      <c r="B78" s="6">
        <v>4012</v>
      </c>
      <c r="C78" s="38">
        <v>42496.577650462961</v>
      </c>
      <c r="D78" s="38">
        <v>42496.606215277781</v>
      </c>
      <c r="E78" s="6" t="s">
        <v>34</v>
      </c>
      <c r="F78" s="15">
        <v>2.8564814820128959E-2</v>
      </c>
      <c r="G78" s="10"/>
    </row>
    <row r="79" spans="1:7" s="2" customFormat="1" x14ac:dyDescent="0.25">
      <c r="A79" s="6" t="s">
        <v>273</v>
      </c>
      <c r="B79" s="6">
        <v>4044</v>
      </c>
      <c r="C79" s="38">
        <v>42496.548495370371</v>
      </c>
      <c r="D79" s="38">
        <v>42496.576574074075</v>
      </c>
      <c r="E79" s="6" t="s">
        <v>24</v>
      </c>
      <c r="F79" s="15">
        <v>2.8078703704522923E-2</v>
      </c>
      <c r="G79" s="10"/>
    </row>
    <row r="80" spans="1:7" s="2" customFormat="1" x14ac:dyDescent="0.25">
      <c r="A80" s="6" t="s">
        <v>274</v>
      </c>
      <c r="B80" s="6">
        <v>4043</v>
      </c>
      <c r="C80" s="38">
        <v>42496.589108796295</v>
      </c>
      <c r="D80" s="38">
        <v>42496.616331018522</v>
      </c>
      <c r="E80" s="6" t="s">
        <v>24</v>
      </c>
      <c r="F80" s="15">
        <v>2.7222222226555459E-2</v>
      </c>
      <c r="G80" s="10"/>
    </row>
    <row r="81" spans="1:7" s="2" customFormat="1" x14ac:dyDescent="0.25">
      <c r="A81" s="6" t="s">
        <v>275</v>
      </c>
      <c r="B81" s="6">
        <v>4029</v>
      </c>
      <c r="C81" s="38">
        <v>42496.557569444441</v>
      </c>
      <c r="D81" s="38">
        <v>42496.589467592596</v>
      </c>
      <c r="E81" s="6" t="s">
        <v>36</v>
      </c>
      <c r="F81" s="15">
        <v>3.1898148154141381E-2</v>
      </c>
      <c r="G81" s="10"/>
    </row>
    <row r="82" spans="1:7" s="2" customFormat="1" x14ac:dyDescent="0.25">
      <c r="A82" s="6" t="s">
        <v>276</v>
      </c>
      <c r="B82" s="6">
        <v>4030</v>
      </c>
      <c r="C82" s="38">
        <v>42496.592430555553</v>
      </c>
      <c r="D82" s="38">
        <v>42496.626851851855</v>
      </c>
      <c r="E82" s="6" t="s">
        <v>36</v>
      </c>
      <c r="F82" s="15">
        <v>3.4421296302753035E-2</v>
      </c>
      <c r="G82" s="10"/>
    </row>
    <row r="83" spans="1:7" s="2" customFormat="1" x14ac:dyDescent="0.25">
      <c r="A83" s="6" t="s">
        <v>277</v>
      </c>
      <c r="B83" s="6">
        <v>4038</v>
      </c>
      <c r="C83" s="38">
        <v>42496.569398148145</v>
      </c>
      <c r="D83" s="38">
        <v>42496.59784722222</v>
      </c>
      <c r="E83" s="6" t="s">
        <v>27</v>
      </c>
      <c r="F83" s="15">
        <v>2.8449074074160308E-2</v>
      </c>
      <c r="G83" s="10"/>
    </row>
    <row r="84" spans="1:7" s="2" customFormat="1" x14ac:dyDescent="0.25">
      <c r="A84" s="6" t="s">
        <v>278</v>
      </c>
      <c r="B84" s="6">
        <v>4037</v>
      </c>
      <c r="C84" s="38">
        <v>42496.605046296296</v>
      </c>
      <c r="D84" s="38">
        <v>42496.638344907406</v>
      </c>
      <c r="E84" s="6" t="s">
        <v>27</v>
      </c>
      <c r="F84" s="15">
        <v>3.329861110978527E-2</v>
      </c>
      <c r="G84" s="10"/>
    </row>
    <row r="85" spans="1:7" s="2" customFormat="1" x14ac:dyDescent="0.25">
      <c r="A85" s="6" t="s">
        <v>279</v>
      </c>
      <c r="B85" s="6">
        <v>4025</v>
      </c>
      <c r="C85" s="38">
        <v>42496.579016203701</v>
      </c>
      <c r="D85" s="38">
        <v>42496.609571759262</v>
      </c>
      <c r="E85" s="6" t="s">
        <v>26</v>
      </c>
      <c r="F85" s="15">
        <v>3.0555555560567882E-2</v>
      </c>
      <c r="G85" s="10"/>
    </row>
    <row r="86" spans="1:7" s="2" customFormat="1" x14ac:dyDescent="0.25">
      <c r="A86" s="6" t="s">
        <v>280</v>
      </c>
      <c r="B86" s="6">
        <v>4026</v>
      </c>
      <c r="C86" s="38">
        <v>42496.620335648149</v>
      </c>
      <c r="D86" s="38">
        <v>42496.648622685185</v>
      </c>
      <c r="E86" s="6" t="s">
        <v>26</v>
      </c>
      <c r="F86" s="15">
        <v>2.8287037035624962E-2</v>
      </c>
      <c r="G86" s="10"/>
    </row>
    <row r="87" spans="1:7" s="2" customFormat="1" x14ac:dyDescent="0.25">
      <c r="A87" s="6" t="s">
        <v>281</v>
      </c>
      <c r="B87" s="6">
        <v>4002</v>
      </c>
      <c r="C87" s="38">
        <v>42496.590104166666</v>
      </c>
      <c r="D87" s="38">
        <v>42496.618310185186</v>
      </c>
      <c r="E87" s="6" t="s">
        <v>199</v>
      </c>
      <c r="F87" s="15">
        <v>2.8206018519995268E-2</v>
      </c>
      <c r="G87" s="10"/>
    </row>
    <row r="88" spans="1:7" s="2" customFormat="1" x14ac:dyDescent="0.25">
      <c r="A88" s="6" t="s">
        <v>282</v>
      </c>
      <c r="B88" s="6">
        <v>4001</v>
      </c>
      <c r="C88" s="38">
        <v>42496.63318287037</v>
      </c>
      <c r="D88" s="38">
        <v>42496.658263888887</v>
      </c>
      <c r="E88" s="6" t="s">
        <v>199</v>
      </c>
      <c r="F88" s="15">
        <v>2.5081018517084885E-2</v>
      </c>
      <c r="G88" s="10"/>
    </row>
    <row r="89" spans="1:7" s="2" customFormat="1" x14ac:dyDescent="0.25">
      <c r="A89" s="6" t="s">
        <v>283</v>
      </c>
      <c r="B89" s="6">
        <v>4027</v>
      </c>
      <c r="C89" s="38">
        <v>42496.600277777776</v>
      </c>
      <c r="D89" s="38">
        <v>42496.629201388889</v>
      </c>
      <c r="E89" s="6" t="s">
        <v>30</v>
      </c>
      <c r="F89" s="15">
        <v>2.8923611112986691E-2</v>
      </c>
      <c r="G89" s="10"/>
    </row>
    <row r="90" spans="1:7" s="2" customFormat="1" x14ac:dyDescent="0.25">
      <c r="A90" s="6" t="s">
        <v>284</v>
      </c>
      <c r="B90" s="6">
        <v>4028</v>
      </c>
      <c r="C90" s="38">
        <v>42496.637974537036</v>
      </c>
      <c r="D90" s="38">
        <v>42496.670254629629</v>
      </c>
      <c r="E90" s="6" t="s">
        <v>30</v>
      </c>
      <c r="F90" s="15">
        <v>3.2280092593282461E-2</v>
      </c>
      <c r="G90" s="10"/>
    </row>
    <row r="91" spans="1:7" s="2" customFormat="1" x14ac:dyDescent="0.25">
      <c r="A91" s="6" t="s">
        <v>285</v>
      </c>
      <c r="B91" s="6">
        <v>4011</v>
      </c>
      <c r="C91" s="38">
        <v>42496.609363425923</v>
      </c>
      <c r="D91" s="38">
        <v>42496.639374999999</v>
      </c>
      <c r="E91" s="6" t="s">
        <v>34</v>
      </c>
      <c r="F91" s="15">
        <v>3.0011574075615499E-2</v>
      </c>
      <c r="G91" s="10"/>
    </row>
    <row r="92" spans="1:7" s="2" customFormat="1" x14ac:dyDescent="0.25">
      <c r="A92" s="6" t="s">
        <v>286</v>
      </c>
      <c r="B92" s="6">
        <v>4012</v>
      </c>
      <c r="C92" s="38">
        <v>42496.650011574071</v>
      </c>
      <c r="D92" s="38">
        <v>42496.680937500001</v>
      </c>
      <c r="E92" s="6" t="s">
        <v>34</v>
      </c>
      <c r="F92" s="15">
        <v>3.0925925930205267E-2</v>
      </c>
      <c r="G92" s="10"/>
    </row>
    <row r="93" spans="1:7" s="2" customFormat="1" x14ac:dyDescent="0.25">
      <c r="A93" s="6" t="s">
        <v>287</v>
      </c>
      <c r="B93" s="6">
        <v>4044</v>
      </c>
      <c r="C93" s="38">
        <v>42496.623726851853</v>
      </c>
      <c r="D93" s="38">
        <v>42496.649606481478</v>
      </c>
      <c r="E93" s="6" t="s">
        <v>24</v>
      </c>
      <c r="F93" s="15">
        <v>2.5879629625706002E-2</v>
      </c>
      <c r="G93" s="10"/>
    </row>
    <row r="94" spans="1:7" s="2" customFormat="1" x14ac:dyDescent="0.25">
      <c r="A94" s="6" t="s">
        <v>288</v>
      </c>
      <c r="B94" s="6">
        <v>4043</v>
      </c>
      <c r="C94" s="38">
        <v>42496.662326388891</v>
      </c>
      <c r="D94" s="38">
        <v>42496.688981481479</v>
      </c>
      <c r="E94" s="6" t="s">
        <v>24</v>
      </c>
      <c r="F94" s="15">
        <v>2.6655092588043772E-2</v>
      </c>
      <c r="G94" s="10"/>
    </row>
    <row r="95" spans="1:7" s="2" customFormat="1" x14ac:dyDescent="0.25">
      <c r="A95" s="6" t="s">
        <v>289</v>
      </c>
      <c r="B95" s="6">
        <v>4029</v>
      </c>
      <c r="C95" s="38">
        <v>42496.63784722222</v>
      </c>
      <c r="D95" s="38">
        <v>42496.662557870368</v>
      </c>
      <c r="E95" s="6" t="s">
        <v>36</v>
      </c>
      <c r="F95" s="15">
        <v>2.47106481474475E-2</v>
      </c>
      <c r="G95" s="10"/>
    </row>
    <row r="96" spans="1:7" s="2" customFormat="1" x14ac:dyDescent="0.25">
      <c r="A96" s="6" t="s">
        <v>290</v>
      </c>
      <c r="B96" s="6">
        <v>4030</v>
      </c>
      <c r="C96" s="38">
        <v>42496.66578703704</v>
      </c>
      <c r="D96" s="38">
        <v>42496.700104166666</v>
      </c>
      <c r="E96" s="6" t="s">
        <v>36</v>
      </c>
      <c r="F96" s="15">
        <v>3.4317129626288079E-2</v>
      </c>
      <c r="G96" s="10"/>
    </row>
    <row r="97" spans="1:7" s="2" customFormat="1" x14ac:dyDescent="0.25">
      <c r="A97" s="6" t="s">
        <v>291</v>
      </c>
      <c r="B97" s="6">
        <v>4038</v>
      </c>
      <c r="C97" s="38">
        <v>42496.640810185185</v>
      </c>
      <c r="D97" s="38">
        <v>42496.744305555556</v>
      </c>
      <c r="E97" s="6" t="s">
        <v>27</v>
      </c>
      <c r="F97" s="15">
        <v>0.10349537037109258</v>
      </c>
      <c r="G97" s="10"/>
    </row>
    <row r="98" spans="1:7" s="2" customFormat="1" x14ac:dyDescent="0.25">
      <c r="A98" s="6" t="s">
        <v>292</v>
      </c>
      <c r="B98" s="6">
        <v>4037</v>
      </c>
      <c r="C98" s="38">
        <v>42496.682546296295</v>
      </c>
      <c r="D98" s="38">
        <v>42496.710381944446</v>
      </c>
      <c r="E98" s="6" t="s">
        <v>27</v>
      </c>
      <c r="F98" s="15">
        <v>2.7835648150357883E-2</v>
      </c>
      <c r="G98" s="10"/>
    </row>
    <row r="99" spans="1:7" s="2" customFormat="1" x14ac:dyDescent="0.25">
      <c r="A99" s="6" t="s">
        <v>293</v>
      </c>
      <c r="B99" s="6">
        <v>4025</v>
      </c>
      <c r="C99" s="38">
        <v>42496.652962962966</v>
      </c>
      <c r="D99" s="38">
        <v>42496.681481481479</v>
      </c>
      <c r="E99" s="6" t="s">
        <v>26</v>
      </c>
      <c r="F99" s="15">
        <v>2.8518518513010349E-2</v>
      </c>
      <c r="G99" s="10"/>
    </row>
    <row r="100" spans="1:7" s="2" customFormat="1" x14ac:dyDescent="0.25">
      <c r="A100" s="6" t="s">
        <v>294</v>
      </c>
      <c r="B100" s="6">
        <v>4026</v>
      </c>
      <c r="C100" s="38">
        <v>42496.69059027778</v>
      </c>
      <c r="D100" s="38">
        <v>42496.721412037034</v>
      </c>
      <c r="E100" s="6" t="s">
        <v>26</v>
      </c>
      <c r="F100" s="15">
        <v>3.0821759253740311E-2</v>
      </c>
      <c r="G100" s="10"/>
    </row>
    <row r="101" spans="1:7" s="2" customFormat="1" x14ac:dyDescent="0.25">
      <c r="A101" s="6" t="s">
        <v>295</v>
      </c>
      <c r="B101" s="6">
        <v>4002</v>
      </c>
      <c r="C101" s="38">
        <v>42496.665902777779</v>
      </c>
      <c r="D101" s="38">
        <v>42496.692407407405</v>
      </c>
      <c r="E101" s="6" t="s">
        <v>199</v>
      </c>
      <c r="F101" s="15">
        <v>2.6504629626288079E-2</v>
      </c>
      <c r="G101" s="10"/>
    </row>
    <row r="102" spans="1:7" s="2" customFormat="1" x14ac:dyDescent="0.25">
      <c r="A102" s="6" t="s">
        <v>296</v>
      </c>
      <c r="B102" s="6">
        <v>4001</v>
      </c>
      <c r="C102" s="38">
        <v>42496.70511574074</v>
      </c>
      <c r="D102" s="38">
        <v>42496.736504629633</v>
      </c>
      <c r="E102" s="6" t="s">
        <v>199</v>
      </c>
      <c r="F102" s="15">
        <v>3.1388888892251998E-2</v>
      </c>
      <c r="G102" s="10"/>
    </row>
    <row r="103" spans="1:7" s="2" customFormat="1" x14ac:dyDescent="0.25">
      <c r="A103" s="6" t="s">
        <v>297</v>
      </c>
      <c r="B103" s="6">
        <v>4027</v>
      </c>
      <c r="C103" s="38">
        <v>42496.673020833332</v>
      </c>
      <c r="D103" s="38">
        <v>42496.702349537038</v>
      </c>
      <c r="E103" s="6" t="s">
        <v>30</v>
      </c>
      <c r="F103" s="15">
        <v>2.9328703705687076E-2</v>
      </c>
      <c r="G103" s="10"/>
    </row>
    <row r="104" spans="1:7" s="2" customFormat="1" x14ac:dyDescent="0.25">
      <c r="A104" s="6" t="s">
        <v>298</v>
      </c>
      <c r="B104" s="6">
        <v>4028</v>
      </c>
      <c r="C104" s="38">
        <v>42496.713460648149</v>
      </c>
      <c r="D104" s="38">
        <v>42496.742777777778</v>
      </c>
      <c r="E104" s="6" t="s">
        <v>30</v>
      </c>
      <c r="F104" s="15">
        <v>2.9317129628907423E-2</v>
      </c>
      <c r="G104" s="10"/>
    </row>
    <row r="105" spans="1:7" s="2" customFormat="1" x14ac:dyDescent="0.25">
      <c r="A105" s="6" t="s">
        <v>299</v>
      </c>
      <c r="B105" s="6">
        <v>4011</v>
      </c>
      <c r="C105" s="38">
        <v>42496.685127314813</v>
      </c>
      <c r="D105" s="38">
        <v>42496.713402777779</v>
      </c>
      <c r="E105" s="6" t="s">
        <v>34</v>
      </c>
      <c r="F105" s="15">
        <v>2.8275462966121268E-2</v>
      </c>
      <c r="G105" s="10"/>
    </row>
    <row r="106" spans="1:7" s="2" customFormat="1" x14ac:dyDescent="0.25">
      <c r="A106" s="6" t="s">
        <v>300</v>
      </c>
      <c r="B106" s="6">
        <v>4012</v>
      </c>
      <c r="C106" s="38">
        <v>42496.720451388886</v>
      </c>
      <c r="D106" s="38">
        <v>42496.752129629633</v>
      </c>
      <c r="E106" s="6" t="s">
        <v>34</v>
      </c>
      <c r="F106" s="15">
        <v>3.1678240746259689E-2</v>
      </c>
      <c r="G106" s="10"/>
    </row>
    <row r="107" spans="1:7" s="2" customFormat="1" x14ac:dyDescent="0.25">
      <c r="A107" s="6" t="s">
        <v>301</v>
      </c>
      <c r="B107" s="6">
        <v>4044</v>
      </c>
      <c r="C107" s="38">
        <v>42496.694293981483</v>
      </c>
      <c r="D107" s="38">
        <v>42496.722361111111</v>
      </c>
      <c r="E107" s="6" t="s">
        <v>24</v>
      </c>
      <c r="F107" s="15">
        <v>2.806712962774327E-2</v>
      </c>
      <c r="G107" s="10"/>
    </row>
    <row r="108" spans="1:7" s="2" customFormat="1" x14ac:dyDescent="0.25">
      <c r="A108" s="6" t="s">
        <v>302</v>
      </c>
      <c r="B108" s="6">
        <v>4043</v>
      </c>
      <c r="C108" s="38">
        <v>42496.736215277779</v>
      </c>
      <c r="D108" s="38">
        <v>42496.762372685182</v>
      </c>
      <c r="E108" s="6" t="s">
        <v>24</v>
      </c>
      <c r="F108" s="15">
        <v>2.6157407402934041E-2</v>
      </c>
      <c r="G108" s="10"/>
    </row>
    <row r="109" spans="1:7" s="2" customFormat="1" x14ac:dyDescent="0.25">
      <c r="A109" s="6" t="s">
        <v>303</v>
      </c>
      <c r="B109" s="6">
        <v>4029</v>
      </c>
      <c r="C109" s="38">
        <v>42496.703055555554</v>
      </c>
      <c r="D109" s="38">
        <v>42496.733564814815</v>
      </c>
      <c r="E109" s="6" t="s">
        <v>36</v>
      </c>
      <c r="F109" s="15">
        <v>3.050925926072523E-2</v>
      </c>
      <c r="G109" s="10"/>
    </row>
    <row r="110" spans="1:7" s="2" customFormat="1" x14ac:dyDescent="0.25">
      <c r="A110" s="6" t="s">
        <v>304</v>
      </c>
      <c r="B110" s="6">
        <v>4030</v>
      </c>
      <c r="C110" s="38">
        <v>42496.741875</v>
      </c>
      <c r="D110" s="38">
        <v>42496.773078703707</v>
      </c>
      <c r="E110" s="6" t="s">
        <v>36</v>
      </c>
      <c r="F110" s="15">
        <v>3.1203703707433306E-2</v>
      </c>
      <c r="G110" s="10"/>
    </row>
    <row r="111" spans="1:7" s="2" customFormat="1" x14ac:dyDescent="0.25">
      <c r="A111" s="6" t="s">
        <v>305</v>
      </c>
      <c r="B111" s="6">
        <v>4038</v>
      </c>
      <c r="C111" s="38">
        <v>42496.716979166667</v>
      </c>
      <c r="D111" s="38">
        <v>42496.744305555556</v>
      </c>
      <c r="E111" s="6" t="s">
        <v>27</v>
      </c>
      <c r="F111" s="15">
        <v>2.73263888884685E-2</v>
      </c>
      <c r="G111" s="10"/>
    </row>
    <row r="112" spans="1:7" s="2" customFormat="1" x14ac:dyDescent="0.25">
      <c r="A112" s="6" t="s">
        <v>306</v>
      </c>
      <c r="B112" s="6">
        <v>4037</v>
      </c>
      <c r="C112" s="38">
        <v>42496.753217592595</v>
      </c>
      <c r="D112" s="38">
        <v>42496.783425925925</v>
      </c>
      <c r="E112" s="6" t="s">
        <v>27</v>
      </c>
      <c r="F112" s="15">
        <v>3.0208333329937886E-2</v>
      </c>
      <c r="G112" s="10"/>
    </row>
    <row r="113" spans="1:7" s="2" customFormat="1" x14ac:dyDescent="0.25">
      <c r="A113" s="6" t="s">
        <v>307</v>
      </c>
      <c r="B113" s="6">
        <v>4025</v>
      </c>
      <c r="C113" s="38">
        <v>42496.725347222222</v>
      </c>
      <c r="D113" s="38">
        <v>42496.754861111112</v>
      </c>
      <c r="E113" s="6" t="s">
        <v>26</v>
      </c>
      <c r="F113" s="15">
        <v>2.9513888890505768E-2</v>
      </c>
      <c r="G113" s="10"/>
    </row>
    <row r="114" spans="1:7" s="2" customFormat="1" x14ac:dyDescent="0.25">
      <c r="A114" s="6" t="s">
        <v>308</v>
      </c>
      <c r="B114" s="6">
        <v>4026</v>
      </c>
      <c r="C114" s="38">
        <v>42496.767187500001</v>
      </c>
      <c r="D114" s="38">
        <v>42496.794479166667</v>
      </c>
      <c r="E114" s="6" t="s">
        <v>26</v>
      </c>
      <c r="F114" s="15">
        <v>2.7291666665405501E-2</v>
      </c>
      <c r="G114" s="10"/>
    </row>
    <row r="115" spans="1:7" s="2" customFormat="1" x14ac:dyDescent="0.25">
      <c r="A115" s="6" t="s">
        <v>309</v>
      </c>
      <c r="B115" s="6">
        <v>4007</v>
      </c>
      <c r="C115" s="38">
        <v>42496.737500000003</v>
      </c>
      <c r="D115" s="38">
        <v>42496.764861111114</v>
      </c>
      <c r="E115" s="6" t="s">
        <v>23</v>
      </c>
      <c r="F115" s="15">
        <v>2.73611111115315E-2</v>
      </c>
      <c r="G115" s="10"/>
    </row>
    <row r="116" spans="1:7" s="2" customFormat="1" x14ac:dyDescent="0.25">
      <c r="A116" s="6" t="s">
        <v>310</v>
      </c>
      <c r="B116" s="6">
        <v>4008</v>
      </c>
      <c r="C116" s="38">
        <v>42496.773032407407</v>
      </c>
      <c r="D116" s="38">
        <v>42496.805277777778</v>
      </c>
      <c r="E116" s="6" t="s">
        <v>23</v>
      </c>
      <c r="F116" s="15">
        <v>3.2245370370219462E-2</v>
      </c>
      <c r="G116" s="10"/>
    </row>
    <row r="117" spans="1:7" s="2" customFormat="1" x14ac:dyDescent="0.25">
      <c r="A117" s="6" t="s">
        <v>311</v>
      </c>
      <c r="B117" s="6">
        <v>4027</v>
      </c>
      <c r="C117" s="38">
        <v>42496.745173611111</v>
      </c>
      <c r="D117" s="38">
        <v>42496.775775462964</v>
      </c>
      <c r="E117" s="6" t="s">
        <v>30</v>
      </c>
      <c r="F117" s="15">
        <v>3.0601851853134576E-2</v>
      </c>
      <c r="G117" s="10"/>
    </row>
    <row r="118" spans="1:7" s="2" customFormat="1" x14ac:dyDescent="0.25">
      <c r="A118" s="6" t="s">
        <v>312</v>
      </c>
      <c r="B118" s="6">
        <v>4028</v>
      </c>
      <c r="C118" s="38">
        <v>42496.786828703705</v>
      </c>
      <c r="D118" s="38">
        <v>42496.815185185187</v>
      </c>
      <c r="E118" s="6" t="s">
        <v>30</v>
      </c>
      <c r="F118" s="15">
        <v>2.8356481481750961E-2</v>
      </c>
      <c r="G118" s="10"/>
    </row>
    <row r="119" spans="1:7" s="2" customFormat="1" x14ac:dyDescent="0.25">
      <c r="A119" s="6" t="s">
        <v>313</v>
      </c>
      <c r="B119" s="6">
        <v>4011</v>
      </c>
      <c r="C119" s="38">
        <v>42496.758668981478</v>
      </c>
      <c r="D119" s="38">
        <v>42496.785092592596</v>
      </c>
      <c r="E119" s="6" t="s">
        <v>34</v>
      </c>
      <c r="F119" s="15">
        <v>2.6423611117934342E-2</v>
      </c>
      <c r="G119" s="10"/>
    </row>
    <row r="120" spans="1:7" s="2" customFormat="1" x14ac:dyDescent="0.25">
      <c r="A120" s="6" t="s">
        <v>314</v>
      </c>
      <c r="B120" s="6">
        <v>4012</v>
      </c>
      <c r="C120" s="38">
        <v>42496.792627314811</v>
      </c>
      <c r="D120" s="38">
        <v>42496.824803240743</v>
      </c>
      <c r="E120" s="6" t="s">
        <v>34</v>
      </c>
      <c r="F120" s="15">
        <v>3.217592593136942E-2</v>
      </c>
      <c r="G120" s="10"/>
    </row>
    <row r="121" spans="1:7" s="2" customFormat="1" x14ac:dyDescent="0.25">
      <c r="A121" s="6" t="s">
        <v>315</v>
      </c>
      <c r="B121" s="6">
        <v>4044</v>
      </c>
      <c r="C121" s="38">
        <v>42496.766493055555</v>
      </c>
      <c r="D121" s="38">
        <v>42496.795902777776</v>
      </c>
      <c r="E121" s="6" t="s">
        <v>24</v>
      </c>
      <c r="F121" s="15">
        <v>2.940972222131677E-2</v>
      </c>
      <c r="G121" s="10"/>
    </row>
    <row r="122" spans="1:7" s="2" customFormat="1" x14ac:dyDescent="0.25">
      <c r="A122" s="6" t="s">
        <v>316</v>
      </c>
      <c r="B122" s="6">
        <v>4043</v>
      </c>
      <c r="C122" s="38">
        <v>42496.809351851851</v>
      </c>
      <c r="D122" s="38">
        <v>42496.836550925924</v>
      </c>
      <c r="E122" s="6" t="s">
        <v>24</v>
      </c>
      <c r="F122" s="15">
        <v>2.7199074072996154E-2</v>
      </c>
      <c r="G122" s="10"/>
    </row>
    <row r="123" spans="1:7" s="2" customFormat="1" x14ac:dyDescent="0.25">
      <c r="A123" s="6" t="s">
        <v>317</v>
      </c>
      <c r="B123" s="6">
        <v>4038</v>
      </c>
      <c r="C123" s="38">
        <v>42496.78943287037</v>
      </c>
      <c r="D123" s="38">
        <v>42496.818229166667</v>
      </c>
      <c r="E123" s="6" t="s">
        <v>27</v>
      </c>
      <c r="F123" s="15">
        <v>2.8796296297514345E-2</v>
      </c>
      <c r="G123" s="10"/>
    </row>
    <row r="124" spans="1:7" s="2" customFormat="1" x14ac:dyDescent="0.25">
      <c r="A124" s="6" t="s">
        <v>318</v>
      </c>
      <c r="B124" s="6">
        <v>4037</v>
      </c>
      <c r="C124" s="38">
        <v>42496.825162037036</v>
      </c>
      <c r="D124" s="38">
        <v>42496.85765046296</v>
      </c>
      <c r="E124" s="6" t="s">
        <v>27</v>
      </c>
      <c r="F124" s="15">
        <v>3.2488425924384501E-2</v>
      </c>
      <c r="G124" s="10"/>
    </row>
    <row r="125" spans="1:7" s="2" customFormat="1" x14ac:dyDescent="0.25">
      <c r="A125" s="6" t="s">
        <v>319</v>
      </c>
      <c r="B125" s="6">
        <v>4007</v>
      </c>
      <c r="C125" s="38">
        <v>42496.807997685188</v>
      </c>
      <c r="D125" s="38">
        <v>42496.838831018518</v>
      </c>
      <c r="E125" s="6" t="s">
        <v>23</v>
      </c>
      <c r="F125" s="15">
        <v>3.0833333330519963E-2</v>
      </c>
      <c r="G125" s="10"/>
    </row>
    <row r="126" spans="1:7" s="2" customFormat="1" x14ac:dyDescent="0.25">
      <c r="A126" s="6" t="s">
        <v>320</v>
      </c>
      <c r="B126" s="6">
        <v>4008</v>
      </c>
      <c r="C126" s="38">
        <v>42496.845405092594</v>
      </c>
      <c r="D126" s="38">
        <v>42496.880543981482</v>
      </c>
      <c r="E126" s="6" t="s">
        <v>23</v>
      </c>
      <c r="F126" s="15">
        <v>3.51388888884685E-2</v>
      </c>
      <c r="G126" s="10"/>
    </row>
    <row r="127" spans="1:7" s="2" customFormat="1" x14ac:dyDescent="0.25">
      <c r="A127" s="6" t="s">
        <v>321</v>
      </c>
      <c r="B127" s="6">
        <v>4011</v>
      </c>
      <c r="C127" s="38">
        <v>42496.828298611108</v>
      </c>
      <c r="D127" s="38">
        <v>42496.858460648145</v>
      </c>
      <c r="E127" s="6" t="s">
        <v>34</v>
      </c>
      <c r="F127" s="15">
        <v>3.0162037037371192E-2</v>
      </c>
      <c r="G127" s="10"/>
    </row>
    <row r="128" spans="1:7" s="2" customFormat="1" x14ac:dyDescent="0.25">
      <c r="A128" s="6" t="s">
        <v>322</v>
      </c>
      <c r="B128" s="6">
        <v>4012</v>
      </c>
      <c r="C128" s="38">
        <v>42496.862569444442</v>
      </c>
      <c r="D128" s="38">
        <v>42496.90148148148</v>
      </c>
      <c r="E128" s="6" t="s">
        <v>34</v>
      </c>
      <c r="F128" s="15">
        <v>3.8912037038244307E-2</v>
      </c>
      <c r="G128" s="10"/>
    </row>
    <row r="129" spans="1:7" s="2" customFormat="1" x14ac:dyDescent="0.25">
      <c r="A129" s="6" t="s">
        <v>323</v>
      </c>
      <c r="B129" s="6">
        <v>4044</v>
      </c>
      <c r="C129" s="38">
        <v>42496.848819444444</v>
      </c>
      <c r="D129" s="38">
        <v>42496.880196759259</v>
      </c>
      <c r="E129" s="6" t="s">
        <v>24</v>
      </c>
      <c r="F129" s="15">
        <v>3.1377314815472346E-2</v>
      </c>
      <c r="G129" s="10"/>
    </row>
    <row r="130" spans="1:7" s="2" customFormat="1" x14ac:dyDescent="0.25">
      <c r="A130" s="6" t="s">
        <v>324</v>
      </c>
      <c r="B130" s="6">
        <v>4043</v>
      </c>
      <c r="C130" s="38">
        <v>42496.890509259261</v>
      </c>
      <c r="D130" s="38">
        <v>42496.920798611114</v>
      </c>
      <c r="E130" s="6" t="s">
        <v>24</v>
      </c>
      <c r="F130" s="15">
        <v>3.0289351852843538E-2</v>
      </c>
      <c r="G130" s="10"/>
    </row>
    <row r="131" spans="1:7" s="2" customFormat="1" x14ac:dyDescent="0.25">
      <c r="A131" s="6" t="s">
        <v>325</v>
      </c>
      <c r="B131" s="6">
        <v>4038</v>
      </c>
      <c r="C131" s="38">
        <v>42496.862326388888</v>
      </c>
      <c r="D131" s="38">
        <v>42496.900694444441</v>
      </c>
      <c r="E131" s="6" t="s">
        <v>27</v>
      </c>
      <c r="F131" s="15">
        <v>3.8368055553291924E-2</v>
      </c>
      <c r="G131" s="10"/>
    </row>
    <row r="132" spans="1:7" s="2" customFormat="1" x14ac:dyDescent="0.25">
      <c r="A132" s="6" t="s">
        <v>326</v>
      </c>
      <c r="B132" s="6">
        <v>4037</v>
      </c>
      <c r="C132" s="38">
        <v>42496.910034722219</v>
      </c>
      <c r="D132" s="38">
        <v>42496.941666666666</v>
      </c>
      <c r="E132" s="6" t="s">
        <v>27</v>
      </c>
      <c r="F132" s="15">
        <v>3.1631944446417037E-2</v>
      </c>
      <c r="G132" s="10"/>
    </row>
    <row r="133" spans="1:7" s="2" customFormat="1" x14ac:dyDescent="0.25">
      <c r="A133" s="6" t="s">
        <v>327</v>
      </c>
      <c r="B133" s="6">
        <v>4007</v>
      </c>
      <c r="C133" s="38">
        <v>42496.887407407405</v>
      </c>
      <c r="D133" s="38">
        <v>42496.923576388886</v>
      </c>
      <c r="E133" s="6" t="s">
        <v>23</v>
      </c>
      <c r="F133" s="15">
        <v>3.6168981481750961E-2</v>
      </c>
      <c r="G133" s="10"/>
    </row>
    <row r="134" spans="1:7" s="2" customFormat="1" x14ac:dyDescent="0.25">
      <c r="A134" s="6" t="s">
        <v>328</v>
      </c>
      <c r="B134" s="6">
        <v>4008</v>
      </c>
      <c r="C134" s="38">
        <v>42496.931805555556</v>
      </c>
      <c r="D134" s="38">
        <v>42496.962476851855</v>
      </c>
      <c r="E134" s="6" t="s">
        <v>23</v>
      </c>
      <c r="F134" s="15">
        <v>3.0671296299260575E-2</v>
      </c>
      <c r="G134" s="10"/>
    </row>
    <row r="135" spans="1:7" s="2" customFormat="1" x14ac:dyDescent="0.25">
      <c r="A135" s="6" t="s">
        <v>329</v>
      </c>
      <c r="B135" s="6">
        <v>4011</v>
      </c>
      <c r="C135" s="38">
        <v>42496.908888888887</v>
      </c>
      <c r="D135" s="38">
        <v>42496.94159722222</v>
      </c>
      <c r="E135" s="6" t="s">
        <v>34</v>
      </c>
      <c r="F135" s="15">
        <v>3.2708333332266193E-2</v>
      </c>
      <c r="G135" s="10"/>
    </row>
    <row r="136" spans="1:7" s="2" customFormat="1" x14ac:dyDescent="0.25">
      <c r="A136" s="6" t="s">
        <v>330</v>
      </c>
      <c r="B136" s="6">
        <v>4012</v>
      </c>
      <c r="C136" s="38">
        <v>42496.954143518517</v>
      </c>
      <c r="D136" s="38">
        <v>42496.982916666668</v>
      </c>
      <c r="E136" s="6" t="s">
        <v>34</v>
      </c>
      <c r="F136" s="15">
        <v>2.8773148151230998E-2</v>
      </c>
      <c r="G136" s="10"/>
    </row>
    <row r="137" spans="1:7" s="2" customFormat="1" x14ac:dyDescent="0.25">
      <c r="A137" s="6" t="s">
        <v>331</v>
      </c>
      <c r="B137" s="6">
        <v>4044</v>
      </c>
      <c r="C137" s="38">
        <v>42496.93478009259</v>
      </c>
      <c r="D137" s="38">
        <v>42496.964826388888</v>
      </c>
      <c r="E137" s="6" t="s">
        <v>24</v>
      </c>
      <c r="F137" s="15">
        <v>3.0046296298678499E-2</v>
      </c>
      <c r="G137" s="10"/>
    </row>
    <row r="138" spans="1:7" s="2" customFormat="1" x14ac:dyDescent="0.25">
      <c r="A138" s="6" t="s">
        <v>332</v>
      </c>
      <c r="B138" s="6">
        <v>4043</v>
      </c>
      <c r="C138" s="38">
        <v>42496.975613425922</v>
      </c>
      <c r="D138" s="38">
        <v>42497.003553240742</v>
      </c>
      <c r="E138" s="6" t="s">
        <v>24</v>
      </c>
      <c r="F138" s="15">
        <v>2.7939814819546882E-2</v>
      </c>
      <c r="G138" s="10"/>
    </row>
    <row r="139" spans="1:7" s="2" customFormat="1" x14ac:dyDescent="0.25">
      <c r="A139" s="6" t="s">
        <v>333</v>
      </c>
      <c r="B139" s="6">
        <v>4038</v>
      </c>
      <c r="C139" s="38">
        <v>42496.95039351852</v>
      </c>
      <c r="D139" s="38">
        <v>42496.984444444446</v>
      </c>
      <c r="E139" s="6" t="s">
        <v>27</v>
      </c>
      <c r="F139" s="15">
        <v>3.4050925925839692E-2</v>
      </c>
      <c r="G139" s="10"/>
    </row>
    <row r="140" spans="1:7" s="2" customFormat="1" x14ac:dyDescent="0.25">
      <c r="A140" s="6" t="s">
        <v>334</v>
      </c>
      <c r="B140" s="6">
        <v>4037</v>
      </c>
      <c r="C140" s="38">
        <v>42496.98877314815</v>
      </c>
      <c r="D140" s="38">
        <v>42497.025578703702</v>
      </c>
      <c r="E140" s="6" t="s">
        <v>27</v>
      </c>
      <c r="F140" s="15">
        <v>3.6805555551836733E-2</v>
      </c>
      <c r="G140" s="10"/>
    </row>
    <row r="141" spans="1:7" s="2" customFormat="1" x14ac:dyDescent="0.25">
      <c r="A141" s="6" t="s">
        <v>335</v>
      </c>
      <c r="B141" s="6">
        <v>4007</v>
      </c>
      <c r="C141" s="38">
        <v>42496.966539351852</v>
      </c>
      <c r="D141" s="38">
        <v>42497.006377314814</v>
      </c>
      <c r="E141" s="6" t="s">
        <v>23</v>
      </c>
      <c r="F141" s="15">
        <v>3.983796296233777E-2</v>
      </c>
      <c r="G141" s="10"/>
    </row>
    <row r="142" spans="1:7" s="2" customFormat="1" x14ac:dyDescent="0.25">
      <c r="A142" s="6" t="s">
        <v>336</v>
      </c>
      <c r="B142" s="6">
        <v>4008</v>
      </c>
      <c r="C142" s="38">
        <v>42497.013101851851</v>
      </c>
      <c r="D142" s="38">
        <v>42497.045023148145</v>
      </c>
      <c r="E142" s="6" t="s">
        <v>23</v>
      </c>
      <c r="F142" s="15">
        <v>3.1921296293148771E-2</v>
      </c>
      <c r="G142" s="10"/>
    </row>
    <row r="143" spans="1:7" s="2" customFormat="1" x14ac:dyDescent="0.25">
      <c r="A143" s="6" t="s">
        <v>337</v>
      </c>
      <c r="B143" s="6">
        <v>4011</v>
      </c>
      <c r="C143" s="38">
        <v>42496.990381944444</v>
      </c>
      <c r="D143" s="38">
        <v>42497.025231481479</v>
      </c>
      <c r="E143" s="6" t="s">
        <v>34</v>
      </c>
      <c r="F143" s="15">
        <v>3.4849537034460809E-2</v>
      </c>
      <c r="G143" s="10"/>
    </row>
    <row r="144" spans="1:7" s="2" customFormat="1" x14ac:dyDescent="0.25">
      <c r="A144" s="6" t="s">
        <v>338</v>
      </c>
      <c r="B144" s="6">
        <v>4012</v>
      </c>
      <c r="C144" s="38">
        <v>42497.036817129629</v>
      </c>
      <c r="D144" s="38">
        <v>42497.066435185188</v>
      </c>
      <c r="E144" s="6" t="s">
        <v>34</v>
      </c>
      <c r="F144" s="15">
        <v>2.9618055559694767E-2</v>
      </c>
      <c r="G144" s="10"/>
    </row>
    <row r="145" spans="1:15" s="2" customFormat="1" x14ac:dyDescent="0.25">
      <c r="A145" s="6" t="s">
        <v>339</v>
      </c>
      <c r="B145" s="6">
        <v>4044</v>
      </c>
      <c r="C145" s="38">
        <v>42497.018900462965</v>
      </c>
      <c r="D145" s="38">
        <v>42497.045798611114</v>
      </c>
      <c r="E145" s="6" t="s">
        <v>24</v>
      </c>
      <c r="F145" s="15">
        <v>2.6898148149484769E-2</v>
      </c>
      <c r="G145" s="10"/>
    </row>
    <row r="146" spans="1:15" s="2" customFormat="1" x14ac:dyDescent="0.25">
      <c r="A146" s="6" t="s">
        <v>340</v>
      </c>
      <c r="B146" s="6">
        <v>4043</v>
      </c>
      <c r="C146" s="38">
        <v>42497.059004629627</v>
      </c>
      <c r="D146" s="38">
        <v>42497.09033564815</v>
      </c>
      <c r="E146" s="6" t="s">
        <v>24</v>
      </c>
      <c r="F146" s="15">
        <v>3.1331018522905651E-2</v>
      </c>
      <c r="G146" s="10"/>
    </row>
    <row r="147" spans="1:15" s="2" customFormat="1" x14ac:dyDescent="0.25">
      <c r="A147" s="6" t="s">
        <v>341</v>
      </c>
      <c r="B147" s="6">
        <v>4038</v>
      </c>
      <c r="C147" s="38">
        <v>42497.031817129631</v>
      </c>
      <c r="D147" s="38">
        <v>42497.069849537038</v>
      </c>
      <c r="E147" s="6" t="s">
        <v>27</v>
      </c>
      <c r="F147" s="15">
        <v>3.8032407406717539E-2</v>
      </c>
      <c r="G147" s="10"/>
      <c r="H147"/>
    </row>
    <row r="148" spans="1:15" s="2" customFormat="1" x14ac:dyDescent="0.25">
      <c r="A148" s="6" t="s">
        <v>188</v>
      </c>
      <c r="B148" s="6">
        <v>4037</v>
      </c>
      <c r="C148" s="38">
        <v>42497.075173611112</v>
      </c>
      <c r="D148" s="38">
        <v>42497.108900462961</v>
      </c>
      <c r="E148" s="6" t="s">
        <v>27</v>
      </c>
      <c r="F148" s="15">
        <v>3.3726851848769002E-2</v>
      </c>
      <c r="G148" s="10"/>
      <c r="H148"/>
    </row>
    <row r="149" spans="1:15" s="2" customFormat="1" x14ac:dyDescent="0.25">
      <c r="A149" s="6"/>
      <c r="B149" s="6"/>
      <c r="C149" s="18"/>
      <c r="D149" s="18"/>
      <c r="E149" s="6"/>
      <c r="F149" s="15"/>
      <c r="G149" s="10"/>
      <c r="H149"/>
    </row>
    <row r="150" spans="1:15" s="2" customFormat="1" x14ac:dyDescent="0.25">
      <c r="A150" s="6"/>
      <c r="B150" s="6"/>
      <c r="C150" s="18"/>
      <c r="D150" s="18"/>
      <c r="E150" s="6"/>
      <c r="F150" s="15"/>
      <c r="G150" s="10"/>
      <c r="H150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I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I153" s="2"/>
      <c r="J153" s="2"/>
      <c r="K153" s="2"/>
    </row>
    <row r="154" spans="1:15" s="2" customFormat="1" x14ac:dyDescent="0.25">
      <c r="A154" s="17"/>
      <c r="B154" s="17"/>
      <c r="C154" s="18"/>
      <c r="D154" s="18"/>
      <c r="E154" s="6"/>
      <c r="F154" s="15"/>
      <c r="G154" s="10"/>
      <c r="H154"/>
      <c r="L154"/>
      <c r="M154"/>
      <c r="N154"/>
      <c r="O154"/>
    </row>
    <row r="155" spans="1:15" x14ac:dyDescent="0.25">
      <c r="A155" s="17"/>
      <c r="B155" s="17"/>
      <c r="C155" s="18"/>
      <c r="D155" s="18"/>
      <c r="E155" s="6"/>
      <c r="F155" s="15"/>
      <c r="G155" s="10"/>
      <c r="J155" s="2"/>
      <c r="K155" s="2"/>
    </row>
    <row r="156" spans="1:15" x14ac:dyDescent="0.25">
      <c r="A156" s="17"/>
      <c r="B156" s="17"/>
      <c r="C156" s="18"/>
      <c r="D156" s="18"/>
      <c r="E156" s="6"/>
      <c r="F156" s="15"/>
      <c r="G156" s="10"/>
      <c r="J156" s="2"/>
      <c r="K156" s="2"/>
    </row>
    <row r="157" spans="1:15" x14ac:dyDescent="0.25">
      <c r="A157" s="17"/>
      <c r="B157" s="17"/>
      <c r="C157" s="18"/>
      <c r="D157" s="18"/>
      <c r="E157" s="6"/>
      <c r="F157" s="15"/>
      <c r="G157" s="10"/>
      <c r="J157" s="2"/>
      <c r="K157" s="2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</sheetData>
  <mergeCells count="2">
    <mergeCell ref="A1:F1"/>
    <mergeCell ref="L3:N3"/>
  </mergeCells>
  <conditionalFormatting sqref="A151:G175 C149:G150">
    <cfRule type="expression" dxfId="198" priority="28">
      <formula>#REF!&gt;#REF!</formula>
    </cfRule>
    <cfRule type="expression" dxfId="197" priority="29">
      <formula>#REF!&gt;0</formula>
    </cfRule>
    <cfRule type="expression" dxfId="196" priority="30">
      <formula>#REF!&gt;0</formula>
    </cfRule>
  </conditionalFormatting>
  <conditionalFormatting sqref="A149:B150">
    <cfRule type="expression" dxfId="195" priority="26">
      <formula>$P149&gt;0</formula>
    </cfRule>
    <cfRule type="expression" dxfId="194" priority="27">
      <formula>$O149&gt;0</formula>
    </cfRule>
  </conditionalFormatting>
  <conditionalFormatting sqref="E3:G148">
    <cfRule type="expression" dxfId="193" priority="10">
      <formula>#REF!&gt;#REF!</formula>
    </cfRule>
    <cfRule type="expression" dxfId="192" priority="11">
      <formula>#REF!&gt;0</formula>
    </cfRule>
    <cfRule type="expression" dxfId="191" priority="12">
      <formula>#REF!&gt;0</formula>
    </cfRule>
  </conditionalFormatting>
  <conditionalFormatting sqref="A3:B148">
    <cfRule type="expression" dxfId="190" priority="8">
      <formula>$P3&gt;0</formula>
    </cfRule>
    <cfRule type="expression" dxfId="189" priority="9">
      <formula>$O3&gt;0</formula>
    </cfRule>
  </conditionalFormatting>
  <conditionalFormatting sqref="C3:C148">
    <cfRule type="expression" dxfId="188" priority="5">
      <formula>$P3&gt;0</formula>
    </cfRule>
    <cfRule type="expression" dxfId="187" priority="6">
      <formula>$O3&gt;0</formula>
    </cfRule>
  </conditionalFormatting>
  <conditionalFormatting sqref="D3:D148">
    <cfRule type="expression" dxfId="186" priority="2">
      <formula>$P3&gt;0</formula>
    </cfRule>
    <cfRule type="expression" dxfId="185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5" id="{A16A58BA-66B1-431F-B144-DDDAC724E7CA}">
            <xm:f>$N149&gt;'[Train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A149:B150</xm:sqref>
        </x14:conditionalFormatting>
        <x14:conditionalFormatting xmlns:xm="http://schemas.microsoft.com/office/excel/2006/main">
          <x14:cfRule type="expression" priority="7" id="{3252164E-1ACD-4257-A216-F5E6BCF6FA6C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A3:B148</xm:sqref>
        </x14:conditionalFormatting>
        <x14:conditionalFormatting xmlns:xm="http://schemas.microsoft.com/office/excel/2006/main">
          <x14:cfRule type="expression" priority="4" id="{50210534-DBE2-42A0-8128-C8DC01F97183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C3:C148</xm:sqref>
        </x14:conditionalFormatting>
        <x14:conditionalFormatting xmlns:xm="http://schemas.microsoft.com/office/excel/2006/main">
          <x14:cfRule type="expression" priority="1" id="{8F083A8D-AED3-4D35-992E-8F1B38B08F01}">
            <xm:f>$N3&gt;'[Train Runs and Enforcements 2016-05-06.xlsx]Variables'!#REF!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D3:D148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56"/>
  <sheetViews>
    <sheetView showGridLines="0" zoomScale="85" zoomScaleNormal="85" workbookViewId="0">
      <selection sqref="A1:F1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">
        <v>19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55</v>
      </c>
      <c r="B3" s="13">
        <v>4031</v>
      </c>
      <c r="C3" s="20">
        <v>42497.208657407406</v>
      </c>
      <c r="D3" s="20">
        <v>42497.215937499997</v>
      </c>
      <c r="E3" s="13" t="s">
        <v>33</v>
      </c>
      <c r="F3" s="16">
        <v>7.2800925918272696E-3</v>
      </c>
      <c r="G3" s="14" t="s">
        <v>190</v>
      </c>
      <c r="J3" s="21">
        <v>42497</v>
      </c>
      <c r="K3" s="22"/>
      <c r="L3" s="81" t="s">
        <v>3</v>
      </c>
      <c r="M3" s="81"/>
      <c r="N3" s="82"/>
    </row>
    <row r="4" spans="1:65" s="2" customFormat="1" ht="15.75" thickBot="1" x14ac:dyDescent="0.3">
      <c r="A4" s="13" t="s">
        <v>128</v>
      </c>
      <c r="B4" s="13">
        <v>4026</v>
      </c>
      <c r="C4" s="20">
        <v>42497.632037037038</v>
      </c>
      <c r="D4" s="20">
        <v>42497.655995370369</v>
      </c>
      <c r="E4" s="13" t="s">
        <v>26</v>
      </c>
      <c r="F4" s="16">
        <v>2.3958333331393078E-2</v>
      </c>
      <c r="G4" s="14" t="s">
        <v>194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81</v>
      </c>
      <c r="B5" s="13">
        <v>4008</v>
      </c>
      <c r="C5" s="20">
        <v>42497.390972222223</v>
      </c>
      <c r="D5" s="20">
        <v>42497.409328703703</v>
      </c>
      <c r="E5" s="13" t="s">
        <v>23</v>
      </c>
      <c r="F5" s="16">
        <v>1.8356481479713693E-2</v>
      </c>
      <c r="G5" s="14" t="s">
        <v>192</v>
      </c>
      <c r="J5" s="23" t="s">
        <v>7</v>
      </c>
      <c r="K5" s="25">
        <f>COUNTA(F3:F995)</f>
        <v>147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68</v>
      </c>
      <c r="B6" s="13">
        <v>4008</v>
      </c>
      <c r="C6" s="20">
        <v>42497.310543981483</v>
      </c>
      <c r="D6" s="20">
        <v>42497.325729166667</v>
      </c>
      <c r="E6" s="13" t="s">
        <v>23</v>
      </c>
      <c r="F6" s="16">
        <v>1.5185185184236616E-2</v>
      </c>
      <c r="G6" s="14" t="s">
        <v>191</v>
      </c>
      <c r="J6" s="23" t="s">
        <v>15</v>
      </c>
      <c r="K6" s="25">
        <f>K5-SUM(K8:K9)</f>
        <v>141</v>
      </c>
      <c r="L6" s="26">
        <v>42.212018140387357</v>
      </c>
      <c r="M6" s="26">
        <v>35.083333330694586</v>
      </c>
      <c r="N6" s="26">
        <v>52.933333333348855</v>
      </c>
    </row>
    <row r="7" spans="1:65" s="2" customFormat="1" x14ac:dyDescent="0.25">
      <c r="A7" s="13" t="s">
        <v>124</v>
      </c>
      <c r="B7" s="13">
        <v>4032</v>
      </c>
      <c r="C7" s="20">
        <v>42497.606342592589</v>
      </c>
      <c r="D7" s="20">
        <v>42497.612615740742</v>
      </c>
      <c r="E7" s="13" t="s">
        <v>33</v>
      </c>
      <c r="F7" s="16">
        <v>6.2731481521041133E-3</v>
      </c>
      <c r="G7" s="14" t="s">
        <v>193</v>
      </c>
      <c r="J7" s="23" t="s">
        <v>9</v>
      </c>
      <c r="K7" s="30">
        <f>K6/K5</f>
        <v>0.95918367346938771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13" t="s">
        <v>180</v>
      </c>
      <c r="B8" s="13">
        <v>4008</v>
      </c>
      <c r="C8" s="20">
        <v>42497.989722222221</v>
      </c>
      <c r="D8" s="20">
        <v>42498.016527777778</v>
      </c>
      <c r="E8" s="13" t="s">
        <v>23</v>
      </c>
      <c r="F8" s="16">
        <v>2.6805555557075422E-2</v>
      </c>
      <c r="G8" s="14" t="s">
        <v>195</v>
      </c>
      <c r="J8" s="23" t="s">
        <v>16</v>
      </c>
      <c r="K8" s="25">
        <f>COUNTA(G3:G149)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45</v>
      </c>
      <c r="B9" s="6">
        <v>4031</v>
      </c>
      <c r="C9" s="18">
        <v>42497.130150462966</v>
      </c>
      <c r="D9" s="18">
        <v>42497.161759259259</v>
      </c>
      <c r="E9" s="6" t="s">
        <v>33</v>
      </c>
      <c r="F9" s="15">
        <v>3.1608796292857733E-2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46</v>
      </c>
      <c r="B10" s="6">
        <v>4023</v>
      </c>
      <c r="C10" s="18">
        <v>42497.168043981481</v>
      </c>
      <c r="D10" s="18">
        <v>42497.202615740738</v>
      </c>
      <c r="E10" s="6" t="s">
        <v>25</v>
      </c>
      <c r="F10" s="15">
        <v>3.457175925723277E-2</v>
      </c>
      <c r="G10" s="10"/>
    </row>
    <row r="11" spans="1:65" s="2" customFormat="1" x14ac:dyDescent="0.25">
      <c r="A11" s="6" t="s">
        <v>47</v>
      </c>
      <c r="B11" s="6">
        <v>4016</v>
      </c>
      <c r="C11" s="18">
        <v>42497.153854166667</v>
      </c>
      <c r="D11" s="18">
        <v>42497.183969907404</v>
      </c>
      <c r="E11" s="6" t="s">
        <v>31</v>
      </c>
      <c r="F11" s="15">
        <v>3.011574073752854E-2</v>
      </c>
      <c r="G11" s="10"/>
    </row>
    <row r="12" spans="1:65" s="2" customFormat="1" x14ac:dyDescent="0.25">
      <c r="A12" s="6" t="s">
        <v>48</v>
      </c>
      <c r="B12" s="6">
        <v>4039</v>
      </c>
      <c r="C12" s="18">
        <v>42497.194502314815</v>
      </c>
      <c r="D12" s="18">
        <v>42497.22247685185</v>
      </c>
      <c r="E12" s="6" t="s">
        <v>38</v>
      </c>
      <c r="F12" s="15">
        <v>2.7974537035333924E-2</v>
      </c>
      <c r="G12" s="10"/>
    </row>
    <row r="13" spans="1:65" s="2" customFormat="1" x14ac:dyDescent="0.25">
      <c r="A13" s="6" t="s">
        <v>49</v>
      </c>
      <c r="B13" s="6">
        <v>4029</v>
      </c>
      <c r="C13" s="18">
        <v>42497.174930555557</v>
      </c>
      <c r="D13" s="18">
        <v>42497.202905092592</v>
      </c>
      <c r="E13" s="6" t="s">
        <v>36</v>
      </c>
      <c r="F13" s="15">
        <v>2.7974537035333924E-2</v>
      </c>
      <c r="G13" s="10"/>
    </row>
    <row r="14" spans="1:65" s="2" customFormat="1" x14ac:dyDescent="0.25">
      <c r="A14" s="6" t="s">
        <v>50</v>
      </c>
      <c r="B14" s="6">
        <v>4026</v>
      </c>
      <c r="C14" s="18">
        <v>42497.211365740739</v>
      </c>
      <c r="D14" s="18">
        <v>42497.242731481485</v>
      </c>
      <c r="E14" s="6" t="s">
        <v>26</v>
      </c>
      <c r="F14" s="15">
        <v>3.1365740745968651E-2</v>
      </c>
      <c r="G14" s="10"/>
    </row>
    <row r="15" spans="1:65" s="2" customFormat="1" x14ac:dyDescent="0.25">
      <c r="A15" s="6" t="s">
        <v>51</v>
      </c>
      <c r="B15" s="6">
        <v>4011</v>
      </c>
      <c r="C15" s="18">
        <v>42497.185150462959</v>
      </c>
      <c r="D15" s="18">
        <v>42497.213356481479</v>
      </c>
      <c r="E15" s="6" t="s">
        <v>34</v>
      </c>
      <c r="F15" s="15">
        <v>2.8206018519995268E-2</v>
      </c>
      <c r="G15" s="10"/>
    </row>
    <row r="16" spans="1:65" s="2" customFormat="1" x14ac:dyDescent="0.25">
      <c r="A16" s="6" t="s">
        <v>52</v>
      </c>
      <c r="B16" s="6">
        <v>4012</v>
      </c>
      <c r="C16" s="18">
        <v>42497.223749999997</v>
      </c>
      <c r="D16" s="18">
        <v>42497.256157407406</v>
      </c>
      <c r="E16" s="6" t="s">
        <v>34</v>
      </c>
      <c r="F16" s="15">
        <v>3.2407407408754807E-2</v>
      </c>
      <c r="G16" s="10"/>
    </row>
    <row r="17" spans="1:7" s="2" customFormat="1" x14ac:dyDescent="0.25">
      <c r="A17" s="6" t="s">
        <v>53</v>
      </c>
      <c r="B17" s="6">
        <v>4007</v>
      </c>
      <c r="C17" s="18">
        <v>42497.193726851852</v>
      </c>
      <c r="D17" s="18">
        <v>42497.222928240742</v>
      </c>
      <c r="E17" s="6" t="s">
        <v>23</v>
      </c>
      <c r="F17" s="15">
        <v>2.920138889021473E-2</v>
      </c>
      <c r="G17" s="10"/>
    </row>
    <row r="18" spans="1:7" s="2" customFormat="1" x14ac:dyDescent="0.25">
      <c r="A18" s="6" t="s">
        <v>54</v>
      </c>
      <c r="B18" s="6">
        <v>4008</v>
      </c>
      <c r="C18" s="18">
        <v>42497.235567129632</v>
      </c>
      <c r="D18" s="18">
        <v>42497.262314814812</v>
      </c>
      <c r="E18" s="6" t="s">
        <v>23</v>
      </c>
      <c r="F18" s="15">
        <v>2.6747685180453118E-2</v>
      </c>
      <c r="G18" s="10"/>
    </row>
    <row r="19" spans="1:7" s="2" customFormat="1" x14ac:dyDescent="0.25">
      <c r="A19" s="6" t="s">
        <v>55</v>
      </c>
      <c r="B19" s="6">
        <v>4031</v>
      </c>
      <c r="C19" s="18">
        <v>42497.22078703704</v>
      </c>
      <c r="D19" s="18">
        <v>42497.237141203703</v>
      </c>
      <c r="E19" s="6" t="s">
        <v>33</v>
      </c>
      <c r="F19" s="15">
        <v>1.6354166662495118E-2</v>
      </c>
      <c r="G19" s="10"/>
    </row>
    <row r="20" spans="1:7" s="2" customFormat="1" x14ac:dyDescent="0.25">
      <c r="A20" s="6" t="s">
        <v>55</v>
      </c>
      <c r="B20" s="6">
        <v>4031</v>
      </c>
      <c r="C20" s="18">
        <v>42497.275185185186</v>
      </c>
      <c r="D20" s="18">
        <v>42497.306122685186</v>
      </c>
      <c r="E20" s="6" t="s">
        <v>33</v>
      </c>
      <c r="F20" s="15">
        <v>3.0937499999708962E-2</v>
      </c>
      <c r="G20" s="10"/>
    </row>
    <row r="21" spans="1:7" s="2" customFormat="1" x14ac:dyDescent="0.25">
      <c r="A21" s="6" t="s">
        <v>55</v>
      </c>
      <c r="B21" s="6">
        <v>4031</v>
      </c>
      <c r="C21" s="18">
        <v>42497.34847222222</v>
      </c>
      <c r="D21" s="18">
        <v>42497.378738425927</v>
      </c>
      <c r="E21" s="6" t="s">
        <v>33</v>
      </c>
      <c r="F21" s="15">
        <v>3.0266203706560191E-2</v>
      </c>
      <c r="G21" s="10"/>
    </row>
    <row r="22" spans="1:7" s="2" customFormat="1" x14ac:dyDescent="0.25">
      <c r="A22" s="6" t="s">
        <v>56</v>
      </c>
      <c r="B22" s="6">
        <v>4032</v>
      </c>
      <c r="C22" s="18">
        <v>42497.245694444442</v>
      </c>
      <c r="D22" s="18">
        <v>42497.272916666669</v>
      </c>
      <c r="E22" s="6" t="s">
        <v>33</v>
      </c>
      <c r="F22" s="15">
        <v>2.7222222226555459E-2</v>
      </c>
      <c r="G22" s="10"/>
    </row>
    <row r="23" spans="1:7" s="2" customFormat="1" x14ac:dyDescent="0.25">
      <c r="A23" s="6" t="s">
        <v>57</v>
      </c>
      <c r="B23" s="6">
        <v>4024</v>
      </c>
      <c r="C23" s="18">
        <v>42497.216608796298</v>
      </c>
      <c r="D23" s="18">
        <v>42497.245185185187</v>
      </c>
      <c r="E23" s="6" t="s">
        <v>25</v>
      </c>
      <c r="F23" s="15">
        <v>2.8576388889632653E-2</v>
      </c>
      <c r="G23" s="10"/>
    </row>
    <row r="24" spans="1:7" s="2" customFormat="1" x14ac:dyDescent="0.25">
      <c r="A24" s="6" t="s">
        <v>58</v>
      </c>
      <c r="B24" s="6">
        <v>4023</v>
      </c>
      <c r="C24" s="18">
        <v>42497.251608796294</v>
      </c>
      <c r="D24" s="18">
        <v>42497.283321759256</v>
      </c>
      <c r="E24" s="6" t="s">
        <v>25</v>
      </c>
      <c r="F24" s="15">
        <v>3.1712962962046731E-2</v>
      </c>
      <c r="G24" s="10"/>
    </row>
    <row r="25" spans="1:7" s="2" customFormat="1" x14ac:dyDescent="0.25">
      <c r="A25" s="6" t="s">
        <v>59</v>
      </c>
      <c r="B25" s="6">
        <v>4016</v>
      </c>
      <c r="C25" s="18">
        <v>42497.229479166665</v>
      </c>
      <c r="D25" s="18">
        <v>42497.254999999997</v>
      </c>
      <c r="E25" s="6" t="s">
        <v>31</v>
      </c>
      <c r="F25" s="15">
        <v>2.5520833332848269E-2</v>
      </c>
      <c r="G25" s="10"/>
    </row>
    <row r="26" spans="1:7" s="2" customFormat="1" x14ac:dyDescent="0.25">
      <c r="A26" s="6" t="s">
        <v>60</v>
      </c>
      <c r="B26" s="6">
        <v>4015</v>
      </c>
      <c r="C26" s="18">
        <v>42497.268090277779</v>
      </c>
      <c r="D26" s="18">
        <v>42497.29488425926</v>
      </c>
      <c r="E26" s="6" t="s">
        <v>31</v>
      </c>
      <c r="F26" s="15">
        <v>2.679398148029577E-2</v>
      </c>
      <c r="G26" s="10"/>
    </row>
    <row r="27" spans="1:7" s="2" customFormat="1" x14ac:dyDescent="0.25">
      <c r="A27" s="6" t="s">
        <v>61</v>
      </c>
      <c r="B27" s="6">
        <v>4040</v>
      </c>
      <c r="C27" s="18">
        <v>42497.235879629632</v>
      </c>
      <c r="D27" s="18">
        <v>42497.265370370369</v>
      </c>
      <c r="E27" s="6" t="s">
        <v>38</v>
      </c>
      <c r="F27" s="15">
        <v>2.9490740736946464E-2</v>
      </c>
      <c r="G27" s="10"/>
    </row>
    <row r="28" spans="1:7" s="2" customFormat="1" x14ac:dyDescent="0.25">
      <c r="A28" s="6" t="s">
        <v>62</v>
      </c>
      <c r="B28" s="6">
        <v>4039</v>
      </c>
      <c r="C28" s="18">
        <v>42497.273935185185</v>
      </c>
      <c r="D28" s="18">
        <v>42497.304502314815</v>
      </c>
      <c r="E28" s="6" t="s">
        <v>38</v>
      </c>
      <c r="F28" s="15">
        <v>3.0567129630071577E-2</v>
      </c>
      <c r="G28" s="10"/>
    </row>
    <row r="29" spans="1:7" s="2" customFormat="1" x14ac:dyDescent="0.25">
      <c r="A29" s="6" t="s">
        <v>63</v>
      </c>
      <c r="B29" s="6">
        <v>4029</v>
      </c>
      <c r="C29" s="18">
        <v>42497.250173611108</v>
      </c>
      <c r="D29" s="18">
        <v>42497.275185185186</v>
      </c>
      <c r="E29" s="6" t="s">
        <v>36</v>
      </c>
      <c r="F29" s="15">
        <v>2.5011574078234844E-2</v>
      </c>
      <c r="G29" s="10"/>
    </row>
    <row r="30" spans="1:7" s="2" customFormat="1" x14ac:dyDescent="0.25">
      <c r="A30" s="6" t="s">
        <v>64</v>
      </c>
      <c r="B30" s="6">
        <v>4030</v>
      </c>
      <c r="C30" s="18">
        <v>42497.286249999997</v>
      </c>
      <c r="D30" s="18">
        <v>42497.314722222225</v>
      </c>
      <c r="E30" s="6" t="s">
        <v>36</v>
      </c>
      <c r="F30" s="15">
        <v>2.8472222227719612E-2</v>
      </c>
      <c r="G30" s="10"/>
    </row>
    <row r="31" spans="1:7" s="2" customFormat="1" x14ac:dyDescent="0.25">
      <c r="A31" s="6" t="s">
        <v>65</v>
      </c>
      <c r="B31" s="6">
        <v>4011</v>
      </c>
      <c r="C31" s="18">
        <v>42497.258576388886</v>
      </c>
      <c r="D31" s="18">
        <v>42497.285578703704</v>
      </c>
      <c r="E31" s="6" t="s">
        <v>34</v>
      </c>
      <c r="F31" s="15">
        <v>2.7002314818673767E-2</v>
      </c>
      <c r="G31" s="10"/>
    </row>
    <row r="32" spans="1:7" s="2" customFormat="1" x14ac:dyDescent="0.25">
      <c r="A32" s="6" t="s">
        <v>66</v>
      </c>
      <c r="B32" s="6">
        <v>4012</v>
      </c>
      <c r="C32" s="18">
        <v>42497.298657407409</v>
      </c>
      <c r="D32" s="18">
        <v>42497.324953703705</v>
      </c>
      <c r="E32" s="6" t="s">
        <v>34</v>
      </c>
      <c r="F32" s="15">
        <v>2.6296296295186039E-2</v>
      </c>
      <c r="G32" s="10"/>
    </row>
    <row r="33" spans="1:7" s="2" customFormat="1" x14ac:dyDescent="0.25">
      <c r="A33" s="6" t="s">
        <v>67</v>
      </c>
      <c r="B33" s="6">
        <v>4007</v>
      </c>
      <c r="C33" s="18">
        <v>42497.271006944444</v>
      </c>
      <c r="D33" s="18">
        <v>42497.295370370368</v>
      </c>
      <c r="E33" s="6" t="s">
        <v>23</v>
      </c>
      <c r="F33" s="15">
        <v>2.4363425924093463E-2</v>
      </c>
      <c r="G33" s="10"/>
    </row>
    <row r="34" spans="1:7" s="2" customFormat="1" x14ac:dyDescent="0.25">
      <c r="A34" s="6" t="s">
        <v>69</v>
      </c>
      <c r="B34" s="6">
        <v>4032</v>
      </c>
      <c r="C34" s="18">
        <v>42497.318460648145</v>
      </c>
      <c r="D34" s="18">
        <v>42497.345312500001</v>
      </c>
      <c r="E34" s="6" t="s">
        <v>33</v>
      </c>
      <c r="F34" s="15">
        <v>2.6851851856918074E-2</v>
      </c>
      <c r="G34" s="10"/>
    </row>
    <row r="35" spans="1:7" s="2" customFormat="1" x14ac:dyDescent="0.25">
      <c r="A35" s="6" t="s">
        <v>70</v>
      </c>
      <c r="B35" s="6">
        <v>4024</v>
      </c>
      <c r="C35" s="18">
        <v>42497.287951388891</v>
      </c>
      <c r="D35" s="18">
        <v>42497.316319444442</v>
      </c>
      <c r="E35" s="6" t="s">
        <v>25</v>
      </c>
      <c r="F35" s="15">
        <v>2.8368055551254656E-2</v>
      </c>
      <c r="G35" s="10"/>
    </row>
    <row r="36" spans="1:7" s="2" customFormat="1" x14ac:dyDescent="0.25">
      <c r="A36" s="6" t="s">
        <v>71</v>
      </c>
      <c r="B36" s="6">
        <v>4023</v>
      </c>
      <c r="C36" s="18">
        <v>42497.324490740742</v>
      </c>
      <c r="D36" s="18">
        <v>42497.355868055558</v>
      </c>
      <c r="E36" s="6" t="s">
        <v>25</v>
      </c>
      <c r="F36" s="15">
        <v>3.1377314815472346E-2</v>
      </c>
      <c r="G36" s="10"/>
    </row>
    <row r="37" spans="1:7" s="2" customFormat="1" x14ac:dyDescent="0.25">
      <c r="A37" s="6" t="s">
        <v>72</v>
      </c>
      <c r="B37" s="6">
        <v>4016</v>
      </c>
      <c r="C37" s="18">
        <v>42497.298715277779</v>
      </c>
      <c r="D37" s="18">
        <v>42497.331435185188</v>
      </c>
      <c r="E37" s="6" t="s">
        <v>31</v>
      </c>
      <c r="F37" s="15">
        <v>3.2719907409045845E-2</v>
      </c>
      <c r="G37" s="10"/>
    </row>
    <row r="38" spans="1:7" s="2" customFormat="1" x14ac:dyDescent="0.25">
      <c r="A38" s="6" t="s">
        <v>73</v>
      </c>
      <c r="B38" s="6">
        <v>4015</v>
      </c>
      <c r="C38" s="18">
        <v>42497.339768518519</v>
      </c>
      <c r="D38" s="18">
        <v>42497.367210648146</v>
      </c>
      <c r="E38" s="6" t="s">
        <v>31</v>
      </c>
      <c r="F38" s="15">
        <v>2.7442129627161194E-2</v>
      </c>
      <c r="G38" s="10"/>
    </row>
    <row r="39" spans="1:7" s="2" customFormat="1" x14ac:dyDescent="0.25">
      <c r="A39" s="6" t="s">
        <v>74</v>
      </c>
      <c r="B39" s="6">
        <v>4040</v>
      </c>
      <c r="C39" s="18">
        <v>42497.310868055552</v>
      </c>
      <c r="D39" s="18">
        <v>42497.337592592594</v>
      </c>
      <c r="E39" s="6" t="s">
        <v>38</v>
      </c>
      <c r="F39" s="15">
        <v>2.6724537041445728E-2</v>
      </c>
      <c r="G39" s="10"/>
    </row>
    <row r="40" spans="1:7" s="2" customFormat="1" x14ac:dyDescent="0.25">
      <c r="A40" s="6" t="s">
        <v>75</v>
      </c>
      <c r="B40" s="6">
        <v>4039</v>
      </c>
      <c r="C40" s="18">
        <v>42497.350115740737</v>
      </c>
      <c r="D40" s="18">
        <v>42497.377291666664</v>
      </c>
      <c r="E40" s="6" t="s">
        <v>38</v>
      </c>
      <c r="F40" s="15">
        <v>2.7175925926712807E-2</v>
      </c>
      <c r="G40" s="10"/>
    </row>
    <row r="41" spans="1:7" s="2" customFormat="1" x14ac:dyDescent="0.25">
      <c r="A41" s="6" t="s">
        <v>76</v>
      </c>
      <c r="B41" s="6">
        <v>4029</v>
      </c>
      <c r="C41" s="18">
        <v>42497.319664351853</v>
      </c>
      <c r="D41" s="18">
        <v>42497.34814814815</v>
      </c>
      <c r="E41" s="6" t="s">
        <v>36</v>
      </c>
      <c r="F41" s="15">
        <v>2.8483796297223307E-2</v>
      </c>
      <c r="G41" s="10"/>
    </row>
    <row r="42" spans="1:7" s="2" customFormat="1" x14ac:dyDescent="0.25">
      <c r="A42" s="6" t="s">
        <v>77</v>
      </c>
      <c r="B42" s="6">
        <v>4030</v>
      </c>
      <c r="C42" s="18">
        <v>42497.360393518517</v>
      </c>
      <c r="D42" s="18">
        <v>42497.38758101852</v>
      </c>
      <c r="E42" s="6" t="s">
        <v>36</v>
      </c>
      <c r="F42" s="15">
        <v>2.718750000349246E-2</v>
      </c>
      <c r="G42" s="10"/>
    </row>
    <row r="43" spans="1:7" s="2" customFormat="1" x14ac:dyDescent="0.25">
      <c r="A43" s="6" t="s">
        <v>78</v>
      </c>
      <c r="B43" s="6">
        <v>4011</v>
      </c>
      <c r="C43" s="18">
        <v>42497.331134259257</v>
      </c>
      <c r="D43" s="18">
        <v>42497.358159722222</v>
      </c>
      <c r="E43" s="6" t="s">
        <v>34</v>
      </c>
      <c r="F43" s="15">
        <v>2.7025462964957114E-2</v>
      </c>
      <c r="G43" s="10"/>
    </row>
    <row r="44" spans="1:7" s="2" customFormat="1" x14ac:dyDescent="0.25">
      <c r="A44" s="6" t="s">
        <v>79</v>
      </c>
      <c r="B44" s="6">
        <v>4012</v>
      </c>
      <c r="C44" s="18">
        <v>42497.36859953704</v>
      </c>
      <c r="D44" s="18">
        <v>42497.397673611114</v>
      </c>
      <c r="E44" s="6" t="s">
        <v>34</v>
      </c>
      <c r="F44" s="15">
        <v>2.9074074074742384E-2</v>
      </c>
      <c r="G44" s="10"/>
    </row>
    <row r="45" spans="1:7" s="2" customFormat="1" x14ac:dyDescent="0.25">
      <c r="A45" s="6" t="s">
        <v>80</v>
      </c>
      <c r="B45" s="6">
        <v>4007</v>
      </c>
      <c r="C45" s="18">
        <v>42497.343668981484</v>
      </c>
      <c r="D45" s="18">
        <v>42497.368715277778</v>
      </c>
      <c r="E45" s="6" t="s">
        <v>23</v>
      </c>
      <c r="F45" s="15">
        <v>2.5046296294021886E-2</v>
      </c>
      <c r="G45" s="10"/>
    </row>
    <row r="46" spans="1:7" s="2" customFormat="1" x14ac:dyDescent="0.25">
      <c r="A46" s="6" t="s">
        <v>82</v>
      </c>
      <c r="B46" s="6">
        <v>4032</v>
      </c>
      <c r="C46" s="18">
        <v>42497.38853009259</v>
      </c>
      <c r="D46" s="18">
        <v>42497.418124999997</v>
      </c>
      <c r="E46" s="6" t="s">
        <v>33</v>
      </c>
      <c r="F46" s="15">
        <v>2.9594907406135462E-2</v>
      </c>
      <c r="G46" s="10"/>
    </row>
    <row r="47" spans="1:7" s="2" customFormat="1" x14ac:dyDescent="0.25">
      <c r="A47" s="6" t="s">
        <v>83</v>
      </c>
      <c r="B47" s="6">
        <v>4024</v>
      </c>
      <c r="C47" s="18">
        <v>42497.359664351854</v>
      </c>
      <c r="D47" s="18">
        <v>42497.389733796299</v>
      </c>
      <c r="E47" s="6" t="s">
        <v>25</v>
      </c>
      <c r="F47" s="15">
        <v>3.0069444444961846E-2</v>
      </c>
      <c r="G47" s="10"/>
    </row>
    <row r="48" spans="1:7" s="2" customFormat="1" x14ac:dyDescent="0.25">
      <c r="A48" s="6" t="s">
        <v>84</v>
      </c>
      <c r="B48" s="6">
        <v>4023</v>
      </c>
      <c r="C48" s="18">
        <v>42497.398587962962</v>
      </c>
      <c r="D48" s="18">
        <v>42497.430625000001</v>
      </c>
      <c r="E48" s="6" t="s">
        <v>25</v>
      </c>
      <c r="F48" s="15">
        <v>3.2037037039117422E-2</v>
      </c>
      <c r="G48" s="10"/>
    </row>
    <row r="49" spans="1:7" s="2" customFormat="1" x14ac:dyDescent="0.25">
      <c r="A49" s="6" t="s">
        <v>85</v>
      </c>
      <c r="B49" s="6">
        <v>4016</v>
      </c>
      <c r="C49" s="18">
        <v>42497.370324074072</v>
      </c>
      <c r="D49" s="18">
        <v>42497.400381944448</v>
      </c>
      <c r="E49" s="6" t="s">
        <v>31</v>
      </c>
      <c r="F49" s="15">
        <v>3.0057870375458151E-2</v>
      </c>
      <c r="G49" s="10"/>
    </row>
    <row r="50" spans="1:7" s="2" customFormat="1" x14ac:dyDescent="0.25">
      <c r="A50" s="6" t="s">
        <v>86</v>
      </c>
      <c r="B50" s="6">
        <v>4015</v>
      </c>
      <c r="C50" s="18">
        <v>42497.412986111114</v>
      </c>
      <c r="D50" s="18">
        <v>42497.441423611112</v>
      </c>
      <c r="E50" s="6" t="s">
        <v>31</v>
      </c>
      <c r="F50" s="15">
        <v>2.8437499997380655E-2</v>
      </c>
      <c r="G50" s="10"/>
    </row>
    <row r="51" spans="1:7" s="2" customFormat="1" x14ac:dyDescent="0.25">
      <c r="A51" s="6" t="s">
        <v>87</v>
      </c>
      <c r="B51" s="6">
        <v>4040</v>
      </c>
      <c r="C51" s="18">
        <v>42497.381631944445</v>
      </c>
      <c r="D51" s="18">
        <v>42497.410798611112</v>
      </c>
      <c r="E51" s="6" t="s">
        <v>38</v>
      </c>
      <c r="F51" s="15">
        <v>2.9166666667151731E-2</v>
      </c>
      <c r="G51" s="10"/>
    </row>
    <row r="52" spans="1:7" s="2" customFormat="1" x14ac:dyDescent="0.25">
      <c r="A52" s="6" t="s">
        <v>88</v>
      </c>
      <c r="B52" s="6">
        <v>4039</v>
      </c>
      <c r="C52" s="18">
        <v>42497.422395833331</v>
      </c>
      <c r="D52" s="18">
        <v>42497.450324074074</v>
      </c>
      <c r="E52" s="6" t="s">
        <v>38</v>
      </c>
      <c r="F52" s="15">
        <v>2.792824074276723E-2</v>
      </c>
      <c r="G52" s="10"/>
    </row>
    <row r="53" spans="1:7" s="2" customFormat="1" x14ac:dyDescent="0.25">
      <c r="A53" s="6" t="s">
        <v>89</v>
      </c>
      <c r="B53" s="6">
        <v>4029</v>
      </c>
      <c r="C53" s="18">
        <v>42497.39166666667</v>
      </c>
      <c r="D53" s="18">
        <v>42497.421076388891</v>
      </c>
      <c r="E53" s="6" t="s">
        <v>36</v>
      </c>
      <c r="F53" s="15">
        <v>2.940972222131677E-2</v>
      </c>
      <c r="G53" s="10"/>
    </row>
    <row r="54" spans="1:7" s="2" customFormat="1" x14ac:dyDescent="0.25">
      <c r="A54" s="6" t="s">
        <v>90</v>
      </c>
      <c r="B54" s="6">
        <v>4030</v>
      </c>
      <c r="C54" s="18">
        <v>42497.433113425926</v>
      </c>
      <c r="D54" s="18">
        <v>42497.460636574076</v>
      </c>
      <c r="E54" s="6" t="s">
        <v>36</v>
      </c>
      <c r="F54" s="15">
        <v>2.7523148150066845E-2</v>
      </c>
      <c r="G54" s="10"/>
    </row>
    <row r="55" spans="1:7" s="2" customFormat="1" x14ac:dyDescent="0.25">
      <c r="A55" s="6" t="s">
        <v>91</v>
      </c>
      <c r="B55" s="6">
        <v>4011</v>
      </c>
      <c r="C55" s="18">
        <v>42497.404791666668</v>
      </c>
      <c r="D55" s="18">
        <v>42497.432175925926</v>
      </c>
      <c r="E55" s="6" t="s">
        <v>34</v>
      </c>
      <c r="F55" s="15">
        <v>2.7384259257814847E-2</v>
      </c>
      <c r="G55" s="10"/>
    </row>
    <row r="56" spans="1:7" s="2" customFormat="1" x14ac:dyDescent="0.25">
      <c r="A56" s="6" t="s">
        <v>92</v>
      </c>
      <c r="B56" s="6">
        <v>4012</v>
      </c>
      <c r="C56" s="18">
        <v>42497.441840277781</v>
      </c>
      <c r="D56" s="18">
        <v>42497.471574074072</v>
      </c>
      <c r="E56" s="6" t="s">
        <v>34</v>
      </c>
      <c r="F56" s="15">
        <v>2.9733796291111503E-2</v>
      </c>
      <c r="G56" s="10"/>
    </row>
    <row r="57" spans="1:7" s="2" customFormat="1" x14ac:dyDescent="0.25">
      <c r="A57" s="6" t="s">
        <v>93</v>
      </c>
      <c r="B57" s="6">
        <v>4007</v>
      </c>
      <c r="C57" s="18">
        <v>42497.416342592594</v>
      </c>
      <c r="D57" s="18">
        <v>42497.441388888888</v>
      </c>
      <c r="E57" s="6" t="s">
        <v>23</v>
      </c>
      <c r="F57" s="15">
        <v>2.5046296294021886E-2</v>
      </c>
      <c r="G57" s="10"/>
    </row>
    <row r="58" spans="1:7" s="2" customFormat="1" x14ac:dyDescent="0.25">
      <c r="A58" s="6" t="s">
        <v>94</v>
      </c>
      <c r="B58" s="6">
        <v>4008</v>
      </c>
      <c r="C58" s="18">
        <v>42497.454293981478</v>
      </c>
      <c r="D58" s="18">
        <v>42497.481400462966</v>
      </c>
      <c r="E58" s="6" t="s">
        <v>23</v>
      </c>
      <c r="F58" s="15">
        <v>2.7106481487862766E-2</v>
      </c>
      <c r="G58" s="10"/>
    </row>
    <row r="59" spans="1:7" s="2" customFormat="1" x14ac:dyDescent="0.25">
      <c r="A59" s="6" t="s">
        <v>95</v>
      </c>
      <c r="B59" s="6">
        <v>4031</v>
      </c>
      <c r="C59" s="18">
        <v>42497.422337962962</v>
      </c>
      <c r="D59" s="18">
        <v>42497.452268518522</v>
      </c>
      <c r="E59" s="6" t="s">
        <v>33</v>
      </c>
      <c r="F59" s="15">
        <v>2.9930555559985805E-2</v>
      </c>
      <c r="G59" s="10"/>
    </row>
    <row r="60" spans="1:7" s="2" customFormat="1" x14ac:dyDescent="0.25">
      <c r="A60" s="6" t="s">
        <v>96</v>
      </c>
      <c r="B60" s="6">
        <v>4032</v>
      </c>
      <c r="C60" s="18">
        <v>42497.459074074075</v>
      </c>
      <c r="D60" s="18">
        <v>42497.491446759261</v>
      </c>
      <c r="E60" s="6" t="s">
        <v>33</v>
      </c>
      <c r="F60" s="15">
        <v>3.2372685185691807E-2</v>
      </c>
      <c r="G60" s="10"/>
    </row>
    <row r="61" spans="1:7" s="2" customFormat="1" x14ac:dyDescent="0.25">
      <c r="A61" s="6" t="s">
        <v>97</v>
      </c>
      <c r="B61" s="6">
        <v>4024</v>
      </c>
      <c r="C61" s="18">
        <v>42497.433703703704</v>
      </c>
      <c r="D61" s="18">
        <v>42497.462037037039</v>
      </c>
      <c r="E61" s="6" t="s">
        <v>25</v>
      </c>
      <c r="F61" s="15">
        <v>2.8333333335467614E-2</v>
      </c>
      <c r="G61" s="10"/>
    </row>
    <row r="62" spans="1:7" s="2" customFormat="1" x14ac:dyDescent="0.25">
      <c r="A62" s="6" t="s">
        <v>98</v>
      </c>
      <c r="B62" s="6">
        <v>4023</v>
      </c>
      <c r="C62" s="18">
        <v>42497.47314814815</v>
      </c>
      <c r="D62" s="18">
        <v>42497.502627314818</v>
      </c>
      <c r="E62" s="6" t="s">
        <v>25</v>
      </c>
      <c r="F62" s="15">
        <v>2.9479166667442769E-2</v>
      </c>
      <c r="G62" s="10"/>
    </row>
    <row r="63" spans="1:7" s="2" customFormat="1" x14ac:dyDescent="0.25">
      <c r="A63" s="6" t="s">
        <v>99</v>
      </c>
      <c r="B63" s="6">
        <v>4016</v>
      </c>
      <c r="C63" s="18">
        <v>42497.445011574076</v>
      </c>
      <c r="D63" s="18">
        <v>42497.47284722222</v>
      </c>
      <c r="E63" s="6" t="s">
        <v>31</v>
      </c>
      <c r="F63" s="15">
        <v>2.7835648143081926E-2</v>
      </c>
      <c r="G63" s="10"/>
    </row>
    <row r="64" spans="1:7" s="2" customFormat="1" x14ac:dyDescent="0.25">
      <c r="A64" s="6" t="s">
        <v>100</v>
      </c>
      <c r="B64" s="6">
        <v>4015</v>
      </c>
      <c r="C64" s="18">
        <v>42497.48364583333</v>
      </c>
      <c r="D64" s="18">
        <v>42497.514016203706</v>
      </c>
      <c r="E64" s="6" t="s">
        <v>31</v>
      </c>
      <c r="F64" s="15">
        <v>3.0370370375749189E-2</v>
      </c>
      <c r="G64" s="10"/>
    </row>
    <row r="65" spans="1:7" s="2" customFormat="1" x14ac:dyDescent="0.25">
      <c r="A65" s="6" t="s">
        <v>101</v>
      </c>
      <c r="B65" s="6">
        <v>4040</v>
      </c>
      <c r="C65" s="18">
        <v>42497.45653935185</v>
      </c>
      <c r="D65" s="18">
        <v>42497.484351851854</v>
      </c>
      <c r="E65" s="6" t="s">
        <v>38</v>
      </c>
      <c r="F65" s="15">
        <v>2.7812500004074536E-2</v>
      </c>
      <c r="G65" s="10"/>
    </row>
    <row r="66" spans="1:7" s="2" customFormat="1" x14ac:dyDescent="0.25">
      <c r="A66" s="6" t="s">
        <v>102</v>
      </c>
      <c r="B66" s="6">
        <v>4039</v>
      </c>
      <c r="C66" s="18">
        <v>42497.496516203704</v>
      </c>
      <c r="D66" s="18">
        <v>42497.523831018516</v>
      </c>
      <c r="E66" s="6" t="s">
        <v>38</v>
      </c>
      <c r="F66" s="15">
        <v>2.7314814811688848E-2</v>
      </c>
      <c r="G66" s="10"/>
    </row>
    <row r="67" spans="1:7" s="2" customFormat="1" x14ac:dyDescent="0.25">
      <c r="A67" s="6" t="s">
        <v>103</v>
      </c>
      <c r="B67" s="6">
        <v>4029</v>
      </c>
      <c r="C67" s="18">
        <v>42497.467106481483</v>
      </c>
      <c r="D67" s="18">
        <v>42497.496504629627</v>
      </c>
      <c r="E67" s="6" t="s">
        <v>36</v>
      </c>
      <c r="F67" s="15">
        <v>2.9398148144537117E-2</v>
      </c>
      <c r="G67" s="10"/>
    </row>
    <row r="68" spans="1:7" s="2" customFormat="1" x14ac:dyDescent="0.25">
      <c r="A68" s="6" t="s">
        <v>104</v>
      </c>
      <c r="B68" s="6">
        <v>4030</v>
      </c>
      <c r="C68" s="18">
        <v>42497.504733796297</v>
      </c>
      <c r="D68" s="18">
        <v>42497.534826388888</v>
      </c>
      <c r="E68" s="6" t="s">
        <v>36</v>
      </c>
      <c r="F68" s="15">
        <v>3.0092592591245193E-2</v>
      </c>
      <c r="G68" s="10"/>
    </row>
    <row r="69" spans="1:7" s="2" customFormat="1" x14ac:dyDescent="0.25">
      <c r="A69" s="6" t="s">
        <v>105</v>
      </c>
      <c r="B69" s="6">
        <v>4011</v>
      </c>
      <c r="C69" s="18">
        <v>42497.474907407406</v>
      </c>
      <c r="D69" s="18">
        <v>42497.504224537035</v>
      </c>
      <c r="E69" s="6" t="s">
        <v>34</v>
      </c>
      <c r="F69" s="15">
        <v>2.9317129628907423E-2</v>
      </c>
      <c r="G69" s="10"/>
    </row>
    <row r="70" spans="1:7" s="2" customFormat="1" x14ac:dyDescent="0.25">
      <c r="A70" s="6" t="s">
        <v>106</v>
      </c>
      <c r="B70" s="6">
        <v>4012</v>
      </c>
      <c r="C70" s="18">
        <v>42497.512743055559</v>
      </c>
      <c r="D70" s="18">
        <v>42497.543865740743</v>
      </c>
      <c r="E70" s="6" t="s">
        <v>34</v>
      </c>
      <c r="F70" s="15">
        <v>3.1122685184527654E-2</v>
      </c>
      <c r="G70" s="10"/>
    </row>
    <row r="71" spans="1:7" s="2" customFormat="1" x14ac:dyDescent="0.25">
      <c r="A71" s="6" t="s">
        <v>107</v>
      </c>
      <c r="B71" s="6">
        <v>4007</v>
      </c>
      <c r="C71" s="18">
        <v>42497.488611111112</v>
      </c>
      <c r="D71" s="18">
        <v>42497.516585648147</v>
      </c>
      <c r="E71" s="6" t="s">
        <v>23</v>
      </c>
      <c r="F71" s="15">
        <v>2.7974537035333924E-2</v>
      </c>
      <c r="G71" s="10"/>
    </row>
    <row r="72" spans="1:7" s="2" customFormat="1" x14ac:dyDescent="0.25">
      <c r="A72" s="6" t="s">
        <v>108</v>
      </c>
      <c r="B72" s="6">
        <v>4008</v>
      </c>
      <c r="C72" s="18">
        <v>42497.521620370368</v>
      </c>
      <c r="D72" s="18">
        <v>42497.556400462963</v>
      </c>
      <c r="E72" s="6" t="s">
        <v>23</v>
      </c>
      <c r="F72" s="15">
        <v>3.4780092595610768E-2</v>
      </c>
      <c r="G72" s="10"/>
    </row>
    <row r="73" spans="1:7" s="2" customFormat="1" x14ac:dyDescent="0.25">
      <c r="A73" s="6" t="s">
        <v>109</v>
      </c>
      <c r="B73" s="6">
        <v>4031</v>
      </c>
      <c r="C73" s="18">
        <v>42497.494259259256</v>
      </c>
      <c r="D73" s="18">
        <v>42497.524768518517</v>
      </c>
      <c r="E73" s="6" t="s">
        <v>33</v>
      </c>
      <c r="F73" s="15">
        <v>3.050925926072523E-2</v>
      </c>
      <c r="G73" s="10"/>
    </row>
    <row r="74" spans="1:7" s="2" customFormat="1" x14ac:dyDescent="0.25">
      <c r="A74" s="6" t="s">
        <v>110</v>
      </c>
      <c r="B74" s="6">
        <v>4032</v>
      </c>
      <c r="C74" s="18">
        <v>42497.532268518517</v>
      </c>
      <c r="D74" s="18">
        <v>42497.564722222225</v>
      </c>
      <c r="E74" s="6" t="s">
        <v>33</v>
      </c>
      <c r="F74" s="15">
        <v>3.2453703708597459E-2</v>
      </c>
      <c r="G74" s="10"/>
    </row>
    <row r="75" spans="1:7" s="2" customFormat="1" x14ac:dyDescent="0.25">
      <c r="A75" s="6" t="s">
        <v>111</v>
      </c>
      <c r="B75" s="6">
        <v>4024</v>
      </c>
      <c r="C75" s="18">
        <v>42497.508310185185</v>
      </c>
      <c r="D75" s="18">
        <v>42497.536400462966</v>
      </c>
      <c r="E75" s="6" t="s">
        <v>25</v>
      </c>
      <c r="F75" s="15">
        <v>2.8090277781302575E-2</v>
      </c>
      <c r="G75" s="10"/>
    </row>
    <row r="76" spans="1:7" s="2" customFormat="1" x14ac:dyDescent="0.25">
      <c r="A76" s="6" t="s">
        <v>112</v>
      </c>
      <c r="B76" s="6">
        <v>4023</v>
      </c>
      <c r="C76" s="18">
        <v>42497.540879629632</v>
      </c>
      <c r="D76" s="18">
        <v>42497.577164351853</v>
      </c>
      <c r="E76" s="6" t="s">
        <v>25</v>
      </c>
      <c r="F76" s="15">
        <v>3.6284722220443655E-2</v>
      </c>
      <c r="G76" s="10"/>
    </row>
    <row r="77" spans="1:7" s="2" customFormat="1" x14ac:dyDescent="0.25">
      <c r="A77" s="6" t="s">
        <v>113</v>
      </c>
      <c r="B77" s="6">
        <v>4016</v>
      </c>
      <c r="C77" s="18">
        <v>42497.516909722224</v>
      </c>
      <c r="D77" s="18">
        <v>42497.545428240737</v>
      </c>
      <c r="E77" s="6" t="s">
        <v>31</v>
      </c>
      <c r="F77" s="15">
        <v>2.8518518513010349E-2</v>
      </c>
      <c r="G77" s="10"/>
    </row>
    <row r="78" spans="1:7" s="2" customFormat="1" x14ac:dyDescent="0.25">
      <c r="A78" s="6" t="s">
        <v>114</v>
      </c>
      <c r="B78" s="6">
        <v>4015</v>
      </c>
      <c r="C78" s="18">
        <v>42497.553796296299</v>
      </c>
      <c r="D78" s="18">
        <v>42497.585092592592</v>
      </c>
      <c r="E78" s="6" t="s">
        <v>31</v>
      </c>
      <c r="F78" s="15">
        <v>3.1296296292566694E-2</v>
      </c>
      <c r="G78" s="10"/>
    </row>
    <row r="79" spans="1:7" s="2" customFormat="1" x14ac:dyDescent="0.25">
      <c r="A79" s="6" t="s">
        <v>115</v>
      </c>
      <c r="B79" s="6">
        <v>4040</v>
      </c>
      <c r="C79" s="18">
        <v>42497.530613425923</v>
      </c>
      <c r="D79" s="18">
        <v>42497.55809027778</v>
      </c>
      <c r="E79" s="6" t="s">
        <v>38</v>
      </c>
      <c r="F79" s="15">
        <v>2.7476851857500151E-2</v>
      </c>
      <c r="G79" s="10"/>
    </row>
    <row r="80" spans="1:7" s="2" customFormat="1" x14ac:dyDescent="0.25">
      <c r="A80" s="6" t="s">
        <v>116</v>
      </c>
      <c r="B80" s="6">
        <v>4039</v>
      </c>
      <c r="C80" s="18">
        <v>42497.566319444442</v>
      </c>
      <c r="D80" s="18">
        <v>42497.596539351849</v>
      </c>
      <c r="E80" s="6" t="s">
        <v>38</v>
      </c>
      <c r="F80" s="15">
        <v>3.0219907406717539E-2</v>
      </c>
      <c r="G80" s="10"/>
    </row>
    <row r="81" spans="1:7" s="2" customFormat="1" x14ac:dyDescent="0.25">
      <c r="A81" s="6" t="s">
        <v>117</v>
      </c>
      <c r="B81" s="6">
        <v>4029</v>
      </c>
      <c r="C81" s="18">
        <v>42497.543587962966</v>
      </c>
      <c r="D81" s="18">
        <v>42497.568067129629</v>
      </c>
      <c r="E81" s="6" t="s">
        <v>36</v>
      </c>
      <c r="F81" s="15">
        <v>2.4479166662786156E-2</v>
      </c>
      <c r="G81" s="10"/>
    </row>
    <row r="82" spans="1:7" s="2" customFormat="1" x14ac:dyDescent="0.25">
      <c r="A82" s="6" t="s">
        <v>118</v>
      </c>
      <c r="B82" s="6">
        <v>4030</v>
      </c>
      <c r="C82" s="18">
        <v>42497.577800925923</v>
      </c>
      <c r="D82" s="18">
        <v>42497.606458333335</v>
      </c>
      <c r="E82" s="6" t="s">
        <v>36</v>
      </c>
      <c r="F82" s="15">
        <v>2.8657407412538305E-2</v>
      </c>
      <c r="G82" s="10"/>
    </row>
    <row r="83" spans="1:7" s="2" customFormat="1" x14ac:dyDescent="0.25">
      <c r="A83" s="6" t="s">
        <v>119</v>
      </c>
      <c r="B83" s="6">
        <v>4011</v>
      </c>
      <c r="C83" s="18">
        <v>42497.546319444446</v>
      </c>
      <c r="D83" s="18">
        <v>42497.578912037039</v>
      </c>
      <c r="E83" s="6" t="s">
        <v>34</v>
      </c>
      <c r="F83" s="15">
        <v>3.2592592593573499E-2</v>
      </c>
      <c r="G83" s="10"/>
    </row>
    <row r="84" spans="1:7" s="2" customFormat="1" x14ac:dyDescent="0.25">
      <c r="A84" s="6" t="s">
        <v>120</v>
      </c>
      <c r="B84" s="6">
        <v>4012</v>
      </c>
      <c r="C84" s="18">
        <v>42497.584733796299</v>
      </c>
      <c r="D84" s="18">
        <v>42497.616655092592</v>
      </c>
      <c r="E84" s="6" t="s">
        <v>34</v>
      </c>
      <c r="F84" s="15">
        <v>3.1921296293148771E-2</v>
      </c>
      <c r="G84" s="10"/>
    </row>
    <row r="85" spans="1:7" s="2" customFormat="1" x14ac:dyDescent="0.25">
      <c r="A85" s="6" t="s">
        <v>121</v>
      </c>
      <c r="B85" s="6">
        <v>4007</v>
      </c>
      <c r="C85" s="18">
        <v>42497.559444444443</v>
      </c>
      <c r="D85" s="18">
        <v>42497.588275462964</v>
      </c>
      <c r="E85" s="6" t="s">
        <v>23</v>
      </c>
      <c r="F85" s="15">
        <v>2.8831018520577345E-2</v>
      </c>
      <c r="G85" s="10"/>
    </row>
    <row r="86" spans="1:7" s="2" customFormat="1" x14ac:dyDescent="0.25">
      <c r="A86" s="6" t="s">
        <v>122</v>
      </c>
      <c r="B86" s="6">
        <v>4008</v>
      </c>
      <c r="C86" s="18">
        <v>42497.596620370372</v>
      </c>
      <c r="D86" s="18">
        <v>42497.628622685188</v>
      </c>
      <c r="E86" s="6" t="s">
        <v>23</v>
      </c>
      <c r="F86" s="15">
        <v>3.2002314816054422E-2</v>
      </c>
      <c r="G86" s="10"/>
    </row>
    <row r="87" spans="1:7" s="2" customFormat="1" x14ac:dyDescent="0.25">
      <c r="A87" s="6" t="s">
        <v>123</v>
      </c>
      <c r="B87" s="6">
        <v>4031</v>
      </c>
      <c r="C87" s="18">
        <v>42497.567604166667</v>
      </c>
      <c r="D87" s="18">
        <v>42497.598530092589</v>
      </c>
      <c r="E87" s="6" t="s">
        <v>33</v>
      </c>
      <c r="F87" s="15">
        <v>3.0925925922929309E-2</v>
      </c>
      <c r="G87" s="10"/>
    </row>
    <row r="88" spans="1:7" s="2" customFormat="1" x14ac:dyDescent="0.25">
      <c r="A88" s="6" t="s">
        <v>125</v>
      </c>
      <c r="B88" s="6">
        <v>4024</v>
      </c>
      <c r="C88" s="18">
        <v>42497.580266203702</v>
      </c>
      <c r="D88" s="18">
        <v>42497.608310185184</v>
      </c>
      <c r="E88" s="6" t="s">
        <v>25</v>
      </c>
      <c r="F88" s="15">
        <v>2.8043981481459923E-2</v>
      </c>
      <c r="G88" s="10"/>
    </row>
    <row r="89" spans="1:7" s="2" customFormat="1" x14ac:dyDescent="0.25">
      <c r="A89" s="6" t="s">
        <v>126</v>
      </c>
      <c r="B89" s="6">
        <v>4023</v>
      </c>
      <c r="C89" s="18">
        <v>42497.617106481484</v>
      </c>
      <c r="D89" s="18">
        <v>42497.649108796293</v>
      </c>
      <c r="E89" s="6" t="s">
        <v>25</v>
      </c>
      <c r="F89" s="15">
        <v>3.2002314808778465E-2</v>
      </c>
      <c r="G89" s="10"/>
    </row>
    <row r="90" spans="1:7" s="2" customFormat="1" x14ac:dyDescent="0.25">
      <c r="A90" s="6" t="s">
        <v>127</v>
      </c>
      <c r="B90" s="6">
        <v>4025</v>
      </c>
      <c r="C90" s="18">
        <v>42497.593425925923</v>
      </c>
      <c r="D90" s="18">
        <v>42497.618414351855</v>
      </c>
      <c r="E90" s="6" t="s">
        <v>26</v>
      </c>
      <c r="F90" s="15">
        <v>2.4988425931951497E-2</v>
      </c>
      <c r="G90" s="10"/>
    </row>
    <row r="91" spans="1:7" s="2" customFormat="1" x14ac:dyDescent="0.25">
      <c r="A91" s="6" t="s">
        <v>129</v>
      </c>
      <c r="B91" s="6">
        <v>4040</v>
      </c>
      <c r="C91" s="18">
        <v>42497.600798611114</v>
      </c>
      <c r="D91" s="18">
        <v>42497.62940972222</v>
      </c>
      <c r="E91" s="6" t="s">
        <v>38</v>
      </c>
      <c r="F91" s="15">
        <v>2.8611111105419695E-2</v>
      </c>
      <c r="G91" s="10"/>
    </row>
    <row r="92" spans="1:7" s="2" customFormat="1" x14ac:dyDescent="0.25">
      <c r="A92" s="6" t="s">
        <v>130</v>
      </c>
      <c r="B92" s="6">
        <v>4039</v>
      </c>
      <c r="C92" s="18">
        <v>42497.639826388891</v>
      </c>
      <c r="D92" s="18">
        <v>42497.669224537036</v>
      </c>
      <c r="E92" s="6" t="s">
        <v>38</v>
      </c>
      <c r="F92" s="15">
        <v>2.9398148144537117E-2</v>
      </c>
      <c r="G92" s="10"/>
    </row>
    <row r="93" spans="1:7" s="2" customFormat="1" x14ac:dyDescent="0.25">
      <c r="A93" s="6" t="s">
        <v>131</v>
      </c>
      <c r="B93" s="6">
        <v>4029</v>
      </c>
      <c r="C93" s="18">
        <v>42497.613055555557</v>
      </c>
      <c r="D93" s="18">
        <v>42497.639733796299</v>
      </c>
      <c r="E93" s="6" t="s">
        <v>36</v>
      </c>
      <c r="F93" s="15">
        <v>2.6678240741603076E-2</v>
      </c>
      <c r="G93" s="10"/>
    </row>
    <row r="94" spans="1:7" s="2" customFormat="1" x14ac:dyDescent="0.25">
      <c r="A94" s="6" t="s">
        <v>132</v>
      </c>
      <c r="B94" s="6">
        <v>4030</v>
      </c>
      <c r="C94" s="18">
        <v>42497.651400462964</v>
      </c>
      <c r="D94" s="18">
        <v>42497.679849537039</v>
      </c>
      <c r="E94" s="6" t="s">
        <v>36</v>
      </c>
      <c r="F94" s="15">
        <v>2.8449074074160308E-2</v>
      </c>
      <c r="G94" s="10"/>
    </row>
    <row r="95" spans="1:7" s="2" customFormat="1" x14ac:dyDescent="0.25">
      <c r="A95" s="6" t="s">
        <v>133</v>
      </c>
      <c r="B95" s="6">
        <v>4011</v>
      </c>
      <c r="C95" s="18">
        <v>42497.620243055557</v>
      </c>
      <c r="D95" s="18">
        <v>42497.649733796294</v>
      </c>
      <c r="E95" s="6" t="s">
        <v>34</v>
      </c>
      <c r="F95" s="15">
        <v>2.9490740736946464E-2</v>
      </c>
      <c r="G95" s="10"/>
    </row>
    <row r="96" spans="1:7" s="2" customFormat="1" x14ac:dyDescent="0.25">
      <c r="A96" s="6" t="s">
        <v>134</v>
      </c>
      <c r="B96" s="6">
        <v>4012</v>
      </c>
      <c r="C96" s="18">
        <v>42497.657187500001</v>
      </c>
      <c r="D96" s="18">
        <v>42497.691446759258</v>
      </c>
      <c r="E96" s="6" t="s">
        <v>34</v>
      </c>
      <c r="F96" s="15">
        <v>3.4259259256941732E-2</v>
      </c>
      <c r="G96" s="10"/>
    </row>
    <row r="97" spans="1:7" s="2" customFormat="1" x14ac:dyDescent="0.25">
      <c r="A97" s="6" t="s">
        <v>135</v>
      </c>
      <c r="B97" s="6">
        <v>4007</v>
      </c>
      <c r="C97" s="18">
        <v>42497.6325</v>
      </c>
      <c r="D97" s="18">
        <v>42497.661122685182</v>
      </c>
      <c r="E97" s="6" t="s">
        <v>23</v>
      </c>
      <c r="F97" s="15">
        <v>2.8622685182199348E-2</v>
      </c>
      <c r="G97" s="10"/>
    </row>
    <row r="98" spans="1:7" s="2" customFormat="1" x14ac:dyDescent="0.25">
      <c r="A98" s="6" t="s">
        <v>136</v>
      </c>
      <c r="B98" s="6">
        <v>4008</v>
      </c>
      <c r="C98" s="18">
        <v>42497.668495370373</v>
      </c>
      <c r="D98" s="18">
        <v>42497.70034722222</v>
      </c>
      <c r="E98" s="6" t="s">
        <v>23</v>
      </c>
      <c r="F98" s="15">
        <v>3.1851851847022772E-2</v>
      </c>
      <c r="G98" s="10"/>
    </row>
    <row r="99" spans="1:7" s="2" customFormat="1" x14ac:dyDescent="0.25">
      <c r="A99" s="6" t="s">
        <v>137</v>
      </c>
      <c r="B99" s="6">
        <v>4020</v>
      </c>
      <c r="C99" s="18">
        <v>42497.640613425923</v>
      </c>
      <c r="D99" s="18">
        <v>42497.675185185188</v>
      </c>
      <c r="E99" s="6" t="s">
        <v>29</v>
      </c>
      <c r="F99" s="15">
        <v>3.4571759264508728E-2</v>
      </c>
      <c r="G99" s="10"/>
    </row>
    <row r="100" spans="1:7" s="2" customFormat="1" x14ac:dyDescent="0.25">
      <c r="A100" s="6" t="s">
        <v>138</v>
      </c>
      <c r="B100" s="6">
        <v>4019</v>
      </c>
      <c r="C100" s="18">
        <v>42497.679837962962</v>
      </c>
      <c r="D100" s="18">
        <v>42497.712291666663</v>
      </c>
      <c r="E100" s="6" t="s">
        <v>29</v>
      </c>
      <c r="F100" s="15">
        <v>3.2453703701321501E-2</v>
      </c>
      <c r="G100" s="10"/>
    </row>
    <row r="101" spans="1:7" s="2" customFormat="1" x14ac:dyDescent="0.25">
      <c r="A101" s="6" t="s">
        <v>139</v>
      </c>
      <c r="B101" s="6">
        <v>4024</v>
      </c>
      <c r="C101" s="18">
        <v>42497.654849537037</v>
      </c>
      <c r="D101" s="18">
        <v>42497.681631944448</v>
      </c>
      <c r="E101" s="6" t="s">
        <v>25</v>
      </c>
      <c r="F101" s="15">
        <v>2.6782407410792075E-2</v>
      </c>
      <c r="G101" s="10"/>
    </row>
    <row r="102" spans="1:7" s="2" customFormat="1" x14ac:dyDescent="0.25">
      <c r="A102" s="6" t="s">
        <v>140</v>
      </c>
      <c r="B102" s="6">
        <v>4023</v>
      </c>
      <c r="C102" s="18">
        <v>42497.695416666669</v>
      </c>
      <c r="D102" s="18">
        <v>42497.720949074072</v>
      </c>
      <c r="E102" s="6" t="s">
        <v>25</v>
      </c>
      <c r="F102" s="15">
        <v>2.5532407402351964E-2</v>
      </c>
      <c r="G102" s="10"/>
    </row>
    <row r="103" spans="1:7" s="2" customFormat="1" x14ac:dyDescent="0.25">
      <c r="A103" s="6" t="s">
        <v>141</v>
      </c>
      <c r="B103" s="6">
        <v>4025</v>
      </c>
      <c r="C103" s="18">
        <v>42497.661944444444</v>
      </c>
      <c r="D103" s="18">
        <v>42497.691064814811</v>
      </c>
      <c r="E103" s="6" t="s">
        <v>26</v>
      </c>
      <c r="F103" s="15">
        <v>2.9120370367309079E-2</v>
      </c>
      <c r="G103" s="10"/>
    </row>
    <row r="104" spans="1:7" s="2" customFormat="1" x14ac:dyDescent="0.25">
      <c r="A104" s="6" t="s">
        <v>142</v>
      </c>
      <c r="B104" s="6">
        <v>4026</v>
      </c>
      <c r="C104" s="18">
        <v>42497.704398148147</v>
      </c>
      <c r="D104" s="18">
        <v>42497.730486111112</v>
      </c>
      <c r="E104" s="6" t="s">
        <v>26</v>
      </c>
      <c r="F104" s="15">
        <v>2.6087962964083999E-2</v>
      </c>
      <c r="G104" s="10"/>
    </row>
    <row r="105" spans="1:7" s="2" customFormat="1" x14ac:dyDescent="0.25">
      <c r="A105" s="6" t="s">
        <v>143</v>
      </c>
      <c r="B105" s="6">
        <v>4040</v>
      </c>
      <c r="C105" s="18">
        <v>42497.673391203702</v>
      </c>
      <c r="D105" s="18">
        <v>42497.704375000001</v>
      </c>
      <c r="E105" s="6" t="s">
        <v>38</v>
      </c>
      <c r="F105" s="15">
        <v>3.0983796299551614E-2</v>
      </c>
      <c r="G105" s="10"/>
    </row>
    <row r="106" spans="1:7" s="2" customFormat="1" x14ac:dyDescent="0.25">
      <c r="A106" s="6" t="s">
        <v>144</v>
      </c>
      <c r="B106" s="6">
        <v>4039</v>
      </c>
      <c r="C106" s="18">
        <v>42497.712500000001</v>
      </c>
      <c r="D106" s="18">
        <v>42497.741828703707</v>
      </c>
      <c r="E106" s="6" t="s">
        <v>38</v>
      </c>
      <c r="F106" s="15">
        <v>2.9328703705687076E-2</v>
      </c>
      <c r="G106" s="10"/>
    </row>
    <row r="107" spans="1:7" s="2" customFormat="1" x14ac:dyDescent="0.25">
      <c r="A107" s="6" t="s">
        <v>145</v>
      </c>
      <c r="B107" s="6">
        <v>4029</v>
      </c>
      <c r="C107" s="18">
        <v>42497.687349537038</v>
      </c>
      <c r="D107" s="18">
        <v>42497.714166666665</v>
      </c>
      <c r="E107" s="6" t="s">
        <v>36</v>
      </c>
      <c r="F107" s="15">
        <v>2.6817129626579117E-2</v>
      </c>
      <c r="G107" s="10"/>
    </row>
    <row r="108" spans="1:7" s="2" customFormat="1" x14ac:dyDescent="0.25">
      <c r="A108" s="6" t="s">
        <v>146</v>
      </c>
      <c r="B108" s="6">
        <v>4030</v>
      </c>
      <c r="C108" s="18">
        <v>42497.72320601852</v>
      </c>
      <c r="D108" s="18">
        <v>42497.752418981479</v>
      </c>
      <c r="E108" s="6" t="s">
        <v>36</v>
      </c>
      <c r="F108" s="15">
        <v>2.9212962959718425E-2</v>
      </c>
      <c r="G108" s="10"/>
    </row>
    <row r="109" spans="1:7" s="2" customFormat="1" x14ac:dyDescent="0.25">
      <c r="A109" s="6" t="s">
        <v>147</v>
      </c>
      <c r="B109" s="6">
        <v>4011</v>
      </c>
      <c r="C109" s="18">
        <v>42497.694074074076</v>
      </c>
      <c r="D109" s="18">
        <v>42497.723368055558</v>
      </c>
      <c r="E109" s="6" t="s">
        <v>34</v>
      </c>
      <c r="F109" s="15">
        <v>2.9293981482624076E-2</v>
      </c>
      <c r="G109" s="10"/>
    </row>
    <row r="110" spans="1:7" s="2" customFormat="1" x14ac:dyDescent="0.25">
      <c r="A110" s="6" t="s">
        <v>148</v>
      </c>
      <c r="B110" s="6">
        <v>4012</v>
      </c>
      <c r="C110" s="18">
        <v>42497.730208333334</v>
      </c>
      <c r="D110" s="18">
        <v>42497.762361111112</v>
      </c>
      <c r="E110" s="6" t="s">
        <v>34</v>
      </c>
      <c r="F110" s="15">
        <v>3.2152777777810115E-2</v>
      </c>
      <c r="G110" s="10"/>
    </row>
    <row r="111" spans="1:7" s="2" customFormat="1" x14ac:dyDescent="0.25">
      <c r="A111" s="6" t="s">
        <v>149</v>
      </c>
      <c r="B111" s="6">
        <v>4007</v>
      </c>
      <c r="C111" s="18">
        <v>42497.704270833332</v>
      </c>
      <c r="D111" s="18">
        <v>42497.733414351853</v>
      </c>
      <c r="E111" s="6" t="s">
        <v>23</v>
      </c>
      <c r="F111" s="15">
        <v>2.9143518520868383E-2</v>
      </c>
      <c r="G111" s="10"/>
    </row>
    <row r="112" spans="1:7" s="2" customFormat="1" x14ac:dyDescent="0.25">
      <c r="A112" s="6" t="s">
        <v>150</v>
      </c>
      <c r="B112" s="6">
        <v>4008</v>
      </c>
      <c r="C112" s="18">
        <v>42497.742731481485</v>
      </c>
      <c r="D112" s="18">
        <v>42497.773460648146</v>
      </c>
      <c r="E112" s="6" t="s">
        <v>23</v>
      </c>
      <c r="F112" s="15">
        <v>3.0729166661330964E-2</v>
      </c>
      <c r="G112" s="10"/>
    </row>
    <row r="113" spans="1:7" s="2" customFormat="1" x14ac:dyDescent="0.25">
      <c r="A113" s="6" t="s">
        <v>151</v>
      </c>
      <c r="B113" s="6">
        <v>4020</v>
      </c>
      <c r="C113" s="18">
        <v>42497.714745370373</v>
      </c>
      <c r="D113" s="18">
        <v>42497.743518518517</v>
      </c>
      <c r="E113" s="6" t="s">
        <v>29</v>
      </c>
      <c r="F113" s="15">
        <v>2.8773148143955041E-2</v>
      </c>
      <c r="G113" s="10"/>
    </row>
    <row r="114" spans="1:7" s="2" customFormat="1" x14ac:dyDescent="0.25">
      <c r="A114" s="6" t="s">
        <v>152</v>
      </c>
      <c r="B114" s="6">
        <v>4019</v>
      </c>
      <c r="C114" s="18">
        <v>42497.748761574076</v>
      </c>
      <c r="D114" s="18">
        <v>42497.784513888888</v>
      </c>
      <c r="E114" s="6" t="s">
        <v>29</v>
      </c>
      <c r="F114" s="15">
        <v>3.5752314812270924E-2</v>
      </c>
      <c r="G114" s="10"/>
    </row>
    <row r="115" spans="1:7" s="2" customFormat="1" x14ac:dyDescent="0.25">
      <c r="A115" s="6" t="s">
        <v>153</v>
      </c>
      <c r="B115" s="6">
        <v>4024</v>
      </c>
      <c r="C115" s="18">
        <v>42497.725393518522</v>
      </c>
      <c r="D115" s="18">
        <v>42497.753750000003</v>
      </c>
      <c r="E115" s="6" t="s">
        <v>25</v>
      </c>
      <c r="F115" s="15">
        <v>2.8356481481750961E-2</v>
      </c>
      <c r="G115" s="10"/>
    </row>
    <row r="116" spans="1:7" s="2" customFormat="1" x14ac:dyDescent="0.25">
      <c r="A116" s="6" t="s">
        <v>154</v>
      </c>
      <c r="B116" s="6">
        <v>4023</v>
      </c>
      <c r="C116" s="18">
        <v>42497.762164351851</v>
      </c>
      <c r="D116" s="18">
        <v>42497.794363425928</v>
      </c>
      <c r="E116" s="6" t="s">
        <v>25</v>
      </c>
      <c r="F116" s="15">
        <v>3.2199074077652767E-2</v>
      </c>
      <c r="G116" s="10"/>
    </row>
    <row r="117" spans="1:7" s="2" customFormat="1" x14ac:dyDescent="0.25">
      <c r="A117" s="6" t="s">
        <v>155</v>
      </c>
      <c r="B117" s="6">
        <v>4025</v>
      </c>
      <c r="C117" s="18">
        <v>42497.735625000001</v>
      </c>
      <c r="D117" s="18">
        <v>42497.764861111114</v>
      </c>
      <c r="E117" s="6" t="s">
        <v>26</v>
      </c>
      <c r="F117" s="15">
        <v>2.923611111327773E-2</v>
      </c>
      <c r="G117" s="10"/>
    </row>
    <row r="118" spans="1:7" s="2" customFormat="1" x14ac:dyDescent="0.25">
      <c r="A118" s="6" t="s">
        <v>156</v>
      </c>
      <c r="B118" s="6">
        <v>4026</v>
      </c>
      <c r="C118" s="18">
        <v>42497.772523148145</v>
      </c>
      <c r="D118" s="18">
        <v>42497.806122685186</v>
      </c>
      <c r="E118" s="6" t="s">
        <v>26</v>
      </c>
      <c r="F118" s="15">
        <v>3.3599537040572613E-2</v>
      </c>
      <c r="G118" s="10"/>
    </row>
    <row r="119" spans="1:7" s="2" customFormat="1" x14ac:dyDescent="0.25">
      <c r="A119" s="6" t="s">
        <v>157</v>
      </c>
      <c r="B119" s="6">
        <v>4040</v>
      </c>
      <c r="C119" s="18">
        <v>42497.745659722219</v>
      </c>
      <c r="D119" s="18">
        <v>42497.77511574074</v>
      </c>
      <c r="E119" s="6" t="s">
        <v>38</v>
      </c>
      <c r="F119" s="15">
        <v>2.9456018521159422E-2</v>
      </c>
      <c r="G119" s="10"/>
    </row>
    <row r="120" spans="1:7" s="2" customFormat="1" x14ac:dyDescent="0.25">
      <c r="A120" s="6" t="s">
        <v>158</v>
      </c>
      <c r="B120" s="6">
        <v>4039</v>
      </c>
      <c r="C120" s="18">
        <v>42497.783946759257</v>
      </c>
      <c r="D120" s="18">
        <v>42497.814884259256</v>
      </c>
      <c r="E120" s="6" t="s">
        <v>38</v>
      </c>
      <c r="F120" s="15">
        <v>3.0937499999708962E-2</v>
      </c>
      <c r="G120" s="10"/>
    </row>
    <row r="121" spans="1:7" s="2" customFormat="1" x14ac:dyDescent="0.25">
      <c r="A121" s="6" t="s">
        <v>159</v>
      </c>
      <c r="B121" s="6">
        <v>4029</v>
      </c>
      <c r="C121" s="18">
        <v>42497.756643518522</v>
      </c>
      <c r="D121" s="18">
        <v>42497.785567129627</v>
      </c>
      <c r="E121" s="6" t="s">
        <v>36</v>
      </c>
      <c r="F121" s="15">
        <v>2.8923611105710734E-2</v>
      </c>
      <c r="G121" s="10"/>
    </row>
    <row r="122" spans="1:7" s="2" customFormat="1" x14ac:dyDescent="0.25">
      <c r="A122" s="6" t="s">
        <v>160</v>
      </c>
      <c r="B122" s="6">
        <v>4030</v>
      </c>
      <c r="C122" s="18">
        <v>42497.793761574074</v>
      </c>
      <c r="D122" s="18">
        <v>42497.824733796297</v>
      </c>
      <c r="E122" s="6" t="s">
        <v>36</v>
      </c>
      <c r="F122" s="15">
        <v>3.0972222222771961E-2</v>
      </c>
      <c r="G122" s="10"/>
    </row>
    <row r="123" spans="1:7" s="2" customFormat="1" x14ac:dyDescent="0.25">
      <c r="A123" s="6" t="s">
        <v>161</v>
      </c>
      <c r="B123" s="6">
        <v>4011</v>
      </c>
      <c r="C123" s="18">
        <v>42497.765787037039</v>
      </c>
      <c r="D123" s="18">
        <v>42497.795451388891</v>
      </c>
      <c r="E123" s="6" t="s">
        <v>34</v>
      </c>
      <c r="F123" s="15">
        <v>2.9664351852261461E-2</v>
      </c>
      <c r="G123" s="10"/>
    </row>
    <row r="124" spans="1:7" s="2" customFormat="1" x14ac:dyDescent="0.25">
      <c r="A124" s="6" t="s">
        <v>162</v>
      </c>
      <c r="B124" s="6">
        <v>4012</v>
      </c>
      <c r="C124" s="18">
        <v>42497.808807870373</v>
      </c>
      <c r="D124" s="18">
        <v>42497.835474537038</v>
      </c>
      <c r="E124" s="6" t="s">
        <v>34</v>
      </c>
      <c r="F124" s="15">
        <v>2.6666666664823424E-2</v>
      </c>
      <c r="G124" s="10"/>
    </row>
    <row r="125" spans="1:7" s="2" customFormat="1" x14ac:dyDescent="0.25">
      <c r="A125" s="6" t="s">
        <v>163</v>
      </c>
      <c r="B125" s="6">
        <v>4007</v>
      </c>
      <c r="C125" s="18">
        <v>42497.789560185185</v>
      </c>
      <c r="D125" s="18">
        <v>42497.817129629628</v>
      </c>
      <c r="E125" s="6" t="s">
        <v>23</v>
      </c>
      <c r="F125" s="15">
        <v>2.7569444442633539E-2</v>
      </c>
      <c r="G125" s="10"/>
    </row>
    <row r="126" spans="1:7" s="2" customFormat="1" x14ac:dyDescent="0.25">
      <c r="A126" s="6" t="s">
        <v>164</v>
      </c>
      <c r="B126" s="6">
        <v>4008</v>
      </c>
      <c r="C126" s="18">
        <v>42497.823807870373</v>
      </c>
      <c r="D126" s="18">
        <v>42497.856354166666</v>
      </c>
      <c r="E126" s="6" t="s">
        <v>23</v>
      </c>
      <c r="F126" s="15">
        <v>3.2546296293730848E-2</v>
      </c>
      <c r="G126" s="10"/>
    </row>
    <row r="127" spans="1:7" s="2" customFormat="1" x14ac:dyDescent="0.25">
      <c r="A127" s="6" t="s">
        <v>165</v>
      </c>
      <c r="B127" s="6">
        <v>4025</v>
      </c>
      <c r="C127" s="18">
        <v>42497.810763888891</v>
      </c>
      <c r="D127" s="18">
        <v>42497.837870370371</v>
      </c>
      <c r="E127" s="6" t="s">
        <v>26</v>
      </c>
      <c r="F127" s="15">
        <v>2.7106481480586808E-2</v>
      </c>
      <c r="G127" s="10"/>
    </row>
    <row r="128" spans="1:7" s="2" customFormat="1" x14ac:dyDescent="0.25">
      <c r="A128" s="6" t="s">
        <v>166</v>
      </c>
      <c r="B128" s="6">
        <v>4026</v>
      </c>
      <c r="C128" s="18">
        <v>42497.847766203704</v>
      </c>
      <c r="D128" s="18">
        <v>42497.878692129627</v>
      </c>
      <c r="E128" s="6" t="s">
        <v>26</v>
      </c>
      <c r="F128" s="15">
        <v>3.0925925922929309E-2</v>
      </c>
      <c r="G128" s="10"/>
    </row>
    <row r="129" spans="1:7" s="2" customFormat="1" x14ac:dyDescent="0.25">
      <c r="A129" s="6" t="s">
        <v>167</v>
      </c>
      <c r="B129" s="6">
        <v>4029</v>
      </c>
      <c r="C129" s="18">
        <v>42497.831273148149</v>
      </c>
      <c r="D129" s="18">
        <v>42497.858402777776</v>
      </c>
      <c r="E129" s="6" t="s">
        <v>36</v>
      </c>
      <c r="F129" s="15">
        <v>2.7129629626870155E-2</v>
      </c>
      <c r="G129" s="10"/>
    </row>
    <row r="130" spans="1:7" s="2" customFormat="1" x14ac:dyDescent="0.25">
      <c r="A130" s="6" t="s">
        <v>168</v>
      </c>
      <c r="B130" s="6">
        <v>4030</v>
      </c>
      <c r="C130" s="18">
        <v>42497.865254629629</v>
      </c>
      <c r="D130" s="18">
        <v>42497.898020833331</v>
      </c>
      <c r="E130" s="6" t="s">
        <v>36</v>
      </c>
      <c r="F130" s="15">
        <v>3.276620370161254E-2</v>
      </c>
      <c r="G130" s="10"/>
    </row>
    <row r="131" spans="1:7" s="2" customFormat="1" x14ac:dyDescent="0.25">
      <c r="A131" s="6" t="s">
        <v>169</v>
      </c>
      <c r="B131" s="6">
        <v>4011</v>
      </c>
      <c r="C131" s="18">
        <v>42497.850057870368</v>
      </c>
      <c r="D131" s="18">
        <v>42497.879791666666</v>
      </c>
      <c r="E131" s="6" t="s">
        <v>34</v>
      </c>
      <c r="F131" s="15">
        <v>2.973379629838746E-2</v>
      </c>
      <c r="G131" s="10"/>
    </row>
    <row r="132" spans="1:7" s="2" customFormat="1" x14ac:dyDescent="0.25">
      <c r="A132" s="6" t="s">
        <v>170</v>
      </c>
      <c r="B132" s="6">
        <v>4012</v>
      </c>
      <c r="C132" s="18">
        <v>42497.891423611109</v>
      </c>
      <c r="D132" s="18">
        <v>42497.918912037036</v>
      </c>
      <c r="E132" s="6" t="s">
        <v>34</v>
      </c>
      <c r="F132" s="15">
        <v>2.7488425927003846E-2</v>
      </c>
      <c r="G132" s="10"/>
    </row>
    <row r="133" spans="1:7" s="2" customFormat="1" x14ac:dyDescent="0.25">
      <c r="A133" s="6" t="s">
        <v>171</v>
      </c>
      <c r="B133" s="6">
        <v>4007</v>
      </c>
      <c r="C133" s="18">
        <v>42497.865231481483</v>
      </c>
      <c r="D133" s="18">
        <v>42497.90011574074</v>
      </c>
      <c r="E133" s="6" t="s">
        <v>23</v>
      </c>
      <c r="F133" s="15">
        <v>3.4884259257523809E-2</v>
      </c>
      <c r="G133" s="10"/>
    </row>
    <row r="134" spans="1:7" s="2" customFormat="1" x14ac:dyDescent="0.25">
      <c r="A134" s="6" t="s">
        <v>172</v>
      </c>
      <c r="B134" s="6">
        <v>4008</v>
      </c>
      <c r="C134" s="18">
        <v>42497.905300925922</v>
      </c>
      <c r="D134" s="18">
        <v>42497.941412037035</v>
      </c>
      <c r="E134" s="6" t="s">
        <v>23</v>
      </c>
      <c r="F134" s="15">
        <v>3.6111111112404615E-2</v>
      </c>
      <c r="G134" s="10"/>
    </row>
    <row r="135" spans="1:7" s="2" customFormat="1" x14ac:dyDescent="0.25">
      <c r="A135" s="6" t="s">
        <v>173</v>
      </c>
      <c r="B135" s="6">
        <v>4025</v>
      </c>
      <c r="C135" s="18">
        <v>42497.887731481482</v>
      </c>
      <c r="D135" s="18">
        <v>42497.922233796293</v>
      </c>
      <c r="E135" s="6" t="s">
        <v>26</v>
      </c>
      <c r="F135" s="15">
        <v>3.4502314811106771E-2</v>
      </c>
      <c r="G135" s="10"/>
    </row>
    <row r="136" spans="1:7" s="2" customFormat="1" x14ac:dyDescent="0.25">
      <c r="A136" s="6" t="s">
        <v>174</v>
      </c>
      <c r="B136" s="6">
        <v>4026</v>
      </c>
      <c r="C136" s="18">
        <v>42497.929976851854</v>
      </c>
      <c r="D136" s="18">
        <v>42497.961805555555</v>
      </c>
      <c r="E136" s="6" t="s">
        <v>26</v>
      </c>
      <c r="F136" s="15">
        <v>3.1828703700739425E-2</v>
      </c>
      <c r="G136" s="10"/>
    </row>
    <row r="137" spans="1:7" s="2" customFormat="1" x14ac:dyDescent="0.25">
      <c r="A137" s="6" t="s">
        <v>175</v>
      </c>
      <c r="B137" s="6">
        <v>4029</v>
      </c>
      <c r="C137" s="18">
        <v>42497.90519675926</v>
      </c>
      <c r="D137" s="18">
        <v>42497.941655092596</v>
      </c>
      <c r="E137" s="6" t="s">
        <v>36</v>
      </c>
      <c r="F137" s="15">
        <v>3.6458333335758653E-2</v>
      </c>
      <c r="G137" s="10"/>
    </row>
    <row r="138" spans="1:7" s="2" customFormat="1" x14ac:dyDescent="0.25">
      <c r="A138" s="6" t="s">
        <v>176</v>
      </c>
      <c r="B138" s="6">
        <v>4030</v>
      </c>
      <c r="C138" s="18">
        <v>42497.950972222221</v>
      </c>
      <c r="D138" s="18">
        <v>42497.981296296297</v>
      </c>
      <c r="E138" s="6" t="s">
        <v>36</v>
      </c>
      <c r="F138" s="15">
        <v>3.0324074075906537E-2</v>
      </c>
      <c r="G138" s="10"/>
    </row>
    <row r="139" spans="1:7" s="2" customFormat="1" x14ac:dyDescent="0.25">
      <c r="A139" s="6" t="s">
        <v>177</v>
      </c>
      <c r="B139" s="6">
        <v>4011</v>
      </c>
      <c r="C139" s="18">
        <v>42497.935393518521</v>
      </c>
      <c r="D139" s="18">
        <v>42497.963229166664</v>
      </c>
      <c r="E139" s="6" t="s">
        <v>34</v>
      </c>
      <c r="F139" s="15">
        <v>2.7835648143081926E-2</v>
      </c>
      <c r="G139" s="10"/>
    </row>
    <row r="140" spans="1:7" s="2" customFormat="1" x14ac:dyDescent="0.25">
      <c r="A140" s="6" t="s">
        <v>178</v>
      </c>
      <c r="B140" s="6">
        <v>4012</v>
      </c>
      <c r="C140" s="18">
        <v>42497.974398148152</v>
      </c>
      <c r="D140" s="18">
        <v>42498.002129629633</v>
      </c>
      <c r="E140" s="6" t="s">
        <v>34</v>
      </c>
      <c r="F140" s="15">
        <v>2.7731481481168885E-2</v>
      </c>
      <c r="G140" s="10"/>
    </row>
    <row r="141" spans="1:7" s="2" customFormat="1" x14ac:dyDescent="0.25">
      <c r="A141" s="6" t="s">
        <v>179</v>
      </c>
      <c r="B141" s="6">
        <v>4007</v>
      </c>
      <c r="C141" s="18">
        <v>42497.946516203701</v>
      </c>
      <c r="D141" s="18">
        <v>42497.983275462961</v>
      </c>
      <c r="E141" s="6" t="s">
        <v>23</v>
      </c>
      <c r="F141" s="15">
        <v>3.6759259259270038E-2</v>
      </c>
      <c r="G141" s="10"/>
    </row>
    <row r="142" spans="1:7" s="2" customFormat="1" x14ac:dyDescent="0.25">
      <c r="A142" s="6" t="s">
        <v>181</v>
      </c>
      <c r="B142" s="6">
        <v>4025</v>
      </c>
      <c r="C142" s="18">
        <v>42497.97179398148</v>
      </c>
      <c r="D142" s="18">
        <v>42498.00509259259</v>
      </c>
      <c r="E142" s="6" t="s">
        <v>26</v>
      </c>
      <c r="F142" s="15">
        <v>3.329861110978527E-2</v>
      </c>
      <c r="G142" s="10"/>
    </row>
    <row r="143" spans="1:7" s="2" customFormat="1" x14ac:dyDescent="0.25">
      <c r="A143" s="6" t="s">
        <v>182</v>
      </c>
      <c r="B143" s="6">
        <v>4026</v>
      </c>
      <c r="C143" s="18">
        <v>42498.01326388889</v>
      </c>
      <c r="D143" s="18">
        <v>42498.044733796298</v>
      </c>
      <c r="E143" s="6" t="s">
        <v>26</v>
      </c>
      <c r="F143" s="15">
        <v>3.1469907407881692E-2</v>
      </c>
      <c r="G143" s="10"/>
    </row>
    <row r="144" spans="1:7" s="2" customFormat="1" x14ac:dyDescent="0.25">
      <c r="A144" s="6" t="s">
        <v>183</v>
      </c>
      <c r="B144" s="6">
        <v>4029</v>
      </c>
      <c r="C144" s="18">
        <v>42497.988819444443</v>
      </c>
      <c r="D144" s="18">
        <v>42498.025300925925</v>
      </c>
      <c r="E144" s="6" t="s">
        <v>36</v>
      </c>
      <c r="F144" s="15">
        <v>3.6481481482042E-2</v>
      </c>
      <c r="G144" s="10"/>
    </row>
    <row r="145" spans="1:15" s="2" customFormat="1" x14ac:dyDescent="0.25">
      <c r="A145" s="6" t="s">
        <v>184</v>
      </c>
      <c r="B145" s="6">
        <v>4030</v>
      </c>
      <c r="C145" s="18">
        <v>42498.032939814817</v>
      </c>
      <c r="D145" s="18">
        <v>42498.064236111109</v>
      </c>
      <c r="E145" s="6" t="s">
        <v>36</v>
      </c>
      <c r="F145" s="15">
        <v>3.1296296292566694E-2</v>
      </c>
      <c r="G145" s="10"/>
    </row>
    <row r="146" spans="1:15" s="2" customFormat="1" x14ac:dyDescent="0.25">
      <c r="A146" s="6" t="s">
        <v>185</v>
      </c>
      <c r="B146" s="6">
        <v>4011</v>
      </c>
      <c r="C146" s="18">
        <v>42498.017118055555</v>
      </c>
      <c r="D146" s="18">
        <v>42498.045613425929</v>
      </c>
      <c r="E146" s="6" t="s">
        <v>34</v>
      </c>
      <c r="F146" s="15">
        <v>2.849537037400296E-2</v>
      </c>
      <c r="G146" s="10"/>
    </row>
    <row r="147" spans="1:15" s="2" customFormat="1" x14ac:dyDescent="0.25">
      <c r="A147" s="6" t="s">
        <v>186</v>
      </c>
      <c r="B147" s="6">
        <v>4012</v>
      </c>
      <c r="C147" s="18">
        <v>42498.058761574073</v>
      </c>
      <c r="D147" s="18">
        <v>42498.085092592592</v>
      </c>
      <c r="E147" s="6" t="s">
        <v>34</v>
      </c>
      <c r="F147" s="15">
        <v>2.6331018518249039E-2</v>
      </c>
      <c r="G147" s="10"/>
      <c r="H147"/>
    </row>
    <row r="148" spans="1:15" s="2" customFormat="1" x14ac:dyDescent="0.25">
      <c r="A148" s="6" t="s">
        <v>187</v>
      </c>
      <c r="B148" s="6">
        <v>4007</v>
      </c>
      <c r="C148" s="18">
        <v>42498.037997685184</v>
      </c>
      <c r="D148" s="18">
        <v>42498.066365740742</v>
      </c>
      <c r="E148" s="6" t="s">
        <v>23</v>
      </c>
      <c r="F148" s="15">
        <v>2.8368055558530614E-2</v>
      </c>
      <c r="G148" s="10"/>
      <c r="H148"/>
    </row>
    <row r="149" spans="1:15" s="2" customFormat="1" x14ac:dyDescent="0.25">
      <c r="A149" s="6" t="s">
        <v>189</v>
      </c>
      <c r="B149" s="6">
        <v>4008</v>
      </c>
      <c r="C149" s="18">
        <v>42498.075821759259</v>
      </c>
      <c r="D149" s="18">
        <v>42498.106273148151</v>
      </c>
      <c r="E149" s="6" t="s">
        <v>23</v>
      </c>
      <c r="F149" s="15">
        <v>3.0451388891378883E-2</v>
      </c>
      <c r="G149" s="10"/>
      <c r="H149"/>
    </row>
    <row r="150" spans="1:15" s="2" customFormat="1" x14ac:dyDescent="0.25">
      <c r="B150"/>
      <c r="C150" s="7"/>
      <c r="D150" s="7"/>
      <c r="E150"/>
      <c r="F150" s="1"/>
      <c r="G150"/>
      <c r="H150"/>
      <c r="I150"/>
    </row>
    <row r="151" spans="1:15" x14ac:dyDescent="0.25">
      <c r="J151" s="2"/>
      <c r="K151" s="2"/>
    </row>
    <row r="152" spans="1:15" x14ac:dyDescent="0.25">
      <c r="I152" s="2"/>
      <c r="J152" s="2"/>
      <c r="K152" s="2"/>
    </row>
    <row r="153" spans="1:15" s="2" customFormat="1" x14ac:dyDescent="0.25">
      <c r="B153"/>
      <c r="C153" s="7"/>
      <c r="D153" s="7"/>
      <c r="E153"/>
      <c r="F153" s="1"/>
      <c r="G153"/>
      <c r="H153"/>
      <c r="L153"/>
      <c r="M153"/>
      <c r="N153"/>
      <c r="O153"/>
    </row>
    <row r="154" spans="1:15" x14ac:dyDescent="0.25">
      <c r="J154" s="2"/>
      <c r="K154" s="2"/>
    </row>
    <row r="155" spans="1:15" x14ac:dyDescent="0.25">
      <c r="J155" s="2"/>
      <c r="K155" s="2"/>
    </row>
    <row r="156" spans="1:15" x14ac:dyDescent="0.25">
      <c r="J156" s="2"/>
      <c r="K156" s="2"/>
    </row>
  </sheetData>
  <mergeCells count="2">
    <mergeCell ref="A1:F1"/>
    <mergeCell ref="L3:N3"/>
  </mergeCells>
  <conditionalFormatting sqref="C3:G149">
    <cfRule type="expression" dxfId="180" priority="4">
      <formula>#REF!&gt;#REF!</formula>
    </cfRule>
    <cfRule type="expression" dxfId="179" priority="5">
      <formula>#REF!&gt;0</formula>
    </cfRule>
    <cfRule type="expression" dxfId="178" priority="6">
      <formula>#REF!&gt;0</formula>
    </cfRule>
  </conditionalFormatting>
  <conditionalFormatting sqref="A3:B149">
    <cfRule type="expression" dxfId="177" priority="2">
      <formula>$P3&gt;0</formula>
    </cfRule>
    <cfRule type="expression" dxfId="176" priority="3">
      <formula>$O3&gt;0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A319944-5276-48BD-BA53-0E57BB3ED3FD}">
            <xm:f>$N3&gt;'[Train Runs and Enforcements 2016-05-07.xlsx]Variables'!#REF!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6"/>
  <sheetViews>
    <sheetView showGridLines="0" zoomScale="85" zoomScaleNormal="85" workbookViewId="0">
      <selection activeCell="A3" sqref="A3:G10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- 2016-05-08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432</v>
      </c>
      <c r="B3" s="6">
        <v>4029</v>
      </c>
      <c r="C3" s="18">
        <v>42498.61922453704</v>
      </c>
      <c r="D3" s="18">
        <v>42498.633587962962</v>
      </c>
      <c r="E3" s="6" t="s">
        <v>36</v>
      </c>
      <c r="F3" s="15">
        <v>3.4085648141626734E-2</v>
      </c>
      <c r="G3" s="10" t="s">
        <v>490</v>
      </c>
      <c r="J3" s="21">
        <v>42498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363</v>
      </c>
      <c r="B4" s="6">
        <v>4030</v>
      </c>
      <c r="C4" s="18">
        <v>42498.293692129628</v>
      </c>
      <c r="D4" s="18">
        <v>42498.315625000003</v>
      </c>
      <c r="E4" s="6" t="s">
        <v>36</v>
      </c>
      <c r="F4" s="15">
        <v>2.9317129636183381E-2</v>
      </c>
      <c r="G4" s="10" t="s">
        <v>488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370</v>
      </c>
      <c r="B5" s="6">
        <v>4020</v>
      </c>
      <c r="C5" s="18">
        <v>42498.307592592595</v>
      </c>
      <c r="D5" s="18">
        <v>42498.333414351851</v>
      </c>
      <c r="E5" s="6" t="s">
        <v>29</v>
      </c>
      <c r="F5" s="15">
        <v>2.9212962959718425E-2</v>
      </c>
      <c r="G5" s="10" t="s">
        <v>489</v>
      </c>
      <c r="J5" s="23" t="s">
        <v>7</v>
      </c>
      <c r="K5" s="25">
        <f>COUNTA(F3:F992)</f>
        <v>145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358</v>
      </c>
      <c r="B6" s="6">
        <v>4014</v>
      </c>
      <c r="C6" s="18">
        <v>42498.234317129631</v>
      </c>
      <c r="D6" s="18">
        <v>42498.259247685186</v>
      </c>
      <c r="E6" s="6" t="s">
        <v>28</v>
      </c>
      <c r="F6" s="15">
        <v>2.4930555555329192E-2</v>
      </c>
      <c r="G6" s="10" t="s">
        <v>486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361</v>
      </c>
      <c r="B7" s="6">
        <v>4039</v>
      </c>
      <c r="C7" s="18">
        <v>42498.28634259259</v>
      </c>
      <c r="D7" s="18">
        <v>42498.290949074071</v>
      </c>
      <c r="E7" s="6" t="s">
        <v>38</v>
      </c>
      <c r="F7" s="15">
        <v>4.6064814814599231E-3</v>
      </c>
      <c r="G7" s="10" t="s">
        <v>487</v>
      </c>
      <c r="J7" s="23" t="s">
        <v>9</v>
      </c>
      <c r="K7" s="30">
        <f>K6/K5</f>
        <v>0.94482758620689655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375</v>
      </c>
      <c r="B8" s="6">
        <v>4039</v>
      </c>
      <c r="C8" s="18">
        <v>42498.357256944444</v>
      </c>
      <c r="D8" s="18">
        <v>42498.357256944444</v>
      </c>
      <c r="E8" s="6" t="s">
        <v>38</v>
      </c>
      <c r="F8" s="15">
        <v>0</v>
      </c>
      <c r="G8" s="10" t="s">
        <v>487</v>
      </c>
      <c r="J8" s="23" t="s">
        <v>16</v>
      </c>
      <c r="K8" s="25">
        <f>COUNTA(G3:G146)</f>
        <v>8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388</v>
      </c>
      <c r="B9" s="6">
        <v>4024</v>
      </c>
      <c r="C9" s="18">
        <v>42498.395127314812</v>
      </c>
      <c r="D9" s="18">
        <v>42498.405335648145</v>
      </c>
      <c r="E9" s="6" t="s">
        <v>25</v>
      </c>
      <c r="F9" s="15">
        <v>1.0208333333139308E-2</v>
      </c>
      <c r="G9" s="10" t="s">
        <v>487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442</v>
      </c>
      <c r="B10" s="6">
        <v>4014</v>
      </c>
      <c r="C10" s="18">
        <v>42498.675081018519</v>
      </c>
      <c r="D10" s="18">
        <v>42498.681875000002</v>
      </c>
      <c r="E10" s="6" t="s">
        <v>28</v>
      </c>
      <c r="F10" s="15">
        <v>6.7939814834971912E-3</v>
      </c>
      <c r="G10" s="10" t="s">
        <v>487</v>
      </c>
    </row>
    <row r="11" spans="1:65" s="2" customFormat="1" x14ac:dyDescent="0.25">
      <c r="A11" s="6" t="s">
        <v>342</v>
      </c>
      <c r="B11" s="6">
        <v>4016</v>
      </c>
      <c r="C11" s="18">
        <v>42498.132997685185</v>
      </c>
      <c r="D11" s="18">
        <v>42498.160671296297</v>
      </c>
      <c r="E11" s="6" t="s">
        <v>31</v>
      </c>
      <c r="F11" s="15">
        <v>2.7673611111822538E-2</v>
      </c>
      <c r="G11" s="10"/>
    </row>
    <row r="12" spans="1:65" s="2" customFormat="1" x14ac:dyDescent="0.25">
      <c r="A12" s="6" t="s">
        <v>343</v>
      </c>
      <c r="B12" s="6">
        <v>4017</v>
      </c>
      <c r="C12" s="18">
        <v>42498.167557870373</v>
      </c>
      <c r="D12" s="18">
        <v>42498.199976851851</v>
      </c>
      <c r="E12" s="6" t="s">
        <v>37</v>
      </c>
      <c r="F12" s="15">
        <v>3.2418981478258502E-2</v>
      </c>
      <c r="G12" s="10"/>
    </row>
    <row r="13" spans="1:65" s="2" customFormat="1" x14ac:dyDescent="0.25">
      <c r="A13" s="6" t="s">
        <v>344</v>
      </c>
      <c r="B13" s="6">
        <v>4020</v>
      </c>
      <c r="C13" s="18">
        <v>42498.149953703702</v>
      </c>
      <c r="D13" s="18">
        <v>42498.181793981479</v>
      </c>
      <c r="E13" s="6" t="s">
        <v>29</v>
      </c>
      <c r="F13" s="15">
        <v>3.1840277777519077E-2</v>
      </c>
      <c r="G13" s="10"/>
    </row>
    <row r="14" spans="1:65" s="2" customFormat="1" x14ac:dyDescent="0.25">
      <c r="A14" s="6" t="s">
        <v>345</v>
      </c>
      <c r="B14" s="6">
        <v>4013</v>
      </c>
      <c r="C14" s="18">
        <v>42498.192673611113</v>
      </c>
      <c r="D14" s="18">
        <v>42498.22378472222</v>
      </c>
      <c r="E14" s="6" t="s">
        <v>28</v>
      </c>
      <c r="F14" s="15">
        <v>3.1111111107748002E-2</v>
      </c>
      <c r="G14" s="10"/>
    </row>
    <row r="15" spans="1:65" s="2" customFormat="1" x14ac:dyDescent="0.25">
      <c r="A15" s="6" t="s">
        <v>346</v>
      </c>
      <c r="B15" s="6">
        <v>4040</v>
      </c>
      <c r="C15" s="18">
        <v>42498.173576388886</v>
      </c>
      <c r="D15" s="18">
        <v>42498.202384259261</v>
      </c>
      <c r="E15" s="6" t="s">
        <v>38</v>
      </c>
      <c r="F15" s="15">
        <v>2.8807870374293998E-2</v>
      </c>
      <c r="G15" s="10"/>
    </row>
    <row r="16" spans="1:65" s="2" customFormat="1" x14ac:dyDescent="0.25">
      <c r="A16" s="6" t="s">
        <v>347</v>
      </c>
      <c r="B16" s="6">
        <v>4023</v>
      </c>
      <c r="C16" s="18">
        <v>42498.212766203702</v>
      </c>
      <c r="D16" s="18">
        <v>42498.241168981483</v>
      </c>
      <c r="E16" s="6" t="s">
        <v>25</v>
      </c>
      <c r="F16" s="15">
        <v>2.8402777781593613E-2</v>
      </c>
      <c r="G16" s="10"/>
    </row>
    <row r="17" spans="1:7" s="2" customFormat="1" x14ac:dyDescent="0.25">
      <c r="A17" s="6" t="s">
        <v>348</v>
      </c>
      <c r="B17" s="6">
        <v>4029</v>
      </c>
      <c r="C17" s="18">
        <v>42498.182314814818</v>
      </c>
      <c r="D17" s="18">
        <v>42498.21292824074</v>
      </c>
      <c r="E17" s="6" t="s">
        <v>36</v>
      </c>
      <c r="F17" s="15">
        <v>3.0613425922638271E-2</v>
      </c>
      <c r="G17" s="10"/>
    </row>
    <row r="18" spans="1:7" s="2" customFormat="1" x14ac:dyDescent="0.25">
      <c r="A18" s="6" t="s">
        <v>349</v>
      </c>
      <c r="B18" s="6">
        <v>4030</v>
      </c>
      <c r="C18" s="18">
        <v>42498.221562500003</v>
      </c>
      <c r="D18" s="18">
        <v>42498.252523148149</v>
      </c>
      <c r="E18" s="6" t="s">
        <v>36</v>
      </c>
      <c r="F18" s="15">
        <v>3.0960648145992309E-2</v>
      </c>
      <c r="G18" s="10"/>
    </row>
    <row r="19" spans="1:7" s="2" customFormat="1" x14ac:dyDescent="0.25">
      <c r="A19" s="6" t="s">
        <v>350</v>
      </c>
      <c r="B19" s="6">
        <v>4025</v>
      </c>
      <c r="C19" s="18">
        <v>42498.195659722223</v>
      </c>
      <c r="D19" s="18">
        <v>42498.222905092596</v>
      </c>
      <c r="E19" s="6" t="s">
        <v>26</v>
      </c>
      <c r="F19" s="15">
        <v>2.7245370372838806E-2</v>
      </c>
      <c r="G19" s="10"/>
    </row>
    <row r="20" spans="1:7" s="2" customFormat="1" x14ac:dyDescent="0.25">
      <c r="A20" s="6" t="s">
        <v>351</v>
      </c>
      <c r="B20" s="6">
        <v>4026</v>
      </c>
      <c r="C20" s="18">
        <v>42498.237025462964</v>
      </c>
      <c r="D20" s="18">
        <v>42498.263784722221</v>
      </c>
      <c r="E20" s="6" t="s">
        <v>26</v>
      </c>
      <c r="F20" s="15">
        <v>2.675925925723277E-2</v>
      </c>
      <c r="G20" s="10"/>
    </row>
    <row r="21" spans="1:7" s="2" customFormat="1" x14ac:dyDescent="0.25">
      <c r="A21" s="6" t="s">
        <v>352</v>
      </c>
      <c r="B21" s="6">
        <v>4016</v>
      </c>
      <c r="C21" s="18">
        <v>42498.205509259256</v>
      </c>
      <c r="D21" s="18">
        <v>42498.232847222222</v>
      </c>
      <c r="E21" s="6" t="s">
        <v>31</v>
      </c>
      <c r="F21" s="15">
        <v>2.7337962965248153E-2</v>
      </c>
      <c r="G21" s="10"/>
    </row>
    <row r="22" spans="1:7" s="2" customFormat="1" x14ac:dyDescent="0.25">
      <c r="A22" s="6" t="s">
        <v>353</v>
      </c>
      <c r="B22" s="6">
        <v>4015</v>
      </c>
      <c r="C22" s="18">
        <v>42498.246261574073</v>
      </c>
      <c r="D22" s="18">
        <v>42498.275902777779</v>
      </c>
      <c r="E22" s="6" t="s">
        <v>31</v>
      </c>
      <c r="F22" s="15">
        <v>2.9641203705978114E-2</v>
      </c>
      <c r="G22" s="10"/>
    </row>
    <row r="23" spans="1:7" s="2" customFormat="1" x14ac:dyDescent="0.25">
      <c r="A23" s="6" t="s">
        <v>354</v>
      </c>
      <c r="B23" s="6">
        <v>4018</v>
      </c>
      <c r="C23" s="18">
        <v>42498.211585648147</v>
      </c>
      <c r="D23" s="18">
        <v>42498.243715277778</v>
      </c>
      <c r="E23" s="6" t="s">
        <v>37</v>
      </c>
      <c r="F23" s="15">
        <v>3.2129629631526768E-2</v>
      </c>
      <c r="G23" s="10"/>
    </row>
    <row r="24" spans="1:7" s="2" customFormat="1" x14ac:dyDescent="0.25">
      <c r="A24" s="6" t="s">
        <v>355</v>
      </c>
      <c r="B24" s="6">
        <v>4017</v>
      </c>
      <c r="C24" s="18">
        <v>42498.253472222219</v>
      </c>
      <c r="D24" s="18">
        <v>42498.285324074073</v>
      </c>
      <c r="E24" s="6" t="s">
        <v>37</v>
      </c>
      <c r="F24" s="15">
        <v>3.1851851854298729E-2</v>
      </c>
      <c r="G24" s="10"/>
    </row>
    <row r="25" spans="1:7" s="2" customFormat="1" x14ac:dyDescent="0.25">
      <c r="A25" s="6" t="s">
        <v>356</v>
      </c>
      <c r="B25" s="6">
        <v>4020</v>
      </c>
      <c r="C25" s="18">
        <v>42498.230081018519</v>
      </c>
      <c r="D25" s="18">
        <v>42498.258715277778</v>
      </c>
      <c r="E25" s="6" t="s">
        <v>29</v>
      </c>
      <c r="F25" s="15">
        <v>2.8634259258979E-2</v>
      </c>
      <c r="G25" s="10"/>
    </row>
    <row r="26" spans="1:7" s="2" customFormat="1" x14ac:dyDescent="0.25">
      <c r="A26" s="6" t="s">
        <v>357</v>
      </c>
      <c r="B26" s="6">
        <v>4019</v>
      </c>
      <c r="C26" s="18">
        <v>42498.262372685182</v>
      </c>
      <c r="D26" s="18">
        <v>42498.298009259262</v>
      </c>
      <c r="E26" s="6" t="s">
        <v>29</v>
      </c>
      <c r="F26" s="15">
        <v>3.5636574080854189E-2</v>
      </c>
      <c r="G26" s="10"/>
    </row>
    <row r="27" spans="1:7" s="2" customFormat="1" x14ac:dyDescent="0.25">
      <c r="A27" s="6" t="s">
        <v>359</v>
      </c>
      <c r="B27" s="6">
        <v>4013</v>
      </c>
      <c r="C27" s="18">
        <v>42498.272604166668</v>
      </c>
      <c r="D27" s="18">
        <v>42498.304606481484</v>
      </c>
      <c r="E27" s="6" t="s">
        <v>28</v>
      </c>
      <c r="F27" s="15">
        <v>3.2002314816054422E-2</v>
      </c>
      <c r="G27" s="10"/>
    </row>
    <row r="28" spans="1:7" s="2" customFormat="1" x14ac:dyDescent="0.25">
      <c r="A28" s="6" t="s">
        <v>360</v>
      </c>
      <c r="B28" s="6">
        <v>4040</v>
      </c>
      <c r="C28" s="18">
        <v>42498.24695601852</v>
      </c>
      <c r="D28" s="18">
        <v>42498.275011574071</v>
      </c>
      <c r="E28" s="6" t="s">
        <v>38</v>
      </c>
      <c r="F28" s="15">
        <v>2.8055555550963618E-2</v>
      </c>
      <c r="G28" s="10"/>
    </row>
    <row r="29" spans="1:7" s="2" customFormat="1" x14ac:dyDescent="0.25">
      <c r="A29" s="6" t="s">
        <v>362</v>
      </c>
      <c r="B29" s="6">
        <v>4029</v>
      </c>
      <c r="C29" s="18">
        <v>42498.259710648148</v>
      </c>
      <c r="D29" s="18">
        <v>42498.285370370373</v>
      </c>
      <c r="E29" s="6" t="s">
        <v>36</v>
      </c>
      <c r="F29" s="15">
        <v>2.5659722225100268E-2</v>
      </c>
      <c r="G29" s="10"/>
    </row>
    <row r="30" spans="1:7" s="2" customFormat="1" x14ac:dyDescent="0.25">
      <c r="A30" s="6" t="s">
        <v>364</v>
      </c>
      <c r="B30" s="6">
        <v>4025</v>
      </c>
      <c r="C30" s="18">
        <v>42498.270104166666</v>
      </c>
      <c r="D30" s="18">
        <v>42498.295451388891</v>
      </c>
      <c r="E30" s="6" t="s">
        <v>26</v>
      </c>
      <c r="F30" s="15">
        <v>2.5347222224809229E-2</v>
      </c>
      <c r="G30" s="10"/>
    </row>
    <row r="31" spans="1:7" s="2" customFormat="1" x14ac:dyDescent="0.25">
      <c r="A31" s="6" t="s">
        <v>365</v>
      </c>
      <c r="B31" s="6">
        <v>4026</v>
      </c>
      <c r="C31" s="18">
        <v>42498.308483796296</v>
      </c>
      <c r="D31" s="18">
        <v>42498.335856481484</v>
      </c>
      <c r="E31" s="6" t="s">
        <v>26</v>
      </c>
      <c r="F31" s="15">
        <v>2.7372685188311152E-2</v>
      </c>
      <c r="G31" s="10"/>
    </row>
    <row r="32" spans="1:7" s="2" customFormat="1" x14ac:dyDescent="0.25">
      <c r="A32" s="6" t="s">
        <v>366</v>
      </c>
      <c r="B32" s="6">
        <v>4016</v>
      </c>
      <c r="C32" s="18">
        <v>42498.279293981483</v>
      </c>
      <c r="D32" s="18">
        <v>42498.306145833332</v>
      </c>
      <c r="E32" s="6" t="s">
        <v>31</v>
      </c>
      <c r="F32" s="15">
        <v>2.6851851849642117E-2</v>
      </c>
      <c r="G32" s="10"/>
    </row>
    <row r="33" spans="1:7" s="2" customFormat="1" x14ac:dyDescent="0.25">
      <c r="A33" s="6" t="s">
        <v>367</v>
      </c>
      <c r="B33" s="6">
        <v>4015</v>
      </c>
      <c r="C33" s="18">
        <v>42498.316793981481</v>
      </c>
      <c r="D33" s="18">
        <v>42498.346006944441</v>
      </c>
      <c r="E33" s="6" t="s">
        <v>31</v>
      </c>
      <c r="F33" s="15">
        <v>2.9212962959718425E-2</v>
      </c>
      <c r="G33" s="10"/>
    </row>
    <row r="34" spans="1:7" s="2" customFormat="1" x14ac:dyDescent="0.25">
      <c r="A34" s="6" t="s">
        <v>368</v>
      </c>
      <c r="B34" s="6">
        <v>4018</v>
      </c>
      <c r="C34" s="18">
        <v>42498.288888888892</v>
      </c>
      <c r="D34" s="18">
        <v>42498.31790509259</v>
      </c>
      <c r="E34" s="6" t="s">
        <v>37</v>
      </c>
      <c r="F34" s="15">
        <v>2.901620369812008E-2</v>
      </c>
      <c r="G34" s="10"/>
    </row>
    <row r="35" spans="1:7" s="2" customFormat="1" x14ac:dyDescent="0.25">
      <c r="A35" s="6" t="s">
        <v>369</v>
      </c>
      <c r="B35" s="6">
        <v>4017</v>
      </c>
      <c r="C35" s="18">
        <v>42498.326828703706</v>
      </c>
      <c r="D35" s="18">
        <v>42498.355925925927</v>
      </c>
      <c r="E35" s="6" t="s">
        <v>37</v>
      </c>
      <c r="F35" s="15">
        <v>2.9097222221025731E-2</v>
      </c>
      <c r="G35" s="10"/>
    </row>
    <row r="36" spans="1:7" s="2" customFormat="1" x14ac:dyDescent="0.25">
      <c r="A36" s="6" t="s">
        <v>371</v>
      </c>
      <c r="B36" s="6">
        <v>4019</v>
      </c>
      <c r="C36" s="18">
        <v>42498.337523148148</v>
      </c>
      <c r="D36" s="18">
        <v>42498.368263888886</v>
      </c>
      <c r="E36" s="6" t="s">
        <v>29</v>
      </c>
      <c r="F36" s="15">
        <v>3.0740740738110617E-2</v>
      </c>
      <c r="G36" s="10"/>
    </row>
    <row r="37" spans="1:7" s="2" customFormat="1" x14ac:dyDescent="0.25">
      <c r="A37" s="6" t="s">
        <v>372</v>
      </c>
      <c r="B37" s="6">
        <v>4014</v>
      </c>
      <c r="C37" s="18">
        <v>42498.308553240742</v>
      </c>
      <c r="D37" s="18">
        <v>42498.337337962963</v>
      </c>
      <c r="E37" s="6" t="s">
        <v>28</v>
      </c>
      <c r="F37" s="15">
        <v>2.8784722220734693E-2</v>
      </c>
      <c r="G37" s="10"/>
    </row>
    <row r="38" spans="1:7" s="2" customFormat="1" x14ac:dyDescent="0.25">
      <c r="A38" s="6" t="s">
        <v>373</v>
      </c>
      <c r="B38" s="6">
        <v>4013</v>
      </c>
      <c r="C38" s="18">
        <v>42498.349224537036</v>
      </c>
      <c r="D38" s="18">
        <v>42498.377418981479</v>
      </c>
      <c r="E38" s="6" t="s">
        <v>28</v>
      </c>
      <c r="F38" s="15">
        <v>2.8194444443215616E-2</v>
      </c>
      <c r="G38" s="10"/>
    </row>
    <row r="39" spans="1:7" s="2" customFormat="1" x14ac:dyDescent="0.25">
      <c r="A39" s="6" t="s">
        <v>374</v>
      </c>
      <c r="B39" s="6">
        <v>4040</v>
      </c>
      <c r="C39" s="18">
        <v>42498.321111111109</v>
      </c>
      <c r="D39" s="18">
        <v>42498.347800925927</v>
      </c>
      <c r="E39" s="6" t="s">
        <v>38</v>
      </c>
      <c r="F39" s="15">
        <v>2.6689814818382729E-2</v>
      </c>
      <c r="G39" s="10"/>
    </row>
    <row r="40" spans="1:7" s="2" customFormat="1" x14ac:dyDescent="0.25">
      <c r="A40" s="6" t="s">
        <v>376</v>
      </c>
      <c r="B40" s="6">
        <v>4029</v>
      </c>
      <c r="C40" s="18">
        <v>42498.335196759261</v>
      </c>
      <c r="D40" s="18">
        <v>42498.36146990741</v>
      </c>
      <c r="E40" s="6" t="s">
        <v>36</v>
      </c>
      <c r="F40" s="15">
        <v>2.6273148148902692E-2</v>
      </c>
      <c r="G40" s="10"/>
    </row>
    <row r="41" spans="1:7" s="2" customFormat="1" x14ac:dyDescent="0.25">
      <c r="A41" s="6" t="s">
        <v>377</v>
      </c>
      <c r="B41" s="6">
        <v>4030</v>
      </c>
      <c r="C41" s="18">
        <v>42498.369490740741</v>
      </c>
      <c r="D41" s="18">
        <v>42498.398136574076</v>
      </c>
      <c r="E41" s="6" t="s">
        <v>36</v>
      </c>
      <c r="F41" s="15">
        <v>2.8645833335758653E-2</v>
      </c>
      <c r="G41" s="10"/>
    </row>
    <row r="42" spans="1:7" s="2" customFormat="1" x14ac:dyDescent="0.25">
      <c r="A42" s="6" t="s">
        <v>378</v>
      </c>
      <c r="B42" s="6">
        <v>4025</v>
      </c>
      <c r="C42" s="18">
        <v>42498.343194444446</v>
      </c>
      <c r="D42" s="18">
        <v>42498.368564814817</v>
      </c>
      <c r="E42" s="6" t="s">
        <v>26</v>
      </c>
      <c r="F42" s="15">
        <v>2.5370370371092577E-2</v>
      </c>
      <c r="G42" s="10"/>
    </row>
    <row r="43" spans="1:7" s="2" customFormat="1" x14ac:dyDescent="0.25">
      <c r="A43" s="6" t="s">
        <v>379</v>
      </c>
      <c r="B43" s="6">
        <v>4026</v>
      </c>
      <c r="C43" s="18">
        <v>42498.382800925923</v>
      </c>
      <c r="D43" s="18">
        <v>42498.408530092594</v>
      </c>
      <c r="E43" s="6" t="s">
        <v>26</v>
      </c>
      <c r="F43" s="15">
        <v>2.5729166671226267E-2</v>
      </c>
      <c r="G43" s="10"/>
    </row>
    <row r="44" spans="1:7" s="2" customFormat="1" x14ac:dyDescent="0.25">
      <c r="A44" s="6" t="s">
        <v>380</v>
      </c>
      <c r="B44" s="6">
        <v>4016</v>
      </c>
      <c r="C44" s="18">
        <v>42498.350416666668</v>
      </c>
      <c r="D44" s="18">
        <v>42498.378657407404</v>
      </c>
      <c r="E44" s="6" t="s">
        <v>31</v>
      </c>
      <c r="F44" s="15">
        <v>2.824074073578231E-2</v>
      </c>
      <c r="G44" s="10"/>
    </row>
    <row r="45" spans="1:7" s="2" customFormat="1" x14ac:dyDescent="0.25">
      <c r="A45" s="6" t="s">
        <v>381</v>
      </c>
      <c r="B45" s="6">
        <v>4015</v>
      </c>
      <c r="C45" s="18">
        <v>42498.385208333333</v>
      </c>
      <c r="D45" s="18">
        <v>42498.418136574073</v>
      </c>
      <c r="E45" s="6" t="s">
        <v>31</v>
      </c>
      <c r="F45" s="15">
        <v>3.2928240740147885E-2</v>
      </c>
      <c r="G45" s="10"/>
    </row>
    <row r="46" spans="1:7" s="2" customFormat="1" x14ac:dyDescent="0.25">
      <c r="A46" s="6" t="s">
        <v>382</v>
      </c>
      <c r="B46" s="6">
        <v>4018</v>
      </c>
      <c r="C46" s="18">
        <v>42498.359375</v>
      </c>
      <c r="D46" s="18">
        <v>42498.389594907407</v>
      </c>
      <c r="E46" s="6" t="s">
        <v>37</v>
      </c>
      <c r="F46" s="15">
        <v>3.0219907406717539E-2</v>
      </c>
      <c r="G46" s="10"/>
    </row>
    <row r="47" spans="1:7" s="2" customFormat="1" x14ac:dyDescent="0.25">
      <c r="A47" s="6" t="s">
        <v>383</v>
      </c>
      <c r="B47" s="6">
        <v>4017</v>
      </c>
      <c r="C47" s="18">
        <v>42498.398298611108</v>
      </c>
      <c r="D47" s="18">
        <v>42498.429814814815</v>
      </c>
      <c r="E47" s="6" t="s">
        <v>37</v>
      </c>
      <c r="F47" s="15">
        <v>3.1516203707724344E-2</v>
      </c>
      <c r="G47" s="10"/>
    </row>
    <row r="48" spans="1:7" s="2" customFormat="1" x14ac:dyDescent="0.25">
      <c r="A48" s="6" t="s">
        <v>384</v>
      </c>
      <c r="B48" s="6">
        <v>4020</v>
      </c>
      <c r="C48" s="18">
        <v>42498.371203703704</v>
      </c>
      <c r="D48" s="18">
        <v>42498.40079861111</v>
      </c>
      <c r="E48" s="6" t="s">
        <v>29</v>
      </c>
      <c r="F48" s="15">
        <v>2.9594907406135462E-2</v>
      </c>
      <c r="G48" s="10"/>
    </row>
    <row r="49" spans="1:7" s="2" customFormat="1" x14ac:dyDescent="0.25">
      <c r="A49" s="6" t="s">
        <v>385</v>
      </c>
      <c r="B49" s="6">
        <v>4019</v>
      </c>
      <c r="C49" s="18">
        <v>42498.40997685185</v>
      </c>
      <c r="D49" s="18">
        <v>42498.443657407406</v>
      </c>
      <c r="E49" s="6" t="s">
        <v>29</v>
      </c>
      <c r="F49" s="15">
        <v>3.3680555556202307E-2</v>
      </c>
      <c r="G49" s="10"/>
    </row>
    <row r="50" spans="1:7" s="2" customFormat="1" x14ac:dyDescent="0.25">
      <c r="A50" s="6" t="s">
        <v>386</v>
      </c>
      <c r="B50" s="6">
        <v>4014</v>
      </c>
      <c r="C50" s="18">
        <v>42498.380115740743</v>
      </c>
      <c r="D50" s="18">
        <v>42498.410752314812</v>
      </c>
      <c r="E50" s="6" t="s">
        <v>28</v>
      </c>
      <c r="F50" s="15">
        <v>3.0636574068921618E-2</v>
      </c>
      <c r="G50" s="10"/>
    </row>
    <row r="51" spans="1:7" s="2" customFormat="1" x14ac:dyDescent="0.25">
      <c r="A51" s="6" t="s">
        <v>387</v>
      </c>
      <c r="B51" s="6">
        <v>4013</v>
      </c>
      <c r="C51" s="18">
        <v>42498.419409722221</v>
      </c>
      <c r="D51" s="18">
        <v>42498.450462962966</v>
      </c>
      <c r="E51" s="6" t="s">
        <v>28</v>
      </c>
      <c r="F51" s="15">
        <v>3.1053240745677613E-2</v>
      </c>
      <c r="G51" s="10"/>
    </row>
    <row r="52" spans="1:7" s="2" customFormat="1" x14ac:dyDescent="0.25">
      <c r="A52" s="6" t="s">
        <v>389</v>
      </c>
      <c r="B52" s="6">
        <v>4023</v>
      </c>
      <c r="C52" s="18">
        <v>42498.430462962962</v>
      </c>
      <c r="D52" s="18">
        <v>42498.461192129631</v>
      </c>
      <c r="E52" s="6" t="s">
        <v>25</v>
      </c>
      <c r="F52" s="15">
        <v>3.0729166668606922E-2</v>
      </c>
      <c r="G52" s="10"/>
    </row>
    <row r="53" spans="1:7" s="2" customFormat="1" x14ac:dyDescent="0.25">
      <c r="A53" s="6" t="s">
        <v>390</v>
      </c>
      <c r="B53" s="6">
        <v>4029</v>
      </c>
      <c r="C53" s="18">
        <v>42498.404999999999</v>
      </c>
      <c r="D53" s="18">
        <v>42498.43167824074</v>
      </c>
      <c r="E53" s="6" t="s">
        <v>36</v>
      </c>
      <c r="F53" s="15">
        <v>2.6678240741603076E-2</v>
      </c>
      <c r="G53" s="10"/>
    </row>
    <row r="54" spans="1:7" s="2" customFormat="1" x14ac:dyDescent="0.25">
      <c r="A54" s="6" t="s">
        <v>391</v>
      </c>
      <c r="B54" s="6">
        <v>4030</v>
      </c>
      <c r="C54" s="18">
        <v>42498.441516203704</v>
      </c>
      <c r="D54" s="18">
        <v>42498.470879629633</v>
      </c>
      <c r="E54" s="6" t="s">
        <v>36</v>
      </c>
      <c r="F54" s="15">
        <v>2.9363425928750075E-2</v>
      </c>
      <c r="G54" s="10"/>
    </row>
    <row r="55" spans="1:7" s="2" customFormat="1" x14ac:dyDescent="0.25">
      <c r="A55" s="6" t="s">
        <v>392</v>
      </c>
      <c r="B55" s="6">
        <v>4025</v>
      </c>
      <c r="C55" s="18">
        <v>42498.416909722226</v>
      </c>
      <c r="D55" s="18">
        <v>42498.44121527778</v>
      </c>
      <c r="E55" s="6" t="s">
        <v>26</v>
      </c>
      <c r="F55" s="15">
        <v>2.4305555554747116E-2</v>
      </c>
      <c r="G55" s="10"/>
    </row>
    <row r="56" spans="1:7" s="2" customFormat="1" x14ac:dyDescent="0.25">
      <c r="A56" s="6" t="s">
        <v>393</v>
      </c>
      <c r="B56" s="6">
        <v>4026</v>
      </c>
      <c r="C56" s="18">
        <v>42498.455694444441</v>
      </c>
      <c r="D56" s="18">
        <v>42498.480636574073</v>
      </c>
      <c r="E56" s="6" t="s">
        <v>26</v>
      </c>
      <c r="F56" s="15">
        <v>2.4953703706182918E-2</v>
      </c>
      <c r="G56" s="10"/>
    </row>
    <row r="57" spans="1:7" s="2" customFormat="1" x14ac:dyDescent="0.25">
      <c r="A57" s="6" t="s">
        <v>394</v>
      </c>
      <c r="B57" s="6">
        <v>4016</v>
      </c>
      <c r="C57" s="18">
        <v>42498.423194444447</v>
      </c>
      <c r="D57" s="18">
        <v>42498.45207175926</v>
      </c>
      <c r="E57" s="6" t="s">
        <v>31</v>
      </c>
      <c r="F57" s="15">
        <v>2.8877314813144039E-2</v>
      </c>
      <c r="G57" s="10"/>
    </row>
    <row r="58" spans="1:7" s="2" customFormat="1" x14ac:dyDescent="0.25">
      <c r="A58" s="6" t="s">
        <v>395</v>
      </c>
      <c r="B58" s="6">
        <v>4015</v>
      </c>
      <c r="C58" s="18">
        <v>42498.46197916667</v>
      </c>
      <c r="D58" s="18">
        <v>42498.492372685185</v>
      </c>
      <c r="E58" s="6" t="s">
        <v>31</v>
      </c>
      <c r="F58" s="15">
        <v>3.0393518514756579E-2</v>
      </c>
      <c r="G58" s="10"/>
    </row>
    <row r="59" spans="1:7" s="2" customFormat="1" x14ac:dyDescent="0.25">
      <c r="A59" s="6" t="s">
        <v>396</v>
      </c>
      <c r="B59" s="6">
        <v>4018</v>
      </c>
      <c r="C59" s="18">
        <v>42498.433530092596</v>
      </c>
      <c r="D59" s="18">
        <v>42498.46197916667</v>
      </c>
      <c r="E59" s="6" t="s">
        <v>37</v>
      </c>
      <c r="F59" s="15">
        <v>2.8449074074160308E-2</v>
      </c>
      <c r="G59" s="10"/>
    </row>
    <row r="60" spans="1:7" s="2" customFormat="1" x14ac:dyDescent="0.25">
      <c r="A60" s="6" t="s">
        <v>397</v>
      </c>
      <c r="B60" s="6">
        <v>4017</v>
      </c>
      <c r="C60" s="18">
        <v>42498.473506944443</v>
      </c>
      <c r="D60" s="18">
        <v>42498.506435185183</v>
      </c>
      <c r="E60" s="6" t="s">
        <v>37</v>
      </c>
      <c r="F60" s="15">
        <v>3.2928240740147885E-2</v>
      </c>
      <c r="G60" s="10"/>
    </row>
    <row r="61" spans="1:7" s="2" customFormat="1" x14ac:dyDescent="0.25">
      <c r="A61" s="6" t="s">
        <v>398</v>
      </c>
      <c r="B61" s="6">
        <v>4020</v>
      </c>
      <c r="C61" s="18">
        <v>42498.446423611109</v>
      </c>
      <c r="D61" s="18">
        <v>42498.472581018519</v>
      </c>
      <c r="E61" s="6" t="s">
        <v>29</v>
      </c>
      <c r="F61" s="15">
        <v>2.6157407410209998E-2</v>
      </c>
      <c r="G61" s="10"/>
    </row>
    <row r="62" spans="1:7" s="2" customFormat="1" x14ac:dyDescent="0.25">
      <c r="A62" s="6" t="s">
        <v>399</v>
      </c>
      <c r="B62" s="6">
        <v>4019</v>
      </c>
      <c r="C62" s="18">
        <v>42498.484768518516</v>
      </c>
      <c r="D62" s="18">
        <v>42498.51258101852</v>
      </c>
      <c r="E62" s="6" t="s">
        <v>29</v>
      </c>
      <c r="F62" s="15">
        <v>2.7812500004074536E-2</v>
      </c>
      <c r="G62" s="10"/>
    </row>
    <row r="63" spans="1:7" s="2" customFormat="1" x14ac:dyDescent="0.25">
      <c r="A63" s="6" t="s">
        <v>400</v>
      </c>
      <c r="B63" s="6">
        <v>4014</v>
      </c>
      <c r="C63" s="18">
        <v>42498.453877314816</v>
      </c>
      <c r="D63" s="18">
        <v>42498.487395833334</v>
      </c>
      <c r="E63" s="6" t="s">
        <v>28</v>
      </c>
      <c r="F63" s="15">
        <v>3.3518518517666962E-2</v>
      </c>
      <c r="G63" s="10"/>
    </row>
    <row r="64" spans="1:7" s="2" customFormat="1" x14ac:dyDescent="0.25">
      <c r="A64" s="6" t="s">
        <v>401</v>
      </c>
      <c r="B64" s="6">
        <v>4013</v>
      </c>
      <c r="C64" s="18">
        <v>42498.493379629632</v>
      </c>
      <c r="D64" s="18">
        <v>42498.528414351851</v>
      </c>
      <c r="E64" s="6" t="s">
        <v>28</v>
      </c>
      <c r="F64" s="15">
        <v>3.5034722219279502E-2</v>
      </c>
      <c r="G64" s="10"/>
    </row>
    <row r="65" spans="1:7" s="2" customFormat="1" x14ac:dyDescent="0.25">
      <c r="A65" s="6" t="s">
        <v>402</v>
      </c>
      <c r="B65" s="6">
        <v>4040</v>
      </c>
      <c r="C65" s="18">
        <v>42498.463518518518</v>
      </c>
      <c r="D65" s="18">
        <v>42498.493923611109</v>
      </c>
      <c r="E65" s="6" t="s">
        <v>38</v>
      </c>
      <c r="F65" s="15">
        <v>3.0405092591536231E-2</v>
      </c>
      <c r="G65" s="10"/>
    </row>
    <row r="66" spans="1:7" s="2" customFormat="1" x14ac:dyDescent="0.25">
      <c r="A66" s="6" t="s">
        <v>403</v>
      </c>
      <c r="B66" s="6">
        <v>4039</v>
      </c>
      <c r="C66" s="18">
        <v>42498.504814814813</v>
      </c>
      <c r="D66" s="18">
        <v>42498.533518518518</v>
      </c>
      <c r="E66" s="6" t="s">
        <v>38</v>
      </c>
      <c r="F66" s="15">
        <v>2.8703703705104999E-2</v>
      </c>
      <c r="G66" s="10"/>
    </row>
    <row r="67" spans="1:7" s="2" customFormat="1" x14ac:dyDescent="0.25">
      <c r="A67" s="6" t="s">
        <v>404</v>
      </c>
      <c r="B67" s="6">
        <v>4029</v>
      </c>
      <c r="C67" s="18">
        <v>42498.4765162037</v>
      </c>
      <c r="D67" s="18">
        <v>42498.504224537035</v>
      </c>
      <c r="E67" s="6" t="s">
        <v>36</v>
      </c>
      <c r="F67" s="15">
        <v>2.7708333334885538E-2</v>
      </c>
      <c r="G67" s="10"/>
    </row>
    <row r="68" spans="1:7" s="2" customFormat="1" x14ac:dyDescent="0.25">
      <c r="A68" s="6" t="s">
        <v>405</v>
      </c>
      <c r="B68" s="6">
        <v>4030</v>
      </c>
      <c r="C68" s="18">
        <v>42498.507268518515</v>
      </c>
      <c r="D68" s="18">
        <v>42498.543692129628</v>
      </c>
      <c r="E68" s="6" t="s">
        <v>36</v>
      </c>
      <c r="F68" s="15">
        <v>3.6423611112695653E-2</v>
      </c>
      <c r="G68" s="10"/>
    </row>
    <row r="69" spans="1:7" s="2" customFormat="1" x14ac:dyDescent="0.25">
      <c r="A69" s="6" t="s">
        <v>406</v>
      </c>
      <c r="B69" s="6">
        <v>4025</v>
      </c>
      <c r="C69" s="18">
        <v>42498.484965277778</v>
      </c>
      <c r="D69" s="18">
        <v>42498.514444444445</v>
      </c>
      <c r="E69" s="6" t="s">
        <v>26</v>
      </c>
      <c r="F69" s="15">
        <v>2.9479166667442769E-2</v>
      </c>
      <c r="G69" s="10"/>
    </row>
    <row r="70" spans="1:7" s="2" customFormat="1" x14ac:dyDescent="0.25">
      <c r="A70" s="6" t="s">
        <v>407</v>
      </c>
      <c r="B70" s="6">
        <v>4026</v>
      </c>
      <c r="C70" s="18">
        <v>42498.526944444442</v>
      </c>
      <c r="D70" s="18">
        <v>42498.554108796299</v>
      </c>
      <c r="E70" s="6" t="s">
        <v>26</v>
      </c>
      <c r="F70" s="15">
        <v>2.7164351857209112E-2</v>
      </c>
      <c r="G70" s="10"/>
    </row>
    <row r="71" spans="1:7" s="2" customFormat="1" x14ac:dyDescent="0.25">
      <c r="A71" s="6" t="s">
        <v>408</v>
      </c>
      <c r="B71" s="6">
        <v>4016</v>
      </c>
      <c r="C71" s="18">
        <v>42498.496562499997</v>
      </c>
      <c r="D71" s="18">
        <v>42498.525034722225</v>
      </c>
      <c r="E71" s="6" t="s">
        <v>31</v>
      </c>
      <c r="F71" s="15">
        <v>2.8472222227719612E-2</v>
      </c>
      <c r="G71" s="10"/>
    </row>
    <row r="72" spans="1:7" s="2" customFormat="1" x14ac:dyDescent="0.25">
      <c r="A72" s="6" t="s">
        <v>409</v>
      </c>
      <c r="B72" s="6">
        <v>4015</v>
      </c>
      <c r="C72" s="18">
        <v>42498.534791666665</v>
      </c>
      <c r="D72" s="18">
        <v>42498.565243055556</v>
      </c>
      <c r="E72" s="6" t="s">
        <v>31</v>
      </c>
      <c r="F72" s="15">
        <v>3.0451388891378883E-2</v>
      </c>
      <c r="G72" s="10"/>
    </row>
    <row r="73" spans="1:7" s="2" customFormat="1" x14ac:dyDescent="0.25">
      <c r="A73" s="6" t="s">
        <v>410</v>
      </c>
      <c r="B73" s="6">
        <v>4018</v>
      </c>
      <c r="C73" s="18">
        <v>42498.511261574073</v>
      </c>
      <c r="D73" s="18">
        <v>42498.536793981482</v>
      </c>
      <c r="E73" s="6" t="s">
        <v>37</v>
      </c>
      <c r="F73" s="15">
        <v>2.5532407409627922E-2</v>
      </c>
      <c r="G73" s="10"/>
    </row>
    <row r="74" spans="1:7" s="2" customFormat="1" x14ac:dyDescent="0.25">
      <c r="A74" s="6" t="s">
        <v>411</v>
      </c>
      <c r="B74" s="6">
        <v>4017</v>
      </c>
      <c r="C74" s="18">
        <v>42498.547638888886</v>
      </c>
      <c r="D74" s="18">
        <v>42498.57603009259</v>
      </c>
      <c r="E74" s="6" t="s">
        <v>37</v>
      </c>
      <c r="F74" s="15">
        <v>2.8391203704813961E-2</v>
      </c>
      <c r="G74" s="10"/>
    </row>
    <row r="75" spans="1:7" s="2" customFormat="1" x14ac:dyDescent="0.25">
      <c r="A75" s="6" t="s">
        <v>412</v>
      </c>
      <c r="B75" s="6">
        <v>4020</v>
      </c>
      <c r="C75" s="18">
        <v>42498.519814814812</v>
      </c>
      <c r="D75" s="18">
        <v>42498.545914351853</v>
      </c>
      <c r="E75" s="6" t="s">
        <v>29</v>
      </c>
      <c r="F75" s="15">
        <v>2.6099537040863652E-2</v>
      </c>
      <c r="G75" s="10"/>
    </row>
    <row r="76" spans="1:7" s="2" customFormat="1" x14ac:dyDescent="0.25">
      <c r="A76" s="6" t="s">
        <v>413</v>
      </c>
      <c r="B76" s="6">
        <v>4019</v>
      </c>
      <c r="C76" s="18">
        <v>42498.551863425928</v>
      </c>
      <c r="D76" s="18">
        <v>42498.585196759261</v>
      </c>
      <c r="E76" s="6" t="s">
        <v>29</v>
      </c>
      <c r="F76" s="15">
        <v>3.3333333332848269E-2</v>
      </c>
      <c r="G76" s="10"/>
    </row>
    <row r="77" spans="1:7" s="2" customFormat="1" x14ac:dyDescent="0.25">
      <c r="A77" s="6" t="s">
        <v>414</v>
      </c>
      <c r="B77" s="6">
        <v>4014</v>
      </c>
      <c r="C77" s="18">
        <v>42498.53193287037</v>
      </c>
      <c r="D77" s="18">
        <v>42498.55777777778</v>
      </c>
      <c r="E77" s="6" t="s">
        <v>28</v>
      </c>
      <c r="F77" s="15">
        <v>2.584490740991896E-2</v>
      </c>
      <c r="G77" s="10"/>
    </row>
    <row r="78" spans="1:7" s="2" customFormat="1" x14ac:dyDescent="0.25">
      <c r="A78" s="6" t="s">
        <v>415</v>
      </c>
      <c r="B78" s="6">
        <v>4013</v>
      </c>
      <c r="C78" s="18">
        <v>42498.567280092589</v>
      </c>
      <c r="D78" s="18">
        <v>42498.595983796295</v>
      </c>
      <c r="E78" s="6" t="s">
        <v>28</v>
      </c>
      <c r="F78" s="15">
        <v>2.8703703705104999E-2</v>
      </c>
      <c r="G78" s="10"/>
    </row>
    <row r="79" spans="1:7" s="2" customFormat="1" x14ac:dyDescent="0.25">
      <c r="A79" s="6" t="s">
        <v>416</v>
      </c>
      <c r="B79" s="6">
        <v>4040</v>
      </c>
      <c r="C79" s="18">
        <v>42498.538414351853</v>
      </c>
      <c r="D79" s="18">
        <v>42498.566307870373</v>
      </c>
      <c r="E79" s="6" t="s">
        <v>38</v>
      </c>
      <c r="F79" s="15">
        <v>2.789351851970423E-2</v>
      </c>
      <c r="G79" s="10"/>
    </row>
    <row r="80" spans="1:7" s="2" customFormat="1" x14ac:dyDescent="0.25">
      <c r="A80" s="6" t="s">
        <v>417</v>
      </c>
      <c r="B80" s="6">
        <v>4039</v>
      </c>
      <c r="C80" s="18">
        <v>42498.576180555552</v>
      </c>
      <c r="D80" s="18">
        <v>42498.606504629628</v>
      </c>
      <c r="E80" s="6" t="s">
        <v>38</v>
      </c>
      <c r="F80" s="15">
        <v>3.0324074075906537E-2</v>
      </c>
      <c r="G80" s="10"/>
    </row>
    <row r="81" spans="1:7" s="2" customFormat="1" x14ac:dyDescent="0.25">
      <c r="A81" s="6" t="s">
        <v>418</v>
      </c>
      <c r="B81" s="6">
        <v>4029</v>
      </c>
      <c r="C81" s="18">
        <v>42498.549351851849</v>
      </c>
      <c r="D81" s="18">
        <v>42498.577268518522</v>
      </c>
      <c r="E81" s="6" t="s">
        <v>36</v>
      </c>
      <c r="F81" s="15">
        <v>2.7916666673263535E-2</v>
      </c>
      <c r="G81" s="10"/>
    </row>
    <row r="82" spans="1:7" s="2" customFormat="1" x14ac:dyDescent="0.25">
      <c r="A82" s="6" t="s">
        <v>419</v>
      </c>
      <c r="B82" s="6">
        <v>4030</v>
      </c>
      <c r="C82" s="18">
        <v>42498.582708333335</v>
      </c>
      <c r="D82" s="18">
        <v>42498.616562499999</v>
      </c>
      <c r="E82" s="6" t="s">
        <v>36</v>
      </c>
      <c r="F82" s="15">
        <v>3.3854166664241347E-2</v>
      </c>
      <c r="G82" s="10"/>
    </row>
    <row r="83" spans="1:7" s="2" customFormat="1" x14ac:dyDescent="0.25">
      <c r="A83" s="6" t="s">
        <v>420</v>
      </c>
      <c r="B83" s="6">
        <v>4025</v>
      </c>
      <c r="C83" s="18">
        <v>42498.559351851851</v>
      </c>
      <c r="D83" s="18">
        <v>42498.587465277778</v>
      </c>
      <c r="E83" s="6" t="s">
        <v>26</v>
      </c>
      <c r="F83" s="15">
        <v>2.8113425927585922E-2</v>
      </c>
      <c r="G83" s="10"/>
    </row>
    <row r="84" spans="1:7" s="2" customFormat="1" x14ac:dyDescent="0.25">
      <c r="A84" s="6" t="s">
        <v>421</v>
      </c>
      <c r="B84" s="6">
        <v>4026</v>
      </c>
      <c r="C84" s="18">
        <v>42498.598182870373</v>
      </c>
      <c r="D84" s="18">
        <v>42498.626736111109</v>
      </c>
      <c r="E84" s="6" t="s">
        <v>26</v>
      </c>
      <c r="F84" s="15">
        <v>2.8553240736073349E-2</v>
      </c>
      <c r="G84" s="10"/>
    </row>
    <row r="85" spans="1:7" s="2" customFormat="1" x14ac:dyDescent="0.25">
      <c r="A85" s="6" t="s">
        <v>422</v>
      </c>
      <c r="B85" s="6">
        <v>4016</v>
      </c>
      <c r="C85" s="18">
        <v>42498.568749999999</v>
      </c>
      <c r="D85" s="18">
        <v>42498.59847222222</v>
      </c>
      <c r="E85" s="6" t="s">
        <v>31</v>
      </c>
      <c r="F85" s="15">
        <v>2.9722222221607808E-2</v>
      </c>
      <c r="G85" s="10"/>
    </row>
    <row r="86" spans="1:7" s="2" customFormat="1" x14ac:dyDescent="0.25">
      <c r="A86" s="6" t="s">
        <v>423</v>
      </c>
      <c r="B86" s="6">
        <v>4015</v>
      </c>
      <c r="C86" s="18">
        <v>42498.606805555559</v>
      </c>
      <c r="D86" s="18">
        <v>42498.637719907405</v>
      </c>
      <c r="E86" s="6" t="s">
        <v>31</v>
      </c>
      <c r="F86" s="15">
        <v>3.0914351846149657E-2</v>
      </c>
      <c r="G86" s="10"/>
    </row>
    <row r="87" spans="1:7" s="2" customFormat="1" x14ac:dyDescent="0.25">
      <c r="A87" s="6" t="s">
        <v>424</v>
      </c>
      <c r="B87" s="6">
        <v>4018</v>
      </c>
      <c r="C87" s="18">
        <v>42498.580636574072</v>
      </c>
      <c r="D87" s="18">
        <v>42498.608078703706</v>
      </c>
      <c r="E87" s="6" t="s">
        <v>37</v>
      </c>
      <c r="F87" s="15">
        <v>2.7442129634437151E-2</v>
      </c>
      <c r="G87" s="10"/>
    </row>
    <row r="88" spans="1:7" s="2" customFormat="1" x14ac:dyDescent="0.25">
      <c r="A88" s="6" t="s">
        <v>425</v>
      </c>
      <c r="B88" s="6">
        <v>4017</v>
      </c>
      <c r="C88" s="18">
        <v>42498.619039351855</v>
      </c>
      <c r="D88" s="18">
        <v>42498.648298611108</v>
      </c>
      <c r="E88" s="6" t="s">
        <v>37</v>
      </c>
      <c r="F88" s="15">
        <v>2.9259259252285119E-2</v>
      </c>
      <c r="G88" s="10"/>
    </row>
    <row r="89" spans="1:7" s="2" customFormat="1" x14ac:dyDescent="0.25">
      <c r="A89" s="6" t="s">
        <v>426</v>
      </c>
      <c r="B89" s="6">
        <v>4020</v>
      </c>
      <c r="C89" s="18">
        <v>42498.589409722219</v>
      </c>
      <c r="D89" s="18">
        <v>42498.618541666663</v>
      </c>
      <c r="E89" s="6" t="s">
        <v>29</v>
      </c>
      <c r="F89" s="15">
        <v>2.9131944444088731E-2</v>
      </c>
      <c r="G89" s="10"/>
    </row>
    <row r="90" spans="1:7" s="2" customFormat="1" x14ac:dyDescent="0.25">
      <c r="A90" s="6" t="s">
        <v>427</v>
      </c>
      <c r="B90" s="6">
        <v>4019</v>
      </c>
      <c r="C90" s="18">
        <v>42498.626840277779</v>
      </c>
      <c r="D90" s="18">
        <v>42498.658101851855</v>
      </c>
      <c r="E90" s="6" t="s">
        <v>29</v>
      </c>
      <c r="F90" s="15">
        <v>3.1261574076779652E-2</v>
      </c>
      <c r="G90" s="10"/>
    </row>
    <row r="91" spans="1:7" s="2" customFormat="1" x14ac:dyDescent="0.25">
      <c r="A91" s="6" t="s">
        <v>428</v>
      </c>
      <c r="B91" s="6">
        <v>4014</v>
      </c>
      <c r="C91" s="18">
        <v>42498.599085648151</v>
      </c>
      <c r="D91" s="18">
        <v>42498.62903935185</v>
      </c>
      <c r="E91" s="6" t="s">
        <v>28</v>
      </c>
      <c r="F91" s="15">
        <v>2.9953703698993195E-2</v>
      </c>
      <c r="G91" s="10"/>
    </row>
    <row r="92" spans="1:7" s="2" customFormat="1" x14ac:dyDescent="0.25">
      <c r="A92" s="6" t="s">
        <v>429</v>
      </c>
      <c r="B92" s="6">
        <v>4013</v>
      </c>
      <c r="C92" s="18">
        <v>42498.640636574077</v>
      </c>
      <c r="D92" s="18">
        <v>42498.669189814813</v>
      </c>
      <c r="E92" s="6" t="s">
        <v>28</v>
      </c>
      <c r="F92" s="15">
        <v>2.8553240736073349E-2</v>
      </c>
      <c r="G92" s="10"/>
    </row>
    <row r="93" spans="1:7" s="2" customFormat="1" x14ac:dyDescent="0.25">
      <c r="A93" s="6" t="s">
        <v>430</v>
      </c>
      <c r="B93" s="6">
        <v>4040</v>
      </c>
      <c r="C93" s="18">
        <v>42498.61146990741</v>
      </c>
      <c r="D93" s="18">
        <v>42498.64162037037</v>
      </c>
      <c r="E93" s="6" t="s">
        <v>38</v>
      </c>
      <c r="F93" s="15">
        <v>3.015046296059154E-2</v>
      </c>
      <c r="G93" s="10"/>
    </row>
    <row r="94" spans="1:7" s="2" customFormat="1" x14ac:dyDescent="0.25">
      <c r="A94" s="6" t="s">
        <v>431</v>
      </c>
      <c r="B94" s="6">
        <v>4039</v>
      </c>
      <c r="C94" s="18">
        <v>42498.649513888886</v>
      </c>
      <c r="D94" s="18">
        <v>42498.68005787037</v>
      </c>
      <c r="E94" s="6" t="s">
        <v>38</v>
      </c>
      <c r="F94" s="15">
        <v>3.054398148378823E-2</v>
      </c>
      <c r="G94" s="10"/>
    </row>
    <row r="95" spans="1:7" s="2" customFormat="1" x14ac:dyDescent="0.25">
      <c r="A95" s="6" t="s">
        <v>433</v>
      </c>
      <c r="B95" s="6">
        <v>4030</v>
      </c>
      <c r="C95" s="18">
        <v>42498.661400462966</v>
      </c>
      <c r="D95" s="18">
        <v>42498.689988425926</v>
      </c>
      <c r="E95" s="6" t="s">
        <v>36</v>
      </c>
      <c r="F95" s="15">
        <v>2.8587962959136348E-2</v>
      </c>
      <c r="G95" s="10"/>
    </row>
    <row r="96" spans="1:7" s="2" customFormat="1" x14ac:dyDescent="0.25">
      <c r="A96" s="6" t="s">
        <v>434</v>
      </c>
      <c r="B96" s="6">
        <v>4025</v>
      </c>
      <c r="C96" s="18">
        <v>42498.633611111109</v>
      </c>
      <c r="D96" s="18">
        <v>42498.65997685185</v>
      </c>
      <c r="E96" s="6" t="s">
        <v>26</v>
      </c>
      <c r="F96" s="15">
        <v>2.6365740741312038E-2</v>
      </c>
      <c r="G96" s="10"/>
    </row>
    <row r="97" spans="1:7" s="2" customFormat="1" x14ac:dyDescent="0.25">
      <c r="A97" s="6" t="s">
        <v>435</v>
      </c>
      <c r="B97" s="6">
        <v>4026</v>
      </c>
      <c r="C97" s="18">
        <v>42498.672430555554</v>
      </c>
      <c r="D97" s="18">
        <v>42498.7</v>
      </c>
      <c r="E97" s="6" t="s">
        <v>26</v>
      </c>
      <c r="F97" s="15">
        <v>2.7569444442633539E-2</v>
      </c>
      <c r="G97" s="10"/>
    </row>
    <row r="98" spans="1:7" s="2" customFormat="1" x14ac:dyDescent="0.25">
      <c r="A98" s="6" t="s">
        <v>436</v>
      </c>
      <c r="B98" s="6">
        <v>4016</v>
      </c>
      <c r="C98" s="18">
        <v>42498.64162037037</v>
      </c>
      <c r="D98" s="18">
        <v>42498.671261574076</v>
      </c>
      <c r="E98" s="6" t="s">
        <v>31</v>
      </c>
      <c r="F98" s="15">
        <v>2.9641203705978114E-2</v>
      </c>
      <c r="G98" s="10"/>
    </row>
    <row r="99" spans="1:7" s="2" customFormat="1" x14ac:dyDescent="0.25">
      <c r="A99" s="6" t="s">
        <v>437</v>
      </c>
      <c r="B99" s="6">
        <v>4015</v>
      </c>
      <c r="C99" s="18">
        <v>42498.680787037039</v>
      </c>
      <c r="D99" s="18">
        <v>42498.710752314815</v>
      </c>
      <c r="E99" s="6" t="s">
        <v>31</v>
      </c>
      <c r="F99" s="15">
        <v>2.9965277775772847E-2</v>
      </c>
      <c r="G99" s="10"/>
    </row>
    <row r="100" spans="1:7" s="2" customFormat="1" x14ac:dyDescent="0.25">
      <c r="A100" s="6" t="s">
        <v>438</v>
      </c>
      <c r="B100" s="6">
        <v>4018</v>
      </c>
      <c r="C100" s="18">
        <v>42498.651655092595</v>
      </c>
      <c r="D100" s="18">
        <v>42498.681562500002</v>
      </c>
      <c r="E100" s="6" t="s">
        <v>37</v>
      </c>
      <c r="F100" s="15">
        <v>2.9907407406426501E-2</v>
      </c>
      <c r="G100" s="10"/>
    </row>
    <row r="101" spans="1:7" s="2" customFormat="1" x14ac:dyDescent="0.25">
      <c r="A101" s="6" t="s">
        <v>439</v>
      </c>
      <c r="B101" s="6">
        <v>4017</v>
      </c>
      <c r="C101" s="18">
        <v>42498.693090277775</v>
      </c>
      <c r="D101" s="18">
        <v>42498.721585648149</v>
      </c>
      <c r="E101" s="6" t="s">
        <v>37</v>
      </c>
      <c r="F101" s="15">
        <v>2.849537037400296E-2</v>
      </c>
      <c r="G101" s="10"/>
    </row>
    <row r="102" spans="1:7" s="2" customFormat="1" x14ac:dyDescent="0.25">
      <c r="A102" s="6" t="s">
        <v>440</v>
      </c>
      <c r="B102" s="6">
        <v>4020</v>
      </c>
      <c r="C102" s="18">
        <v>42498.664548611108</v>
      </c>
      <c r="D102" s="18">
        <v>42498.69127314815</v>
      </c>
      <c r="E102" s="6" t="s">
        <v>29</v>
      </c>
      <c r="F102" s="15">
        <v>2.6724537041445728E-2</v>
      </c>
      <c r="G102" s="10"/>
    </row>
    <row r="103" spans="1:7" s="2" customFormat="1" x14ac:dyDescent="0.25">
      <c r="A103" s="6" t="s">
        <v>441</v>
      </c>
      <c r="B103" s="6">
        <v>4019</v>
      </c>
      <c r="C103" s="18">
        <v>42498.699745370373</v>
      </c>
      <c r="D103" s="18">
        <v>42498.730983796297</v>
      </c>
      <c r="E103" s="6" t="s">
        <v>29</v>
      </c>
      <c r="F103" s="15">
        <v>3.1238425923220348E-2</v>
      </c>
      <c r="G103" s="10"/>
    </row>
    <row r="104" spans="1:7" s="2" customFormat="1" x14ac:dyDescent="0.25">
      <c r="A104" s="6" t="s">
        <v>443</v>
      </c>
      <c r="B104" s="6">
        <v>4013</v>
      </c>
      <c r="C104" s="18">
        <v>42498.711458333331</v>
      </c>
      <c r="D104" s="18">
        <v>42498.742002314815</v>
      </c>
      <c r="E104" s="6" t="s">
        <v>28</v>
      </c>
      <c r="F104" s="15">
        <v>3.054398148378823E-2</v>
      </c>
      <c r="G104" s="10"/>
    </row>
    <row r="105" spans="1:7" s="2" customFormat="1" x14ac:dyDescent="0.25">
      <c r="A105" s="6" t="s">
        <v>444</v>
      </c>
      <c r="B105" s="6">
        <v>4040</v>
      </c>
      <c r="C105" s="18">
        <v>42498.684756944444</v>
      </c>
      <c r="D105" s="18">
        <v>42498.712372685186</v>
      </c>
      <c r="E105" s="6" t="s">
        <v>38</v>
      </c>
      <c r="F105" s="15">
        <v>2.7615740742476191E-2</v>
      </c>
      <c r="G105" s="10"/>
    </row>
    <row r="106" spans="1:7" s="2" customFormat="1" x14ac:dyDescent="0.25">
      <c r="A106" s="6" t="s">
        <v>445</v>
      </c>
      <c r="B106" s="6">
        <v>4039</v>
      </c>
      <c r="C106" s="18">
        <v>42498.721238425926</v>
      </c>
      <c r="D106" s="18">
        <v>42498.752453703702</v>
      </c>
      <c r="E106" s="6" t="s">
        <v>38</v>
      </c>
      <c r="F106" s="15">
        <v>3.1215277776937E-2</v>
      </c>
      <c r="G106" s="10"/>
    </row>
    <row r="107" spans="1:7" s="2" customFormat="1" x14ac:dyDescent="0.25">
      <c r="A107" s="6" t="s">
        <v>446</v>
      </c>
      <c r="B107" s="6">
        <v>4029</v>
      </c>
      <c r="C107" s="18">
        <v>42498.69258101852</v>
      </c>
      <c r="D107" s="18">
        <v>42498.723553240743</v>
      </c>
      <c r="E107" s="6" t="s">
        <v>36</v>
      </c>
      <c r="F107" s="15">
        <v>3.0972222222771961E-2</v>
      </c>
      <c r="G107" s="10"/>
    </row>
    <row r="108" spans="1:7" s="2" customFormat="1" x14ac:dyDescent="0.25">
      <c r="A108" s="6" t="s">
        <v>447</v>
      </c>
      <c r="B108" s="6">
        <v>4030</v>
      </c>
      <c r="C108" s="18">
        <v>42498.730949074074</v>
      </c>
      <c r="D108" s="18">
        <v>42498.762141203704</v>
      </c>
      <c r="E108" s="6" t="s">
        <v>36</v>
      </c>
      <c r="F108" s="15">
        <v>3.1192129630653653E-2</v>
      </c>
      <c r="G108" s="10"/>
    </row>
    <row r="109" spans="1:7" s="2" customFormat="1" x14ac:dyDescent="0.25">
      <c r="A109" s="6" t="s">
        <v>448</v>
      </c>
      <c r="B109" s="6">
        <v>4025</v>
      </c>
      <c r="C109" s="18">
        <v>42498.70857638889</v>
      </c>
      <c r="D109" s="18">
        <v>42498.732951388891</v>
      </c>
      <c r="E109" s="6" t="s">
        <v>26</v>
      </c>
      <c r="F109" s="15">
        <v>2.4375000000873115E-2</v>
      </c>
      <c r="G109" s="10"/>
    </row>
    <row r="110" spans="1:7" s="2" customFormat="1" x14ac:dyDescent="0.25">
      <c r="A110" s="6" t="s">
        <v>449</v>
      </c>
      <c r="B110" s="6">
        <v>4026</v>
      </c>
      <c r="C110" s="18">
        <v>42498.745057870372</v>
      </c>
      <c r="D110" s="18">
        <v>42498.772986111115</v>
      </c>
      <c r="E110" s="6" t="s">
        <v>26</v>
      </c>
      <c r="F110" s="15">
        <v>2.792824074276723E-2</v>
      </c>
      <c r="G110" s="10"/>
    </row>
    <row r="111" spans="1:7" s="2" customFormat="1" x14ac:dyDescent="0.25">
      <c r="A111" s="6" t="s">
        <v>450</v>
      </c>
      <c r="B111" s="6">
        <v>4016</v>
      </c>
      <c r="C111" s="18">
        <v>42498.715300925927</v>
      </c>
      <c r="D111" s="18">
        <v>42498.744745370372</v>
      </c>
      <c r="E111" s="6" t="s">
        <v>31</v>
      </c>
      <c r="F111" s="15">
        <v>2.9444444444379769E-2</v>
      </c>
      <c r="G111" s="10"/>
    </row>
    <row r="112" spans="1:7" s="2" customFormat="1" x14ac:dyDescent="0.25">
      <c r="A112" s="6" t="s">
        <v>451</v>
      </c>
      <c r="B112" s="6">
        <v>4015</v>
      </c>
      <c r="C112" s="18">
        <v>42498.752071759256</v>
      </c>
      <c r="D112" s="18">
        <v>42498.784837962965</v>
      </c>
      <c r="E112" s="6" t="s">
        <v>31</v>
      </c>
      <c r="F112" s="15">
        <v>3.2766203708888497E-2</v>
      </c>
      <c r="G112" s="10"/>
    </row>
    <row r="113" spans="1:7" s="2" customFormat="1" x14ac:dyDescent="0.25">
      <c r="A113" s="6" t="s">
        <v>452</v>
      </c>
      <c r="B113" s="6">
        <v>4018</v>
      </c>
      <c r="C113" s="18">
        <v>42498.726678240739</v>
      </c>
      <c r="D113" s="18">
        <v>42498.754467592589</v>
      </c>
      <c r="E113" s="6" t="s">
        <v>37</v>
      </c>
      <c r="F113" s="15">
        <v>2.7789351850515231E-2</v>
      </c>
      <c r="G113" s="10"/>
    </row>
    <row r="114" spans="1:7" s="2" customFormat="1" x14ac:dyDescent="0.25">
      <c r="A114" s="6" t="s">
        <v>453</v>
      </c>
      <c r="B114" s="6">
        <v>4017</v>
      </c>
      <c r="C114" s="18">
        <v>42498.76767361111</v>
      </c>
      <c r="D114" s="18">
        <v>42498.793854166666</v>
      </c>
      <c r="E114" s="6" t="s">
        <v>37</v>
      </c>
      <c r="F114" s="15">
        <v>2.6180555556493346E-2</v>
      </c>
      <c r="G114" s="10"/>
    </row>
    <row r="115" spans="1:7" s="2" customFormat="1" x14ac:dyDescent="0.25">
      <c r="A115" s="6" t="s">
        <v>454</v>
      </c>
      <c r="B115" s="6">
        <v>4020</v>
      </c>
      <c r="C115" s="18">
        <v>42498.73777777778</v>
      </c>
      <c r="D115" s="18">
        <v>42498.765983796293</v>
      </c>
      <c r="E115" s="6" t="s">
        <v>29</v>
      </c>
      <c r="F115" s="15">
        <v>2.8206018512719311E-2</v>
      </c>
      <c r="G115" s="10"/>
    </row>
    <row r="116" spans="1:7" s="2" customFormat="1" x14ac:dyDescent="0.25">
      <c r="A116" s="6" t="s">
        <v>455</v>
      </c>
      <c r="B116" s="6">
        <v>4019</v>
      </c>
      <c r="C116" s="18">
        <v>42498.770925925928</v>
      </c>
      <c r="D116" s="18">
        <v>42498.808136574073</v>
      </c>
      <c r="E116" s="6" t="s">
        <v>29</v>
      </c>
      <c r="F116" s="15">
        <v>3.7210648144537117E-2</v>
      </c>
      <c r="G116" s="10"/>
    </row>
    <row r="117" spans="1:7" s="2" customFormat="1" x14ac:dyDescent="0.25">
      <c r="A117" s="6" t="s">
        <v>456</v>
      </c>
      <c r="B117" s="6">
        <v>4024</v>
      </c>
      <c r="C117" s="18">
        <v>42498.747777777775</v>
      </c>
      <c r="D117" s="18">
        <v>42498.774884259263</v>
      </c>
      <c r="E117" s="6" t="s">
        <v>25</v>
      </c>
      <c r="F117" s="15">
        <v>2.7106481487862766E-2</v>
      </c>
      <c r="G117" s="10"/>
    </row>
    <row r="118" spans="1:7" s="2" customFormat="1" x14ac:dyDescent="0.25">
      <c r="A118" s="6" t="s">
        <v>457</v>
      </c>
      <c r="B118" s="6">
        <v>4023</v>
      </c>
      <c r="C118" s="18">
        <v>42498.787638888891</v>
      </c>
      <c r="D118" s="18">
        <v>42498.814652777779</v>
      </c>
      <c r="E118" s="6" t="s">
        <v>25</v>
      </c>
      <c r="F118" s="15">
        <v>2.7013888888177462E-2</v>
      </c>
      <c r="G118" s="10"/>
    </row>
    <row r="119" spans="1:7" s="2" customFormat="1" x14ac:dyDescent="0.25">
      <c r="A119" s="6" t="s">
        <v>458</v>
      </c>
      <c r="B119" s="6">
        <v>4040</v>
      </c>
      <c r="C119" s="18">
        <v>42498.757800925923</v>
      </c>
      <c r="D119" s="18">
        <v>42498.785185185188</v>
      </c>
      <c r="E119" s="6" t="s">
        <v>38</v>
      </c>
      <c r="F119" s="15">
        <v>2.7384259265090805E-2</v>
      </c>
      <c r="G119" s="10"/>
    </row>
    <row r="120" spans="1:7" s="2" customFormat="1" x14ac:dyDescent="0.25">
      <c r="A120" s="6" t="s">
        <v>459</v>
      </c>
      <c r="B120" s="6">
        <v>4039</v>
      </c>
      <c r="C120" s="18">
        <v>42498.794004629628</v>
      </c>
      <c r="D120" s="18">
        <v>42498.825370370374</v>
      </c>
      <c r="E120" s="6" t="s">
        <v>38</v>
      </c>
      <c r="F120" s="15">
        <v>3.1365740745968651E-2</v>
      </c>
      <c r="G120" s="10"/>
    </row>
    <row r="121" spans="1:7" s="2" customFormat="1" x14ac:dyDescent="0.25">
      <c r="A121" s="6" t="s">
        <v>460</v>
      </c>
      <c r="B121" s="6">
        <v>4029</v>
      </c>
      <c r="C121" s="18">
        <v>42498.768738425926</v>
      </c>
      <c r="D121" s="18">
        <v>42498.796215277776</v>
      </c>
      <c r="E121" s="6" t="s">
        <v>36</v>
      </c>
      <c r="F121" s="15">
        <v>2.7476851850224193E-2</v>
      </c>
      <c r="G121" s="10"/>
    </row>
    <row r="122" spans="1:7" s="2" customFormat="1" x14ac:dyDescent="0.25">
      <c r="A122" s="6" t="s">
        <v>461</v>
      </c>
      <c r="B122" s="6">
        <v>4030</v>
      </c>
      <c r="C122" s="18">
        <v>42498.804918981485</v>
      </c>
      <c r="D122" s="18">
        <v>42498.836319444446</v>
      </c>
      <c r="E122" s="6" t="s">
        <v>36</v>
      </c>
      <c r="F122" s="15">
        <v>3.1400462961755693E-2</v>
      </c>
      <c r="G122" s="10"/>
    </row>
    <row r="123" spans="1:7" s="2" customFormat="1" x14ac:dyDescent="0.25">
      <c r="A123" s="6" t="s">
        <v>462</v>
      </c>
      <c r="B123" s="6">
        <v>4016</v>
      </c>
      <c r="C123" s="18">
        <v>42498.787719907406</v>
      </c>
      <c r="D123" s="18">
        <v>42498.817858796298</v>
      </c>
      <c r="E123" s="6" t="s">
        <v>31</v>
      </c>
      <c r="F123" s="15">
        <v>3.0138888891087845E-2</v>
      </c>
      <c r="G123" s="10"/>
    </row>
    <row r="124" spans="1:7" s="2" customFormat="1" x14ac:dyDescent="0.25">
      <c r="A124" s="6" t="s">
        <v>463</v>
      </c>
      <c r="B124" s="6">
        <v>4015</v>
      </c>
      <c r="C124" s="18">
        <v>42498.823912037034</v>
      </c>
      <c r="D124" s="18">
        <v>42498.859236111108</v>
      </c>
      <c r="E124" s="6" t="s">
        <v>31</v>
      </c>
      <c r="F124" s="15">
        <v>3.5324074073287193E-2</v>
      </c>
      <c r="G124" s="10"/>
    </row>
    <row r="125" spans="1:7" s="2" customFormat="1" x14ac:dyDescent="0.25">
      <c r="A125" s="6" t="s">
        <v>464</v>
      </c>
      <c r="B125" s="6">
        <v>4020</v>
      </c>
      <c r="C125" s="18">
        <v>42498.811423611114</v>
      </c>
      <c r="D125" s="18">
        <v>42498.839062500003</v>
      </c>
      <c r="E125" s="6" t="s">
        <v>29</v>
      </c>
      <c r="F125" s="15">
        <v>2.7638888888759539E-2</v>
      </c>
      <c r="G125" s="10"/>
    </row>
    <row r="126" spans="1:7" s="2" customFormat="1" x14ac:dyDescent="0.25">
      <c r="A126" s="6" t="s">
        <v>465</v>
      </c>
      <c r="B126" s="6">
        <v>4019</v>
      </c>
      <c r="C126" s="18">
        <v>42498.845937500002</v>
      </c>
      <c r="D126" s="18">
        <v>42498.880509259259</v>
      </c>
      <c r="E126" s="6" t="s">
        <v>29</v>
      </c>
      <c r="F126" s="15">
        <v>3.457175925723277E-2</v>
      </c>
      <c r="G126" s="10"/>
    </row>
    <row r="127" spans="1:7" s="2" customFormat="1" x14ac:dyDescent="0.25">
      <c r="A127" s="6" t="s">
        <v>466</v>
      </c>
      <c r="B127" s="6">
        <v>4040</v>
      </c>
      <c r="C127" s="18">
        <v>42498.829745370371</v>
      </c>
      <c r="D127" s="18">
        <v>42498.858159722222</v>
      </c>
      <c r="E127" s="6" t="s">
        <v>38</v>
      </c>
      <c r="F127" s="15">
        <v>2.8414351851097308E-2</v>
      </c>
      <c r="G127" s="10"/>
    </row>
    <row r="128" spans="1:7" s="2" customFormat="1" x14ac:dyDescent="0.25">
      <c r="A128" s="6" t="s">
        <v>467</v>
      </c>
      <c r="B128" s="6">
        <v>4039</v>
      </c>
      <c r="C128" s="18">
        <v>42498.863287037035</v>
      </c>
      <c r="D128" s="18">
        <v>42498.897789351853</v>
      </c>
      <c r="E128" s="6" t="s">
        <v>38</v>
      </c>
      <c r="F128" s="15">
        <v>3.4502314818382729E-2</v>
      </c>
      <c r="G128" s="10"/>
    </row>
    <row r="129" spans="1:8" s="2" customFormat="1" x14ac:dyDescent="0.25">
      <c r="A129" s="6" t="s">
        <v>468</v>
      </c>
      <c r="B129" s="6">
        <v>4029</v>
      </c>
      <c r="C129" s="18">
        <v>42498.84815972222</v>
      </c>
      <c r="D129" s="18">
        <v>42498.879618055558</v>
      </c>
      <c r="E129" s="6" t="s">
        <v>36</v>
      </c>
      <c r="F129" s="15">
        <v>3.1458333338377997E-2</v>
      </c>
      <c r="G129" s="10"/>
    </row>
    <row r="130" spans="1:8" s="2" customFormat="1" x14ac:dyDescent="0.25">
      <c r="A130" s="6" t="s">
        <v>469</v>
      </c>
      <c r="B130" s="6">
        <v>4030</v>
      </c>
      <c r="C130" s="18">
        <v>42498.892025462963</v>
      </c>
      <c r="D130" s="18">
        <v>42498.919976851852</v>
      </c>
      <c r="E130" s="6" t="s">
        <v>36</v>
      </c>
      <c r="F130" s="15">
        <v>2.7951388889050577E-2</v>
      </c>
      <c r="G130" s="10"/>
    </row>
    <row r="131" spans="1:8" s="2" customFormat="1" x14ac:dyDescent="0.25">
      <c r="A131" s="6" t="s">
        <v>469</v>
      </c>
      <c r="B131" s="6">
        <v>4030</v>
      </c>
      <c r="C131" s="18">
        <v>42498.884687500002</v>
      </c>
      <c r="D131" s="18">
        <v>42498.919976851852</v>
      </c>
      <c r="E131" s="6" t="s">
        <v>36</v>
      </c>
      <c r="F131" s="15">
        <v>3.5289351850224193E-2</v>
      </c>
      <c r="G131" s="10"/>
    </row>
    <row r="132" spans="1:8" s="2" customFormat="1" x14ac:dyDescent="0.25">
      <c r="A132" s="6" t="s">
        <v>470</v>
      </c>
      <c r="B132" s="6">
        <v>4016</v>
      </c>
      <c r="C132" s="18">
        <v>42498.872037037036</v>
      </c>
      <c r="D132" s="18">
        <v>42498.900231481479</v>
      </c>
      <c r="E132" s="6" t="s">
        <v>31</v>
      </c>
      <c r="F132" s="15">
        <v>2.8194444443215616E-2</v>
      </c>
      <c r="G132" s="10"/>
    </row>
    <row r="133" spans="1:8" s="2" customFormat="1" x14ac:dyDescent="0.25">
      <c r="A133" s="6" t="s">
        <v>471</v>
      </c>
      <c r="B133" s="6">
        <v>4015</v>
      </c>
      <c r="C133" s="18">
        <v>42498.908321759256</v>
      </c>
      <c r="D133" s="18">
        <v>42498.941342592596</v>
      </c>
      <c r="E133" s="6" t="s">
        <v>31</v>
      </c>
      <c r="F133" s="15">
        <v>3.3020833339833189E-2</v>
      </c>
      <c r="G133" s="10"/>
    </row>
    <row r="134" spans="1:8" s="2" customFormat="1" x14ac:dyDescent="0.25">
      <c r="A134" s="6" t="s">
        <v>472</v>
      </c>
      <c r="B134" s="6">
        <v>4020</v>
      </c>
      <c r="C134" s="18">
        <v>42498.883449074077</v>
      </c>
      <c r="D134" s="18">
        <v>42498.922303240739</v>
      </c>
      <c r="E134" s="6" t="s">
        <v>29</v>
      </c>
      <c r="F134" s="15">
        <v>3.8854166661622003E-2</v>
      </c>
      <c r="G134" s="10"/>
    </row>
    <row r="135" spans="1:8" s="2" customFormat="1" x14ac:dyDescent="0.25">
      <c r="A135" s="6" t="s">
        <v>473</v>
      </c>
      <c r="B135" s="6">
        <v>4019</v>
      </c>
      <c r="C135" s="18">
        <v>42498.929618055554</v>
      </c>
      <c r="D135" s="18">
        <v>42498.96292824074</v>
      </c>
      <c r="E135" s="6" t="s">
        <v>29</v>
      </c>
      <c r="F135" s="15">
        <v>3.3310185186564922E-2</v>
      </c>
      <c r="G135" s="10"/>
    </row>
    <row r="136" spans="1:8" s="2" customFormat="1" x14ac:dyDescent="0.25">
      <c r="A136" s="6" t="s">
        <v>474</v>
      </c>
      <c r="B136" s="6">
        <v>4040</v>
      </c>
      <c r="C136" s="18">
        <v>42498.907627314817</v>
      </c>
      <c r="D136" s="18">
        <v>42498.941412037035</v>
      </c>
      <c r="E136" s="6" t="s">
        <v>38</v>
      </c>
      <c r="F136" s="15">
        <v>3.3784722218115348E-2</v>
      </c>
      <c r="G136" s="10"/>
    </row>
    <row r="137" spans="1:8" s="2" customFormat="1" x14ac:dyDescent="0.25">
      <c r="A137" s="6" t="s">
        <v>475</v>
      </c>
      <c r="B137" s="6">
        <v>4039</v>
      </c>
      <c r="C137" s="18">
        <v>42498.950289351851</v>
      </c>
      <c r="D137" s="18">
        <v>42498.981076388889</v>
      </c>
      <c r="E137" s="6" t="s">
        <v>38</v>
      </c>
      <c r="F137" s="15">
        <v>3.0787037037953269E-2</v>
      </c>
      <c r="G137" s="10"/>
    </row>
    <row r="138" spans="1:8" s="2" customFormat="1" x14ac:dyDescent="0.25">
      <c r="A138" s="6" t="s">
        <v>476</v>
      </c>
      <c r="B138" s="6">
        <v>4029</v>
      </c>
      <c r="C138" s="18">
        <v>42498.93173611111</v>
      </c>
      <c r="D138" s="18">
        <v>42498.963425925926</v>
      </c>
      <c r="E138" s="6" t="s">
        <v>36</v>
      </c>
      <c r="F138" s="15">
        <v>3.1689814815763384E-2</v>
      </c>
      <c r="G138" s="10"/>
    </row>
    <row r="139" spans="1:8" s="2" customFormat="1" x14ac:dyDescent="0.25">
      <c r="A139" s="6" t="s">
        <v>477</v>
      </c>
      <c r="B139" s="6">
        <v>4030</v>
      </c>
      <c r="C139" s="18">
        <v>42498.970914351848</v>
      </c>
      <c r="D139" s="18">
        <v>42499.003171296295</v>
      </c>
      <c r="E139" s="6" t="s">
        <v>36</v>
      </c>
      <c r="F139" s="15">
        <v>3.2256944446999114E-2</v>
      </c>
      <c r="G139" s="10"/>
    </row>
    <row r="140" spans="1:8" s="2" customFormat="1" x14ac:dyDescent="0.25">
      <c r="A140" s="6" t="s">
        <v>478</v>
      </c>
      <c r="B140" s="6">
        <v>4016</v>
      </c>
      <c r="C140" s="18">
        <v>42498.947118055556</v>
      </c>
      <c r="D140" s="18">
        <v>42498.983773148146</v>
      </c>
      <c r="E140" s="6" t="s">
        <v>31</v>
      </c>
      <c r="F140" s="15">
        <v>3.665509259008104E-2</v>
      </c>
      <c r="G140" s="10"/>
    </row>
    <row r="141" spans="1:8" s="2" customFormat="1" x14ac:dyDescent="0.25">
      <c r="A141" s="6" t="s">
        <v>479</v>
      </c>
      <c r="B141" s="6">
        <v>4015</v>
      </c>
      <c r="C141" s="18">
        <v>42498.993495370371</v>
      </c>
      <c r="D141" s="18">
        <v>42499.024398148147</v>
      </c>
      <c r="E141" s="6" t="s">
        <v>31</v>
      </c>
      <c r="F141" s="15">
        <v>3.0902777776645962E-2</v>
      </c>
      <c r="G141" s="10"/>
    </row>
    <row r="142" spans="1:8" s="2" customFormat="1" x14ac:dyDescent="0.25">
      <c r="A142" s="6" t="s">
        <v>480</v>
      </c>
      <c r="B142" s="6">
        <v>4020</v>
      </c>
      <c r="C142" s="18">
        <v>42498.966493055559</v>
      </c>
      <c r="D142" s="18">
        <v>42499.00545138889</v>
      </c>
      <c r="E142" s="6" t="s">
        <v>29</v>
      </c>
      <c r="F142" s="15">
        <v>3.8958333330811001E-2</v>
      </c>
      <c r="G142" s="10"/>
    </row>
    <row r="143" spans="1:8" s="2" customFormat="1" x14ac:dyDescent="0.25">
      <c r="A143" s="6" t="s">
        <v>481</v>
      </c>
      <c r="B143" s="6">
        <v>4019</v>
      </c>
      <c r="C143" s="18">
        <v>42499.010659722226</v>
      </c>
      <c r="D143" s="18">
        <v>42499.046400462961</v>
      </c>
      <c r="E143" s="6" t="s">
        <v>29</v>
      </c>
      <c r="F143" s="15">
        <v>3.5740740735491272E-2</v>
      </c>
      <c r="G143" s="10"/>
    </row>
    <row r="144" spans="1:8" s="2" customFormat="1" x14ac:dyDescent="0.25">
      <c r="A144" s="6" t="s">
        <v>482</v>
      </c>
      <c r="B144" s="6">
        <v>4040</v>
      </c>
      <c r="C144" s="18">
        <v>42498.9846875</v>
      </c>
      <c r="D144" s="18">
        <v>42499.024814814817</v>
      </c>
      <c r="E144" s="6" t="s">
        <v>38</v>
      </c>
      <c r="F144" s="15">
        <v>4.0127314816345461E-2</v>
      </c>
      <c r="G144" s="10"/>
      <c r="H144"/>
    </row>
    <row r="145" spans="1:15" s="2" customFormat="1" x14ac:dyDescent="0.25">
      <c r="A145" s="6" t="s">
        <v>483</v>
      </c>
      <c r="B145" s="6">
        <v>4039</v>
      </c>
      <c r="C145" s="18">
        <v>42499.032488425924</v>
      </c>
      <c r="D145" s="18">
        <v>42499.072222222225</v>
      </c>
      <c r="E145" s="6" t="s">
        <v>38</v>
      </c>
      <c r="F145" s="15">
        <v>3.9733796300424729E-2</v>
      </c>
      <c r="G145" s="10"/>
      <c r="H145"/>
    </row>
    <row r="146" spans="1:15" s="2" customFormat="1" x14ac:dyDescent="0.25">
      <c r="A146" s="6" t="s">
        <v>484</v>
      </c>
      <c r="B146" s="6">
        <v>4029</v>
      </c>
      <c r="C146" s="18">
        <v>42499.009456018517</v>
      </c>
      <c r="D146" s="18">
        <v>42499.046539351853</v>
      </c>
      <c r="E146" s="6" t="s">
        <v>36</v>
      </c>
      <c r="F146" s="15">
        <v>3.7083333336340729E-2</v>
      </c>
      <c r="G146" s="10"/>
      <c r="H146"/>
    </row>
    <row r="147" spans="1:15" s="2" customFormat="1" x14ac:dyDescent="0.25">
      <c r="A147" s="6" t="s">
        <v>485</v>
      </c>
      <c r="B147" s="6">
        <v>4030</v>
      </c>
      <c r="C147" s="18">
        <v>42499.052916666667</v>
      </c>
      <c r="D147" s="18">
        <v>42499.086284722223</v>
      </c>
      <c r="E147" s="6" t="s">
        <v>36</v>
      </c>
      <c r="F147" s="15">
        <v>3.3368055555911269E-2</v>
      </c>
      <c r="G147" s="10"/>
      <c r="H147"/>
    </row>
    <row r="148" spans="1:15" s="2" customFormat="1" x14ac:dyDescent="0.25">
      <c r="A148" s="17"/>
      <c r="B148" s="17"/>
      <c r="C148" s="18"/>
      <c r="D148" s="18"/>
      <c r="E148" s="6"/>
      <c r="F148" s="15"/>
      <c r="G148" s="10"/>
      <c r="H148"/>
      <c r="I148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I150" s="2"/>
      <c r="J150" s="2"/>
      <c r="K150" s="2"/>
    </row>
    <row r="151" spans="1:15" s="2" customFormat="1" x14ac:dyDescent="0.25">
      <c r="A151" s="17"/>
      <c r="B151" s="17"/>
      <c r="C151" s="18"/>
      <c r="D151" s="18"/>
      <c r="E151" s="6"/>
      <c r="F151" s="15"/>
      <c r="G151" s="10"/>
      <c r="H151"/>
      <c r="L151"/>
      <c r="M151"/>
      <c r="N151"/>
      <c r="O151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  <c r="J153" s="2"/>
      <c r="K153" s="2"/>
    </row>
    <row r="154" spans="1:15" x14ac:dyDescent="0.25">
      <c r="A154" s="17"/>
      <c r="B154" s="17"/>
      <c r="C154" s="18"/>
      <c r="D154" s="18"/>
      <c r="E154" s="6"/>
      <c r="F154" s="15"/>
      <c r="G154" s="10"/>
      <c r="J154" s="2"/>
      <c r="K154" s="2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  <row r="175" spans="1:7" x14ac:dyDescent="0.25">
      <c r="A175" s="17"/>
      <c r="B175" s="17"/>
      <c r="C175" s="18"/>
      <c r="D175" s="18"/>
      <c r="E175" s="6"/>
      <c r="F175" s="15"/>
      <c r="G175" s="10"/>
    </row>
    <row r="176" spans="1:7" x14ac:dyDescent="0.25">
      <c r="A176" s="17"/>
      <c r="B176" s="17"/>
      <c r="C176" s="18"/>
      <c r="D176" s="18"/>
      <c r="E176" s="6"/>
      <c r="F176" s="15"/>
      <c r="G176" s="10"/>
    </row>
  </sheetData>
  <mergeCells count="2">
    <mergeCell ref="A1:F1"/>
    <mergeCell ref="L3:N3"/>
  </mergeCells>
  <conditionalFormatting sqref="A148:G176 C3:G147">
    <cfRule type="expression" dxfId="174" priority="5">
      <formula>#REF!&gt;#REF!</formula>
    </cfRule>
    <cfRule type="expression" dxfId="173" priority="6">
      <formula>#REF!&gt;0</formula>
    </cfRule>
    <cfRule type="expression" dxfId="172" priority="7">
      <formula>#REF!&gt;0</formula>
    </cfRule>
  </conditionalFormatting>
  <conditionalFormatting sqref="A3:B147">
    <cfRule type="expression" dxfId="171" priority="3">
      <formula>$P3&gt;0</formula>
    </cfRule>
    <cfRule type="expression" dxfId="170" priority="4">
      <formula>$O3&gt;0</formula>
    </cfRule>
  </conditionalFormatting>
  <conditionalFormatting sqref="A3:G147">
    <cfRule type="expression" dxfId="169" priority="1">
      <formula>NOT(ISBLANK($G3))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A16BE56E-AA05-43DE-8F69-BD1FB32414B7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4"/>
  <sheetViews>
    <sheetView showGridLines="0" zoomScale="85" zoomScaleNormal="85" workbookViewId="0">
      <selection activeCell="A3" sqref="A3:G8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- 2016-05-09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51" t="s">
        <v>639</v>
      </c>
      <c r="B3" s="6">
        <v>4010</v>
      </c>
      <c r="C3" s="18">
        <v>42499.628657407404</v>
      </c>
      <c r="D3" s="18" t="s">
        <v>35</v>
      </c>
      <c r="E3" s="6" t="s">
        <v>633</v>
      </c>
      <c r="F3" s="15">
        <v>0</v>
      </c>
      <c r="G3" s="10" t="s">
        <v>640</v>
      </c>
      <c r="J3" s="21">
        <v>42499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620</v>
      </c>
      <c r="B4" s="6">
        <v>4010</v>
      </c>
      <c r="C4" s="18">
        <v>42499.955659722225</v>
      </c>
      <c r="D4" s="18">
        <v>42499.955937500003</v>
      </c>
      <c r="E4" s="6" t="s">
        <v>633</v>
      </c>
      <c r="F4" s="15">
        <v>2.3796296292857733E-2</v>
      </c>
      <c r="G4" s="10" t="s">
        <v>641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555</v>
      </c>
      <c r="B5" s="6">
        <v>4023</v>
      </c>
      <c r="C5" s="18">
        <v>42499.540243055555</v>
      </c>
      <c r="D5" s="18">
        <v>42499.560243055559</v>
      </c>
      <c r="E5" s="6" t="s">
        <v>25</v>
      </c>
      <c r="F5" s="15">
        <v>2.8969907412829343E-2</v>
      </c>
      <c r="G5" s="10" t="s">
        <v>634</v>
      </c>
      <c r="J5" s="23" t="s">
        <v>7</v>
      </c>
      <c r="K5" s="25">
        <f>COUNTA(F3:F990)</f>
        <v>143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609</v>
      </c>
      <c r="B6" s="6">
        <v>4044</v>
      </c>
      <c r="C6" s="18">
        <v>42499.788726851853</v>
      </c>
      <c r="D6" s="18">
        <v>42499.820601851854</v>
      </c>
      <c r="E6" s="6" t="s">
        <v>24</v>
      </c>
      <c r="F6" s="15">
        <v>3.1875000000582077E-2</v>
      </c>
      <c r="G6" s="10" t="s">
        <v>638</v>
      </c>
      <c r="J6" s="23" t="s">
        <v>15</v>
      </c>
      <c r="K6" s="25">
        <f>K5-SUM(K8:K9)</f>
        <v>137</v>
      </c>
      <c r="L6" s="26">
        <v>42.282068966026038</v>
      </c>
      <c r="M6" s="26">
        <v>34.999999998835847</v>
      </c>
      <c r="N6" s="26">
        <v>57.783333335537463</v>
      </c>
    </row>
    <row r="7" spans="1:65" s="2" customFormat="1" x14ac:dyDescent="0.25">
      <c r="A7" s="6" t="s">
        <v>594</v>
      </c>
      <c r="B7" s="6">
        <v>4015</v>
      </c>
      <c r="C7" s="18">
        <v>42499.731446759259</v>
      </c>
      <c r="D7" s="18">
        <v>42499.756284722222</v>
      </c>
      <c r="E7" s="6" t="s">
        <v>31</v>
      </c>
      <c r="F7" s="15">
        <v>2.4837962962919846E-2</v>
      </c>
      <c r="G7" s="10" t="s">
        <v>636</v>
      </c>
      <c r="J7" s="23" t="s">
        <v>9</v>
      </c>
      <c r="K7" s="30">
        <f>K6/K5</f>
        <v>0.95804195804195802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558</v>
      </c>
      <c r="B8" s="6">
        <v>4038</v>
      </c>
      <c r="C8" s="18">
        <v>42499.528923611113</v>
      </c>
      <c r="D8" s="18">
        <v>42499.542210648149</v>
      </c>
      <c r="E8" s="6" t="s">
        <v>27</v>
      </c>
      <c r="F8" s="15">
        <v>2.9189814813435078E-2</v>
      </c>
      <c r="G8" s="10" t="s">
        <v>635</v>
      </c>
      <c r="J8" s="23" t="s">
        <v>16</v>
      </c>
      <c r="K8" s="25">
        <f>COUNTA(G3:G144)</f>
        <v>6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491</v>
      </c>
      <c r="B9" s="6">
        <v>4044</v>
      </c>
      <c r="C9" s="18">
        <v>42499.132071759261</v>
      </c>
      <c r="D9" s="18">
        <v>42499.160451388889</v>
      </c>
      <c r="E9" s="6" t="s">
        <v>24</v>
      </c>
      <c r="F9" s="15">
        <v>2.8379629628034309E-2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492</v>
      </c>
      <c r="B10" s="6">
        <v>4037</v>
      </c>
      <c r="C10" s="18">
        <v>42499.168888888889</v>
      </c>
      <c r="D10" s="18">
        <v>42499.200011574074</v>
      </c>
      <c r="E10" s="6" t="s">
        <v>27</v>
      </c>
      <c r="F10" s="15">
        <v>3.1122685184527654E-2</v>
      </c>
      <c r="G10" s="10"/>
    </row>
    <row r="11" spans="1:65" s="2" customFormat="1" x14ac:dyDescent="0.25">
      <c r="A11" s="6" t="s">
        <v>493</v>
      </c>
      <c r="B11" s="6">
        <v>4009</v>
      </c>
      <c r="C11" s="18">
        <v>42499.149594907409</v>
      </c>
      <c r="D11" s="18">
        <v>42499.181539351855</v>
      </c>
      <c r="E11" s="6" t="s">
        <v>633</v>
      </c>
      <c r="F11" s="15">
        <v>3.1944444446708076E-2</v>
      </c>
      <c r="G11" s="10"/>
    </row>
    <row r="12" spans="1:65" s="2" customFormat="1" x14ac:dyDescent="0.25">
      <c r="A12" s="6" t="s">
        <v>494</v>
      </c>
      <c r="B12" s="6">
        <v>4028</v>
      </c>
      <c r="C12" s="18">
        <v>42499.192488425928</v>
      </c>
      <c r="D12" s="18">
        <v>42499.22152777778</v>
      </c>
      <c r="E12" s="6" t="s">
        <v>30</v>
      </c>
      <c r="F12" s="15">
        <v>2.9039351851679385E-2</v>
      </c>
      <c r="G12" s="10"/>
    </row>
    <row r="13" spans="1:65" s="2" customFormat="1" x14ac:dyDescent="0.25">
      <c r="A13" s="6" t="s">
        <v>495</v>
      </c>
      <c r="B13" s="6">
        <v>4025</v>
      </c>
      <c r="C13" s="18">
        <v>42499.172118055554</v>
      </c>
      <c r="D13" s="18">
        <v>42499.203113425923</v>
      </c>
      <c r="E13" s="6" t="s">
        <v>26</v>
      </c>
      <c r="F13" s="15">
        <v>3.0995370369055308E-2</v>
      </c>
      <c r="G13" s="10"/>
    </row>
    <row r="14" spans="1:65" s="2" customFormat="1" x14ac:dyDescent="0.25">
      <c r="A14" s="6" t="s">
        <v>496</v>
      </c>
      <c r="B14" s="6">
        <v>4017</v>
      </c>
      <c r="C14" s="18">
        <v>42499.212685185186</v>
      </c>
      <c r="D14" s="18">
        <v>42499.241377314815</v>
      </c>
      <c r="E14" s="6" t="s">
        <v>37</v>
      </c>
      <c r="F14" s="15">
        <v>2.8692129628325347E-2</v>
      </c>
      <c r="G14" s="10"/>
    </row>
    <row r="15" spans="1:65" s="2" customFormat="1" x14ac:dyDescent="0.25">
      <c r="A15" s="6" t="s">
        <v>497</v>
      </c>
      <c r="B15" s="6">
        <v>4016</v>
      </c>
      <c r="C15" s="18">
        <v>42499.178472222222</v>
      </c>
      <c r="D15" s="18">
        <v>42499.213043981479</v>
      </c>
      <c r="E15" s="6" t="s">
        <v>31</v>
      </c>
      <c r="F15" s="15">
        <v>3.457175925723277E-2</v>
      </c>
      <c r="G15" s="10"/>
    </row>
    <row r="16" spans="1:65" s="2" customFormat="1" x14ac:dyDescent="0.25">
      <c r="A16" s="6" t="s">
        <v>498</v>
      </c>
      <c r="B16" s="6">
        <v>4015</v>
      </c>
      <c r="C16" s="18">
        <v>42499.220983796295</v>
      </c>
      <c r="D16" s="18">
        <v>42499.252858796295</v>
      </c>
      <c r="E16" s="6" t="s">
        <v>31</v>
      </c>
      <c r="F16" s="15">
        <v>3.1875000000582077E-2</v>
      </c>
      <c r="G16" s="10"/>
    </row>
    <row r="17" spans="1:7" s="2" customFormat="1" x14ac:dyDescent="0.25">
      <c r="A17" s="6" t="s">
        <v>499</v>
      </c>
      <c r="B17" s="6">
        <v>4024</v>
      </c>
      <c r="C17" s="18">
        <v>42499.196273148147</v>
      </c>
      <c r="D17" s="18">
        <v>42499.223124999997</v>
      </c>
      <c r="E17" s="6" t="s">
        <v>25</v>
      </c>
      <c r="F17" s="15">
        <v>2.6851851849642117E-2</v>
      </c>
      <c r="G17" s="10"/>
    </row>
    <row r="18" spans="1:7" s="2" customFormat="1" x14ac:dyDescent="0.25">
      <c r="A18" s="6" t="s">
        <v>500</v>
      </c>
      <c r="B18" s="6">
        <v>4023</v>
      </c>
      <c r="C18" s="18">
        <v>42499.227824074071</v>
      </c>
      <c r="D18" s="18">
        <v>42499.26222222222</v>
      </c>
      <c r="E18" s="6" t="s">
        <v>25</v>
      </c>
      <c r="F18" s="15">
        <v>3.439814814919373E-2</v>
      </c>
      <c r="G18" s="10"/>
    </row>
    <row r="19" spans="1:7" s="2" customFormat="1" x14ac:dyDescent="0.25">
      <c r="A19" s="6" t="s">
        <v>501</v>
      </c>
      <c r="B19" s="6">
        <v>4044</v>
      </c>
      <c r="C19" s="18">
        <v>42499.204976851855</v>
      </c>
      <c r="D19" s="18">
        <v>42499.235509259262</v>
      </c>
      <c r="E19" s="6" t="s">
        <v>24</v>
      </c>
      <c r="F19" s="15">
        <v>3.0532407407008577E-2</v>
      </c>
      <c r="G19" s="10"/>
    </row>
    <row r="20" spans="1:7" s="2" customFormat="1" x14ac:dyDescent="0.25">
      <c r="A20" s="6" t="s">
        <v>502</v>
      </c>
      <c r="B20" s="6">
        <v>4043</v>
      </c>
      <c r="C20" s="18">
        <v>42499.243217592593</v>
      </c>
      <c r="D20" s="18">
        <v>42499.2734837963</v>
      </c>
      <c r="E20" s="6" t="s">
        <v>24</v>
      </c>
      <c r="F20" s="15">
        <v>3.0266203706560191E-2</v>
      </c>
      <c r="G20" s="10"/>
    </row>
    <row r="21" spans="1:7" s="2" customFormat="1" x14ac:dyDescent="0.25">
      <c r="A21" s="6" t="s">
        <v>503</v>
      </c>
      <c r="B21" s="6">
        <v>4038</v>
      </c>
      <c r="C21" s="18">
        <v>42499.214282407411</v>
      </c>
      <c r="D21" s="18">
        <v>42499.244027777779</v>
      </c>
      <c r="E21" s="6" t="s">
        <v>27</v>
      </c>
      <c r="F21" s="15">
        <v>2.9745370367891155E-2</v>
      </c>
      <c r="G21" s="10"/>
    </row>
    <row r="22" spans="1:7" s="2" customFormat="1" x14ac:dyDescent="0.25">
      <c r="A22" s="6" t="s">
        <v>504</v>
      </c>
      <c r="B22" s="6">
        <v>4037</v>
      </c>
      <c r="C22" s="18">
        <v>42499.254733796297</v>
      </c>
      <c r="D22" s="18">
        <v>42499.282685185186</v>
      </c>
      <c r="E22" s="6" t="s">
        <v>27</v>
      </c>
      <c r="F22" s="15">
        <v>2.7951388889050577E-2</v>
      </c>
      <c r="G22" s="10"/>
    </row>
    <row r="23" spans="1:7" s="2" customFormat="1" x14ac:dyDescent="0.25">
      <c r="A23" s="6" t="s">
        <v>505</v>
      </c>
      <c r="B23" s="6">
        <v>4009</v>
      </c>
      <c r="C23" s="18">
        <v>42499.226770833331</v>
      </c>
      <c r="D23" s="18">
        <v>42499.253796296296</v>
      </c>
      <c r="E23" s="6" t="s">
        <v>633</v>
      </c>
      <c r="F23" s="15">
        <v>2.7025462964957114E-2</v>
      </c>
      <c r="G23" s="10"/>
    </row>
    <row r="24" spans="1:7" s="2" customFormat="1" x14ac:dyDescent="0.25">
      <c r="A24" s="6" t="s">
        <v>506</v>
      </c>
      <c r="B24" s="6">
        <v>4010</v>
      </c>
      <c r="C24" s="18">
        <v>42499.26803240741</v>
      </c>
      <c r="D24" s="18">
        <v>42499.293449074074</v>
      </c>
      <c r="E24" s="6" t="s">
        <v>633</v>
      </c>
      <c r="F24" s="15">
        <v>2.5416666663659271E-2</v>
      </c>
      <c r="G24" s="10"/>
    </row>
    <row r="25" spans="1:7" s="2" customFormat="1" x14ac:dyDescent="0.25">
      <c r="A25" s="6" t="s">
        <v>507</v>
      </c>
      <c r="B25" s="6">
        <v>4027</v>
      </c>
      <c r="C25" s="18">
        <v>42499.228171296294</v>
      </c>
      <c r="D25" s="18">
        <v>42499.265069444446</v>
      </c>
      <c r="E25" s="6" t="s">
        <v>30</v>
      </c>
      <c r="F25" s="15">
        <v>3.6898148151522037E-2</v>
      </c>
      <c r="G25" s="10"/>
    </row>
    <row r="26" spans="1:7" s="2" customFormat="1" x14ac:dyDescent="0.25">
      <c r="A26" s="6" t="s">
        <v>508</v>
      </c>
      <c r="B26" s="6">
        <v>4028</v>
      </c>
      <c r="C26" s="18">
        <v>42499.274363425924</v>
      </c>
      <c r="D26" s="18">
        <v>42499.305023148147</v>
      </c>
      <c r="E26" s="6" t="s">
        <v>30</v>
      </c>
      <c r="F26" s="15">
        <v>3.0659722222480923E-2</v>
      </c>
      <c r="G26" s="10"/>
    </row>
    <row r="27" spans="1:7" s="2" customFormat="1" x14ac:dyDescent="0.25">
      <c r="A27" s="6" t="s">
        <v>509</v>
      </c>
      <c r="B27" s="6">
        <v>4025</v>
      </c>
      <c r="C27" s="18">
        <v>42499.248865740738</v>
      </c>
      <c r="D27" s="18">
        <v>42499.274872685186</v>
      </c>
      <c r="E27" s="6" t="s">
        <v>26</v>
      </c>
      <c r="F27" s="15">
        <v>2.6006944448454306E-2</v>
      </c>
      <c r="G27" s="10"/>
    </row>
    <row r="28" spans="1:7" s="2" customFormat="1" x14ac:dyDescent="0.25">
      <c r="A28" s="6" t="s">
        <v>510</v>
      </c>
      <c r="B28" s="6">
        <v>4026</v>
      </c>
      <c r="C28" s="18">
        <v>42499.287442129629</v>
      </c>
      <c r="D28" s="18">
        <v>42499.31523148148</v>
      </c>
      <c r="E28" s="6" t="s">
        <v>26</v>
      </c>
      <c r="F28" s="15">
        <v>2.7789351850515231E-2</v>
      </c>
      <c r="G28" s="10"/>
    </row>
    <row r="29" spans="1:7" s="2" customFormat="1" x14ac:dyDescent="0.25">
      <c r="A29" s="6" t="s">
        <v>511</v>
      </c>
      <c r="B29" s="6">
        <v>4016</v>
      </c>
      <c r="C29" s="18">
        <v>42499.256828703707</v>
      </c>
      <c r="D29" s="18">
        <v>42499.285509259258</v>
      </c>
      <c r="E29" s="6" t="s">
        <v>31</v>
      </c>
      <c r="F29" s="15">
        <v>2.8680555551545694E-2</v>
      </c>
      <c r="G29" s="10"/>
    </row>
    <row r="30" spans="1:7" s="2" customFormat="1" x14ac:dyDescent="0.25">
      <c r="A30" s="6" t="s">
        <v>512</v>
      </c>
      <c r="B30" s="6">
        <v>4015</v>
      </c>
      <c r="C30" s="18">
        <v>42499.293032407404</v>
      </c>
      <c r="D30" s="18">
        <v>42499.325277777774</v>
      </c>
      <c r="E30" s="6" t="s">
        <v>31</v>
      </c>
      <c r="F30" s="15">
        <v>3.2245370370219462E-2</v>
      </c>
      <c r="G30" s="10"/>
    </row>
    <row r="31" spans="1:7" s="2" customFormat="1" x14ac:dyDescent="0.25">
      <c r="A31" s="6" t="s">
        <v>513</v>
      </c>
      <c r="B31" s="6">
        <v>4024</v>
      </c>
      <c r="C31" s="18">
        <v>42499.268159722225</v>
      </c>
      <c r="D31" s="18">
        <v>42499.295659722222</v>
      </c>
      <c r="E31" s="6" t="s">
        <v>25</v>
      </c>
      <c r="F31" s="15">
        <v>2.749999999650754E-2</v>
      </c>
      <c r="G31" s="10"/>
    </row>
    <row r="32" spans="1:7" s="2" customFormat="1" x14ac:dyDescent="0.25">
      <c r="A32" s="6" t="s">
        <v>514</v>
      </c>
      <c r="B32" s="6">
        <v>4023</v>
      </c>
      <c r="C32" s="18">
        <v>42499.302488425928</v>
      </c>
      <c r="D32" s="18">
        <v>42499.336944444447</v>
      </c>
      <c r="E32" s="6" t="s">
        <v>25</v>
      </c>
      <c r="F32" s="15">
        <v>3.4456018518540077E-2</v>
      </c>
      <c r="G32" s="10"/>
    </row>
    <row r="33" spans="1:7" s="2" customFormat="1" x14ac:dyDescent="0.25">
      <c r="A33" s="6" t="s">
        <v>515</v>
      </c>
      <c r="B33" s="6">
        <v>4044</v>
      </c>
      <c r="C33" s="18">
        <v>42499.27752314815</v>
      </c>
      <c r="D33" s="18">
        <v>42499.306689814817</v>
      </c>
      <c r="E33" s="6" t="s">
        <v>24</v>
      </c>
      <c r="F33" s="15">
        <v>2.9166666667151731E-2</v>
      </c>
      <c r="G33" s="10"/>
    </row>
    <row r="34" spans="1:7" s="2" customFormat="1" x14ac:dyDescent="0.25">
      <c r="A34" s="6" t="s">
        <v>516</v>
      </c>
      <c r="B34" s="6">
        <v>4043</v>
      </c>
      <c r="C34" s="18">
        <v>42499.314791666664</v>
      </c>
      <c r="D34" s="18">
        <v>42499.346446759257</v>
      </c>
      <c r="E34" s="6" t="s">
        <v>24</v>
      </c>
      <c r="F34" s="15">
        <v>3.1655092592700385E-2</v>
      </c>
      <c r="G34" s="10"/>
    </row>
    <row r="35" spans="1:7" s="2" customFormat="1" x14ac:dyDescent="0.25">
      <c r="A35" s="6" t="s">
        <v>517</v>
      </c>
      <c r="B35" s="6">
        <v>4038</v>
      </c>
      <c r="C35" s="18">
        <v>42499.289166666669</v>
      </c>
      <c r="D35" s="18">
        <v>42499.316238425927</v>
      </c>
      <c r="E35" s="6" t="s">
        <v>27</v>
      </c>
      <c r="F35" s="15">
        <v>2.7071759257523809E-2</v>
      </c>
      <c r="G35" s="10"/>
    </row>
    <row r="36" spans="1:7" s="2" customFormat="1" x14ac:dyDescent="0.25">
      <c r="A36" s="6" t="s">
        <v>518</v>
      </c>
      <c r="B36" s="6">
        <v>4037</v>
      </c>
      <c r="C36" s="18">
        <v>42499.323657407411</v>
      </c>
      <c r="D36" s="18">
        <v>42499.356574074074</v>
      </c>
      <c r="E36" s="6" t="s">
        <v>27</v>
      </c>
      <c r="F36" s="15">
        <v>3.2916666663368233E-2</v>
      </c>
      <c r="G36" s="10"/>
    </row>
    <row r="37" spans="1:7" s="2" customFormat="1" x14ac:dyDescent="0.25">
      <c r="A37" s="6" t="s">
        <v>519</v>
      </c>
      <c r="B37" s="6">
        <v>4009</v>
      </c>
      <c r="C37" s="18">
        <v>42499.301724537036</v>
      </c>
      <c r="D37" s="18">
        <v>42499.330509259256</v>
      </c>
      <c r="E37" s="6" t="s">
        <v>633</v>
      </c>
      <c r="F37" s="15">
        <v>2.8784722220734693E-2</v>
      </c>
      <c r="G37" s="10"/>
    </row>
    <row r="38" spans="1:7" s="2" customFormat="1" x14ac:dyDescent="0.25">
      <c r="A38" s="6" t="s">
        <v>520</v>
      </c>
      <c r="B38" s="6">
        <v>4010</v>
      </c>
      <c r="C38" s="18">
        <v>42499.340763888889</v>
      </c>
      <c r="D38" s="18">
        <v>42499.366284722222</v>
      </c>
      <c r="E38" s="6" t="s">
        <v>633</v>
      </c>
      <c r="F38" s="15">
        <v>2.5520833332848269E-2</v>
      </c>
      <c r="G38" s="10"/>
    </row>
    <row r="39" spans="1:7" s="2" customFormat="1" x14ac:dyDescent="0.25">
      <c r="A39" s="6" t="s">
        <v>521</v>
      </c>
      <c r="B39" s="6">
        <v>4027</v>
      </c>
      <c r="C39" s="18">
        <v>42499.307743055557</v>
      </c>
      <c r="D39" s="18">
        <v>42499.338449074072</v>
      </c>
      <c r="E39" s="6" t="s">
        <v>30</v>
      </c>
      <c r="F39" s="15">
        <v>3.0706018515047617E-2</v>
      </c>
      <c r="G39" s="10"/>
    </row>
    <row r="40" spans="1:7" s="2" customFormat="1" x14ac:dyDescent="0.25">
      <c r="A40" s="6" t="s">
        <v>522</v>
      </c>
      <c r="B40" s="6">
        <v>4028</v>
      </c>
      <c r="C40" s="18">
        <v>42499.348263888889</v>
      </c>
      <c r="D40" s="18">
        <v>42499.37767361111</v>
      </c>
      <c r="E40" s="6" t="s">
        <v>30</v>
      </c>
      <c r="F40" s="15">
        <v>2.940972222131677E-2</v>
      </c>
      <c r="G40" s="10"/>
    </row>
    <row r="41" spans="1:7" s="2" customFormat="1" x14ac:dyDescent="0.25">
      <c r="A41" s="6" t="s">
        <v>523</v>
      </c>
      <c r="B41" s="6">
        <v>4026</v>
      </c>
      <c r="C41" s="18">
        <v>42499.357106481482</v>
      </c>
      <c r="D41" s="18">
        <v>42499.38758101852</v>
      </c>
      <c r="E41" s="6" t="s">
        <v>26</v>
      </c>
      <c r="F41" s="15">
        <v>3.047453703766223E-2</v>
      </c>
      <c r="G41" s="10"/>
    </row>
    <row r="42" spans="1:7" s="2" customFormat="1" x14ac:dyDescent="0.25">
      <c r="A42" s="6" t="s">
        <v>524</v>
      </c>
      <c r="B42" s="6">
        <v>4016</v>
      </c>
      <c r="C42" s="18">
        <v>42499.328946759262</v>
      </c>
      <c r="D42" s="18">
        <v>42499.357986111114</v>
      </c>
      <c r="E42" s="6" t="s">
        <v>31</v>
      </c>
      <c r="F42" s="15">
        <v>2.9039351851679385E-2</v>
      </c>
      <c r="G42" s="10"/>
    </row>
    <row r="43" spans="1:7" s="2" customFormat="1" x14ac:dyDescent="0.25">
      <c r="A43" s="6" t="s">
        <v>525</v>
      </c>
      <c r="B43" s="6">
        <v>4015</v>
      </c>
      <c r="C43" s="18">
        <v>42499.367951388886</v>
      </c>
      <c r="D43" s="18">
        <v>42499.398240740738</v>
      </c>
      <c r="E43" s="6" t="s">
        <v>31</v>
      </c>
      <c r="F43" s="15">
        <v>3.0289351852843538E-2</v>
      </c>
      <c r="G43" s="10"/>
    </row>
    <row r="44" spans="1:7" s="2" customFormat="1" x14ac:dyDescent="0.25">
      <c r="A44" s="6" t="s">
        <v>526</v>
      </c>
      <c r="B44" s="6">
        <v>4024</v>
      </c>
      <c r="C44" s="18">
        <v>42499.341446759259</v>
      </c>
      <c r="D44" s="18">
        <v>42499.368263888886</v>
      </c>
      <c r="E44" s="6" t="s">
        <v>25</v>
      </c>
      <c r="F44" s="15">
        <v>2.6817129626579117E-2</v>
      </c>
      <c r="G44" s="10"/>
    </row>
    <row r="45" spans="1:7" s="2" customFormat="1" x14ac:dyDescent="0.25">
      <c r="A45" s="6" t="s">
        <v>527</v>
      </c>
      <c r="B45" s="6">
        <v>4023</v>
      </c>
      <c r="C45" s="18">
        <v>42499.377303240741</v>
      </c>
      <c r="D45" s="18">
        <v>42499.40896990741</v>
      </c>
      <c r="E45" s="6" t="s">
        <v>25</v>
      </c>
      <c r="F45" s="15">
        <v>3.1666666669480037E-2</v>
      </c>
      <c r="G45" s="10"/>
    </row>
    <row r="46" spans="1:7" s="2" customFormat="1" x14ac:dyDescent="0.25">
      <c r="A46" s="6" t="s">
        <v>528</v>
      </c>
      <c r="B46" s="6">
        <v>4044</v>
      </c>
      <c r="C46" s="18">
        <v>42499.349340277775</v>
      </c>
      <c r="D46" s="18">
        <v>42499.379224537035</v>
      </c>
      <c r="E46" s="6" t="s">
        <v>24</v>
      </c>
      <c r="F46" s="15">
        <v>2.9884259260143153E-2</v>
      </c>
      <c r="G46" s="10"/>
    </row>
    <row r="47" spans="1:7" s="2" customFormat="1" x14ac:dyDescent="0.25">
      <c r="A47" s="6" t="s">
        <v>529</v>
      </c>
      <c r="B47" s="6">
        <v>4043</v>
      </c>
      <c r="C47" s="18">
        <v>42499.388275462959</v>
      </c>
      <c r="D47" s="18">
        <v>42499.420451388891</v>
      </c>
      <c r="E47" s="6" t="s">
        <v>24</v>
      </c>
      <c r="F47" s="15">
        <v>3.217592593136942E-2</v>
      </c>
      <c r="G47" s="10"/>
    </row>
    <row r="48" spans="1:7" s="2" customFormat="1" x14ac:dyDescent="0.25">
      <c r="A48" s="6" t="s">
        <v>530</v>
      </c>
      <c r="B48" s="6">
        <v>4038</v>
      </c>
      <c r="C48" s="18">
        <v>42499.360868055555</v>
      </c>
      <c r="D48" s="18">
        <v>42499.389328703706</v>
      </c>
      <c r="E48" s="6" t="s">
        <v>27</v>
      </c>
      <c r="F48" s="15">
        <v>2.846064815093996E-2</v>
      </c>
      <c r="G48" s="10"/>
    </row>
    <row r="49" spans="1:7" s="2" customFormat="1" x14ac:dyDescent="0.25">
      <c r="A49" s="6" t="s">
        <v>531</v>
      </c>
      <c r="B49" s="6">
        <v>4037</v>
      </c>
      <c r="C49" s="18">
        <v>42499.397534722222</v>
      </c>
      <c r="D49" s="18">
        <v>42499.429178240738</v>
      </c>
      <c r="E49" s="6" t="s">
        <v>27</v>
      </c>
      <c r="F49" s="15">
        <v>3.1643518515920732E-2</v>
      </c>
      <c r="G49" s="10"/>
    </row>
    <row r="50" spans="1:7" s="2" customFormat="1" x14ac:dyDescent="0.25">
      <c r="A50" s="6" t="s">
        <v>532</v>
      </c>
      <c r="B50" s="6">
        <v>4009</v>
      </c>
      <c r="C50" s="18">
        <v>42499.372141203705</v>
      </c>
      <c r="D50" s="18">
        <v>42499.399548611109</v>
      </c>
      <c r="E50" s="6" t="s">
        <v>633</v>
      </c>
      <c r="F50" s="15">
        <v>2.7407407404098194E-2</v>
      </c>
      <c r="G50" s="10"/>
    </row>
    <row r="51" spans="1:7" s="2" customFormat="1" x14ac:dyDescent="0.25">
      <c r="A51" s="6" t="s">
        <v>533</v>
      </c>
      <c r="B51" s="6">
        <v>4010</v>
      </c>
      <c r="C51" s="18">
        <v>42499.414143518516</v>
      </c>
      <c r="D51" s="18">
        <v>42499.43922453704</v>
      </c>
      <c r="E51" s="6" t="s">
        <v>633</v>
      </c>
      <c r="F51" s="15">
        <v>2.5081018524360843E-2</v>
      </c>
      <c r="G51" s="10"/>
    </row>
    <row r="52" spans="1:7" s="2" customFormat="1" x14ac:dyDescent="0.25">
      <c r="A52" s="6" t="s">
        <v>534</v>
      </c>
      <c r="B52" s="6">
        <v>4027</v>
      </c>
      <c r="C52" s="18">
        <v>42499.384432870371</v>
      </c>
      <c r="D52" s="18">
        <v>42499.411087962966</v>
      </c>
      <c r="E52" s="6" t="s">
        <v>30</v>
      </c>
      <c r="F52" s="15">
        <v>2.6655092595319729E-2</v>
      </c>
      <c r="G52" s="10"/>
    </row>
    <row r="53" spans="1:7" s="2" customFormat="1" x14ac:dyDescent="0.25">
      <c r="A53" s="6" t="s">
        <v>535</v>
      </c>
      <c r="B53" s="6">
        <v>4028</v>
      </c>
      <c r="C53" s="18">
        <v>42499.419062499997</v>
      </c>
      <c r="D53" s="18">
        <v>42499.452743055554</v>
      </c>
      <c r="E53" s="6" t="s">
        <v>30</v>
      </c>
      <c r="F53" s="15">
        <v>3.3680555556202307E-2</v>
      </c>
      <c r="G53" s="10"/>
    </row>
    <row r="54" spans="1:7" s="2" customFormat="1" x14ac:dyDescent="0.25">
      <c r="A54" s="6" t="s">
        <v>536</v>
      </c>
      <c r="B54" s="6">
        <v>4025</v>
      </c>
      <c r="C54" s="18">
        <v>42499.390393518515</v>
      </c>
      <c r="D54" s="18">
        <v>42499.420636574076</v>
      </c>
      <c r="E54" s="6" t="s">
        <v>26</v>
      </c>
      <c r="F54" s="15">
        <v>3.0243055560276844E-2</v>
      </c>
      <c r="G54" s="10"/>
    </row>
    <row r="55" spans="1:7" s="2" customFormat="1" x14ac:dyDescent="0.25">
      <c r="A55" s="6" t="s">
        <v>537</v>
      </c>
      <c r="B55" s="6">
        <v>4026</v>
      </c>
      <c r="C55" s="18">
        <v>42499.427025462966</v>
      </c>
      <c r="D55" s="18">
        <v>42499.462314814817</v>
      </c>
      <c r="E55" s="6" t="s">
        <v>26</v>
      </c>
      <c r="F55" s="15">
        <v>3.5289351850224193E-2</v>
      </c>
      <c r="G55" s="10"/>
    </row>
    <row r="56" spans="1:7" s="2" customFormat="1" x14ac:dyDescent="0.25">
      <c r="A56" s="6" t="s">
        <v>538</v>
      </c>
      <c r="B56" s="6">
        <v>4016</v>
      </c>
      <c r="C56" s="18">
        <v>42499.401435185187</v>
      </c>
      <c r="D56" s="18">
        <v>42499.431238425925</v>
      </c>
      <c r="E56" s="6" t="s">
        <v>31</v>
      </c>
      <c r="F56" s="15">
        <v>2.9803240737237502E-2</v>
      </c>
      <c r="G56" s="10"/>
    </row>
    <row r="57" spans="1:7" s="2" customFormat="1" x14ac:dyDescent="0.25">
      <c r="A57" s="6" t="s">
        <v>539</v>
      </c>
      <c r="B57" s="6">
        <v>4015</v>
      </c>
      <c r="C57" s="18">
        <v>42499.436574074076</v>
      </c>
      <c r="D57" s="18">
        <v>42499.470937500002</v>
      </c>
      <c r="E57" s="6" t="s">
        <v>31</v>
      </c>
      <c r="F57" s="15">
        <v>3.4363425926130731E-2</v>
      </c>
      <c r="G57" s="10"/>
    </row>
    <row r="58" spans="1:7" s="2" customFormat="1" x14ac:dyDescent="0.25">
      <c r="A58" s="6" t="s">
        <v>540</v>
      </c>
      <c r="B58" s="6">
        <v>4024</v>
      </c>
      <c r="C58" s="18">
        <v>42499.412164351852</v>
      </c>
      <c r="D58" s="18">
        <v>42499.445497685185</v>
      </c>
      <c r="E58" s="6" t="s">
        <v>25</v>
      </c>
      <c r="F58" s="15">
        <v>3.3333333332848269E-2</v>
      </c>
      <c r="G58" s="10"/>
    </row>
    <row r="59" spans="1:7" s="2" customFormat="1" x14ac:dyDescent="0.25">
      <c r="A59" s="6" t="s">
        <v>541</v>
      </c>
      <c r="B59" s="6">
        <v>4023</v>
      </c>
      <c r="C59" s="18">
        <v>42499.449560185189</v>
      </c>
      <c r="D59" s="18">
        <v>42499.484791666669</v>
      </c>
      <c r="E59" s="6" t="s">
        <v>25</v>
      </c>
      <c r="F59" s="15">
        <v>3.5231481480877846E-2</v>
      </c>
      <c r="G59" s="10"/>
    </row>
    <row r="60" spans="1:7" s="2" customFormat="1" x14ac:dyDescent="0.25">
      <c r="A60" s="6" t="s">
        <v>542</v>
      </c>
      <c r="B60" s="6">
        <v>4044</v>
      </c>
      <c r="C60" s="18">
        <v>42499.423541666663</v>
      </c>
      <c r="D60" s="18">
        <v>42499.452060185184</v>
      </c>
      <c r="E60" s="6" t="s">
        <v>24</v>
      </c>
      <c r="F60" s="15">
        <v>2.8518518520286307E-2</v>
      </c>
      <c r="G60" s="10"/>
    </row>
    <row r="61" spans="1:7" s="2" customFormat="1" x14ac:dyDescent="0.25">
      <c r="A61" s="6" t="s">
        <v>543</v>
      </c>
      <c r="B61" s="6">
        <v>4043</v>
      </c>
      <c r="C61" s="18">
        <v>42499.460925925923</v>
      </c>
      <c r="D61" s="18">
        <v>42499.492569444446</v>
      </c>
      <c r="E61" s="6" t="s">
        <v>24</v>
      </c>
      <c r="F61" s="15">
        <v>3.164351852319669E-2</v>
      </c>
      <c r="G61" s="10"/>
    </row>
    <row r="62" spans="1:7" s="2" customFormat="1" x14ac:dyDescent="0.25">
      <c r="A62" s="6" t="s">
        <v>544</v>
      </c>
      <c r="B62" s="6">
        <v>4038</v>
      </c>
      <c r="C62" s="18">
        <v>42499.434039351851</v>
      </c>
      <c r="D62" s="18">
        <v>42499.470497685186</v>
      </c>
      <c r="E62" s="6" t="s">
        <v>27</v>
      </c>
      <c r="F62" s="15">
        <v>3.6458333335758653E-2</v>
      </c>
      <c r="G62" s="10"/>
    </row>
    <row r="63" spans="1:7" s="2" customFormat="1" x14ac:dyDescent="0.25">
      <c r="A63" s="6" t="s">
        <v>545</v>
      </c>
      <c r="B63" s="6">
        <v>4037</v>
      </c>
      <c r="C63" s="18">
        <v>42499.47457175926</v>
      </c>
      <c r="D63" s="18">
        <v>42499.503472222219</v>
      </c>
      <c r="E63" s="6" t="s">
        <v>27</v>
      </c>
      <c r="F63" s="15">
        <v>2.8900462959427387E-2</v>
      </c>
      <c r="G63" s="10"/>
    </row>
    <row r="64" spans="1:7" s="2" customFormat="1" x14ac:dyDescent="0.25">
      <c r="A64" s="6" t="s">
        <v>546</v>
      </c>
      <c r="B64" s="6">
        <v>4009</v>
      </c>
      <c r="C64" s="18">
        <v>42499.444687499999</v>
      </c>
      <c r="D64" s="18">
        <v>42499.474097222221</v>
      </c>
      <c r="E64" s="6" t="s">
        <v>633</v>
      </c>
      <c r="F64" s="15">
        <v>2.940972222131677E-2</v>
      </c>
      <c r="G64" s="10"/>
    </row>
    <row r="65" spans="1:7" s="2" customFormat="1" x14ac:dyDescent="0.25">
      <c r="A65" s="6" t="s">
        <v>547</v>
      </c>
      <c r="B65" s="6">
        <v>4010</v>
      </c>
      <c r="C65" s="18">
        <v>42499.484236111108</v>
      </c>
      <c r="D65" s="18">
        <v>42499.512361111112</v>
      </c>
      <c r="E65" s="6" t="s">
        <v>633</v>
      </c>
      <c r="F65" s="15">
        <v>2.8125000004365575E-2</v>
      </c>
      <c r="G65" s="10"/>
    </row>
    <row r="66" spans="1:7" s="2" customFormat="1" x14ac:dyDescent="0.25">
      <c r="A66" s="6" t="s">
        <v>548</v>
      </c>
      <c r="B66" s="6">
        <v>4027</v>
      </c>
      <c r="C66" s="18">
        <v>42499.456111111111</v>
      </c>
      <c r="D66" s="18">
        <v>42499.484560185185</v>
      </c>
      <c r="E66" s="6" t="s">
        <v>30</v>
      </c>
      <c r="F66" s="15">
        <v>2.8449074074160308E-2</v>
      </c>
      <c r="G66" s="10"/>
    </row>
    <row r="67" spans="1:7" s="2" customFormat="1" x14ac:dyDescent="0.25">
      <c r="A67" s="6" t="s">
        <v>549</v>
      </c>
      <c r="B67" s="6">
        <v>4028</v>
      </c>
      <c r="C67" s="18">
        <v>42499.497384259259</v>
      </c>
      <c r="D67" s="18">
        <v>42499.523159722223</v>
      </c>
      <c r="E67" s="6" t="s">
        <v>30</v>
      </c>
      <c r="F67" s="15">
        <v>2.5775462963792961E-2</v>
      </c>
      <c r="G67" s="10"/>
    </row>
    <row r="68" spans="1:7" s="2" customFormat="1" x14ac:dyDescent="0.25">
      <c r="A68" s="6" t="s">
        <v>550</v>
      </c>
      <c r="B68" s="6">
        <v>4025</v>
      </c>
      <c r="C68" s="18">
        <v>42499.466863425929</v>
      </c>
      <c r="D68" s="18">
        <v>42499.494305555556</v>
      </c>
      <c r="E68" s="6" t="s">
        <v>26</v>
      </c>
      <c r="F68" s="15">
        <v>2.7442129627161194E-2</v>
      </c>
      <c r="G68" s="10"/>
    </row>
    <row r="69" spans="1:7" s="2" customFormat="1" x14ac:dyDescent="0.25">
      <c r="A69" s="6" t="s">
        <v>551</v>
      </c>
      <c r="B69" s="6">
        <v>4026</v>
      </c>
      <c r="C69" s="18">
        <v>42499.50209490741</v>
      </c>
      <c r="D69" s="18">
        <v>42499.533599537041</v>
      </c>
      <c r="E69" s="6" t="s">
        <v>26</v>
      </c>
      <c r="F69" s="15">
        <v>3.1504629630944692E-2</v>
      </c>
      <c r="G69" s="10"/>
    </row>
    <row r="70" spans="1:7" s="2" customFormat="1" x14ac:dyDescent="0.25">
      <c r="A70" s="6" t="s">
        <v>552</v>
      </c>
      <c r="B70" s="6">
        <v>4016</v>
      </c>
      <c r="C70" s="18">
        <v>42499.475185185183</v>
      </c>
      <c r="D70" s="18">
        <v>42499.503969907404</v>
      </c>
      <c r="E70" s="6" t="s">
        <v>31</v>
      </c>
      <c r="F70" s="15">
        <v>2.8784722220734693E-2</v>
      </c>
      <c r="G70" s="10"/>
    </row>
    <row r="71" spans="1:7" s="2" customFormat="1" x14ac:dyDescent="0.25">
      <c r="A71" s="6" t="s">
        <v>553</v>
      </c>
      <c r="B71" s="6">
        <v>4015</v>
      </c>
      <c r="C71" s="18">
        <v>42499.512164351851</v>
      </c>
      <c r="D71" s="18">
        <v>42499.544212962966</v>
      </c>
      <c r="E71" s="6" t="s">
        <v>31</v>
      </c>
      <c r="F71" s="15">
        <v>3.2048611115897074E-2</v>
      </c>
      <c r="G71" s="10"/>
    </row>
    <row r="72" spans="1:7" s="2" customFormat="1" x14ac:dyDescent="0.25">
      <c r="A72" s="6" t="s">
        <v>554</v>
      </c>
      <c r="B72" s="6">
        <v>4024</v>
      </c>
      <c r="C72" s="18">
        <v>42499.488321759258</v>
      </c>
      <c r="D72" s="18">
        <v>42499.515023148146</v>
      </c>
      <c r="E72" s="6" t="s">
        <v>25</v>
      </c>
      <c r="F72" s="15">
        <v>2.6701388887886424E-2</v>
      </c>
      <c r="G72" s="10"/>
    </row>
    <row r="73" spans="1:7" s="2" customFormat="1" x14ac:dyDescent="0.25">
      <c r="A73" s="6" t="s">
        <v>556</v>
      </c>
      <c r="B73" s="6">
        <v>4044</v>
      </c>
      <c r="C73" s="18">
        <v>42499.49559027778</v>
      </c>
      <c r="D73" s="18">
        <v>42499.524837962963</v>
      </c>
      <c r="E73" s="6" t="s">
        <v>24</v>
      </c>
      <c r="F73" s="15">
        <v>2.9247685182781424E-2</v>
      </c>
      <c r="G73" s="10"/>
    </row>
    <row r="74" spans="1:7" s="2" customFormat="1" x14ac:dyDescent="0.25">
      <c r="A74" s="6" t="s">
        <v>557</v>
      </c>
      <c r="B74" s="6">
        <v>4043</v>
      </c>
      <c r="C74" s="18">
        <v>42499.535428240742</v>
      </c>
      <c r="D74" s="18">
        <v>42499.56585648148</v>
      </c>
      <c r="E74" s="6" t="s">
        <v>24</v>
      </c>
      <c r="F74" s="15">
        <v>3.0428240737819578E-2</v>
      </c>
      <c r="G74" s="10"/>
    </row>
    <row r="75" spans="1:7" s="2" customFormat="1" x14ac:dyDescent="0.25">
      <c r="A75" s="6" t="s">
        <v>559</v>
      </c>
      <c r="B75" s="6">
        <v>4037</v>
      </c>
      <c r="C75" s="18">
        <v>42499.548460648148</v>
      </c>
      <c r="D75" s="18">
        <v>42499.576793981483</v>
      </c>
      <c r="E75" s="6" t="s">
        <v>27</v>
      </c>
      <c r="F75" s="15">
        <v>2.8333333335467614E-2</v>
      </c>
      <c r="G75" s="10"/>
    </row>
    <row r="76" spans="1:7" s="2" customFormat="1" x14ac:dyDescent="0.25">
      <c r="A76" s="6" t="s">
        <v>560</v>
      </c>
      <c r="B76" s="6">
        <v>4009</v>
      </c>
      <c r="C76" s="18">
        <v>42499.515196759261</v>
      </c>
      <c r="D76" s="18">
        <v>42499.546249999999</v>
      </c>
      <c r="E76" s="6" t="s">
        <v>633</v>
      </c>
      <c r="F76" s="15">
        <v>3.1053240738401655E-2</v>
      </c>
      <c r="G76" s="10"/>
    </row>
    <row r="77" spans="1:7" s="2" customFormat="1" x14ac:dyDescent="0.25">
      <c r="A77" s="6" t="s">
        <v>561</v>
      </c>
      <c r="B77" s="6">
        <v>4010</v>
      </c>
      <c r="C77" s="18">
        <v>42499.557106481479</v>
      </c>
      <c r="D77" s="18">
        <v>42499.584965277776</v>
      </c>
      <c r="E77" s="6" t="s">
        <v>633</v>
      </c>
      <c r="F77" s="15">
        <v>2.7858796296641231E-2</v>
      </c>
      <c r="G77" s="10"/>
    </row>
    <row r="78" spans="1:7" s="2" customFormat="1" x14ac:dyDescent="0.25">
      <c r="A78" s="6" t="s">
        <v>562</v>
      </c>
      <c r="B78" s="6">
        <v>4027</v>
      </c>
      <c r="C78" s="18">
        <v>42499.527812499997</v>
      </c>
      <c r="D78" s="18">
        <v>42499.560219907406</v>
      </c>
      <c r="E78" s="6" t="s">
        <v>30</v>
      </c>
      <c r="F78" s="15">
        <v>3.2407407408754807E-2</v>
      </c>
      <c r="G78" s="10"/>
    </row>
    <row r="79" spans="1:7" s="2" customFormat="1" x14ac:dyDescent="0.25">
      <c r="A79" s="6" t="s">
        <v>563</v>
      </c>
      <c r="B79" s="6">
        <v>4028</v>
      </c>
      <c r="C79" s="18">
        <v>42499.567673611113</v>
      </c>
      <c r="D79" s="18">
        <v>42499.596643518518</v>
      </c>
      <c r="E79" s="6" t="s">
        <v>30</v>
      </c>
      <c r="F79" s="15">
        <v>2.8969907405553386E-2</v>
      </c>
      <c r="G79" s="10"/>
    </row>
    <row r="80" spans="1:7" s="2" customFormat="1" x14ac:dyDescent="0.25">
      <c r="A80" s="6" t="s">
        <v>564</v>
      </c>
      <c r="B80" s="6">
        <v>4025</v>
      </c>
      <c r="C80" s="18">
        <v>42499.537442129629</v>
      </c>
      <c r="D80" s="18">
        <v>42499.566504629627</v>
      </c>
      <c r="E80" s="6" t="s">
        <v>26</v>
      </c>
      <c r="F80" s="15">
        <v>2.9062499997962732E-2</v>
      </c>
      <c r="G80" s="10"/>
    </row>
    <row r="81" spans="1:7" s="2" customFormat="1" x14ac:dyDescent="0.25">
      <c r="A81" s="6" t="s">
        <v>565</v>
      </c>
      <c r="B81" s="6">
        <v>4026</v>
      </c>
      <c r="C81" s="18">
        <v>42499.57545138889</v>
      </c>
      <c r="D81" s="18">
        <v>42499.606585648151</v>
      </c>
      <c r="E81" s="6" t="s">
        <v>26</v>
      </c>
      <c r="F81" s="15">
        <v>3.1134259261307307E-2</v>
      </c>
      <c r="G81" s="10"/>
    </row>
    <row r="82" spans="1:7" s="2" customFormat="1" x14ac:dyDescent="0.25">
      <c r="A82" s="6" t="s">
        <v>566</v>
      </c>
      <c r="B82" s="6">
        <v>4016</v>
      </c>
      <c r="C82" s="18">
        <v>42499.546840277777</v>
      </c>
      <c r="D82" s="18">
        <v>42499.578692129631</v>
      </c>
      <c r="E82" s="6" t="s">
        <v>31</v>
      </c>
      <c r="F82" s="15">
        <v>3.1851851854298729E-2</v>
      </c>
      <c r="G82" s="10"/>
    </row>
    <row r="83" spans="1:7" s="2" customFormat="1" x14ac:dyDescent="0.25">
      <c r="A83" s="6" t="s">
        <v>567</v>
      </c>
      <c r="B83" s="6">
        <v>4015</v>
      </c>
      <c r="C83" s="18">
        <v>42499.582361111112</v>
      </c>
      <c r="D83" s="18">
        <v>42499.617569444446</v>
      </c>
      <c r="E83" s="6" t="s">
        <v>31</v>
      </c>
      <c r="F83" s="15">
        <v>3.5208333334594499E-2</v>
      </c>
      <c r="G83" s="10"/>
    </row>
    <row r="84" spans="1:7" s="2" customFormat="1" x14ac:dyDescent="0.25">
      <c r="A84" s="6" t="s">
        <v>568</v>
      </c>
      <c r="B84" s="6">
        <v>4024</v>
      </c>
      <c r="C84" s="18">
        <v>42499.563819444447</v>
      </c>
      <c r="D84" s="18">
        <v>42499.589305555557</v>
      </c>
      <c r="E84" s="6" t="s">
        <v>25</v>
      </c>
      <c r="F84" s="15">
        <v>2.548611110978527E-2</v>
      </c>
      <c r="G84" s="10"/>
    </row>
    <row r="85" spans="1:7" s="2" customFormat="1" x14ac:dyDescent="0.25">
      <c r="A85" s="6" t="s">
        <v>569</v>
      </c>
      <c r="B85" s="6">
        <v>4023</v>
      </c>
      <c r="C85" s="18">
        <v>42499.596516203703</v>
      </c>
      <c r="D85" s="18">
        <v>42499.628113425926</v>
      </c>
      <c r="E85" s="6" t="s">
        <v>25</v>
      </c>
      <c r="F85" s="15">
        <v>3.1597222223354038E-2</v>
      </c>
      <c r="G85" s="10"/>
    </row>
    <row r="86" spans="1:7" s="2" customFormat="1" x14ac:dyDescent="0.25">
      <c r="A86" s="6" t="s">
        <v>570</v>
      </c>
      <c r="B86" s="6">
        <v>4044</v>
      </c>
      <c r="C86" s="18">
        <v>42499.569432870368</v>
      </c>
      <c r="D86" s="18">
        <v>42499.598368055558</v>
      </c>
      <c r="E86" s="6" t="s">
        <v>24</v>
      </c>
      <c r="F86" s="15">
        <v>2.8935185189766344E-2</v>
      </c>
      <c r="G86" s="10"/>
    </row>
    <row r="87" spans="1:7" s="2" customFormat="1" x14ac:dyDescent="0.25">
      <c r="A87" s="6" t="s">
        <v>571</v>
      </c>
      <c r="B87" s="6">
        <v>4043</v>
      </c>
      <c r="C87" s="18">
        <v>42499.607812499999</v>
      </c>
      <c r="D87" s="18">
        <v>42499.637743055559</v>
      </c>
      <c r="E87" s="6" t="s">
        <v>24</v>
      </c>
      <c r="F87" s="15">
        <v>2.9930555559985805E-2</v>
      </c>
      <c r="G87" s="10"/>
    </row>
    <row r="88" spans="1:7" s="2" customFormat="1" x14ac:dyDescent="0.25">
      <c r="A88" s="6" t="s">
        <v>572</v>
      </c>
      <c r="B88" s="6">
        <v>4038</v>
      </c>
      <c r="C88" s="18">
        <v>42499.581817129627</v>
      </c>
      <c r="D88" s="18">
        <v>42499.6091087963</v>
      </c>
      <c r="E88" s="6" t="s">
        <v>27</v>
      </c>
      <c r="F88" s="15">
        <v>2.7291666672681458E-2</v>
      </c>
      <c r="G88" s="10"/>
    </row>
    <row r="89" spans="1:7" s="2" customFormat="1" x14ac:dyDescent="0.25">
      <c r="A89" s="6" t="s">
        <v>573</v>
      </c>
      <c r="B89" s="6">
        <v>4037</v>
      </c>
      <c r="C89" s="18">
        <v>42499.618784722225</v>
      </c>
      <c r="D89" s="18">
        <v>42499.649409722224</v>
      </c>
      <c r="E89" s="6" t="s">
        <v>27</v>
      </c>
      <c r="F89" s="15">
        <v>3.0624999999417923E-2</v>
      </c>
      <c r="G89" s="10"/>
    </row>
    <row r="90" spans="1:7" s="2" customFormat="1" x14ac:dyDescent="0.25">
      <c r="A90" s="6" t="s">
        <v>574</v>
      </c>
      <c r="B90" s="6">
        <v>4009</v>
      </c>
      <c r="C90" s="18">
        <v>42499.588622685187</v>
      </c>
      <c r="D90" s="18">
        <v>42499.61917824074</v>
      </c>
      <c r="E90" s="6" t="s">
        <v>633</v>
      </c>
      <c r="F90" s="15">
        <v>3.0555555553291924E-2</v>
      </c>
      <c r="G90" s="10"/>
    </row>
    <row r="91" spans="1:7" s="2" customFormat="1" x14ac:dyDescent="0.25">
      <c r="A91" s="6" t="s">
        <v>575</v>
      </c>
      <c r="B91" s="6">
        <v>4027</v>
      </c>
      <c r="C91" s="18">
        <v>42499.599953703706</v>
      </c>
      <c r="D91" s="18">
        <v>42499.629699074074</v>
      </c>
      <c r="E91" s="6" t="s">
        <v>30</v>
      </c>
      <c r="F91" s="15">
        <v>2.9745370367891155E-2</v>
      </c>
      <c r="G91" s="10"/>
    </row>
    <row r="92" spans="1:7" s="2" customFormat="1" x14ac:dyDescent="0.25">
      <c r="A92" s="6" t="s">
        <v>576</v>
      </c>
      <c r="B92" s="6">
        <v>4028</v>
      </c>
      <c r="C92" s="18">
        <v>42499.637465277781</v>
      </c>
      <c r="D92" s="18">
        <v>42499.669224537036</v>
      </c>
      <c r="E92" s="6" t="s">
        <v>30</v>
      </c>
      <c r="F92" s="15">
        <v>3.1759259254613426E-2</v>
      </c>
      <c r="G92" s="10"/>
    </row>
    <row r="93" spans="1:7" s="2" customFormat="1" x14ac:dyDescent="0.25">
      <c r="A93" s="6" t="s">
        <v>577</v>
      </c>
      <c r="B93" s="6">
        <v>4025</v>
      </c>
      <c r="C93" s="18">
        <v>42499.6096875</v>
      </c>
      <c r="D93" s="18">
        <v>42499.639849537038</v>
      </c>
      <c r="E93" s="6" t="s">
        <v>26</v>
      </c>
      <c r="F93" s="15">
        <v>3.0162037037371192E-2</v>
      </c>
      <c r="G93" s="10"/>
    </row>
    <row r="94" spans="1:7" s="2" customFormat="1" x14ac:dyDescent="0.25">
      <c r="A94" s="6" t="s">
        <v>578</v>
      </c>
      <c r="B94" s="6">
        <v>4026</v>
      </c>
      <c r="C94" s="18">
        <v>42499.648738425924</v>
      </c>
      <c r="D94" s="18">
        <v>42499.679120370369</v>
      </c>
      <c r="E94" s="6" t="s">
        <v>26</v>
      </c>
      <c r="F94" s="15">
        <v>3.0381944445252884E-2</v>
      </c>
      <c r="G94" s="10"/>
    </row>
    <row r="95" spans="1:7" s="2" customFormat="1" x14ac:dyDescent="0.25">
      <c r="A95" s="6" t="s">
        <v>579</v>
      </c>
      <c r="B95" s="6">
        <v>4016</v>
      </c>
      <c r="C95" s="18">
        <v>42499.619803240741</v>
      </c>
      <c r="D95" s="18">
        <v>42499.650243055556</v>
      </c>
      <c r="E95" s="6" t="s">
        <v>31</v>
      </c>
      <c r="F95" s="15">
        <v>3.0439814814599231E-2</v>
      </c>
      <c r="G95" s="10"/>
    </row>
    <row r="96" spans="1:7" s="2" customFormat="1" x14ac:dyDescent="0.25">
      <c r="A96" s="6" t="s">
        <v>580</v>
      </c>
      <c r="B96" s="6">
        <v>4015</v>
      </c>
      <c r="C96" s="18">
        <v>42499.653287037036</v>
      </c>
      <c r="D96" s="18">
        <v>42499.689675925925</v>
      </c>
      <c r="E96" s="6" t="s">
        <v>31</v>
      </c>
      <c r="F96" s="15">
        <v>3.6388888889632653E-2</v>
      </c>
      <c r="G96" s="10"/>
    </row>
    <row r="97" spans="1:7" s="2" customFormat="1" x14ac:dyDescent="0.25">
      <c r="A97" s="6" t="s">
        <v>581</v>
      </c>
      <c r="B97" s="6">
        <v>4024</v>
      </c>
      <c r="C97" s="18">
        <v>42499.632638888892</v>
      </c>
      <c r="D97" s="18">
        <v>42499.660902777781</v>
      </c>
      <c r="E97" s="6" t="s">
        <v>25</v>
      </c>
      <c r="F97" s="15">
        <v>2.8263888889341615E-2</v>
      </c>
      <c r="G97" s="10"/>
    </row>
    <row r="98" spans="1:7" s="2" customFormat="1" x14ac:dyDescent="0.25">
      <c r="A98" s="6" t="s">
        <v>582</v>
      </c>
      <c r="B98" s="6">
        <v>4023</v>
      </c>
      <c r="C98" s="18">
        <v>42499.672118055554</v>
      </c>
      <c r="D98" s="18">
        <v>42499.701331018521</v>
      </c>
      <c r="E98" s="6" t="s">
        <v>25</v>
      </c>
      <c r="F98" s="15">
        <v>2.9212962966994382E-2</v>
      </c>
      <c r="G98" s="10"/>
    </row>
    <row r="99" spans="1:7" s="2" customFormat="1" x14ac:dyDescent="0.25">
      <c r="A99" s="6" t="s">
        <v>583</v>
      </c>
      <c r="B99" s="6">
        <v>4044</v>
      </c>
      <c r="C99" s="18">
        <v>42499.644733796296</v>
      </c>
      <c r="D99" s="18">
        <v>42499.670763888891</v>
      </c>
      <c r="E99" s="6" t="s">
        <v>24</v>
      </c>
      <c r="F99" s="15">
        <v>2.6030092594737653E-2</v>
      </c>
      <c r="G99" s="10"/>
    </row>
    <row r="100" spans="1:7" s="2" customFormat="1" x14ac:dyDescent="0.25">
      <c r="A100" s="6" t="s">
        <v>584</v>
      </c>
      <c r="B100" s="6">
        <v>4043</v>
      </c>
      <c r="C100" s="18">
        <v>42499.679837962962</v>
      </c>
      <c r="D100" s="18">
        <v>42499.710868055554</v>
      </c>
      <c r="E100" s="6" t="s">
        <v>24</v>
      </c>
      <c r="F100" s="15">
        <v>3.1030092592118308E-2</v>
      </c>
      <c r="G100" s="10"/>
    </row>
    <row r="101" spans="1:7" s="2" customFormat="1" x14ac:dyDescent="0.25">
      <c r="A101" s="6" t="s">
        <v>585</v>
      </c>
      <c r="B101" s="6">
        <v>4038</v>
      </c>
      <c r="C101" s="18">
        <v>42499.656076388892</v>
      </c>
      <c r="D101" s="18">
        <v>42499.683379629627</v>
      </c>
      <c r="E101" s="6" t="s">
        <v>27</v>
      </c>
      <c r="F101" s="15">
        <v>2.7303240734909195E-2</v>
      </c>
      <c r="G101" s="10"/>
    </row>
    <row r="102" spans="1:7" s="2" customFormat="1" x14ac:dyDescent="0.25">
      <c r="A102" s="6" t="s">
        <v>586</v>
      </c>
      <c r="B102" s="6">
        <v>4037</v>
      </c>
      <c r="C102" s="18">
        <v>42499.693530092591</v>
      </c>
      <c r="D102" s="18">
        <v>42499.72115740741</v>
      </c>
      <c r="E102" s="6" t="s">
        <v>27</v>
      </c>
      <c r="F102" s="15">
        <v>2.7627314819255844E-2</v>
      </c>
      <c r="G102" s="10"/>
    </row>
    <row r="103" spans="1:7" s="2" customFormat="1" x14ac:dyDescent="0.25">
      <c r="A103" s="6" t="s">
        <v>587</v>
      </c>
      <c r="B103" s="6">
        <v>4009</v>
      </c>
      <c r="C103" s="18">
        <v>42499.666064814817</v>
      </c>
      <c r="D103" s="18">
        <v>42499.691365740742</v>
      </c>
      <c r="E103" s="6" t="s">
        <v>633</v>
      </c>
      <c r="F103" s="15">
        <v>2.5300925924966577E-2</v>
      </c>
      <c r="G103" s="10"/>
    </row>
    <row r="104" spans="1:7" s="2" customFormat="1" x14ac:dyDescent="0.25">
      <c r="A104" s="6" t="s">
        <v>588</v>
      </c>
      <c r="B104" s="6">
        <v>4010</v>
      </c>
      <c r="C104" s="18">
        <v>42499.69908564815</v>
      </c>
      <c r="D104" s="18">
        <v>42499.730879629627</v>
      </c>
      <c r="E104" s="6" t="s">
        <v>633</v>
      </c>
      <c r="F104" s="15">
        <v>3.1793981477676425E-2</v>
      </c>
      <c r="G104" s="10"/>
    </row>
    <row r="105" spans="1:7" s="2" customFormat="1" x14ac:dyDescent="0.25">
      <c r="A105" s="6" t="s">
        <v>589</v>
      </c>
      <c r="B105" s="6">
        <v>4027</v>
      </c>
      <c r="C105" s="18">
        <v>42499.674849537034</v>
      </c>
      <c r="D105" s="18">
        <v>42499.702662037038</v>
      </c>
      <c r="E105" s="6" t="s">
        <v>30</v>
      </c>
      <c r="F105" s="15">
        <v>2.7812500004074536E-2</v>
      </c>
      <c r="G105" s="10"/>
    </row>
    <row r="106" spans="1:7" s="2" customFormat="1" x14ac:dyDescent="0.25">
      <c r="A106" s="6" t="s">
        <v>590</v>
      </c>
      <c r="B106" s="6">
        <v>4028</v>
      </c>
      <c r="C106" s="18">
        <v>42499.714212962965</v>
      </c>
      <c r="D106" s="18">
        <v>42499.743009259262</v>
      </c>
      <c r="E106" s="6" t="s">
        <v>30</v>
      </c>
      <c r="F106" s="15">
        <v>2.8796296297514345E-2</v>
      </c>
      <c r="G106" s="10"/>
    </row>
    <row r="107" spans="1:7" s="2" customFormat="1" x14ac:dyDescent="0.25">
      <c r="A107" s="6" t="s">
        <v>591</v>
      </c>
      <c r="B107" s="6">
        <v>4025</v>
      </c>
      <c r="C107" s="18">
        <v>42499.682546296295</v>
      </c>
      <c r="D107" s="18">
        <v>42499.712256944447</v>
      </c>
      <c r="E107" s="6" t="s">
        <v>26</v>
      </c>
      <c r="F107" s="15">
        <v>2.9710648152104113E-2</v>
      </c>
      <c r="G107" s="10"/>
    </row>
    <row r="108" spans="1:7" s="2" customFormat="1" x14ac:dyDescent="0.25">
      <c r="A108" s="6" t="s">
        <v>592</v>
      </c>
      <c r="B108" s="6">
        <v>4026</v>
      </c>
      <c r="C108" s="18">
        <v>42499.721944444442</v>
      </c>
      <c r="D108" s="18">
        <v>42499.752222222225</v>
      </c>
      <c r="E108" s="6" t="s">
        <v>26</v>
      </c>
      <c r="F108" s="15">
        <v>3.0277777783339843E-2</v>
      </c>
      <c r="G108" s="10"/>
    </row>
    <row r="109" spans="1:7" s="2" customFormat="1" x14ac:dyDescent="0.25">
      <c r="A109" s="6" t="s">
        <v>593</v>
      </c>
      <c r="B109" s="6">
        <v>4016</v>
      </c>
      <c r="C109" s="18">
        <v>42499.692106481481</v>
      </c>
      <c r="D109" s="18">
        <v>42499.724826388891</v>
      </c>
      <c r="E109" s="6" t="s">
        <v>31</v>
      </c>
      <c r="F109" s="15">
        <v>3.2719907409045845E-2</v>
      </c>
      <c r="G109" s="10"/>
    </row>
    <row r="110" spans="1:7" s="2" customFormat="1" x14ac:dyDescent="0.25">
      <c r="A110" s="6" t="s">
        <v>595</v>
      </c>
      <c r="B110" s="6">
        <v>4024</v>
      </c>
      <c r="C110" s="18">
        <v>42499.704953703702</v>
      </c>
      <c r="D110" s="18">
        <v>42499.733483796299</v>
      </c>
      <c r="E110" s="6" t="s">
        <v>25</v>
      </c>
      <c r="F110" s="15">
        <v>2.8530092597065959E-2</v>
      </c>
      <c r="G110" s="10"/>
    </row>
    <row r="111" spans="1:7" s="2" customFormat="1" x14ac:dyDescent="0.25">
      <c r="A111" s="6" t="s">
        <v>596</v>
      </c>
      <c r="B111" s="6">
        <v>4023</v>
      </c>
      <c r="C111" s="18">
        <v>42499.742106481484</v>
      </c>
      <c r="D111" s="18">
        <v>42499.773541666669</v>
      </c>
      <c r="E111" s="6" t="s">
        <v>25</v>
      </c>
      <c r="F111" s="15">
        <v>3.1435185184818693E-2</v>
      </c>
      <c r="G111" s="10"/>
    </row>
    <row r="112" spans="1:7" s="2" customFormat="1" x14ac:dyDescent="0.25">
      <c r="A112" s="6" t="s">
        <v>597</v>
      </c>
      <c r="B112" s="6">
        <v>4044</v>
      </c>
      <c r="C112" s="18">
        <v>42499.717048611114</v>
      </c>
      <c r="D112" s="18">
        <v>42499.745196759257</v>
      </c>
      <c r="E112" s="6" t="s">
        <v>24</v>
      </c>
      <c r="F112" s="15">
        <v>2.8148148143372964E-2</v>
      </c>
      <c r="G112" s="10"/>
    </row>
    <row r="113" spans="1:7" s="2" customFormat="1" x14ac:dyDescent="0.25">
      <c r="A113" s="6" t="s">
        <v>598</v>
      </c>
      <c r="B113" s="6">
        <v>4043</v>
      </c>
      <c r="C113" s="18">
        <v>42499.751134259262</v>
      </c>
      <c r="D113" s="18">
        <v>42499.785567129627</v>
      </c>
      <c r="E113" s="6" t="s">
        <v>24</v>
      </c>
      <c r="F113" s="15">
        <v>3.4432870364980772E-2</v>
      </c>
      <c r="G113" s="10"/>
    </row>
    <row r="114" spans="1:7" s="2" customFormat="1" x14ac:dyDescent="0.25">
      <c r="A114" s="6" t="s">
        <v>599</v>
      </c>
      <c r="B114" s="6">
        <v>4038</v>
      </c>
      <c r="C114" s="18">
        <v>42499.727673611109</v>
      </c>
      <c r="D114" s="18">
        <v>42499.753703703704</v>
      </c>
      <c r="E114" s="6" t="s">
        <v>27</v>
      </c>
      <c r="F114" s="15">
        <v>2.6030092594737653E-2</v>
      </c>
      <c r="G114" s="10"/>
    </row>
    <row r="115" spans="1:7" s="2" customFormat="1" x14ac:dyDescent="0.25">
      <c r="A115" s="6" t="s">
        <v>600</v>
      </c>
      <c r="B115" s="6">
        <v>4037</v>
      </c>
      <c r="C115" s="18">
        <v>42499.766759259262</v>
      </c>
      <c r="D115" s="18">
        <v>42499.793298611112</v>
      </c>
      <c r="E115" s="6" t="s">
        <v>27</v>
      </c>
      <c r="F115" s="15">
        <v>2.6539351849351078E-2</v>
      </c>
      <c r="G115" s="10"/>
    </row>
    <row r="116" spans="1:7" s="2" customFormat="1" x14ac:dyDescent="0.25">
      <c r="A116" s="6" t="s">
        <v>601</v>
      </c>
      <c r="B116" s="6">
        <v>4009</v>
      </c>
      <c r="C116" s="18">
        <v>42499.735775462963</v>
      </c>
      <c r="D116" s="18">
        <v>42499.765231481484</v>
      </c>
      <c r="E116" s="6" t="s">
        <v>633</v>
      </c>
      <c r="F116" s="15">
        <v>2.9456018521159422E-2</v>
      </c>
      <c r="G116" s="10"/>
    </row>
    <row r="117" spans="1:7" s="2" customFormat="1" x14ac:dyDescent="0.25">
      <c r="A117" s="6" t="s">
        <v>602</v>
      </c>
      <c r="B117" s="6">
        <v>4010</v>
      </c>
      <c r="C117" s="18">
        <v>42499.77484953704</v>
      </c>
      <c r="D117" s="18">
        <v>42499.804895833331</v>
      </c>
      <c r="E117" s="6" t="s">
        <v>633</v>
      </c>
      <c r="F117" s="15">
        <v>3.0046296291402541E-2</v>
      </c>
      <c r="G117" s="10"/>
    </row>
    <row r="118" spans="1:7" s="2" customFormat="1" x14ac:dyDescent="0.25">
      <c r="A118" s="6" t="s">
        <v>603</v>
      </c>
      <c r="B118" s="6">
        <v>4027</v>
      </c>
      <c r="C118" s="18">
        <v>42499.745983796296</v>
      </c>
      <c r="D118" s="18">
        <v>42499.774548611109</v>
      </c>
      <c r="E118" s="6" t="s">
        <v>30</v>
      </c>
      <c r="F118" s="15">
        <v>2.8564814812853001E-2</v>
      </c>
      <c r="G118" s="10"/>
    </row>
    <row r="119" spans="1:7" s="2" customFormat="1" x14ac:dyDescent="0.25">
      <c r="A119" s="6" t="s">
        <v>604</v>
      </c>
      <c r="B119" s="6">
        <v>4028</v>
      </c>
      <c r="C119" s="18">
        <v>42499.785162037035</v>
      </c>
      <c r="D119" s="18">
        <v>42499.815243055556</v>
      </c>
      <c r="E119" s="6" t="s">
        <v>30</v>
      </c>
      <c r="F119" s="15">
        <v>3.0081018521741498E-2</v>
      </c>
      <c r="G119" s="10"/>
    </row>
    <row r="120" spans="1:7" s="2" customFormat="1" x14ac:dyDescent="0.25">
      <c r="A120" s="6" t="s">
        <v>605</v>
      </c>
      <c r="B120" s="6">
        <v>4025</v>
      </c>
      <c r="C120" s="18">
        <v>42499.757013888891</v>
      </c>
      <c r="D120" s="18">
        <v>42499.78597222222</v>
      </c>
      <c r="E120" s="6" t="s">
        <v>26</v>
      </c>
      <c r="F120" s="15">
        <v>2.8958333328773733E-2</v>
      </c>
      <c r="G120" s="10"/>
    </row>
    <row r="121" spans="1:7" s="2" customFormat="1" x14ac:dyDescent="0.25">
      <c r="A121" s="6" t="s">
        <v>606</v>
      </c>
      <c r="B121" s="6">
        <v>4026</v>
      </c>
      <c r="C121" s="18">
        <v>42499.793263888889</v>
      </c>
      <c r="D121" s="18">
        <v>42499.825509259259</v>
      </c>
      <c r="E121" s="6" t="s">
        <v>26</v>
      </c>
      <c r="F121" s="15">
        <v>3.2245370370219462E-2</v>
      </c>
      <c r="G121" s="10"/>
    </row>
    <row r="122" spans="1:7" s="2" customFormat="1" x14ac:dyDescent="0.25">
      <c r="A122" s="6" t="s">
        <v>607</v>
      </c>
      <c r="B122" s="6">
        <v>4018</v>
      </c>
      <c r="C122" s="18">
        <v>42499.768935185188</v>
      </c>
      <c r="D122" s="18">
        <v>42499.795914351853</v>
      </c>
      <c r="E122" s="6" t="s">
        <v>37</v>
      </c>
      <c r="F122" s="15">
        <v>2.6979166665114462E-2</v>
      </c>
      <c r="G122" s="10"/>
    </row>
    <row r="123" spans="1:7" s="2" customFormat="1" x14ac:dyDescent="0.25">
      <c r="A123" s="6" t="s">
        <v>608</v>
      </c>
      <c r="B123" s="6">
        <v>4017</v>
      </c>
      <c r="C123" s="18">
        <v>42499.799675925926</v>
      </c>
      <c r="D123" s="18">
        <v>42499.836030092592</v>
      </c>
      <c r="E123" s="6" t="s">
        <v>37</v>
      </c>
      <c r="F123" s="15">
        <v>3.6354166666569654E-2</v>
      </c>
      <c r="G123" s="10"/>
    </row>
    <row r="124" spans="1:7" s="2" customFormat="1" x14ac:dyDescent="0.25">
      <c r="A124" s="6" t="s">
        <v>610</v>
      </c>
      <c r="B124" s="6">
        <v>4043</v>
      </c>
      <c r="C124" s="18">
        <v>42499.827592592592</v>
      </c>
      <c r="D124" s="18">
        <v>42499.859629629631</v>
      </c>
      <c r="E124" s="6" t="s">
        <v>24</v>
      </c>
      <c r="F124" s="15">
        <v>3.2037037039117422E-2</v>
      </c>
      <c r="G124" s="10"/>
    </row>
    <row r="125" spans="1:7" s="2" customFormat="1" x14ac:dyDescent="0.25">
      <c r="A125" s="6" t="s">
        <v>611</v>
      </c>
      <c r="B125" s="6">
        <v>4009</v>
      </c>
      <c r="C125" s="18">
        <v>42499.808055555557</v>
      </c>
      <c r="D125" s="18">
        <v>42499.837442129632</v>
      </c>
      <c r="E125" s="6" t="s">
        <v>633</v>
      </c>
      <c r="F125" s="15">
        <v>2.9386574075033423E-2</v>
      </c>
      <c r="G125" s="10"/>
    </row>
    <row r="126" spans="1:7" s="2" customFormat="1" x14ac:dyDescent="0.25">
      <c r="A126" s="6" t="s">
        <v>612</v>
      </c>
      <c r="B126" s="6">
        <v>4010</v>
      </c>
      <c r="C126" s="18">
        <v>42499.846493055556</v>
      </c>
      <c r="D126" s="18">
        <v>42499.878391203703</v>
      </c>
      <c r="E126" s="6" t="s">
        <v>633</v>
      </c>
      <c r="F126" s="15">
        <v>3.1898148146865424E-2</v>
      </c>
      <c r="G126" s="10"/>
    </row>
    <row r="127" spans="1:7" s="2" customFormat="1" x14ac:dyDescent="0.25">
      <c r="A127" s="6" t="s">
        <v>613</v>
      </c>
      <c r="B127" s="6">
        <v>4025</v>
      </c>
      <c r="C127" s="18">
        <v>42499.829039351855</v>
      </c>
      <c r="D127" s="18">
        <v>42499.858043981483</v>
      </c>
      <c r="E127" s="6" t="s">
        <v>26</v>
      </c>
      <c r="F127" s="15">
        <v>2.9004629628616385E-2</v>
      </c>
      <c r="G127" s="10"/>
    </row>
    <row r="128" spans="1:7" s="2" customFormat="1" x14ac:dyDescent="0.25">
      <c r="A128" s="6" t="s">
        <v>614</v>
      </c>
      <c r="B128" s="6">
        <v>4026</v>
      </c>
      <c r="C128" s="18">
        <v>42499.864687499998</v>
      </c>
      <c r="D128" s="18">
        <v>42499.897777777776</v>
      </c>
      <c r="E128" s="6" t="s">
        <v>26</v>
      </c>
      <c r="F128" s="15">
        <v>3.309027777868323E-2</v>
      </c>
      <c r="G128" s="10"/>
    </row>
    <row r="129" spans="1:8" s="2" customFormat="1" x14ac:dyDescent="0.25">
      <c r="A129" s="6" t="s">
        <v>615</v>
      </c>
      <c r="B129" s="6">
        <v>4018</v>
      </c>
      <c r="C129" s="18">
        <v>42499.843206018515</v>
      </c>
      <c r="D129" s="18">
        <v>42499.879629629628</v>
      </c>
      <c r="E129" s="6" t="s">
        <v>37</v>
      </c>
      <c r="F129" s="15">
        <v>3.6423611112695653E-2</v>
      </c>
      <c r="G129" s="10"/>
    </row>
    <row r="130" spans="1:8" s="2" customFormat="1" x14ac:dyDescent="0.25">
      <c r="A130" s="6" t="s">
        <v>616</v>
      </c>
      <c r="B130" s="6">
        <v>4017</v>
      </c>
      <c r="C130" s="18">
        <v>42499.887812499997</v>
      </c>
      <c r="D130" s="18">
        <v>42499.919756944444</v>
      </c>
      <c r="E130" s="6" t="s">
        <v>37</v>
      </c>
      <c r="F130" s="15">
        <v>3.1944444446708076E-2</v>
      </c>
      <c r="G130" s="10"/>
    </row>
    <row r="131" spans="1:8" s="2" customFormat="1" x14ac:dyDescent="0.25">
      <c r="A131" s="6" t="s">
        <v>617</v>
      </c>
      <c r="B131" s="6">
        <v>4038</v>
      </c>
      <c r="C131" s="18">
        <v>42499.87060185185</v>
      </c>
      <c r="D131" s="18">
        <v>42499.901365740741</v>
      </c>
      <c r="E131" s="6" t="s">
        <v>27</v>
      </c>
      <c r="F131" s="15">
        <v>3.0763888891669922E-2</v>
      </c>
      <c r="G131" s="10"/>
    </row>
    <row r="132" spans="1:8" s="2" customFormat="1" x14ac:dyDescent="0.25">
      <c r="A132" s="6" t="s">
        <v>618</v>
      </c>
      <c r="B132" s="6">
        <v>4037</v>
      </c>
      <c r="C132" s="18">
        <v>42499.910312499997</v>
      </c>
      <c r="D132" s="18">
        <v>42499.943032407406</v>
      </c>
      <c r="E132" s="6" t="s">
        <v>27</v>
      </c>
      <c r="F132" s="15">
        <v>3.2719907409045845E-2</v>
      </c>
      <c r="G132" s="10"/>
    </row>
    <row r="133" spans="1:8" s="2" customFormat="1" x14ac:dyDescent="0.25">
      <c r="A133" s="6" t="s">
        <v>619</v>
      </c>
      <c r="B133" s="6">
        <v>4009</v>
      </c>
      <c r="C133" s="18">
        <v>42499.8825</v>
      </c>
      <c r="D133" s="18">
        <v>42499.92150462963</v>
      </c>
      <c r="E133" s="6" t="s">
        <v>633</v>
      </c>
      <c r="F133" s="15">
        <v>3.9004629630653653E-2</v>
      </c>
      <c r="G133" s="10"/>
    </row>
    <row r="134" spans="1:8" s="2" customFormat="1" x14ac:dyDescent="0.25">
      <c r="A134" s="6" t="s">
        <v>621</v>
      </c>
      <c r="B134" s="6">
        <v>4025</v>
      </c>
      <c r="C134" s="18">
        <v>42499.901261574072</v>
      </c>
      <c r="D134" s="18">
        <v>42499.942118055558</v>
      </c>
      <c r="E134" s="6" t="s">
        <v>26</v>
      </c>
      <c r="F134" s="15">
        <v>4.0856481486116536E-2</v>
      </c>
      <c r="G134" s="10"/>
    </row>
    <row r="135" spans="1:8" s="2" customFormat="1" x14ac:dyDescent="0.25">
      <c r="A135" s="6" t="s">
        <v>622</v>
      </c>
      <c r="B135" s="6">
        <v>4026</v>
      </c>
      <c r="C135" s="18">
        <v>42499.944722222222</v>
      </c>
      <c r="D135" s="18">
        <v>42499.983506944445</v>
      </c>
      <c r="E135" s="6" t="s">
        <v>26</v>
      </c>
      <c r="F135" s="15">
        <v>3.8784722222771961E-2</v>
      </c>
      <c r="G135" s="10"/>
    </row>
    <row r="136" spans="1:8" s="2" customFormat="1" x14ac:dyDescent="0.25">
      <c r="A136" s="6" t="s">
        <v>623</v>
      </c>
      <c r="B136" s="6">
        <v>4018</v>
      </c>
      <c r="C136" s="18">
        <v>42499.926921296297</v>
      </c>
      <c r="D136" s="18">
        <v>42499.964722222219</v>
      </c>
      <c r="E136" s="6" t="s">
        <v>37</v>
      </c>
      <c r="F136" s="15">
        <v>3.7800925922056194E-2</v>
      </c>
      <c r="G136" s="10"/>
    </row>
    <row r="137" spans="1:8" s="2" customFormat="1" x14ac:dyDescent="0.25">
      <c r="A137" s="6" t="s">
        <v>624</v>
      </c>
      <c r="B137" s="6">
        <v>4017</v>
      </c>
      <c r="C137" s="18">
        <v>42499.970347222225</v>
      </c>
      <c r="D137" s="18">
        <v>42500.003078703703</v>
      </c>
      <c r="E137" s="6" t="s">
        <v>37</v>
      </c>
      <c r="F137" s="15">
        <v>3.273148147854954E-2</v>
      </c>
      <c r="G137" s="10"/>
    </row>
    <row r="138" spans="1:8" s="2" customFormat="1" x14ac:dyDescent="0.25">
      <c r="A138" s="6" t="s">
        <v>625</v>
      </c>
      <c r="B138" s="6">
        <v>4038</v>
      </c>
      <c r="C138" s="18">
        <v>42499.950243055559</v>
      </c>
      <c r="D138" s="18">
        <v>42499.984907407408</v>
      </c>
      <c r="E138" s="6" t="s">
        <v>27</v>
      </c>
      <c r="F138" s="15">
        <v>3.4664351849642117E-2</v>
      </c>
      <c r="G138" s="10"/>
    </row>
    <row r="139" spans="1:8" s="2" customFormat="1" x14ac:dyDescent="0.25">
      <c r="A139" s="6" t="s">
        <v>626</v>
      </c>
      <c r="B139" s="6">
        <v>4037</v>
      </c>
      <c r="C139" s="18">
        <v>42499.994317129633</v>
      </c>
      <c r="D139" s="18">
        <v>42500.026574074072</v>
      </c>
      <c r="E139" s="6" t="s">
        <v>27</v>
      </c>
      <c r="F139" s="15">
        <v>3.2256944439723156E-2</v>
      </c>
      <c r="G139" s="10"/>
    </row>
    <row r="140" spans="1:8" s="2" customFormat="1" x14ac:dyDescent="0.25">
      <c r="A140" s="6" t="s">
        <v>627</v>
      </c>
      <c r="B140" s="6">
        <v>4009</v>
      </c>
      <c r="C140" s="18">
        <v>42499.97991898148</v>
      </c>
      <c r="D140" s="18">
        <v>42500.006458333337</v>
      </c>
      <c r="E140" s="6" t="s">
        <v>633</v>
      </c>
      <c r="F140" s="15">
        <v>2.6539351856627036E-2</v>
      </c>
      <c r="G140" s="10"/>
    </row>
    <row r="141" spans="1:8" s="2" customFormat="1" x14ac:dyDescent="0.25">
      <c r="A141" s="6" t="s">
        <v>628</v>
      </c>
      <c r="B141" s="6">
        <v>4010</v>
      </c>
      <c r="C141" s="18">
        <v>42500.012766203705</v>
      </c>
      <c r="D141" s="18">
        <v>42500.045624999999</v>
      </c>
      <c r="E141" s="6" t="s">
        <v>633</v>
      </c>
      <c r="F141" s="15">
        <v>3.2858796294021886E-2</v>
      </c>
      <c r="G141" s="10"/>
    </row>
    <row r="142" spans="1:8" s="2" customFormat="1" x14ac:dyDescent="0.25">
      <c r="A142" s="6" t="s">
        <v>629</v>
      </c>
      <c r="B142" s="6">
        <v>4025</v>
      </c>
      <c r="C142" s="18">
        <v>42499.987685185188</v>
      </c>
      <c r="D142" s="18">
        <v>42500.024861111109</v>
      </c>
      <c r="E142" s="6" t="s">
        <v>26</v>
      </c>
      <c r="F142" s="15">
        <v>3.7175925921474118E-2</v>
      </c>
      <c r="G142" s="10"/>
      <c r="H142"/>
    </row>
    <row r="143" spans="1:8" s="2" customFormat="1" x14ac:dyDescent="0.25">
      <c r="A143" s="6" t="s">
        <v>630</v>
      </c>
      <c r="B143" s="6">
        <v>4026</v>
      </c>
      <c r="C143" s="18">
        <v>42500.032557870371</v>
      </c>
      <c r="D143" s="18">
        <v>42500.064108796294</v>
      </c>
      <c r="E143" s="6" t="s">
        <v>26</v>
      </c>
      <c r="F143" s="15">
        <v>3.1550925923511386E-2</v>
      </c>
      <c r="G143" s="10"/>
      <c r="H143"/>
    </row>
    <row r="144" spans="1:8" s="2" customFormat="1" x14ac:dyDescent="0.25">
      <c r="A144" s="6" t="s">
        <v>631</v>
      </c>
      <c r="B144" s="6">
        <v>4018</v>
      </c>
      <c r="C144" s="18">
        <v>42500.012002314812</v>
      </c>
      <c r="D144" s="18">
        <v>42500.046157407407</v>
      </c>
      <c r="E144" s="6" t="s">
        <v>37</v>
      </c>
      <c r="F144" s="15">
        <v>3.4155092595028691E-2</v>
      </c>
      <c r="G144" s="10"/>
      <c r="H144"/>
    </row>
    <row r="145" spans="1:15" s="2" customFormat="1" x14ac:dyDescent="0.25">
      <c r="A145" s="6" t="s">
        <v>632</v>
      </c>
      <c r="B145" s="6">
        <v>4017</v>
      </c>
      <c r="C145" s="18">
        <v>42500.054652777777</v>
      </c>
      <c r="D145" s="18">
        <v>42500.0858912037</v>
      </c>
      <c r="E145" s="6" t="s">
        <v>37</v>
      </c>
      <c r="F145" s="15">
        <v>3.1238425923220348E-2</v>
      </c>
      <c r="G145" s="10"/>
      <c r="H145"/>
    </row>
    <row r="146" spans="1:15" s="2" customFormat="1" x14ac:dyDescent="0.25">
      <c r="A146" s="17"/>
      <c r="B146" s="17"/>
      <c r="C146" s="18"/>
      <c r="D146" s="18"/>
      <c r="E146" s="6"/>
      <c r="F146" s="15"/>
      <c r="G146" s="10"/>
      <c r="H146"/>
      <c r="I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I148" s="2"/>
      <c r="J148" s="2"/>
      <c r="K148" s="2"/>
    </row>
    <row r="149" spans="1:15" s="2" customFormat="1" x14ac:dyDescent="0.25">
      <c r="A149" s="17"/>
      <c r="B149" s="17"/>
      <c r="C149" s="18"/>
      <c r="D149" s="18"/>
      <c r="E149" s="6"/>
      <c r="F149" s="15"/>
      <c r="G149" s="10"/>
      <c r="H149"/>
      <c r="L149"/>
      <c r="M149"/>
      <c r="N149"/>
      <c r="O149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  <c r="J151" s="2"/>
      <c r="K151" s="2"/>
    </row>
    <row r="152" spans="1:15" x14ac:dyDescent="0.25">
      <c r="A152" s="17"/>
      <c r="B152" s="17"/>
      <c r="C152" s="18"/>
      <c r="D152" s="18"/>
      <c r="E152" s="6"/>
      <c r="F152" s="15"/>
      <c r="G152" s="10"/>
      <c r="J152" s="2"/>
      <c r="K152" s="2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  <row r="173" spans="1:7" x14ac:dyDescent="0.25">
      <c r="A173" s="17"/>
      <c r="B173" s="17"/>
      <c r="C173" s="18"/>
      <c r="D173" s="18"/>
      <c r="E173" s="6"/>
      <c r="F173" s="15"/>
      <c r="G173" s="10"/>
    </row>
    <row r="174" spans="1:7" x14ac:dyDescent="0.25">
      <c r="A174" s="17"/>
      <c r="B174" s="17"/>
      <c r="C174" s="18"/>
      <c r="D174" s="18"/>
      <c r="E174" s="6"/>
      <c r="F174" s="15"/>
      <c r="G174" s="10"/>
    </row>
  </sheetData>
  <mergeCells count="2">
    <mergeCell ref="A1:F1"/>
    <mergeCell ref="L3:N3"/>
  </mergeCells>
  <conditionalFormatting sqref="A146:G174 C3:G145">
    <cfRule type="expression" dxfId="167" priority="16">
      <formula>#REF!&gt;#REF!</formula>
    </cfRule>
    <cfRule type="expression" dxfId="166" priority="17">
      <formula>#REF!&gt;0</formula>
    </cfRule>
    <cfRule type="expression" dxfId="165" priority="18">
      <formula>#REF!&gt;0</formula>
    </cfRule>
  </conditionalFormatting>
  <conditionalFormatting sqref="A3:B86 A88:B145 B87">
    <cfRule type="expression" dxfId="164" priority="14">
      <formula>$P3&gt;0</formula>
    </cfRule>
    <cfRule type="expression" dxfId="163" priority="15">
      <formula>$O3&gt;0</formula>
    </cfRule>
  </conditionalFormatting>
  <conditionalFormatting sqref="A3:G86 A88:G145 B87:G87">
    <cfRule type="expression" dxfId="162" priority="12">
      <formula>NOT(ISBLANK($G3))</formula>
    </cfRule>
  </conditionalFormatting>
  <conditionalFormatting sqref="A87">
    <cfRule type="expression" dxfId="161" priority="6">
      <formula>#REF!&gt;#REF!</formula>
    </cfRule>
    <cfRule type="expression" dxfId="160" priority="7">
      <formula>#REF!&gt;0</formula>
    </cfRule>
    <cfRule type="expression" dxfId="159" priority="8">
      <formula>#REF!&gt;0</formula>
    </cfRule>
  </conditionalFormatting>
  <conditionalFormatting sqref="A87">
    <cfRule type="expression" dxfId="158" priority="5">
      <formula>NOT(ISBLANK($G87))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3" id="{35E44AFB-4894-4E15-99DF-303D6431C918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A3:B86 A88:B145 B87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2"/>
  <sheetViews>
    <sheetView showGridLines="0" zoomScale="85" zoomScaleNormal="85" workbookViewId="0">
      <selection activeCell="G32" sqref="G32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- 2016-05-10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6" t="s">
        <v>644</v>
      </c>
      <c r="B3" s="6">
        <v>4024</v>
      </c>
      <c r="C3" s="18">
        <v>42501.152777777781</v>
      </c>
      <c r="D3" s="18" t="s">
        <v>8</v>
      </c>
      <c r="E3" s="6" t="s">
        <v>25</v>
      </c>
      <c r="F3" s="15" t="s">
        <v>8</v>
      </c>
      <c r="G3" s="10" t="s">
        <v>787</v>
      </c>
      <c r="J3" s="21">
        <v>42500</v>
      </c>
      <c r="K3" s="22"/>
      <c r="L3" s="81" t="s">
        <v>3</v>
      </c>
      <c r="M3" s="81"/>
      <c r="N3" s="82"/>
    </row>
    <row r="4" spans="1:65" s="2" customFormat="1" ht="15.75" thickBot="1" x14ac:dyDescent="0.3">
      <c r="A4" s="6" t="s">
        <v>729</v>
      </c>
      <c r="B4" s="6">
        <v>4008</v>
      </c>
      <c r="C4" s="18">
        <v>42500.637314814812</v>
      </c>
      <c r="D4" s="18">
        <v>42500.653182870374</v>
      </c>
      <c r="E4" s="6" t="s">
        <v>23</v>
      </c>
      <c r="F4" s="15">
        <v>1.5868055561440997E-2</v>
      </c>
      <c r="G4" s="10" t="s">
        <v>787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6" t="s">
        <v>710</v>
      </c>
      <c r="B5" s="6">
        <v>4011</v>
      </c>
      <c r="C5" s="18">
        <v>42500.5153587963</v>
      </c>
      <c r="D5" s="18">
        <v>42500.537673611114</v>
      </c>
      <c r="E5" s="6" t="s">
        <v>34</v>
      </c>
      <c r="F5" s="15">
        <v>2.2314814814308193E-2</v>
      </c>
      <c r="G5" s="10" t="s">
        <v>785</v>
      </c>
      <c r="J5" s="23" t="s">
        <v>7</v>
      </c>
      <c r="K5" s="25">
        <f>COUNTA(F3:F988)</f>
        <v>142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6" t="s">
        <v>783</v>
      </c>
      <c r="B6" s="6">
        <v>4043</v>
      </c>
      <c r="C6" s="18">
        <v>42501.056921296295</v>
      </c>
      <c r="D6" s="18">
        <v>42501.085092592592</v>
      </c>
      <c r="E6" s="6" t="s">
        <v>24</v>
      </c>
      <c r="F6" s="15">
        <v>2.8171296296932269E-2</v>
      </c>
      <c r="G6" s="10" t="s">
        <v>785</v>
      </c>
      <c r="J6" s="23" t="s">
        <v>15</v>
      </c>
      <c r="K6" s="25">
        <f>K5-SUM(K8:K9)</f>
        <v>133</v>
      </c>
      <c r="L6" s="26">
        <v>43.142253521112664</v>
      </c>
      <c r="M6" s="26">
        <v>34.983333328273147</v>
      </c>
      <c r="N6" s="26">
        <v>58.716666667023674</v>
      </c>
    </row>
    <row r="7" spans="1:65" s="2" customFormat="1" x14ac:dyDescent="0.25">
      <c r="A7" s="6" t="s">
        <v>680</v>
      </c>
      <c r="B7" s="6">
        <v>4020</v>
      </c>
      <c r="C7" s="18">
        <v>42500.347800925927</v>
      </c>
      <c r="D7" s="18">
        <v>42500.377928240741</v>
      </c>
      <c r="E7" s="6" t="s">
        <v>29</v>
      </c>
      <c r="F7" s="15">
        <v>3.0127314814308193E-2</v>
      </c>
      <c r="G7" s="10" t="s">
        <v>784</v>
      </c>
      <c r="J7" s="23" t="s">
        <v>9</v>
      </c>
      <c r="K7" s="30">
        <f>K6/K5</f>
        <v>0.93661971830985913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51" t="s">
        <v>724</v>
      </c>
      <c r="B8" s="6">
        <v>4011</v>
      </c>
      <c r="C8" s="18">
        <v>42500.581238425926</v>
      </c>
      <c r="D8" s="18">
        <v>42500.606261574074</v>
      </c>
      <c r="E8" s="6" t="s">
        <v>34</v>
      </c>
      <c r="F8" s="15">
        <v>2.5023148147738539E-2</v>
      </c>
      <c r="G8" s="10" t="s">
        <v>784</v>
      </c>
      <c r="J8" s="23" t="s">
        <v>16</v>
      </c>
      <c r="K8" s="25">
        <f>COUNTA(G3:G144)</f>
        <v>9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769</v>
      </c>
      <c r="B9" s="6">
        <v>4019</v>
      </c>
      <c r="C9" s="18">
        <v>42500.908449074072</v>
      </c>
      <c r="D9" s="18">
        <v>42500.939606481479</v>
      </c>
      <c r="E9" s="6" t="s">
        <v>29</v>
      </c>
      <c r="F9" s="15">
        <v>3.1157407407590654E-2</v>
      </c>
      <c r="G9" s="10" t="s">
        <v>784</v>
      </c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698</v>
      </c>
      <c r="B10" s="6">
        <v>4024</v>
      </c>
      <c r="C10" s="18">
        <v>42500.445138888892</v>
      </c>
      <c r="D10" s="18">
        <v>42500.462511574071</v>
      </c>
      <c r="E10" s="6" t="s">
        <v>25</v>
      </c>
      <c r="F10" s="15">
        <v>2.918981480615912E-2</v>
      </c>
      <c r="G10" s="10" t="s">
        <v>788</v>
      </c>
    </row>
    <row r="11" spans="1:65" s="2" customFormat="1" x14ac:dyDescent="0.25">
      <c r="A11" s="6" t="s">
        <v>700</v>
      </c>
      <c r="B11" s="6">
        <v>4007</v>
      </c>
      <c r="C11" s="18">
        <v>42500.476377314815</v>
      </c>
      <c r="D11" s="18">
        <v>42500.49145833333</v>
      </c>
      <c r="E11" s="6" t="s">
        <v>23</v>
      </c>
      <c r="F11" s="15">
        <v>2.7210648142499849E-2</v>
      </c>
      <c r="G11" s="10" t="s">
        <v>788</v>
      </c>
    </row>
    <row r="12" spans="1:65" s="2" customFormat="1" x14ac:dyDescent="0.25">
      <c r="A12" s="6" t="s">
        <v>642</v>
      </c>
      <c r="B12" s="6">
        <v>4020</v>
      </c>
      <c r="C12" s="18">
        <v>42500.132592592592</v>
      </c>
      <c r="D12" s="18">
        <v>42500.162164351852</v>
      </c>
      <c r="E12" s="6" t="s">
        <v>29</v>
      </c>
      <c r="F12" s="15">
        <v>2.9571759259852115E-2</v>
      </c>
      <c r="G12" s="10"/>
    </row>
    <row r="13" spans="1:65" s="2" customFormat="1" x14ac:dyDescent="0.25">
      <c r="A13" s="6" t="s">
        <v>643</v>
      </c>
      <c r="B13" s="6">
        <v>4012</v>
      </c>
      <c r="C13" s="18">
        <v>42500.17496527778</v>
      </c>
      <c r="D13" s="18">
        <v>42500.202233796299</v>
      </c>
      <c r="E13" s="6" t="s">
        <v>34</v>
      </c>
      <c r="F13" s="15">
        <v>2.7268518519122154E-2</v>
      </c>
      <c r="G13" s="10"/>
    </row>
    <row r="14" spans="1:65" s="2" customFormat="1" x14ac:dyDescent="0.25">
      <c r="A14" s="6" t="s">
        <v>645</v>
      </c>
      <c r="B14" s="6">
        <v>4008</v>
      </c>
      <c r="C14" s="18">
        <v>42500.191388888888</v>
      </c>
      <c r="D14" s="18">
        <v>42500.307696759257</v>
      </c>
      <c r="E14" s="6" t="s">
        <v>23</v>
      </c>
      <c r="F14" s="15">
        <v>0.11630787036847323</v>
      </c>
      <c r="G14" s="10"/>
    </row>
    <row r="15" spans="1:65" s="2" customFormat="1" x14ac:dyDescent="0.25">
      <c r="A15" s="6" t="s">
        <v>646</v>
      </c>
      <c r="B15" s="6">
        <v>4016</v>
      </c>
      <c r="C15" s="18">
        <v>42500.169525462959</v>
      </c>
      <c r="D15" s="18">
        <v>42500.20207175926</v>
      </c>
      <c r="E15" s="6" t="s">
        <v>31</v>
      </c>
      <c r="F15" s="15">
        <v>3.2546296301006805E-2</v>
      </c>
      <c r="G15" s="10"/>
    </row>
    <row r="16" spans="1:65" s="2" customFormat="1" x14ac:dyDescent="0.25">
      <c r="A16" s="6" t="s">
        <v>647</v>
      </c>
      <c r="B16" s="6">
        <v>4032</v>
      </c>
      <c r="C16" s="18">
        <v>42500.211840277778</v>
      </c>
      <c r="D16" s="18">
        <v>42500.243391203701</v>
      </c>
      <c r="E16" s="6" t="s">
        <v>33</v>
      </c>
      <c r="F16" s="15">
        <v>3.1550925923511386E-2</v>
      </c>
      <c r="G16" s="10"/>
    </row>
    <row r="17" spans="1:7" s="2" customFormat="1" x14ac:dyDescent="0.25">
      <c r="A17" s="6" t="s">
        <v>648</v>
      </c>
      <c r="B17" s="6">
        <v>4044</v>
      </c>
      <c r="C17" s="18">
        <v>42500.179155092592</v>
      </c>
      <c r="D17" s="18">
        <v>42500.213425925926</v>
      </c>
      <c r="E17" s="6" t="s">
        <v>24</v>
      </c>
      <c r="F17" s="15">
        <v>3.4270833333721384E-2</v>
      </c>
      <c r="G17" s="10"/>
    </row>
    <row r="18" spans="1:7" s="2" customFormat="1" x14ac:dyDescent="0.25">
      <c r="A18" s="6" t="s">
        <v>649</v>
      </c>
      <c r="B18" s="6">
        <v>4043</v>
      </c>
      <c r="C18" s="18">
        <v>42500.22047453704</v>
      </c>
      <c r="D18" s="18">
        <v>42500.254976851851</v>
      </c>
      <c r="E18" s="6" t="s">
        <v>24</v>
      </c>
      <c r="F18" s="15">
        <v>3.4502314811106771E-2</v>
      </c>
      <c r="G18" s="10"/>
    </row>
    <row r="19" spans="1:7" s="2" customFormat="1" x14ac:dyDescent="0.25">
      <c r="A19" s="6" t="s">
        <v>650</v>
      </c>
      <c r="B19" s="6">
        <v>4009</v>
      </c>
      <c r="C19" s="18">
        <v>42500.196400462963</v>
      </c>
      <c r="D19" s="18">
        <v>42500.223356481481</v>
      </c>
      <c r="E19" s="6" t="s">
        <v>633</v>
      </c>
      <c r="F19" s="15">
        <v>2.6956018518831115E-2</v>
      </c>
      <c r="G19" s="10"/>
    </row>
    <row r="20" spans="1:7" s="2" customFormat="1" x14ac:dyDescent="0.25">
      <c r="A20" s="6" t="s">
        <v>651</v>
      </c>
      <c r="B20" s="6">
        <v>4010</v>
      </c>
      <c r="C20" s="18">
        <v>42500.233483796299</v>
      </c>
      <c r="D20" s="18">
        <v>42500.265682870369</v>
      </c>
      <c r="E20" s="6" t="s">
        <v>633</v>
      </c>
      <c r="F20" s="15">
        <v>3.219907407037681E-2</v>
      </c>
      <c r="G20" s="10"/>
    </row>
    <row r="21" spans="1:7" s="2" customFormat="1" x14ac:dyDescent="0.25">
      <c r="A21" s="6" t="s">
        <v>652</v>
      </c>
      <c r="B21" s="6">
        <v>4020</v>
      </c>
      <c r="C21" s="18">
        <v>42500.211550925924</v>
      </c>
      <c r="D21" s="18">
        <v>42500.237523148149</v>
      </c>
      <c r="E21" s="6" t="s">
        <v>29</v>
      </c>
      <c r="F21" s="15">
        <v>2.5972222225391306E-2</v>
      </c>
      <c r="G21" s="10"/>
    </row>
    <row r="22" spans="1:7" s="2" customFormat="1" x14ac:dyDescent="0.25">
      <c r="A22" s="6" t="s">
        <v>653</v>
      </c>
      <c r="B22" s="6">
        <v>4019</v>
      </c>
      <c r="C22" s="18">
        <v>42500.247835648152</v>
      </c>
      <c r="D22" s="18">
        <v>42500.27752314815</v>
      </c>
      <c r="E22" s="6" t="s">
        <v>29</v>
      </c>
      <c r="F22" s="15">
        <v>2.9687499998544808E-2</v>
      </c>
      <c r="G22" s="10"/>
    </row>
    <row r="23" spans="1:7" s="2" customFormat="1" x14ac:dyDescent="0.25">
      <c r="A23" s="6" t="s">
        <v>654</v>
      </c>
      <c r="B23" s="6">
        <v>4011</v>
      </c>
      <c r="C23" s="18">
        <v>42500.214189814818</v>
      </c>
      <c r="D23" s="18">
        <v>42500.246898148151</v>
      </c>
      <c r="E23" s="6" t="s">
        <v>34</v>
      </c>
      <c r="F23" s="15">
        <v>3.2708333332266193E-2</v>
      </c>
      <c r="G23" s="10"/>
    </row>
    <row r="24" spans="1:7" s="2" customFormat="1" x14ac:dyDescent="0.25">
      <c r="A24" s="6" t="s">
        <v>655</v>
      </c>
      <c r="B24" s="6">
        <v>4012</v>
      </c>
      <c r="C24" s="18">
        <v>42500.258402777778</v>
      </c>
      <c r="D24" s="18">
        <v>42500.289895833332</v>
      </c>
      <c r="E24" s="6" t="s">
        <v>34</v>
      </c>
      <c r="F24" s="15">
        <v>3.1493055554165039E-2</v>
      </c>
      <c r="G24" s="10"/>
    </row>
    <row r="25" spans="1:7" s="2" customFormat="1" x14ac:dyDescent="0.25">
      <c r="A25" s="6" t="s">
        <v>656</v>
      </c>
      <c r="B25" s="6">
        <v>4024</v>
      </c>
      <c r="C25" s="18">
        <v>42500.229745370372</v>
      </c>
      <c r="D25" s="18">
        <v>42500.258217592593</v>
      </c>
      <c r="E25" s="6" t="s">
        <v>25</v>
      </c>
      <c r="F25" s="15">
        <v>2.8472222220443655E-2</v>
      </c>
      <c r="G25" s="10"/>
    </row>
    <row r="26" spans="1:7" s="2" customFormat="1" x14ac:dyDescent="0.25">
      <c r="A26" s="6" t="s">
        <v>657</v>
      </c>
      <c r="B26" s="6">
        <v>4023</v>
      </c>
      <c r="C26" s="18">
        <v>42500.265636574077</v>
      </c>
      <c r="D26" s="18">
        <v>42500.295648148145</v>
      </c>
      <c r="E26" s="6" t="s">
        <v>25</v>
      </c>
      <c r="F26" s="15">
        <v>3.0011574068339542E-2</v>
      </c>
      <c r="G26" s="10"/>
    </row>
    <row r="27" spans="1:7" s="2" customFormat="1" x14ac:dyDescent="0.25">
      <c r="A27" s="6" t="s">
        <v>658</v>
      </c>
      <c r="B27" s="6">
        <v>4007</v>
      </c>
      <c r="C27" s="18">
        <v>42500.238344907404</v>
      </c>
      <c r="D27" s="18">
        <v>42500.267453703702</v>
      </c>
      <c r="E27" s="6" t="s">
        <v>23</v>
      </c>
      <c r="F27" s="15">
        <v>2.9108796297805384E-2</v>
      </c>
      <c r="G27" s="10"/>
    </row>
    <row r="28" spans="1:7" s="2" customFormat="1" x14ac:dyDescent="0.25">
      <c r="A28" s="6" t="s">
        <v>659</v>
      </c>
      <c r="B28" s="6">
        <v>4008</v>
      </c>
      <c r="C28" s="18">
        <v>42500.27884259259</v>
      </c>
      <c r="D28" s="18">
        <v>42500.307696759257</v>
      </c>
      <c r="E28" s="6" t="s">
        <v>23</v>
      </c>
      <c r="F28" s="15">
        <v>2.8854166666860692E-2</v>
      </c>
      <c r="G28" s="10"/>
    </row>
    <row r="29" spans="1:7" s="2" customFormat="1" x14ac:dyDescent="0.25">
      <c r="A29" s="6" t="s">
        <v>660</v>
      </c>
      <c r="B29" s="6">
        <v>4016</v>
      </c>
      <c r="C29" s="18">
        <v>42500.249814814815</v>
      </c>
      <c r="D29" s="18">
        <v>42500.277337962965</v>
      </c>
      <c r="E29" s="6" t="s">
        <v>31</v>
      </c>
      <c r="F29" s="15">
        <v>2.7523148150066845E-2</v>
      </c>
      <c r="G29" s="10"/>
    </row>
    <row r="30" spans="1:7" s="2" customFormat="1" x14ac:dyDescent="0.25">
      <c r="A30" s="6" t="s">
        <v>661</v>
      </c>
      <c r="B30" s="6">
        <v>4015</v>
      </c>
      <c r="C30" s="18">
        <v>42500.282106481478</v>
      </c>
      <c r="D30" s="18">
        <v>42500.314409722225</v>
      </c>
      <c r="E30" s="6" t="s">
        <v>31</v>
      </c>
      <c r="F30" s="15">
        <v>3.2303240746841766E-2</v>
      </c>
      <c r="G30" s="10"/>
    </row>
    <row r="31" spans="1:7" s="2" customFormat="1" x14ac:dyDescent="0.25">
      <c r="A31" s="6" t="s">
        <v>662</v>
      </c>
      <c r="B31" s="6">
        <v>4044</v>
      </c>
      <c r="C31" s="18">
        <v>42500.257905092592</v>
      </c>
      <c r="D31" s="18">
        <v>42500.287175925929</v>
      </c>
      <c r="E31" s="6" t="s">
        <v>24</v>
      </c>
      <c r="F31" s="15">
        <v>2.9270833336340729E-2</v>
      </c>
      <c r="G31" s="10"/>
    </row>
    <row r="32" spans="1:7" s="2" customFormat="1" x14ac:dyDescent="0.25">
      <c r="A32" s="6" t="s">
        <v>663</v>
      </c>
      <c r="B32" s="6">
        <v>4043</v>
      </c>
      <c r="C32" s="18">
        <v>42500.295949074076</v>
      </c>
      <c r="D32" s="18">
        <v>42500.325381944444</v>
      </c>
      <c r="E32" s="6" t="s">
        <v>24</v>
      </c>
      <c r="F32" s="15">
        <v>2.9432870367600117E-2</v>
      </c>
      <c r="G32" s="10"/>
    </row>
    <row r="33" spans="1:7" s="2" customFormat="1" x14ac:dyDescent="0.25">
      <c r="A33" s="6" t="s">
        <v>664</v>
      </c>
      <c r="B33" s="6">
        <v>4009</v>
      </c>
      <c r="C33" s="18">
        <v>42500.269236111111</v>
      </c>
      <c r="D33" s="18">
        <v>42500.295902777776</v>
      </c>
      <c r="E33" s="6" t="s">
        <v>633</v>
      </c>
      <c r="F33" s="15">
        <v>2.6666666664823424E-2</v>
      </c>
      <c r="G33" s="10"/>
    </row>
    <row r="34" spans="1:7" s="2" customFormat="1" x14ac:dyDescent="0.25">
      <c r="A34" s="6" t="s">
        <v>665</v>
      </c>
      <c r="B34" s="6">
        <v>4010</v>
      </c>
      <c r="C34" s="18">
        <v>42500.305347222224</v>
      </c>
      <c r="D34" s="18">
        <v>42500.335648148146</v>
      </c>
      <c r="E34" s="6" t="s">
        <v>633</v>
      </c>
      <c r="F34" s="15">
        <v>3.0300925922347233E-2</v>
      </c>
      <c r="G34" s="10"/>
    </row>
    <row r="35" spans="1:7" s="2" customFormat="1" x14ac:dyDescent="0.25">
      <c r="A35" s="6" t="s">
        <v>666</v>
      </c>
      <c r="B35" s="6">
        <v>4020</v>
      </c>
      <c r="C35" s="18">
        <v>42500.279791666668</v>
      </c>
      <c r="D35" s="18">
        <v>42500.305972222224</v>
      </c>
      <c r="E35" s="6" t="s">
        <v>29</v>
      </c>
      <c r="F35" s="15">
        <v>2.6180555556493346E-2</v>
      </c>
      <c r="G35" s="10"/>
    </row>
    <row r="36" spans="1:7" s="2" customFormat="1" x14ac:dyDescent="0.25">
      <c r="A36" s="6" t="s">
        <v>667</v>
      </c>
      <c r="B36" s="6">
        <v>4019</v>
      </c>
      <c r="C36" s="18">
        <v>42500.319745370369</v>
      </c>
      <c r="D36" s="18">
        <v>42500.345451388886</v>
      </c>
      <c r="E36" s="6" t="s">
        <v>29</v>
      </c>
      <c r="F36" s="15">
        <v>2.5706018517666962E-2</v>
      </c>
      <c r="G36" s="10"/>
    </row>
    <row r="37" spans="1:7" s="2" customFormat="1" x14ac:dyDescent="0.25">
      <c r="A37" s="6" t="s">
        <v>668</v>
      </c>
      <c r="B37" s="6">
        <v>4011</v>
      </c>
      <c r="C37" s="18">
        <v>42500.292673611111</v>
      </c>
      <c r="D37" s="18">
        <v>42500.316967592589</v>
      </c>
      <c r="E37" s="6" t="s">
        <v>34</v>
      </c>
      <c r="F37" s="15">
        <v>2.4293981477967463E-2</v>
      </c>
      <c r="G37" s="10"/>
    </row>
    <row r="38" spans="1:7" s="2" customFormat="1" x14ac:dyDescent="0.25">
      <c r="A38" s="6" t="s">
        <v>669</v>
      </c>
      <c r="B38" s="6">
        <v>4012</v>
      </c>
      <c r="C38" s="18">
        <v>42500.32707175926</v>
      </c>
      <c r="D38" s="18">
        <v>42500.356782407405</v>
      </c>
      <c r="E38" s="6" t="s">
        <v>34</v>
      </c>
      <c r="F38" s="15">
        <v>2.9710648144828156E-2</v>
      </c>
      <c r="G38" s="10"/>
    </row>
    <row r="39" spans="1:7" s="2" customFormat="1" x14ac:dyDescent="0.25">
      <c r="A39" s="6" t="s">
        <v>670</v>
      </c>
      <c r="B39" s="6">
        <v>4024</v>
      </c>
      <c r="C39" s="18">
        <v>42500.299583333333</v>
      </c>
      <c r="D39" s="18">
        <v>42500.327835648146</v>
      </c>
      <c r="E39" s="6" t="s">
        <v>25</v>
      </c>
      <c r="F39" s="15">
        <v>2.8252314812561963E-2</v>
      </c>
      <c r="G39" s="10"/>
    </row>
    <row r="40" spans="1:7" s="2" customFormat="1" x14ac:dyDescent="0.25">
      <c r="A40" s="6" t="s">
        <v>671</v>
      </c>
      <c r="B40" s="6">
        <v>4023</v>
      </c>
      <c r="C40" s="18">
        <v>42500.333240740743</v>
      </c>
      <c r="D40" s="18">
        <v>42500.368530092594</v>
      </c>
      <c r="E40" s="6" t="s">
        <v>25</v>
      </c>
      <c r="F40" s="15">
        <v>3.5289351850224193E-2</v>
      </c>
      <c r="G40" s="10"/>
    </row>
    <row r="41" spans="1:7" s="2" customFormat="1" x14ac:dyDescent="0.25">
      <c r="A41" s="6" t="s">
        <v>672</v>
      </c>
      <c r="B41" s="6">
        <v>4007</v>
      </c>
      <c r="C41" s="18">
        <v>42500.311782407407</v>
      </c>
      <c r="D41" s="18">
        <v>42500.339050925926</v>
      </c>
      <c r="E41" s="6" t="s">
        <v>23</v>
      </c>
      <c r="F41" s="15">
        <v>2.7268518519122154E-2</v>
      </c>
      <c r="G41" s="10"/>
    </row>
    <row r="42" spans="1:7" s="2" customFormat="1" x14ac:dyDescent="0.25">
      <c r="A42" s="6" t="s">
        <v>673</v>
      </c>
      <c r="B42" s="6">
        <v>4008</v>
      </c>
      <c r="C42" s="18">
        <v>42500.350439814814</v>
      </c>
      <c r="D42" s="18">
        <v>42500.378113425926</v>
      </c>
      <c r="E42" s="6" t="s">
        <v>23</v>
      </c>
      <c r="F42" s="15">
        <v>2.7673611111822538E-2</v>
      </c>
      <c r="G42" s="10"/>
    </row>
    <row r="43" spans="1:7" s="2" customFormat="1" x14ac:dyDescent="0.25">
      <c r="A43" s="6" t="s">
        <v>674</v>
      </c>
      <c r="B43" s="6">
        <v>4016</v>
      </c>
      <c r="C43" s="18">
        <v>42500.319062499999</v>
      </c>
      <c r="D43" s="18">
        <v>42500.347557870373</v>
      </c>
      <c r="E43" s="6" t="s">
        <v>31</v>
      </c>
      <c r="F43" s="15">
        <v>2.849537037400296E-2</v>
      </c>
      <c r="G43" s="10"/>
    </row>
    <row r="44" spans="1:7" s="2" customFormat="1" x14ac:dyDescent="0.25">
      <c r="A44" s="6" t="s">
        <v>675</v>
      </c>
      <c r="B44" s="6">
        <v>4015</v>
      </c>
      <c r="C44" s="18">
        <v>42500.351770833331</v>
      </c>
      <c r="D44" s="18">
        <v>42500.387719907405</v>
      </c>
      <c r="E44" s="6" t="s">
        <v>31</v>
      </c>
      <c r="F44" s="15">
        <v>3.5949074073869269E-2</v>
      </c>
      <c r="G44" s="10"/>
    </row>
    <row r="45" spans="1:7" s="2" customFormat="1" x14ac:dyDescent="0.25">
      <c r="A45" s="6" t="s">
        <v>676</v>
      </c>
      <c r="B45" s="6">
        <v>4044</v>
      </c>
      <c r="C45" s="18">
        <v>42500.328657407408</v>
      </c>
      <c r="D45" s="18">
        <v>42500.35832175926</v>
      </c>
      <c r="E45" s="6" t="s">
        <v>24</v>
      </c>
      <c r="F45" s="15">
        <v>2.9664351852261461E-2</v>
      </c>
      <c r="G45" s="10"/>
    </row>
    <row r="46" spans="1:7" s="2" customFormat="1" x14ac:dyDescent="0.25">
      <c r="A46" s="6" t="s">
        <v>677</v>
      </c>
      <c r="B46" s="6">
        <v>4043</v>
      </c>
      <c r="C46" s="18">
        <v>42500.364386574074</v>
      </c>
      <c r="D46" s="18">
        <v>42500.398796296293</v>
      </c>
      <c r="E46" s="6" t="s">
        <v>24</v>
      </c>
      <c r="F46" s="15">
        <v>3.4409722218697425E-2</v>
      </c>
      <c r="G46" s="10"/>
    </row>
    <row r="47" spans="1:7" s="2" customFormat="1" x14ac:dyDescent="0.25">
      <c r="A47" s="6" t="s">
        <v>678</v>
      </c>
      <c r="B47" s="6">
        <v>4009</v>
      </c>
      <c r="C47" s="18">
        <v>42500.339317129627</v>
      </c>
      <c r="D47" s="18">
        <v>42500.368483796294</v>
      </c>
      <c r="E47" s="6" t="s">
        <v>633</v>
      </c>
      <c r="F47" s="15">
        <v>2.9166666667151731E-2</v>
      </c>
      <c r="G47" s="10"/>
    </row>
    <row r="48" spans="1:7" s="2" customFormat="1" x14ac:dyDescent="0.25">
      <c r="A48" s="6" t="s">
        <v>679</v>
      </c>
      <c r="B48" s="6">
        <v>4010</v>
      </c>
      <c r="C48" s="18">
        <v>42500.378217592595</v>
      </c>
      <c r="D48" s="18">
        <v>42500.408402777779</v>
      </c>
      <c r="E48" s="6" t="s">
        <v>633</v>
      </c>
      <c r="F48" s="15">
        <v>3.0185185183654539E-2</v>
      </c>
      <c r="G48" s="10"/>
    </row>
    <row r="49" spans="1:7" s="2" customFormat="1" x14ac:dyDescent="0.25">
      <c r="A49" s="6" t="s">
        <v>681</v>
      </c>
      <c r="B49" s="6">
        <v>4019</v>
      </c>
      <c r="C49" s="18">
        <v>42500.38962962963</v>
      </c>
      <c r="D49" s="18">
        <v>42500.418749999997</v>
      </c>
      <c r="E49" s="6" t="s">
        <v>29</v>
      </c>
      <c r="F49" s="15">
        <v>2.9120370367309079E-2</v>
      </c>
      <c r="G49" s="10"/>
    </row>
    <row r="50" spans="1:7" s="2" customFormat="1" x14ac:dyDescent="0.25">
      <c r="A50" s="6" t="s">
        <v>682</v>
      </c>
      <c r="B50" s="6">
        <v>4011</v>
      </c>
      <c r="C50" s="18">
        <v>42500.360312500001</v>
      </c>
      <c r="D50" s="18">
        <v>42500.390740740739</v>
      </c>
      <c r="E50" s="6" t="s">
        <v>34</v>
      </c>
      <c r="F50" s="15">
        <v>3.0428240737819578E-2</v>
      </c>
      <c r="G50" s="10"/>
    </row>
    <row r="51" spans="1:7" s="2" customFormat="1" x14ac:dyDescent="0.25">
      <c r="A51" s="6" t="s">
        <v>683</v>
      </c>
      <c r="B51" s="6">
        <v>4012</v>
      </c>
      <c r="C51" s="18">
        <v>42500.40042824074</v>
      </c>
      <c r="D51" s="18">
        <v>42500.430659722224</v>
      </c>
      <c r="E51" s="6" t="s">
        <v>34</v>
      </c>
      <c r="F51" s="15">
        <v>3.0231481483497191E-2</v>
      </c>
      <c r="G51" s="10"/>
    </row>
    <row r="52" spans="1:7" s="2" customFormat="1" x14ac:dyDescent="0.25">
      <c r="A52" s="6" t="s">
        <v>684</v>
      </c>
      <c r="B52" s="6">
        <v>4024</v>
      </c>
      <c r="C52" s="18">
        <v>42500.37431712963</v>
      </c>
      <c r="D52" s="18">
        <v>42500.400185185186</v>
      </c>
      <c r="E52" s="6" t="s">
        <v>25</v>
      </c>
      <c r="F52" s="15">
        <v>2.5868055556202307E-2</v>
      </c>
      <c r="G52" s="10"/>
    </row>
    <row r="53" spans="1:7" s="2" customFormat="1" x14ac:dyDescent="0.25">
      <c r="A53" s="6" t="s">
        <v>685</v>
      </c>
      <c r="B53" s="6">
        <v>4023</v>
      </c>
      <c r="C53" s="18">
        <v>42500.413888888892</v>
      </c>
      <c r="D53" s="18">
        <v>42500.43891203704</v>
      </c>
      <c r="E53" s="6" t="s">
        <v>25</v>
      </c>
      <c r="F53" s="15">
        <v>2.5023148147738539E-2</v>
      </c>
      <c r="G53" s="10"/>
    </row>
    <row r="54" spans="1:7" s="2" customFormat="1" x14ac:dyDescent="0.25">
      <c r="A54" s="6" t="s">
        <v>686</v>
      </c>
      <c r="B54" s="6">
        <v>4007</v>
      </c>
      <c r="C54" s="18">
        <v>42500.384409722225</v>
      </c>
      <c r="D54" s="18">
        <v>42500.411493055559</v>
      </c>
      <c r="E54" s="6" t="s">
        <v>23</v>
      </c>
      <c r="F54" s="15">
        <v>2.7083333334303461E-2</v>
      </c>
      <c r="G54" s="10"/>
    </row>
    <row r="55" spans="1:7" s="2" customFormat="1" x14ac:dyDescent="0.25">
      <c r="A55" s="6" t="s">
        <v>687</v>
      </c>
      <c r="B55" s="6">
        <v>4008</v>
      </c>
      <c r="C55" s="18">
        <v>42500.425011574072</v>
      </c>
      <c r="D55" s="18">
        <v>42500.452881944446</v>
      </c>
      <c r="E55" s="6" t="s">
        <v>23</v>
      </c>
      <c r="F55" s="15">
        <v>2.7870370373420883E-2</v>
      </c>
      <c r="G55" s="10"/>
    </row>
    <row r="56" spans="1:7" s="2" customFormat="1" x14ac:dyDescent="0.25">
      <c r="A56" s="6" t="s">
        <v>688</v>
      </c>
      <c r="B56" s="6">
        <v>4016</v>
      </c>
      <c r="C56" s="18">
        <v>42500.389791666668</v>
      </c>
      <c r="D56" s="18">
        <v>42500.421006944445</v>
      </c>
      <c r="E56" s="6" t="s">
        <v>31</v>
      </c>
      <c r="F56" s="15">
        <v>3.1215277776937E-2</v>
      </c>
      <c r="G56" s="10"/>
    </row>
    <row r="57" spans="1:7" s="2" customFormat="1" x14ac:dyDescent="0.25">
      <c r="A57" s="6" t="s">
        <v>689</v>
      </c>
      <c r="B57" s="6">
        <v>4015</v>
      </c>
      <c r="C57" s="18">
        <v>42500.433993055558</v>
      </c>
      <c r="D57" s="18">
        <v>42500.460069444445</v>
      </c>
      <c r="E57" s="6" t="s">
        <v>31</v>
      </c>
      <c r="F57" s="15">
        <v>2.6076388887304347E-2</v>
      </c>
      <c r="G57" s="10"/>
    </row>
    <row r="58" spans="1:7" s="2" customFormat="1" x14ac:dyDescent="0.25">
      <c r="A58" s="6" t="s">
        <v>690</v>
      </c>
      <c r="B58" s="6">
        <v>4044</v>
      </c>
      <c r="C58" s="18">
        <v>42500.403449074074</v>
      </c>
      <c r="D58" s="18">
        <v>42500.431076388886</v>
      </c>
      <c r="E58" s="6" t="s">
        <v>24</v>
      </c>
      <c r="F58" s="15">
        <v>2.7627314811979886E-2</v>
      </c>
      <c r="G58" s="10"/>
    </row>
    <row r="59" spans="1:7" s="2" customFormat="1" x14ac:dyDescent="0.25">
      <c r="A59" s="6" t="s">
        <v>691</v>
      </c>
      <c r="B59" s="6">
        <v>4043</v>
      </c>
      <c r="C59" s="18">
        <v>42500.438009259262</v>
      </c>
      <c r="D59" s="18">
        <v>42500.471099537041</v>
      </c>
      <c r="E59" s="6" t="s">
        <v>24</v>
      </c>
      <c r="F59" s="15">
        <v>3.309027777868323E-2</v>
      </c>
      <c r="G59" s="10"/>
    </row>
    <row r="60" spans="1:7" s="2" customFormat="1" x14ac:dyDescent="0.25">
      <c r="A60" s="6" t="s">
        <v>692</v>
      </c>
      <c r="B60" s="6">
        <v>4009</v>
      </c>
      <c r="C60" s="18">
        <v>42500.412604166668</v>
      </c>
      <c r="D60" s="18">
        <v>42500.44189814815</v>
      </c>
      <c r="E60" s="6" t="s">
        <v>633</v>
      </c>
      <c r="F60" s="15">
        <v>2.9293981482624076E-2</v>
      </c>
      <c r="G60" s="10"/>
    </row>
    <row r="61" spans="1:7" s="2" customFormat="1" x14ac:dyDescent="0.25">
      <c r="A61" s="6" t="s">
        <v>693</v>
      </c>
      <c r="B61" s="6">
        <v>4010</v>
      </c>
      <c r="C61" s="18">
        <v>42500.451666666668</v>
      </c>
      <c r="D61" s="18">
        <v>42500.48333333333</v>
      </c>
      <c r="E61" s="6" t="s">
        <v>633</v>
      </c>
      <c r="F61" s="15">
        <v>3.1666666662204079E-2</v>
      </c>
      <c r="G61" s="10"/>
    </row>
    <row r="62" spans="1:7" s="2" customFormat="1" x14ac:dyDescent="0.25">
      <c r="A62" s="6" t="s">
        <v>694</v>
      </c>
      <c r="B62" s="6">
        <v>4020</v>
      </c>
      <c r="C62" s="18">
        <v>42500.423252314817</v>
      </c>
      <c r="D62" s="18">
        <v>42500.452523148146</v>
      </c>
      <c r="E62" s="6" t="s">
        <v>29</v>
      </c>
      <c r="F62" s="15">
        <v>2.9270833329064772E-2</v>
      </c>
      <c r="G62" s="10"/>
    </row>
    <row r="63" spans="1:7" s="2" customFormat="1" x14ac:dyDescent="0.25">
      <c r="A63" s="6" t="s">
        <v>695</v>
      </c>
      <c r="B63" s="6">
        <v>4019</v>
      </c>
      <c r="C63" s="18">
        <v>42500.463888888888</v>
      </c>
      <c r="D63" s="18">
        <v>42500.491666666669</v>
      </c>
      <c r="E63" s="6" t="s">
        <v>29</v>
      </c>
      <c r="F63" s="15">
        <v>2.7777777781011537E-2</v>
      </c>
      <c r="G63" s="10"/>
    </row>
    <row r="64" spans="1:7" s="2" customFormat="1" x14ac:dyDescent="0.25">
      <c r="A64" s="6" t="s">
        <v>696</v>
      </c>
      <c r="B64" s="6">
        <v>4011</v>
      </c>
      <c r="C64" s="18">
        <v>42500.437685185185</v>
      </c>
      <c r="D64" s="18">
        <v>42500.463194444441</v>
      </c>
      <c r="E64" s="6" t="s">
        <v>34</v>
      </c>
      <c r="F64" s="15">
        <v>2.5509259256068617E-2</v>
      </c>
      <c r="G64" s="10"/>
    </row>
    <row r="65" spans="1:7" s="2" customFormat="1" x14ac:dyDescent="0.25">
      <c r="A65" s="6" t="s">
        <v>697</v>
      </c>
      <c r="B65" s="6">
        <v>4012</v>
      </c>
      <c r="C65" s="18">
        <v>42500.470972222225</v>
      </c>
      <c r="D65" s="18">
        <v>42500.502395833333</v>
      </c>
      <c r="E65" s="6" t="s">
        <v>34</v>
      </c>
      <c r="F65" s="15">
        <v>3.142361110803904E-2</v>
      </c>
      <c r="G65" s="10"/>
    </row>
    <row r="66" spans="1:7" s="2" customFormat="1" x14ac:dyDescent="0.25">
      <c r="A66" s="6" t="s">
        <v>699</v>
      </c>
      <c r="B66" s="6">
        <v>4023</v>
      </c>
      <c r="C66" s="18">
        <v>42500.4843287037</v>
      </c>
      <c r="D66" s="18">
        <v>42500.51289351852</v>
      </c>
      <c r="E66" s="6" t="s">
        <v>25</v>
      </c>
      <c r="F66" s="15">
        <v>2.8564814820128959E-2</v>
      </c>
      <c r="G66" s="10"/>
    </row>
    <row r="67" spans="1:7" s="2" customFormat="1" x14ac:dyDescent="0.25">
      <c r="A67" s="6" t="s">
        <v>701</v>
      </c>
      <c r="B67" s="6">
        <v>4008</v>
      </c>
      <c r="C67" s="18">
        <v>42500.496469907404</v>
      </c>
      <c r="D67" s="18">
        <v>42500.523321759261</v>
      </c>
      <c r="E67" s="6" t="s">
        <v>23</v>
      </c>
      <c r="F67" s="15">
        <v>2.6851851856918074E-2</v>
      </c>
      <c r="G67" s="10"/>
    </row>
    <row r="68" spans="1:7" s="2" customFormat="1" x14ac:dyDescent="0.25">
      <c r="A68" s="6" t="s">
        <v>702</v>
      </c>
      <c r="B68" s="6">
        <v>4016</v>
      </c>
      <c r="C68" s="18">
        <v>42500.46770833333</v>
      </c>
      <c r="D68" s="18">
        <v>42500.493981481479</v>
      </c>
      <c r="E68" s="6" t="s">
        <v>31</v>
      </c>
      <c r="F68" s="15">
        <v>2.6273148148902692E-2</v>
      </c>
      <c r="G68" s="10"/>
    </row>
    <row r="69" spans="1:7" s="2" customFormat="1" x14ac:dyDescent="0.25">
      <c r="A69" s="6" t="s">
        <v>703</v>
      </c>
      <c r="B69" s="6">
        <v>4015</v>
      </c>
      <c r="C69" s="18">
        <v>42500.506701388891</v>
      </c>
      <c r="D69" s="18">
        <v>42500.533703703702</v>
      </c>
      <c r="E69" s="6" t="s">
        <v>31</v>
      </c>
      <c r="F69" s="15">
        <v>2.700231481139781E-2</v>
      </c>
      <c r="G69" s="10"/>
    </row>
    <row r="70" spans="1:7" s="2" customFormat="1" x14ac:dyDescent="0.25">
      <c r="A70" s="6" t="s">
        <v>704</v>
      </c>
      <c r="B70" s="6">
        <v>4044</v>
      </c>
      <c r="C70" s="18">
        <v>42500.475173611114</v>
      </c>
      <c r="D70" s="18">
        <v>42500.504131944443</v>
      </c>
      <c r="E70" s="6" t="s">
        <v>24</v>
      </c>
      <c r="F70" s="15">
        <v>2.8958333328773733E-2</v>
      </c>
      <c r="G70" s="10"/>
    </row>
    <row r="71" spans="1:7" s="2" customFormat="1" x14ac:dyDescent="0.25">
      <c r="A71" s="6" t="s">
        <v>705</v>
      </c>
      <c r="B71" s="6">
        <v>4043</v>
      </c>
      <c r="C71" s="18">
        <v>42500.511284722219</v>
      </c>
      <c r="D71" s="18">
        <v>42500.543773148151</v>
      </c>
      <c r="E71" s="6" t="s">
        <v>24</v>
      </c>
      <c r="F71" s="15">
        <v>3.2488425931660458E-2</v>
      </c>
      <c r="G71" s="10"/>
    </row>
    <row r="72" spans="1:7" s="2" customFormat="1" x14ac:dyDescent="0.25">
      <c r="A72" s="6" t="s">
        <v>706</v>
      </c>
      <c r="B72" s="6">
        <v>4009</v>
      </c>
      <c r="C72" s="18">
        <v>42500.48778935185</v>
      </c>
      <c r="D72" s="18">
        <v>42500.515069444446</v>
      </c>
      <c r="E72" s="6" t="s">
        <v>633</v>
      </c>
      <c r="F72" s="15">
        <v>2.7280092595901806E-2</v>
      </c>
      <c r="G72" s="10"/>
    </row>
    <row r="73" spans="1:7" s="2" customFormat="1" x14ac:dyDescent="0.25">
      <c r="A73" s="6" t="s">
        <v>707</v>
      </c>
      <c r="B73" s="6">
        <v>4010</v>
      </c>
      <c r="C73" s="18">
        <v>42500.525092592594</v>
      </c>
      <c r="D73" s="18">
        <v>42500.555856481478</v>
      </c>
      <c r="E73" s="6" t="s">
        <v>633</v>
      </c>
      <c r="F73" s="15">
        <v>3.0763888884393964E-2</v>
      </c>
      <c r="G73" s="10"/>
    </row>
    <row r="74" spans="1:7" s="2" customFormat="1" x14ac:dyDescent="0.25">
      <c r="A74" s="6" t="s">
        <v>708</v>
      </c>
      <c r="B74" s="6">
        <v>4020</v>
      </c>
      <c r="C74" s="18">
        <v>42500.496157407404</v>
      </c>
      <c r="D74" s="18">
        <v>42500.525104166663</v>
      </c>
      <c r="E74" s="6" t="s">
        <v>29</v>
      </c>
      <c r="F74" s="15">
        <v>2.8946759259270038E-2</v>
      </c>
      <c r="G74" s="10"/>
    </row>
    <row r="75" spans="1:7" s="2" customFormat="1" x14ac:dyDescent="0.25">
      <c r="A75" s="6" t="s">
        <v>709</v>
      </c>
      <c r="B75" s="6">
        <v>4019</v>
      </c>
      <c r="C75" s="18">
        <v>42500.535671296297</v>
      </c>
      <c r="D75" s="18">
        <v>42500.564745370371</v>
      </c>
      <c r="E75" s="6" t="s">
        <v>29</v>
      </c>
      <c r="F75" s="15">
        <v>2.9074074074742384E-2</v>
      </c>
      <c r="G75" s="10"/>
    </row>
    <row r="76" spans="1:7" s="2" customFormat="1" x14ac:dyDescent="0.25">
      <c r="A76" s="6" t="s">
        <v>711</v>
      </c>
      <c r="B76" s="6">
        <v>4012</v>
      </c>
      <c r="C76" s="18">
        <v>42500.542511574073</v>
      </c>
      <c r="D76" s="18">
        <v>42500.57708333333</v>
      </c>
      <c r="E76" s="6" t="s">
        <v>34</v>
      </c>
      <c r="F76" s="15">
        <v>3.457175925723277E-2</v>
      </c>
      <c r="G76" s="10"/>
    </row>
    <row r="77" spans="1:7" s="2" customFormat="1" x14ac:dyDescent="0.25">
      <c r="A77" s="6" t="s">
        <v>712</v>
      </c>
      <c r="B77" s="6">
        <v>4024</v>
      </c>
      <c r="C77" s="18">
        <v>42500.515231481484</v>
      </c>
      <c r="D77" s="18">
        <v>42500.545729166668</v>
      </c>
      <c r="E77" s="6" t="s">
        <v>25</v>
      </c>
      <c r="F77" s="15">
        <v>3.0497685183945578E-2</v>
      </c>
      <c r="G77" s="10"/>
    </row>
    <row r="78" spans="1:7" s="2" customFormat="1" x14ac:dyDescent="0.25">
      <c r="A78" s="6" t="s">
        <v>713</v>
      </c>
      <c r="B78" s="6">
        <v>4023</v>
      </c>
      <c r="C78" s="18">
        <v>42500.550706018519</v>
      </c>
      <c r="D78" s="18">
        <v>42500.585289351853</v>
      </c>
      <c r="E78" s="6" t="s">
        <v>25</v>
      </c>
      <c r="F78" s="15">
        <v>3.4583333334012423E-2</v>
      </c>
      <c r="G78" s="10"/>
    </row>
    <row r="79" spans="1:7" s="2" customFormat="1" x14ac:dyDescent="0.25">
      <c r="A79" s="6" t="s">
        <v>714</v>
      </c>
      <c r="B79" s="6">
        <v>4007</v>
      </c>
      <c r="C79" s="18">
        <v>42500.528229166666</v>
      </c>
      <c r="D79" s="18">
        <v>42500.556504629632</v>
      </c>
      <c r="E79" s="6" t="s">
        <v>23</v>
      </c>
      <c r="F79" s="15">
        <v>2.8275462966121268E-2</v>
      </c>
      <c r="G79" s="10"/>
    </row>
    <row r="80" spans="1:7" s="2" customFormat="1" x14ac:dyDescent="0.25">
      <c r="A80" s="6" t="s">
        <v>715</v>
      </c>
      <c r="B80" s="6">
        <v>4008</v>
      </c>
      <c r="C80" s="18">
        <v>42500.563414351855</v>
      </c>
      <c r="D80" s="18">
        <v>42500.596238425926</v>
      </c>
      <c r="E80" s="6" t="s">
        <v>23</v>
      </c>
      <c r="F80" s="15">
        <v>3.2824074070958886E-2</v>
      </c>
      <c r="G80" s="10"/>
    </row>
    <row r="81" spans="1:7" s="2" customFormat="1" x14ac:dyDescent="0.25">
      <c r="A81" s="6" t="s">
        <v>716</v>
      </c>
      <c r="B81" s="6">
        <v>4016</v>
      </c>
      <c r="C81" s="18">
        <v>42500.539953703701</v>
      </c>
      <c r="D81" s="18">
        <v>42500.566342592596</v>
      </c>
      <c r="E81" s="6" t="s">
        <v>31</v>
      </c>
      <c r="F81" s="15">
        <v>2.6388888894871343E-2</v>
      </c>
      <c r="G81" s="10"/>
    </row>
    <row r="82" spans="1:7" s="2" customFormat="1" x14ac:dyDescent="0.25">
      <c r="A82" s="6" t="s">
        <v>717</v>
      </c>
      <c r="B82" s="6">
        <v>4015</v>
      </c>
      <c r="C82" s="18">
        <v>42500.579201388886</v>
      </c>
      <c r="D82" s="18">
        <v>42500.605821759258</v>
      </c>
      <c r="E82" s="6" t="s">
        <v>31</v>
      </c>
      <c r="F82" s="15">
        <v>2.662037037225673E-2</v>
      </c>
      <c r="G82" s="10"/>
    </row>
    <row r="83" spans="1:7" s="2" customFormat="1" x14ac:dyDescent="0.25">
      <c r="A83" s="6" t="s">
        <v>718</v>
      </c>
      <c r="B83" s="6">
        <v>4044</v>
      </c>
      <c r="C83" s="18">
        <v>42500.548043981478</v>
      </c>
      <c r="D83" s="18">
        <v>42500.576574074075</v>
      </c>
      <c r="E83" s="6" t="s">
        <v>24</v>
      </c>
      <c r="F83" s="15">
        <v>2.8530092597065959E-2</v>
      </c>
      <c r="G83" s="10"/>
    </row>
    <row r="84" spans="1:7" s="2" customFormat="1" x14ac:dyDescent="0.25">
      <c r="A84" s="6" t="s">
        <v>719</v>
      </c>
      <c r="B84" s="6">
        <v>4043</v>
      </c>
      <c r="C84" s="18">
        <v>42500.584583333337</v>
      </c>
      <c r="D84" s="18">
        <v>42500.616643518515</v>
      </c>
      <c r="E84" s="6" t="s">
        <v>24</v>
      </c>
      <c r="F84" s="15">
        <v>3.2060185178124812E-2</v>
      </c>
      <c r="G84" s="10"/>
    </row>
    <row r="85" spans="1:7" s="2" customFormat="1" x14ac:dyDescent="0.25">
      <c r="A85" s="6" t="s">
        <v>720</v>
      </c>
      <c r="B85" s="6">
        <v>4009</v>
      </c>
      <c r="C85" s="18">
        <v>42500.558854166666</v>
      </c>
      <c r="D85" s="18">
        <v>42500.588090277779</v>
      </c>
      <c r="E85" s="6" t="s">
        <v>633</v>
      </c>
      <c r="F85" s="15">
        <v>2.923611111327773E-2</v>
      </c>
      <c r="G85" s="10"/>
    </row>
    <row r="86" spans="1:7" s="2" customFormat="1" x14ac:dyDescent="0.25">
      <c r="A86" s="6" t="s">
        <v>721</v>
      </c>
      <c r="B86" s="6">
        <v>4010</v>
      </c>
      <c r="C86" s="18">
        <v>42500.597129629627</v>
      </c>
      <c r="D86" s="18">
        <v>42500.627430555556</v>
      </c>
      <c r="E86" s="6" t="s">
        <v>633</v>
      </c>
      <c r="F86" s="15">
        <v>3.030092592962319E-2</v>
      </c>
      <c r="G86" s="10"/>
    </row>
    <row r="87" spans="1:7" s="2" customFormat="1" x14ac:dyDescent="0.25">
      <c r="A87" s="6" t="s">
        <v>722</v>
      </c>
      <c r="B87" s="6">
        <v>4020</v>
      </c>
      <c r="C87" s="18">
        <v>42500.569895833331</v>
      </c>
      <c r="D87" s="18">
        <v>42500.597881944443</v>
      </c>
      <c r="E87" s="6" t="s">
        <v>29</v>
      </c>
      <c r="F87" s="15">
        <v>2.7986111112113576E-2</v>
      </c>
      <c r="G87" s="10"/>
    </row>
    <row r="88" spans="1:7" s="2" customFormat="1" x14ac:dyDescent="0.25">
      <c r="A88" s="6" t="s">
        <v>723</v>
      </c>
      <c r="B88" s="6">
        <v>4019</v>
      </c>
      <c r="C88" s="18">
        <v>42500.607592592591</v>
      </c>
      <c r="D88" s="18">
        <v>42500.638287037036</v>
      </c>
      <c r="E88" s="6" t="s">
        <v>29</v>
      </c>
      <c r="F88" s="15">
        <v>3.0694444445543922E-2</v>
      </c>
      <c r="G88" s="10"/>
    </row>
    <row r="89" spans="1:7" s="2" customFormat="1" x14ac:dyDescent="0.25">
      <c r="A89" s="6" t="s">
        <v>725</v>
      </c>
      <c r="B89" s="6">
        <v>4012</v>
      </c>
      <c r="C89" s="18">
        <v>42500.618333333332</v>
      </c>
      <c r="D89" s="18">
        <v>42500.649386574078</v>
      </c>
      <c r="E89" s="6" t="s">
        <v>34</v>
      </c>
      <c r="F89" s="15">
        <v>3.1053240745677613E-2</v>
      </c>
      <c r="G89" s="10"/>
    </row>
    <row r="90" spans="1:7" s="2" customFormat="1" x14ac:dyDescent="0.25">
      <c r="A90" s="6" t="s">
        <v>726</v>
      </c>
      <c r="B90" s="6">
        <v>4024</v>
      </c>
      <c r="C90" s="18">
        <v>42500.58829861111</v>
      </c>
      <c r="D90" s="18">
        <v>42500.620486111111</v>
      </c>
      <c r="E90" s="6" t="s">
        <v>25</v>
      </c>
      <c r="F90" s="15">
        <v>3.2187500000873115E-2</v>
      </c>
      <c r="G90" s="10"/>
    </row>
    <row r="91" spans="1:7" s="2" customFormat="1" x14ac:dyDescent="0.25">
      <c r="A91" s="6" t="s">
        <v>727</v>
      </c>
      <c r="B91" s="6">
        <v>4023</v>
      </c>
      <c r="C91" s="18">
        <v>42500.624664351853</v>
      </c>
      <c r="D91" s="18">
        <v>42500.658796296295</v>
      </c>
      <c r="E91" s="6" t="s">
        <v>25</v>
      </c>
      <c r="F91" s="15">
        <v>3.4131944441469386E-2</v>
      </c>
      <c r="G91" s="10"/>
    </row>
    <row r="92" spans="1:7" s="2" customFormat="1" x14ac:dyDescent="0.25">
      <c r="A92" s="6" t="s">
        <v>728</v>
      </c>
      <c r="B92" s="6">
        <v>4007</v>
      </c>
      <c r="C92" s="18">
        <v>42500.600810185184</v>
      </c>
      <c r="D92" s="18">
        <v>42500.629247685189</v>
      </c>
      <c r="E92" s="6" t="s">
        <v>23</v>
      </c>
      <c r="F92" s="15">
        <v>2.8437500004656613E-2</v>
      </c>
      <c r="G92" s="10"/>
    </row>
    <row r="93" spans="1:7" s="2" customFormat="1" x14ac:dyDescent="0.25">
      <c r="A93" s="6" t="s">
        <v>730</v>
      </c>
      <c r="B93" s="6">
        <v>4016</v>
      </c>
      <c r="C93" s="18">
        <v>42500.612881944442</v>
      </c>
      <c r="D93" s="18">
        <v>42500.640347222223</v>
      </c>
      <c r="E93" s="6" t="s">
        <v>31</v>
      </c>
      <c r="F93" s="15">
        <v>2.7465277780720498E-2</v>
      </c>
      <c r="G93" s="10"/>
    </row>
    <row r="94" spans="1:7" s="2" customFormat="1" x14ac:dyDescent="0.25">
      <c r="A94" s="6" t="s">
        <v>731</v>
      </c>
      <c r="B94" s="6">
        <v>4015</v>
      </c>
      <c r="C94" s="18">
        <v>42500.650717592594</v>
      </c>
      <c r="D94" s="18">
        <v>42500.679849537039</v>
      </c>
      <c r="E94" s="6" t="s">
        <v>31</v>
      </c>
      <c r="F94" s="15">
        <v>2.9131944444088731E-2</v>
      </c>
      <c r="G94" s="10"/>
    </row>
    <row r="95" spans="1:7" s="2" customFormat="1" x14ac:dyDescent="0.25">
      <c r="A95" s="6" t="s">
        <v>732</v>
      </c>
      <c r="B95" s="6">
        <v>4044</v>
      </c>
      <c r="C95" s="18">
        <v>42500.620497685188</v>
      </c>
      <c r="D95" s="18">
        <v>42500.649826388886</v>
      </c>
      <c r="E95" s="6" t="s">
        <v>24</v>
      </c>
      <c r="F95" s="15">
        <v>2.9328703698411118E-2</v>
      </c>
      <c r="G95" s="10"/>
    </row>
    <row r="96" spans="1:7" s="2" customFormat="1" x14ac:dyDescent="0.25">
      <c r="A96" s="6" t="s">
        <v>733</v>
      </c>
      <c r="B96" s="6">
        <v>4043</v>
      </c>
      <c r="C96" s="18">
        <v>42500.658206018517</v>
      </c>
      <c r="D96" s="18">
        <v>42500.690706018519</v>
      </c>
      <c r="E96" s="6" t="s">
        <v>24</v>
      </c>
      <c r="F96" s="15">
        <v>3.2500000001164153E-2</v>
      </c>
      <c r="G96" s="10"/>
    </row>
    <row r="97" spans="1:7" s="2" customFormat="1" x14ac:dyDescent="0.25">
      <c r="A97" s="6" t="s">
        <v>734</v>
      </c>
      <c r="B97" s="6">
        <v>4009</v>
      </c>
      <c r="C97" s="18">
        <v>42500.630208333336</v>
      </c>
      <c r="D97" s="18">
        <v>42500.661238425928</v>
      </c>
      <c r="E97" s="6" t="s">
        <v>633</v>
      </c>
      <c r="F97" s="15">
        <v>3.1030092592118308E-2</v>
      </c>
      <c r="G97" s="10"/>
    </row>
    <row r="98" spans="1:7" s="2" customFormat="1" x14ac:dyDescent="0.25">
      <c r="A98" s="6" t="s">
        <v>735</v>
      </c>
      <c r="B98" s="6">
        <v>4010</v>
      </c>
      <c r="C98" s="18">
        <v>42500.670115740744</v>
      </c>
      <c r="D98" s="18">
        <v>42500.702025462961</v>
      </c>
      <c r="E98" s="6" t="s">
        <v>633</v>
      </c>
      <c r="F98" s="15">
        <v>3.1909722216369119E-2</v>
      </c>
      <c r="G98" s="10"/>
    </row>
    <row r="99" spans="1:7" s="2" customFormat="1" x14ac:dyDescent="0.25">
      <c r="A99" s="6" t="s">
        <v>736</v>
      </c>
      <c r="B99" s="6">
        <v>4020</v>
      </c>
      <c r="C99" s="18">
        <v>42500.644386574073</v>
      </c>
      <c r="D99" s="18">
        <v>42500.673229166663</v>
      </c>
      <c r="E99" s="6" t="s">
        <v>29</v>
      </c>
      <c r="F99" s="15">
        <v>2.884259259008104E-2</v>
      </c>
      <c r="G99" s="10"/>
    </row>
    <row r="100" spans="1:7" s="2" customFormat="1" x14ac:dyDescent="0.25">
      <c r="A100" s="6" t="s">
        <v>737</v>
      </c>
      <c r="B100" s="6">
        <v>4019</v>
      </c>
      <c r="C100" s="18">
        <v>42500.683379629627</v>
      </c>
      <c r="D100" s="18">
        <v>42500.711539351854</v>
      </c>
      <c r="E100" s="6" t="s">
        <v>29</v>
      </c>
      <c r="F100" s="15">
        <v>2.8159722227428574E-2</v>
      </c>
      <c r="G100" s="10"/>
    </row>
    <row r="101" spans="1:7" s="2" customFormat="1" x14ac:dyDescent="0.25">
      <c r="A101" s="6" t="s">
        <v>738</v>
      </c>
      <c r="B101" s="6">
        <v>4011</v>
      </c>
      <c r="C101" s="18">
        <v>42500.654930555553</v>
      </c>
      <c r="D101" s="18">
        <v>42500.685416666667</v>
      </c>
      <c r="E101" s="6" t="s">
        <v>34</v>
      </c>
      <c r="F101" s="15">
        <v>3.0486111114441883E-2</v>
      </c>
      <c r="G101" s="10"/>
    </row>
    <row r="102" spans="1:7" s="2" customFormat="1" x14ac:dyDescent="0.25">
      <c r="A102" s="6" t="s">
        <v>739</v>
      </c>
      <c r="B102" s="6">
        <v>4012</v>
      </c>
      <c r="C102" s="18">
        <v>42500.691678240742</v>
      </c>
      <c r="D102" s="18">
        <v>42500.725798611114</v>
      </c>
      <c r="E102" s="6" t="s">
        <v>34</v>
      </c>
      <c r="F102" s="15">
        <v>3.4120370371965691E-2</v>
      </c>
      <c r="G102" s="10"/>
    </row>
    <row r="103" spans="1:7" s="2" customFormat="1" x14ac:dyDescent="0.25">
      <c r="A103" s="6" t="s">
        <v>740</v>
      </c>
      <c r="B103" s="6">
        <v>4024</v>
      </c>
      <c r="C103" s="18">
        <v>42500.661840277775</v>
      </c>
      <c r="D103" s="18">
        <v>42500.691863425927</v>
      </c>
      <c r="E103" s="6" t="s">
        <v>25</v>
      </c>
      <c r="F103" s="15">
        <v>3.0023148152395152E-2</v>
      </c>
      <c r="G103" s="10"/>
    </row>
    <row r="104" spans="1:7" s="2" customFormat="1" x14ac:dyDescent="0.25">
      <c r="A104" s="6" t="s">
        <v>741</v>
      </c>
      <c r="B104" s="6">
        <v>4023</v>
      </c>
      <c r="C104" s="18">
        <v>42500.695428240739</v>
      </c>
      <c r="D104" s="18">
        <v>42500.73196759259</v>
      </c>
      <c r="E104" s="6" t="s">
        <v>25</v>
      </c>
      <c r="F104" s="15">
        <v>3.6539351851388346E-2</v>
      </c>
      <c r="G104" s="10"/>
    </row>
    <row r="105" spans="1:7" s="2" customFormat="1" x14ac:dyDescent="0.25">
      <c r="A105" s="6" t="s">
        <v>742</v>
      </c>
      <c r="B105" s="6">
        <v>4016</v>
      </c>
      <c r="C105" s="18">
        <v>42500.684224537035</v>
      </c>
      <c r="D105" s="18">
        <v>42500.713090277779</v>
      </c>
      <c r="E105" s="6" t="s">
        <v>31</v>
      </c>
      <c r="F105" s="15">
        <v>2.8865740743640345E-2</v>
      </c>
      <c r="G105" s="10"/>
    </row>
    <row r="106" spans="1:7" s="2" customFormat="1" x14ac:dyDescent="0.25">
      <c r="A106" s="6" t="s">
        <v>743</v>
      </c>
      <c r="B106" s="6">
        <v>4015</v>
      </c>
      <c r="C106" s="18">
        <v>42500.722268518519</v>
      </c>
      <c r="D106" s="18">
        <v>42500.754328703704</v>
      </c>
      <c r="E106" s="6" t="s">
        <v>31</v>
      </c>
      <c r="F106" s="15">
        <v>3.2060185185400769E-2</v>
      </c>
      <c r="G106" s="10"/>
    </row>
    <row r="107" spans="1:7" s="2" customFormat="1" x14ac:dyDescent="0.25">
      <c r="A107" s="6" t="s">
        <v>744</v>
      </c>
      <c r="B107" s="6">
        <v>4044</v>
      </c>
      <c r="C107" s="18">
        <v>42500.693298611113</v>
      </c>
      <c r="D107" s="18">
        <v>42500.723541666666</v>
      </c>
      <c r="E107" s="6" t="s">
        <v>24</v>
      </c>
      <c r="F107" s="15">
        <v>3.0243055553000886E-2</v>
      </c>
      <c r="G107" s="10"/>
    </row>
    <row r="108" spans="1:7" s="2" customFormat="1" x14ac:dyDescent="0.25">
      <c r="A108" s="6" t="s">
        <v>745</v>
      </c>
      <c r="B108" s="6">
        <v>4043</v>
      </c>
      <c r="C108" s="18">
        <v>42500.733229166668</v>
      </c>
      <c r="D108" s="18">
        <v>42500.765277777777</v>
      </c>
      <c r="E108" s="6" t="s">
        <v>24</v>
      </c>
      <c r="F108" s="15">
        <v>3.2048611108621117E-2</v>
      </c>
      <c r="G108" s="10"/>
    </row>
    <row r="109" spans="1:7" s="2" customFormat="1" x14ac:dyDescent="0.25">
      <c r="A109" s="6" t="s">
        <v>746</v>
      </c>
      <c r="B109" s="6">
        <v>4009</v>
      </c>
      <c r="C109" s="18">
        <v>42500.705752314818</v>
      </c>
      <c r="D109" s="18">
        <v>42500.734189814815</v>
      </c>
      <c r="E109" s="6" t="s">
        <v>633</v>
      </c>
      <c r="F109" s="15">
        <v>2.8437499997380655E-2</v>
      </c>
      <c r="G109" s="10"/>
    </row>
    <row r="110" spans="1:7" s="2" customFormat="1" x14ac:dyDescent="0.25">
      <c r="A110" s="6" t="s">
        <v>747</v>
      </c>
      <c r="B110" s="6">
        <v>4010</v>
      </c>
      <c r="C110" s="18">
        <v>42500.744942129626</v>
      </c>
      <c r="D110" s="18">
        <v>42500.773321759261</v>
      </c>
      <c r="E110" s="6" t="s">
        <v>633</v>
      </c>
      <c r="F110" s="15">
        <v>2.8379629635310266E-2</v>
      </c>
      <c r="G110" s="10"/>
    </row>
    <row r="111" spans="1:7" s="2" customFormat="1" x14ac:dyDescent="0.25">
      <c r="A111" s="6" t="s">
        <v>748</v>
      </c>
      <c r="B111" s="6">
        <v>4020</v>
      </c>
      <c r="C111" s="18">
        <v>42500.717881944445</v>
      </c>
      <c r="D111" s="18">
        <v>42500.744467592594</v>
      </c>
      <c r="E111" s="6" t="s">
        <v>29</v>
      </c>
      <c r="F111" s="15">
        <v>2.658564814919373E-2</v>
      </c>
      <c r="G111" s="10"/>
    </row>
    <row r="112" spans="1:7" s="2" customFormat="1" x14ac:dyDescent="0.25">
      <c r="A112" s="6" t="s">
        <v>749</v>
      </c>
      <c r="B112" s="6">
        <v>4019</v>
      </c>
      <c r="C112" s="18">
        <v>42500.751018518517</v>
      </c>
      <c r="D112" s="18">
        <v>42500.784791666665</v>
      </c>
      <c r="E112" s="6" t="s">
        <v>29</v>
      </c>
      <c r="F112" s="15">
        <v>3.3773148148611654E-2</v>
      </c>
      <c r="G112" s="10"/>
    </row>
    <row r="113" spans="1:7" s="2" customFormat="1" x14ac:dyDescent="0.25">
      <c r="A113" s="6" t="s">
        <v>750</v>
      </c>
      <c r="B113" s="6">
        <v>4011</v>
      </c>
      <c r="C113" s="18">
        <v>42500.728773148148</v>
      </c>
      <c r="D113" s="18">
        <v>42500.755254629628</v>
      </c>
      <c r="E113" s="6" t="s">
        <v>34</v>
      </c>
      <c r="F113" s="15">
        <v>2.6481481480004732E-2</v>
      </c>
      <c r="G113" s="10"/>
    </row>
    <row r="114" spans="1:7" s="2" customFormat="1" x14ac:dyDescent="0.25">
      <c r="A114" s="6" t="s">
        <v>751</v>
      </c>
      <c r="B114" s="6">
        <v>4012</v>
      </c>
      <c r="C114" s="18">
        <v>42500.759837962964</v>
      </c>
      <c r="D114" s="18">
        <v>42500.7971412037</v>
      </c>
      <c r="E114" s="6" t="s">
        <v>34</v>
      </c>
      <c r="F114" s="15">
        <v>3.7303240736946464E-2</v>
      </c>
      <c r="G114" s="10"/>
    </row>
    <row r="115" spans="1:7" s="2" customFormat="1" x14ac:dyDescent="0.25">
      <c r="A115" s="6" t="s">
        <v>752</v>
      </c>
      <c r="B115" s="6">
        <v>4024</v>
      </c>
      <c r="C115" s="18">
        <v>42500.735775462963</v>
      </c>
      <c r="D115" s="18">
        <v>42500.764525462961</v>
      </c>
      <c r="E115" s="6" t="s">
        <v>25</v>
      </c>
      <c r="F115" s="15">
        <v>2.8749999997671694E-2</v>
      </c>
      <c r="G115" s="10"/>
    </row>
    <row r="116" spans="1:7" s="2" customFormat="1" x14ac:dyDescent="0.25">
      <c r="A116" s="6" t="s">
        <v>753</v>
      </c>
      <c r="B116" s="6">
        <v>4023</v>
      </c>
      <c r="C116" s="18">
        <v>42500.775300925925</v>
      </c>
      <c r="D116" s="18">
        <v>42500.806400462963</v>
      </c>
      <c r="E116" s="6" t="s">
        <v>25</v>
      </c>
      <c r="F116" s="15">
        <v>3.1099537038244307E-2</v>
      </c>
      <c r="G116" s="10"/>
    </row>
    <row r="117" spans="1:7" s="2" customFormat="1" x14ac:dyDescent="0.25">
      <c r="A117" s="6" t="s">
        <v>754</v>
      </c>
      <c r="B117" s="6">
        <v>4007</v>
      </c>
      <c r="C117" s="18">
        <v>42500.750833333332</v>
      </c>
      <c r="D117" s="18">
        <v>42500.783425925925</v>
      </c>
      <c r="E117" s="6" t="s">
        <v>23</v>
      </c>
      <c r="F117" s="15">
        <v>3.2592592593573499E-2</v>
      </c>
      <c r="G117" s="10"/>
    </row>
    <row r="118" spans="1:7" s="2" customFormat="1" x14ac:dyDescent="0.25">
      <c r="A118" s="6" t="s">
        <v>755</v>
      </c>
      <c r="B118" s="6">
        <v>4008</v>
      </c>
      <c r="C118" s="18">
        <v>42500.789872685185</v>
      </c>
      <c r="D118" s="18">
        <v>42500.818749999999</v>
      </c>
      <c r="E118" s="6" t="s">
        <v>23</v>
      </c>
      <c r="F118" s="15">
        <v>2.8877314813144039E-2</v>
      </c>
      <c r="G118" s="10"/>
    </row>
    <row r="119" spans="1:7" s="2" customFormat="1" x14ac:dyDescent="0.25">
      <c r="A119" s="6" t="s">
        <v>756</v>
      </c>
      <c r="B119" s="6">
        <v>4016</v>
      </c>
      <c r="C119" s="18">
        <v>42500.759386574071</v>
      </c>
      <c r="D119" s="18">
        <v>42500.788726851853</v>
      </c>
      <c r="E119" s="6" t="s">
        <v>31</v>
      </c>
      <c r="F119" s="15">
        <v>2.9340277782466728E-2</v>
      </c>
      <c r="G119" s="10"/>
    </row>
    <row r="120" spans="1:7" s="2" customFormat="1" x14ac:dyDescent="0.25">
      <c r="A120" s="6" t="s">
        <v>757</v>
      </c>
      <c r="B120" s="6">
        <v>4015</v>
      </c>
      <c r="C120" s="18">
        <v>42500.791412037041</v>
      </c>
      <c r="D120" s="18">
        <v>42500.825335648151</v>
      </c>
      <c r="E120" s="6" t="s">
        <v>31</v>
      </c>
      <c r="F120" s="15">
        <v>3.3923611110367347E-2</v>
      </c>
      <c r="G120" s="10"/>
    </row>
    <row r="121" spans="1:7" s="2" customFormat="1" x14ac:dyDescent="0.25">
      <c r="A121" s="6" t="s">
        <v>758</v>
      </c>
      <c r="B121" s="6">
        <v>4044</v>
      </c>
      <c r="C121" s="18">
        <v>42500.770381944443</v>
      </c>
      <c r="D121" s="18">
        <v>42500.796469907407</v>
      </c>
      <c r="E121" s="6" t="s">
        <v>24</v>
      </c>
      <c r="F121" s="15">
        <v>2.6087962964083999E-2</v>
      </c>
      <c r="G121" s="10"/>
    </row>
    <row r="122" spans="1:7" s="2" customFormat="1" x14ac:dyDescent="0.25">
      <c r="A122" s="6" t="s">
        <v>759</v>
      </c>
      <c r="B122" s="6">
        <v>4043</v>
      </c>
      <c r="C122" s="18">
        <v>42500.806527777779</v>
      </c>
      <c r="D122" s="18">
        <v>42500.836099537039</v>
      </c>
      <c r="E122" s="6" t="s">
        <v>24</v>
      </c>
      <c r="F122" s="15">
        <v>2.9571759259852115E-2</v>
      </c>
      <c r="G122" s="10"/>
    </row>
    <row r="123" spans="1:7" s="2" customFormat="1" x14ac:dyDescent="0.25">
      <c r="A123" s="6" t="s">
        <v>760</v>
      </c>
      <c r="B123" s="6">
        <v>4020</v>
      </c>
      <c r="C123" s="18">
        <v>42500.787835648145</v>
      </c>
      <c r="D123" s="18">
        <v>42500.817245370374</v>
      </c>
      <c r="E123" s="6" t="s">
        <v>29</v>
      </c>
      <c r="F123" s="15">
        <v>2.9409722228592727E-2</v>
      </c>
      <c r="G123" s="10"/>
    </row>
    <row r="124" spans="1:7" s="2" customFormat="1" x14ac:dyDescent="0.25">
      <c r="A124" s="6" t="s">
        <v>761</v>
      </c>
      <c r="B124" s="6">
        <v>4019</v>
      </c>
      <c r="C124" s="18">
        <v>42500.823460648149</v>
      </c>
      <c r="D124" s="18">
        <v>42500.857534722221</v>
      </c>
      <c r="E124" s="6" t="s">
        <v>29</v>
      </c>
      <c r="F124" s="15">
        <v>3.407407407212304E-2</v>
      </c>
      <c r="G124" s="10"/>
    </row>
    <row r="125" spans="1:7" s="2" customFormat="1" x14ac:dyDescent="0.25">
      <c r="A125" s="6" t="s">
        <v>762</v>
      </c>
      <c r="B125" s="6">
        <v>4024</v>
      </c>
      <c r="C125" s="18">
        <v>42500.812685185185</v>
      </c>
      <c r="D125" s="18">
        <v>42500.838078703702</v>
      </c>
      <c r="E125" s="6" t="s">
        <v>25</v>
      </c>
      <c r="F125" s="15">
        <v>2.5393518517375924E-2</v>
      </c>
      <c r="G125" s="10"/>
    </row>
    <row r="126" spans="1:7" s="2" customFormat="1" x14ac:dyDescent="0.25">
      <c r="A126" s="6" t="s">
        <v>763</v>
      </c>
      <c r="B126" s="6">
        <v>4023</v>
      </c>
      <c r="C126" s="18">
        <v>42500.849050925928</v>
      </c>
      <c r="D126" s="18">
        <v>42500.877592592595</v>
      </c>
      <c r="E126" s="6" t="s">
        <v>25</v>
      </c>
      <c r="F126" s="15">
        <v>2.8541666666569654E-2</v>
      </c>
      <c r="G126" s="10"/>
    </row>
    <row r="127" spans="1:7" s="2" customFormat="1" x14ac:dyDescent="0.25">
      <c r="A127" s="6" t="s">
        <v>764</v>
      </c>
      <c r="B127" s="6">
        <v>4016</v>
      </c>
      <c r="C127" s="18">
        <v>42500.827916666669</v>
      </c>
      <c r="D127" s="18">
        <v>42500.858773148146</v>
      </c>
      <c r="E127" s="6" t="s">
        <v>31</v>
      </c>
      <c r="F127" s="15">
        <v>3.085648147680331E-2</v>
      </c>
      <c r="G127" s="10"/>
    </row>
    <row r="128" spans="1:7" s="2" customFormat="1" x14ac:dyDescent="0.25">
      <c r="A128" s="6" t="s">
        <v>765</v>
      </c>
      <c r="B128" s="6">
        <v>4015</v>
      </c>
      <c r="C128" s="18">
        <v>42500.861631944441</v>
      </c>
      <c r="D128" s="18">
        <v>42500.898402777777</v>
      </c>
      <c r="E128" s="6" t="s">
        <v>31</v>
      </c>
      <c r="F128" s="15">
        <v>3.6770833336049691E-2</v>
      </c>
      <c r="G128" s="10"/>
    </row>
    <row r="129" spans="1:9" s="2" customFormat="1" x14ac:dyDescent="0.25">
      <c r="A129" s="6" t="s">
        <v>766</v>
      </c>
      <c r="B129" s="6">
        <v>4044</v>
      </c>
      <c r="C129" s="18">
        <v>42500.841979166667</v>
      </c>
      <c r="D129" s="18">
        <v>42500.879872685182</v>
      </c>
      <c r="E129" s="6" t="s">
        <v>24</v>
      </c>
      <c r="F129" s="15">
        <v>3.7893518514465541E-2</v>
      </c>
      <c r="G129" s="10"/>
    </row>
    <row r="130" spans="1:9" s="2" customFormat="1" x14ac:dyDescent="0.25">
      <c r="A130" s="6" t="s">
        <v>767</v>
      </c>
      <c r="B130" s="6">
        <v>4043</v>
      </c>
      <c r="C130" s="18">
        <v>42500.890393518515</v>
      </c>
      <c r="D130" s="18">
        <v>42500.919537037036</v>
      </c>
      <c r="E130" s="6" t="s">
        <v>24</v>
      </c>
      <c r="F130" s="15">
        <v>2.9143518520868383E-2</v>
      </c>
      <c r="G130" s="10"/>
    </row>
    <row r="131" spans="1:9" s="2" customFormat="1" x14ac:dyDescent="0.25">
      <c r="A131" s="6" t="s">
        <v>768</v>
      </c>
      <c r="B131" s="6">
        <v>4020</v>
      </c>
      <c r="C131" s="18">
        <v>42500.864594907405</v>
      </c>
      <c r="D131" s="18">
        <v>42500.900960648149</v>
      </c>
      <c r="E131" s="6" t="s">
        <v>29</v>
      </c>
      <c r="F131" s="15">
        <v>3.6365740743349306E-2</v>
      </c>
      <c r="G131" s="10"/>
    </row>
    <row r="132" spans="1:9" s="2" customFormat="1" x14ac:dyDescent="0.25">
      <c r="A132" s="6" t="s">
        <v>770</v>
      </c>
      <c r="B132" s="6">
        <v>4024</v>
      </c>
      <c r="C132" s="18">
        <v>42500.891342592593</v>
      </c>
      <c r="D132" s="18">
        <v>42500.921712962961</v>
      </c>
      <c r="E132" s="6" t="s">
        <v>25</v>
      </c>
      <c r="F132" s="15">
        <v>3.0370370368473232E-2</v>
      </c>
      <c r="G132" s="10"/>
    </row>
    <row r="133" spans="1:9" s="2" customFormat="1" x14ac:dyDescent="0.25">
      <c r="A133" s="6" t="s">
        <v>771</v>
      </c>
      <c r="B133" s="6">
        <v>4023</v>
      </c>
      <c r="C133" s="18">
        <v>42500.932071759256</v>
      </c>
      <c r="D133" s="18">
        <v>42500.963252314818</v>
      </c>
      <c r="E133" s="6" t="s">
        <v>25</v>
      </c>
      <c r="F133" s="15">
        <v>3.1180555561149959E-2</v>
      </c>
      <c r="G133" s="10"/>
    </row>
    <row r="134" spans="1:9" s="2" customFormat="1" x14ac:dyDescent="0.25">
      <c r="A134" s="6" t="s">
        <v>772</v>
      </c>
      <c r="B134" s="6">
        <v>4016</v>
      </c>
      <c r="C134" s="18">
        <v>42500.901226851849</v>
      </c>
      <c r="D134" s="18">
        <v>42500.942002314812</v>
      </c>
      <c r="E134" s="6" t="s">
        <v>31</v>
      </c>
      <c r="F134" s="15">
        <v>4.0775462963210884E-2</v>
      </c>
      <c r="G134" s="10"/>
    </row>
    <row r="135" spans="1:9" s="2" customFormat="1" x14ac:dyDescent="0.25">
      <c r="A135" s="6" t="s">
        <v>773</v>
      </c>
      <c r="B135" s="6">
        <v>4015</v>
      </c>
      <c r="C135" s="18">
        <v>42500.945393518516</v>
      </c>
      <c r="D135" s="18">
        <v>42500.981782407405</v>
      </c>
      <c r="E135" s="6" t="s">
        <v>31</v>
      </c>
      <c r="F135" s="15">
        <v>3.6388888889632653E-2</v>
      </c>
      <c r="G135" s="10"/>
    </row>
    <row r="136" spans="1:9" s="2" customFormat="1" x14ac:dyDescent="0.25">
      <c r="A136" s="6" t="s">
        <v>774</v>
      </c>
      <c r="B136" s="6">
        <v>4044</v>
      </c>
      <c r="C136" s="18">
        <v>42500.923356481479</v>
      </c>
      <c r="D136" s="18">
        <v>42500.962905092594</v>
      </c>
      <c r="E136" s="6" t="s">
        <v>24</v>
      </c>
      <c r="F136" s="15">
        <v>3.9548611115606036E-2</v>
      </c>
      <c r="G136" s="10"/>
    </row>
    <row r="137" spans="1:9" s="2" customFormat="1" x14ac:dyDescent="0.25">
      <c r="A137" s="6" t="s">
        <v>775</v>
      </c>
      <c r="B137" s="6">
        <v>4043</v>
      </c>
      <c r="C137" s="18">
        <v>42500.970983796295</v>
      </c>
      <c r="D137" s="18">
        <v>42501.004155092596</v>
      </c>
      <c r="E137" s="6" t="s">
        <v>24</v>
      </c>
      <c r="F137" s="15">
        <v>3.3171296301588882E-2</v>
      </c>
      <c r="G137" s="10"/>
    </row>
    <row r="138" spans="1:9" s="2" customFormat="1" x14ac:dyDescent="0.25">
      <c r="A138" s="6" t="s">
        <v>776</v>
      </c>
      <c r="B138" s="6">
        <v>4020</v>
      </c>
      <c r="C138" s="18">
        <v>42500.94908564815</v>
      </c>
      <c r="D138" s="18">
        <v>42500.985671296294</v>
      </c>
      <c r="E138" s="6" t="s">
        <v>29</v>
      </c>
      <c r="F138" s="15">
        <v>3.6585648143955041E-2</v>
      </c>
      <c r="G138" s="10"/>
    </row>
    <row r="139" spans="1:9" s="2" customFormat="1" x14ac:dyDescent="0.25">
      <c r="A139" s="6" t="s">
        <v>777</v>
      </c>
      <c r="B139" s="6">
        <v>4019</v>
      </c>
      <c r="C139" s="18">
        <v>42500.992604166669</v>
      </c>
      <c r="D139" s="18">
        <v>42501.029120370367</v>
      </c>
      <c r="E139" s="6" t="s">
        <v>29</v>
      </c>
      <c r="F139" s="15">
        <v>3.6516203697829042E-2</v>
      </c>
      <c r="G139" s="10"/>
    </row>
    <row r="140" spans="1:9" s="2" customFormat="1" x14ac:dyDescent="0.25">
      <c r="A140" s="6" t="s">
        <v>778</v>
      </c>
      <c r="B140" s="6">
        <v>4024</v>
      </c>
      <c r="C140" s="18">
        <v>42500.97587962963</v>
      </c>
      <c r="D140" s="18">
        <v>42501.003912037035</v>
      </c>
      <c r="E140" s="6" t="s">
        <v>25</v>
      </c>
      <c r="F140" s="15">
        <v>2.8032407404680271E-2</v>
      </c>
      <c r="G140" s="10"/>
      <c r="H140"/>
    </row>
    <row r="141" spans="1:9" s="2" customFormat="1" x14ac:dyDescent="0.25">
      <c r="A141" s="6" t="s">
        <v>779</v>
      </c>
      <c r="B141" s="6">
        <v>4023</v>
      </c>
      <c r="C141" s="18">
        <v>42501.017210648148</v>
      </c>
      <c r="D141" s="18">
        <v>42501.044224537036</v>
      </c>
      <c r="E141" s="6" t="s">
        <v>25</v>
      </c>
      <c r="F141" s="15">
        <v>2.7013888888177462E-2</v>
      </c>
      <c r="G141" s="10"/>
      <c r="H141"/>
    </row>
    <row r="142" spans="1:9" s="2" customFormat="1" x14ac:dyDescent="0.25">
      <c r="A142" s="6" t="s">
        <v>780</v>
      </c>
      <c r="B142" s="6">
        <v>4016</v>
      </c>
      <c r="C142" s="18">
        <v>42500.989965277775</v>
      </c>
      <c r="D142" s="18">
        <v>42501.025011574071</v>
      </c>
      <c r="E142" s="6" t="s">
        <v>31</v>
      </c>
      <c r="F142" s="15">
        <v>3.5046296296059154E-2</v>
      </c>
      <c r="G142" s="10"/>
      <c r="H142"/>
    </row>
    <row r="143" spans="1:9" s="2" customFormat="1" x14ac:dyDescent="0.25">
      <c r="A143" s="6" t="s">
        <v>781</v>
      </c>
      <c r="B143" s="6">
        <v>4015</v>
      </c>
      <c r="C143" s="18">
        <v>42501.030555555553</v>
      </c>
      <c r="D143" s="18">
        <v>42501.064560185187</v>
      </c>
      <c r="E143" s="6" t="s">
        <v>31</v>
      </c>
      <c r="F143" s="15">
        <v>3.4004629633272998E-2</v>
      </c>
      <c r="G143" s="10"/>
      <c r="H143"/>
    </row>
    <row r="144" spans="1:9" s="2" customFormat="1" x14ac:dyDescent="0.25">
      <c r="A144" s="6" t="s">
        <v>782</v>
      </c>
      <c r="B144" s="6">
        <v>4044</v>
      </c>
      <c r="C144" s="18">
        <v>42501.016736111109</v>
      </c>
      <c r="D144" s="18">
        <v>42501.053576388891</v>
      </c>
      <c r="E144" s="6" t="s">
        <v>24</v>
      </c>
      <c r="F144" s="15">
        <v>3.684027778217569E-2</v>
      </c>
      <c r="G144" s="10"/>
      <c r="H144"/>
      <c r="I144"/>
    </row>
    <row r="145" spans="1:15" x14ac:dyDescent="0.25">
      <c r="A145" s="17"/>
      <c r="B145" s="17"/>
      <c r="C145" s="18"/>
      <c r="D145" s="18"/>
      <c r="E145" s="6"/>
      <c r="F145" s="15"/>
      <c r="G145" s="10"/>
      <c r="J145" s="2"/>
      <c r="K145" s="2"/>
    </row>
    <row r="146" spans="1:15" x14ac:dyDescent="0.25">
      <c r="A146" s="17"/>
      <c r="B146" s="17"/>
      <c r="C146" s="18"/>
      <c r="D146" s="18"/>
      <c r="E146" s="6"/>
      <c r="F146" s="15"/>
      <c r="G146" s="10"/>
      <c r="I146" s="2"/>
      <c r="J146" s="2"/>
      <c r="K146" s="2"/>
    </row>
    <row r="147" spans="1:15" s="2" customFormat="1" x14ac:dyDescent="0.25">
      <c r="A147" s="17"/>
      <c r="B147" s="17"/>
      <c r="C147" s="18"/>
      <c r="D147" s="18"/>
      <c r="E147" s="6"/>
      <c r="F147" s="15"/>
      <c r="G147" s="10"/>
      <c r="H147"/>
      <c r="L147"/>
      <c r="M147"/>
      <c r="N147"/>
      <c r="O147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  <c r="J150" s="2"/>
      <c r="K150" s="2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  <row r="172" spans="1:7" x14ac:dyDescent="0.25">
      <c r="A172" s="17"/>
      <c r="B172" s="17"/>
      <c r="C172" s="18"/>
      <c r="D172" s="18"/>
      <c r="E172" s="6"/>
      <c r="F172" s="15"/>
      <c r="G172" s="10"/>
    </row>
  </sheetData>
  <mergeCells count="2">
    <mergeCell ref="A1:F1"/>
    <mergeCell ref="L3:N3"/>
  </mergeCells>
  <conditionalFormatting sqref="A145:G172 C3:D144 F3:G144">
    <cfRule type="expression" dxfId="156" priority="12">
      <formula>#REF!&gt;#REF!</formula>
    </cfRule>
    <cfRule type="expression" dxfId="155" priority="13">
      <formula>#REF!&gt;0</formula>
    </cfRule>
    <cfRule type="expression" dxfId="154" priority="14">
      <formula>#REF!&gt;0</formula>
    </cfRule>
  </conditionalFormatting>
  <conditionalFormatting sqref="B85 A86:B144 A3:B84 E3:E144">
    <cfRule type="expression" dxfId="153" priority="10">
      <formula>$P3&gt;0</formula>
    </cfRule>
    <cfRule type="expression" dxfId="152" priority="11">
      <formula>$O3&gt;0</formula>
    </cfRule>
  </conditionalFormatting>
  <conditionalFormatting sqref="B85:D85 A86:D144 A3:D84 F3:G144">
    <cfRule type="expression" dxfId="151" priority="8">
      <formula>NOT(ISBLANK($G3))</formula>
    </cfRule>
  </conditionalFormatting>
  <conditionalFormatting sqref="A85">
    <cfRule type="expression" dxfId="150" priority="5">
      <formula>#REF!&gt;#REF!</formula>
    </cfRule>
    <cfRule type="expression" dxfId="149" priority="6">
      <formula>#REF!&gt;0</formula>
    </cfRule>
    <cfRule type="expression" dxfId="148" priority="7">
      <formula>#REF!&gt;0</formula>
    </cfRule>
  </conditionalFormatting>
  <conditionalFormatting sqref="A85">
    <cfRule type="expression" dxfId="147" priority="4">
      <formula>NOT(ISBLANK($G85))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id="{1D866CD9-F06E-4A28-9528-E74E91680FE4}">
            <xm:f>$N3&gt;'[Train Runs and Enforcements 2016-05-08.xlsx]Variables'!#REF!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B85 A86:B144 A3:B84</xm:sqref>
        </x14:conditionalFormatting>
        <x14:conditionalFormatting xmlns:xm="http://schemas.microsoft.com/office/excel/2006/main">
          <x14:cfRule type="expression" priority="1" id="{D6739B90-D8F1-4403-9353-5A364C827A11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71"/>
  <sheetViews>
    <sheetView workbookViewId="0">
      <selection activeCell="G15" sqref="G15"/>
    </sheetView>
  </sheetViews>
  <sheetFormatPr defaultRowHeight="15" x14ac:dyDescent="0.25"/>
  <cols>
    <col min="1" max="1" width="10.5703125" style="2" customWidth="1"/>
    <col min="2" max="2" width="9" customWidth="1"/>
    <col min="3" max="3" width="20.140625" style="7" customWidth="1"/>
    <col min="4" max="4" width="19.7109375" style="7" customWidth="1"/>
    <col min="5" max="5" width="10" bestFit="1" customWidth="1"/>
    <col min="6" max="6" width="10.85546875" style="1" bestFit="1" customWidth="1"/>
    <col min="7" max="7" width="87.140625" bestFit="1" customWidth="1"/>
    <col min="8" max="8" width="4.28515625" customWidth="1"/>
    <col min="10" max="10" width="40.140625" bestFit="1" customWidth="1"/>
    <col min="11" max="11" width="14.28515625" customWidth="1"/>
    <col min="12" max="12" width="17" customWidth="1"/>
    <col min="13" max="13" width="11.85546875" customWidth="1"/>
    <col min="14" max="14" width="12.5703125" customWidth="1"/>
  </cols>
  <sheetData>
    <row r="1" spans="1:65" ht="57.75" customHeight="1" thickBot="1" x14ac:dyDescent="0.3">
      <c r="A1" s="80" t="str">
        <f>"Eagle P3 System Performance - "&amp;TEXT(J3,"YYYY-MM-DD")</f>
        <v>Eagle P3 System Performance - 2016-05-11</v>
      </c>
      <c r="B1" s="80"/>
      <c r="C1" s="80"/>
      <c r="D1" s="80"/>
      <c r="E1" s="80"/>
      <c r="F1" s="80"/>
    </row>
    <row r="2" spans="1:65" s="5" customFormat="1" ht="69" customHeight="1" thickBot="1" x14ac:dyDescent="0.3">
      <c r="A2" s="8" t="s">
        <v>0</v>
      </c>
      <c r="B2" s="9" t="s">
        <v>11</v>
      </c>
      <c r="C2" s="11" t="s">
        <v>1</v>
      </c>
      <c r="D2" s="11" t="s">
        <v>2</v>
      </c>
      <c r="E2" s="9" t="s">
        <v>12</v>
      </c>
      <c r="F2" s="12" t="s">
        <v>3</v>
      </c>
      <c r="G2" s="9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</row>
    <row r="3" spans="1:65" s="2" customFormat="1" ht="15.75" thickBot="1" x14ac:dyDescent="0.3">
      <c r="A3" s="13" t="s">
        <v>834</v>
      </c>
      <c r="B3" s="13">
        <v>4039</v>
      </c>
      <c r="C3" s="46">
        <v>42501.420763888891</v>
      </c>
      <c r="D3" s="20">
        <v>42501.449305555558</v>
      </c>
      <c r="E3" s="13" t="s">
        <v>977</v>
      </c>
      <c r="F3" s="16">
        <v>2.8541666666569654E-2</v>
      </c>
      <c r="G3" s="14" t="s">
        <v>1080</v>
      </c>
      <c r="J3" s="21">
        <v>42501</v>
      </c>
      <c r="K3" s="22"/>
      <c r="L3" s="81" t="s">
        <v>3</v>
      </c>
      <c r="M3" s="81"/>
      <c r="N3" s="82"/>
    </row>
    <row r="4" spans="1:65" s="2" customFormat="1" ht="15.75" thickBot="1" x14ac:dyDescent="0.3">
      <c r="A4" s="13" t="s">
        <v>875</v>
      </c>
      <c r="B4" s="13">
        <v>4020</v>
      </c>
      <c r="C4" s="46">
        <v>42501.609490740739</v>
      </c>
      <c r="D4" s="20">
        <v>42501.631886574076</v>
      </c>
      <c r="E4" s="13" t="s">
        <v>1018</v>
      </c>
      <c r="F4" s="16">
        <v>2.2395833337213844E-2</v>
      </c>
      <c r="G4" s="14" t="s">
        <v>1076</v>
      </c>
      <c r="J4" s="29"/>
      <c r="K4" s="3" t="s">
        <v>13</v>
      </c>
      <c r="L4" s="3" t="s">
        <v>4</v>
      </c>
      <c r="M4" s="3" t="s">
        <v>5</v>
      </c>
      <c r="N4" s="3" t="s">
        <v>6</v>
      </c>
    </row>
    <row r="5" spans="1:65" s="2" customFormat="1" x14ac:dyDescent="0.25">
      <c r="A5" s="13" t="s">
        <v>932</v>
      </c>
      <c r="B5" s="13">
        <v>4032</v>
      </c>
      <c r="C5" s="46">
        <v>42502.060023148151</v>
      </c>
      <c r="D5" s="20">
        <v>42502.084224537037</v>
      </c>
      <c r="E5" s="13" t="s">
        <v>1075</v>
      </c>
      <c r="F5" s="16">
        <v>2.4201388885558117E-2</v>
      </c>
      <c r="G5" s="14" t="s">
        <v>1079</v>
      </c>
      <c r="J5" s="23" t="s">
        <v>7</v>
      </c>
      <c r="K5" s="25">
        <f>COUNTA(F3:F987)</f>
        <v>144</v>
      </c>
      <c r="L5" s="25" t="s">
        <v>8</v>
      </c>
      <c r="M5" s="25" t="s">
        <v>8</v>
      </c>
      <c r="N5" s="25" t="s">
        <v>8</v>
      </c>
    </row>
    <row r="6" spans="1:65" s="2" customFormat="1" x14ac:dyDescent="0.25">
      <c r="A6" s="13" t="s">
        <v>905</v>
      </c>
      <c r="B6" s="13">
        <v>4007</v>
      </c>
      <c r="C6" s="46">
        <v>42501.756284722222</v>
      </c>
      <c r="D6" s="20">
        <v>42501.784502314818</v>
      </c>
      <c r="E6" s="13" t="s">
        <v>1048</v>
      </c>
      <c r="F6" s="16">
        <v>2.8217592596774921E-2</v>
      </c>
      <c r="G6" s="14" t="s">
        <v>1077</v>
      </c>
      <c r="J6" s="23" t="s">
        <v>15</v>
      </c>
      <c r="K6" s="25">
        <f>K5-SUM(K8:K9)</f>
        <v>140</v>
      </c>
      <c r="L6" s="26">
        <v>43.391666666163864</v>
      </c>
      <c r="M6" s="26">
        <v>35.399999998044223</v>
      </c>
      <c r="N6" s="26">
        <v>68.833333330694586</v>
      </c>
    </row>
    <row r="7" spans="1:65" s="2" customFormat="1" x14ac:dyDescent="0.25">
      <c r="A7" s="6" t="s">
        <v>789</v>
      </c>
      <c r="B7" s="6">
        <v>4011</v>
      </c>
      <c r="C7" s="38">
        <v>42501.131018518521</v>
      </c>
      <c r="D7" s="18">
        <v>42501.160474537035</v>
      </c>
      <c r="E7" s="6" t="s">
        <v>29</v>
      </c>
      <c r="F7" s="15">
        <v>2.9456018513883464E-2</v>
      </c>
      <c r="G7" s="10"/>
      <c r="J7" s="23" t="s">
        <v>9</v>
      </c>
      <c r="K7" s="30">
        <f>K6/K5</f>
        <v>0.97222222222222221</v>
      </c>
      <c r="L7" s="27" t="s">
        <v>8</v>
      </c>
      <c r="M7" s="25" t="s">
        <v>8</v>
      </c>
      <c r="N7" s="25" t="s">
        <v>8</v>
      </c>
    </row>
    <row r="8" spans="1:65" s="2" customFormat="1" x14ac:dyDescent="0.25">
      <c r="A8" s="6" t="s">
        <v>790</v>
      </c>
      <c r="B8" s="6">
        <v>4013</v>
      </c>
      <c r="C8" s="38">
        <v>42501.16982638889</v>
      </c>
      <c r="D8" s="18">
        <v>42501.204502314817</v>
      </c>
      <c r="E8" s="6" t="s">
        <v>933</v>
      </c>
      <c r="F8" s="15">
        <v>3.4675925926421769E-2</v>
      </c>
      <c r="G8" s="10"/>
      <c r="J8" s="23" t="s">
        <v>16</v>
      </c>
      <c r="K8" s="25">
        <f>COUNTA(G3:G146)</f>
        <v>4</v>
      </c>
      <c r="L8" s="27" t="s">
        <v>8</v>
      </c>
      <c r="M8" s="27" t="s">
        <v>8</v>
      </c>
      <c r="N8" s="27" t="s">
        <v>8</v>
      </c>
    </row>
    <row r="9" spans="1:65" s="2" customFormat="1" ht="15.75" thickBot="1" x14ac:dyDescent="0.3">
      <c r="A9" s="6" t="s">
        <v>791</v>
      </c>
      <c r="B9" s="6">
        <v>4009</v>
      </c>
      <c r="C9" s="38">
        <v>42501.155509259261</v>
      </c>
      <c r="D9" s="18">
        <v>42501.185879629629</v>
      </c>
      <c r="E9" s="6" t="s">
        <v>934</v>
      </c>
      <c r="F9" s="15">
        <v>3.0370370368473232E-2</v>
      </c>
      <c r="G9" s="10"/>
      <c r="J9" s="24" t="s">
        <v>17</v>
      </c>
      <c r="K9" s="31">
        <v>0</v>
      </c>
      <c r="L9" s="28" t="s">
        <v>8</v>
      </c>
      <c r="M9" s="28" t="s">
        <v>8</v>
      </c>
      <c r="N9" s="28" t="s">
        <v>8</v>
      </c>
    </row>
    <row r="10" spans="1:65" s="2" customFormat="1" x14ac:dyDescent="0.25">
      <c r="A10" s="6" t="s">
        <v>792</v>
      </c>
      <c r="B10" s="6">
        <v>4039</v>
      </c>
      <c r="C10" s="38">
        <v>42501.194155092591</v>
      </c>
      <c r="D10" s="18">
        <v>42501.224097222221</v>
      </c>
      <c r="E10" s="6" t="s">
        <v>935</v>
      </c>
      <c r="F10" s="15">
        <v>2.99421296294895E-2</v>
      </c>
      <c r="G10" s="10"/>
    </row>
    <row r="11" spans="1:65" s="2" customFormat="1" x14ac:dyDescent="0.25">
      <c r="A11" s="6" t="s">
        <v>793</v>
      </c>
      <c r="B11" s="6">
        <v>4007</v>
      </c>
      <c r="C11" s="38">
        <v>42501.171388888892</v>
      </c>
      <c r="D11" s="18">
        <v>42501.204270833332</v>
      </c>
      <c r="E11" s="6" t="s">
        <v>936</v>
      </c>
      <c r="F11" s="15">
        <v>3.2881944440305233E-2</v>
      </c>
      <c r="G11" s="10"/>
    </row>
    <row r="12" spans="1:65" s="2" customFormat="1" x14ac:dyDescent="0.25">
      <c r="A12" s="6" t="s">
        <v>794</v>
      </c>
      <c r="B12" s="6">
        <v>4030</v>
      </c>
      <c r="C12" s="38">
        <v>42501.211689814816</v>
      </c>
      <c r="D12" s="18">
        <v>42501.242858796293</v>
      </c>
      <c r="E12" s="6" t="s">
        <v>937</v>
      </c>
      <c r="F12" s="15">
        <v>3.1168981477094349E-2</v>
      </c>
      <c r="G12" s="10"/>
    </row>
    <row r="13" spans="1:65" s="2" customFormat="1" x14ac:dyDescent="0.25">
      <c r="A13" s="6" t="s">
        <v>795</v>
      </c>
      <c r="B13" s="6">
        <v>4031</v>
      </c>
      <c r="C13" s="38">
        <v>42501.180543981478</v>
      </c>
      <c r="D13" s="18">
        <v>42501.214259259257</v>
      </c>
      <c r="E13" s="6" t="s">
        <v>938</v>
      </c>
      <c r="F13" s="15">
        <v>3.3715277779265307E-2</v>
      </c>
      <c r="G13" s="10"/>
    </row>
    <row r="14" spans="1:65" s="2" customFormat="1" x14ac:dyDescent="0.25">
      <c r="A14" s="6" t="s">
        <v>796</v>
      </c>
      <c r="B14" s="6">
        <v>4032</v>
      </c>
      <c r="C14" s="38">
        <v>42501.219872685186</v>
      </c>
      <c r="D14" s="18">
        <v>42501.254884259259</v>
      </c>
      <c r="E14" s="6" t="s">
        <v>939</v>
      </c>
      <c r="F14" s="15">
        <v>3.5011574072996154E-2</v>
      </c>
      <c r="G14" s="10"/>
    </row>
    <row r="15" spans="1:65" s="2" customFormat="1" x14ac:dyDescent="0.25">
      <c r="A15" s="6" t="s">
        <v>797</v>
      </c>
      <c r="B15" s="6">
        <v>4024</v>
      </c>
      <c r="C15" s="38">
        <v>42501.189351851855</v>
      </c>
      <c r="D15" s="18">
        <v>42501.223749999997</v>
      </c>
      <c r="E15" s="6" t="s">
        <v>940</v>
      </c>
      <c r="F15" s="15">
        <v>3.4398148141917773E-2</v>
      </c>
      <c r="G15" s="10"/>
    </row>
    <row r="16" spans="1:65" s="2" customFormat="1" x14ac:dyDescent="0.25">
      <c r="A16" s="6" t="s">
        <v>798</v>
      </c>
      <c r="B16" s="6">
        <v>4023</v>
      </c>
      <c r="C16" s="38">
        <v>42501.234039351853</v>
      </c>
      <c r="D16" s="18">
        <v>42501.265393518515</v>
      </c>
      <c r="E16" s="6" t="s">
        <v>941</v>
      </c>
      <c r="F16" s="15">
        <v>3.1354166661913041E-2</v>
      </c>
      <c r="G16" s="10"/>
    </row>
    <row r="17" spans="1:7" s="2" customFormat="1" x14ac:dyDescent="0.25">
      <c r="A17" s="6" t="s">
        <v>799</v>
      </c>
      <c r="B17" s="6">
        <v>4011</v>
      </c>
      <c r="C17" s="38">
        <v>42501.210578703707</v>
      </c>
      <c r="D17" s="18">
        <v>42501.236319444448</v>
      </c>
      <c r="E17" s="6" t="s">
        <v>942</v>
      </c>
      <c r="F17" s="15">
        <v>2.5740740740729962E-2</v>
      </c>
      <c r="G17" s="10"/>
    </row>
    <row r="18" spans="1:7" s="2" customFormat="1" x14ac:dyDescent="0.25">
      <c r="A18" s="6" t="s">
        <v>800</v>
      </c>
      <c r="B18" s="6">
        <v>4012</v>
      </c>
      <c r="C18" s="38">
        <v>42501.244016203702</v>
      </c>
      <c r="D18" s="18">
        <v>42501.274050925924</v>
      </c>
      <c r="E18" s="6" t="s">
        <v>943</v>
      </c>
      <c r="F18" s="15">
        <v>3.0034722221898846E-2</v>
      </c>
      <c r="G18" s="10"/>
    </row>
    <row r="19" spans="1:7" s="2" customFormat="1" x14ac:dyDescent="0.25">
      <c r="A19" s="6" t="s">
        <v>801</v>
      </c>
      <c r="B19" s="6">
        <v>4014</v>
      </c>
      <c r="C19" s="38">
        <v>42501.216782407406</v>
      </c>
      <c r="D19" s="18">
        <v>42501.247060185182</v>
      </c>
      <c r="E19" s="6" t="s">
        <v>944</v>
      </c>
      <c r="F19" s="15">
        <v>3.0277777776063886E-2</v>
      </c>
      <c r="G19" s="10"/>
    </row>
    <row r="20" spans="1:7" s="2" customFormat="1" x14ac:dyDescent="0.25">
      <c r="A20" s="6" t="s">
        <v>802</v>
      </c>
      <c r="B20" s="6">
        <v>4013</v>
      </c>
      <c r="C20" s="38">
        <v>42501.254710648151</v>
      </c>
      <c r="D20" s="18">
        <v>42501.284212962964</v>
      </c>
      <c r="E20" s="6" t="s">
        <v>945</v>
      </c>
      <c r="F20" s="15">
        <v>2.9502314813726116E-2</v>
      </c>
      <c r="G20" s="10"/>
    </row>
    <row r="21" spans="1:7" s="2" customFormat="1" x14ac:dyDescent="0.25">
      <c r="A21" s="6" t="s">
        <v>803</v>
      </c>
      <c r="B21" s="6">
        <v>4009</v>
      </c>
      <c r="C21" s="38">
        <v>42501.229351851849</v>
      </c>
      <c r="D21" s="18">
        <v>42501.255300925928</v>
      </c>
      <c r="E21" s="6" t="s">
        <v>946</v>
      </c>
      <c r="F21" s="15">
        <v>2.5949074079107959E-2</v>
      </c>
      <c r="G21" s="10"/>
    </row>
    <row r="22" spans="1:7" s="2" customFormat="1" x14ac:dyDescent="0.25">
      <c r="A22" s="6" t="s">
        <v>804</v>
      </c>
      <c r="B22" s="6">
        <v>4010</v>
      </c>
      <c r="C22" s="38">
        <v>42501.263541666667</v>
      </c>
      <c r="D22" s="18">
        <v>42501.294861111113</v>
      </c>
      <c r="E22" s="6" t="s">
        <v>947</v>
      </c>
      <c r="F22" s="15">
        <v>3.1319444446125999E-2</v>
      </c>
      <c r="G22" s="10"/>
    </row>
    <row r="23" spans="1:7" s="2" customFormat="1" x14ac:dyDescent="0.25">
      <c r="A23" s="6" t="s">
        <v>805</v>
      </c>
      <c r="B23" s="6">
        <v>4040</v>
      </c>
      <c r="C23" s="38">
        <v>42501.237500000003</v>
      </c>
      <c r="D23" s="18">
        <v>42501.264965277776</v>
      </c>
      <c r="E23" s="6" t="s">
        <v>948</v>
      </c>
      <c r="F23" s="15">
        <v>2.7465277773444541E-2</v>
      </c>
      <c r="G23" s="10"/>
    </row>
    <row r="24" spans="1:7" s="2" customFormat="1" x14ac:dyDescent="0.25">
      <c r="A24" s="6" t="s">
        <v>806</v>
      </c>
      <c r="B24" s="6">
        <v>4039</v>
      </c>
      <c r="C24" s="38">
        <v>42501.277372685188</v>
      </c>
      <c r="D24" s="18">
        <v>42501.30740740741</v>
      </c>
      <c r="E24" s="6" t="s">
        <v>949</v>
      </c>
      <c r="F24" s="15">
        <v>3.0034722221898846E-2</v>
      </c>
      <c r="G24" s="10"/>
    </row>
    <row r="25" spans="1:7" s="2" customFormat="1" x14ac:dyDescent="0.25">
      <c r="A25" s="6" t="s">
        <v>807</v>
      </c>
      <c r="B25" s="6">
        <v>4007</v>
      </c>
      <c r="C25" s="38">
        <v>42501.250162037039</v>
      </c>
      <c r="D25" s="18">
        <v>42501.275590277779</v>
      </c>
      <c r="E25" s="6" t="s">
        <v>950</v>
      </c>
      <c r="F25" s="15">
        <v>2.5428240740438923E-2</v>
      </c>
      <c r="G25" s="10"/>
    </row>
    <row r="26" spans="1:7" s="2" customFormat="1" x14ac:dyDescent="0.25">
      <c r="A26" s="6" t="s">
        <v>808</v>
      </c>
      <c r="B26" s="6">
        <v>4008</v>
      </c>
      <c r="C26" s="38">
        <v>42501.279988425929</v>
      </c>
      <c r="D26" s="18">
        <v>42501.318310185183</v>
      </c>
      <c r="E26" s="6" t="s">
        <v>951</v>
      </c>
      <c r="F26" s="15">
        <v>3.8321759253449272E-2</v>
      </c>
      <c r="G26" s="10"/>
    </row>
    <row r="27" spans="1:7" s="2" customFormat="1" x14ac:dyDescent="0.25">
      <c r="A27" s="6" t="s">
        <v>809</v>
      </c>
      <c r="B27" s="6">
        <v>4031</v>
      </c>
      <c r="C27" s="38">
        <v>42501.260127314818</v>
      </c>
      <c r="D27" s="18">
        <v>42501.285231481481</v>
      </c>
      <c r="E27" s="6" t="s">
        <v>952</v>
      </c>
      <c r="F27" s="15">
        <v>2.5104166663368233E-2</v>
      </c>
      <c r="G27" s="10"/>
    </row>
    <row r="28" spans="1:7" s="2" customFormat="1" x14ac:dyDescent="0.25">
      <c r="A28" s="6" t="s">
        <v>810</v>
      </c>
      <c r="B28" s="6">
        <v>4032</v>
      </c>
      <c r="C28" s="38">
        <v>42501.292870370373</v>
      </c>
      <c r="D28" s="18">
        <v>42501.32644675926</v>
      </c>
      <c r="E28" s="6" t="s">
        <v>953</v>
      </c>
      <c r="F28" s="15">
        <v>3.3576388887013309E-2</v>
      </c>
      <c r="G28" s="10"/>
    </row>
    <row r="29" spans="1:7" s="2" customFormat="1" x14ac:dyDescent="0.25">
      <c r="A29" s="6" t="s">
        <v>811</v>
      </c>
      <c r="B29" s="6">
        <v>4024</v>
      </c>
      <c r="C29" s="38">
        <v>42501.268564814818</v>
      </c>
      <c r="D29" s="18">
        <v>42501.301180555558</v>
      </c>
      <c r="E29" s="6" t="s">
        <v>954</v>
      </c>
      <c r="F29" s="15">
        <v>3.2615740739856847E-2</v>
      </c>
      <c r="G29" s="10"/>
    </row>
    <row r="30" spans="1:7" s="2" customFormat="1" x14ac:dyDescent="0.25">
      <c r="A30" s="6" t="s">
        <v>812</v>
      </c>
      <c r="B30" s="6">
        <v>4023</v>
      </c>
      <c r="C30" s="38">
        <v>42501.307118055556</v>
      </c>
      <c r="D30" s="18">
        <v>42501.336377314816</v>
      </c>
      <c r="E30" s="6" t="s">
        <v>955</v>
      </c>
      <c r="F30" s="15">
        <v>2.9259259259561077E-2</v>
      </c>
      <c r="G30" s="10"/>
    </row>
    <row r="31" spans="1:7" s="2" customFormat="1" x14ac:dyDescent="0.25">
      <c r="A31" s="6" t="s">
        <v>813</v>
      </c>
      <c r="B31" s="6">
        <v>4029</v>
      </c>
      <c r="C31" s="38">
        <v>42501.282881944448</v>
      </c>
      <c r="D31" s="18">
        <v>42501.308831018519</v>
      </c>
      <c r="E31" s="6" t="s">
        <v>956</v>
      </c>
      <c r="F31" s="15">
        <v>2.5949074071832001E-2</v>
      </c>
      <c r="G31" s="10"/>
    </row>
    <row r="32" spans="1:7" s="2" customFormat="1" x14ac:dyDescent="0.25">
      <c r="A32" s="6" t="s">
        <v>814</v>
      </c>
      <c r="B32" s="6">
        <v>4030</v>
      </c>
      <c r="C32" s="38">
        <v>42501.320509259262</v>
      </c>
      <c r="D32" s="18">
        <v>42501.346724537034</v>
      </c>
      <c r="E32" s="6" t="s">
        <v>957</v>
      </c>
      <c r="F32" s="15">
        <v>2.6215277772280388E-2</v>
      </c>
      <c r="G32" s="10"/>
    </row>
    <row r="33" spans="1:7" s="2" customFormat="1" x14ac:dyDescent="0.25">
      <c r="A33" s="6" t="s">
        <v>815</v>
      </c>
      <c r="B33" s="6">
        <v>4014</v>
      </c>
      <c r="C33" s="38">
        <v>42501.287604166668</v>
      </c>
      <c r="D33" s="18">
        <v>42501.317986111113</v>
      </c>
      <c r="E33" s="6" t="s">
        <v>958</v>
      </c>
      <c r="F33" s="15">
        <v>3.0381944445252884E-2</v>
      </c>
      <c r="G33" s="10"/>
    </row>
    <row r="34" spans="1:7" s="2" customFormat="1" x14ac:dyDescent="0.25">
      <c r="A34" s="6" t="s">
        <v>816</v>
      </c>
      <c r="B34" s="6">
        <v>4013</v>
      </c>
      <c r="C34" s="38">
        <v>42501.3280787037</v>
      </c>
      <c r="D34" s="18">
        <v>42501.358599537038</v>
      </c>
      <c r="E34" s="6" t="s">
        <v>959</v>
      </c>
      <c r="F34" s="15">
        <v>3.0520833337504882E-2</v>
      </c>
      <c r="G34" s="10"/>
    </row>
    <row r="35" spans="1:7" s="2" customFormat="1" x14ac:dyDescent="0.25">
      <c r="A35" s="6" t="s">
        <v>817</v>
      </c>
      <c r="B35" s="6">
        <v>4009</v>
      </c>
      <c r="C35" s="38">
        <v>42501.300555555557</v>
      </c>
      <c r="D35" s="18">
        <v>42501.328668981485</v>
      </c>
      <c r="E35" s="6" t="s">
        <v>960</v>
      </c>
      <c r="F35" s="15">
        <v>2.8113425927585922E-2</v>
      </c>
      <c r="G35" s="10"/>
    </row>
    <row r="36" spans="1:7" s="2" customFormat="1" x14ac:dyDescent="0.25">
      <c r="A36" s="6" t="s">
        <v>818</v>
      </c>
      <c r="B36" s="6">
        <v>4010</v>
      </c>
      <c r="C36" s="38">
        <v>42501.339039351849</v>
      </c>
      <c r="D36" s="18">
        <v>42501.367222222223</v>
      </c>
      <c r="E36" s="6" t="s">
        <v>961</v>
      </c>
      <c r="F36" s="15">
        <v>2.8182870373711921E-2</v>
      </c>
      <c r="G36" s="10"/>
    </row>
    <row r="37" spans="1:7" s="2" customFormat="1" x14ac:dyDescent="0.25">
      <c r="A37" s="6" t="s">
        <v>819</v>
      </c>
      <c r="B37" s="6">
        <v>4040</v>
      </c>
      <c r="C37" s="38">
        <v>42501.310891203706</v>
      </c>
      <c r="D37" s="18">
        <v>42501.33829861111</v>
      </c>
      <c r="E37" s="6" t="s">
        <v>962</v>
      </c>
      <c r="F37" s="15">
        <v>2.7407407404098194E-2</v>
      </c>
      <c r="G37" s="10"/>
    </row>
    <row r="38" spans="1:7" s="2" customFormat="1" x14ac:dyDescent="0.25">
      <c r="A38" s="6" t="s">
        <v>820</v>
      </c>
      <c r="B38" s="6">
        <v>4039</v>
      </c>
      <c r="C38" s="38">
        <v>42501.350266203706</v>
      </c>
      <c r="D38" s="18">
        <v>42501.379108796296</v>
      </c>
      <c r="E38" s="6" t="s">
        <v>963</v>
      </c>
      <c r="F38" s="15">
        <v>2.884259259008104E-2</v>
      </c>
      <c r="G38" s="10"/>
    </row>
    <row r="39" spans="1:7" s="2" customFormat="1" x14ac:dyDescent="0.25">
      <c r="A39" s="6" t="s">
        <v>821</v>
      </c>
      <c r="B39" s="6">
        <v>4007</v>
      </c>
      <c r="C39" s="38">
        <v>42501.320659722223</v>
      </c>
      <c r="D39" s="18">
        <v>42501.348402777781</v>
      </c>
      <c r="E39" s="6" t="s">
        <v>964</v>
      </c>
      <c r="F39" s="15">
        <v>2.7743055557948537E-2</v>
      </c>
      <c r="G39" s="10"/>
    </row>
    <row r="40" spans="1:7" s="2" customFormat="1" x14ac:dyDescent="0.25">
      <c r="A40" s="6" t="s">
        <v>822</v>
      </c>
      <c r="B40" s="6">
        <v>4008</v>
      </c>
      <c r="C40" s="38">
        <v>42501.356365740743</v>
      </c>
      <c r="D40" s="18">
        <v>42501.387418981481</v>
      </c>
      <c r="E40" s="6" t="s">
        <v>965</v>
      </c>
      <c r="F40" s="15">
        <v>3.1053240738401655E-2</v>
      </c>
      <c r="G40" s="10"/>
    </row>
    <row r="41" spans="1:7" s="2" customFormat="1" x14ac:dyDescent="0.25">
      <c r="A41" s="6" t="s">
        <v>823</v>
      </c>
      <c r="B41" s="6">
        <v>4031</v>
      </c>
      <c r="C41" s="38">
        <v>42501.330821759257</v>
      </c>
      <c r="D41" s="18">
        <v>42501.358194444445</v>
      </c>
      <c r="E41" s="6" t="s">
        <v>966</v>
      </c>
      <c r="F41" s="15">
        <v>2.7372685188311152E-2</v>
      </c>
      <c r="G41" s="10"/>
    </row>
    <row r="42" spans="1:7" s="2" customFormat="1" x14ac:dyDescent="0.25">
      <c r="A42" s="6" t="s">
        <v>824</v>
      </c>
      <c r="B42" s="6">
        <v>4032</v>
      </c>
      <c r="C42" s="38">
        <v>42501.367939814816</v>
      </c>
      <c r="D42" s="18">
        <v>42501.398252314815</v>
      </c>
      <c r="E42" s="6" t="s">
        <v>967</v>
      </c>
      <c r="F42" s="15">
        <v>3.0312499999126885E-2</v>
      </c>
      <c r="G42" s="10"/>
    </row>
    <row r="43" spans="1:7" s="2" customFormat="1" x14ac:dyDescent="0.25">
      <c r="A43" s="6" t="s">
        <v>825</v>
      </c>
      <c r="B43" s="6">
        <v>4024</v>
      </c>
      <c r="C43" s="38">
        <v>42501.339745370373</v>
      </c>
      <c r="D43" s="18">
        <v>42501.368483796294</v>
      </c>
      <c r="E43" s="6" t="s">
        <v>968</v>
      </c>
      <c r="F43" s="15">
        <v>2.8738425920892041E-2</v>
      </c>
      <c r="G43" s="10"/>
    </row>
    <row r="44" spans="1:7" s="2" customFormat="1" x14ac:dyDescent="0.25">
      <c r="A44" s="6" t="s">
        <v>826</v>
      </c>
      <c r="B44" s="6">
        <v>4023</v>
      </c>
      <c r="C44" s="38">
        <v>42501.378368055557</v>
      </c>
      <c r="D44" s="18">
        <v>42501.408541666664</v>
      </c>
      <c r="E44" s="6" t="s">
        <v>969</v>
      </c>
      <c r="F44" s="15">
        <v>3.0173611106874887E-2</v>
      </c>
      <c r="G44" s="10"/>
    </row>
    <row r="45" spans="1:7" s="2" customFormat="1" x14ac:dyDescent="0.25">
      <c r="A45" s="6" t="s">
        <v>827</v>
      </c>
      <c r="B45" s="6">
        <v>4029</v>
      </c>
      <c r="C45" s="38">
        <v>42501.353356481479</v>
      </c>
      <c r="D45" s="18">
        <v>42501.380104166667</v>
      </c>
      <c r="E45" s="6" t="s">
        <v>970</v>
      </c>
      <c r="F45" s="15">
        <v>2.6747685187729076E-2</v>
      </c>
      <c r="G45" s="10"/>
    </row>
    <row r="46" spans="1:7" s="2" customFormat="1" x14ac:dyDescent="0.25">
      <c r="A46" s="6" t="s">
        <v>828</v>
      </c>
      <c r="B46" s="6">
        <v>4030</v>
      </c>
      <c r="C46" s="38">
        <v>42501.39203703704</v>
      </c>
      <c r="D46" s="18">
        <v>42501.419131944444</v>
      </c>
      <c r="E46" s="6" t="s">
        <v>971</v>
      </c>
      <c r="F46" s="15">
        <v>2.7094907403807156E-2</v>
      </c>
      <c r="G46" s="10"/>
    </row>
    <row r="47" spans="1:7" s="2" customFormat="1" x14ac:dyDescent="0.25">
      <c r="A47" s="6" t="s">
        <v>829</v>
      </c>
      <c r="B47" s="6">
        <v>4014</v>
      </c>
      <c r="C47" s="38">
        <v>42501.362175925926</v>
      </c>
      <c r="D47" s="18">
        <v>42501.389780092592</v>
      </c>
      <c r="E47" s="6" t="s">
        <v>972</v>
      </c>
      <c r="F47" s="15">
        <v>2.7604166665696539E-2</v>
      </c>
      <c r="G47" s="10"/>
    </row>
    <row r="48" spans="1:7" s="2" customFormat="1" x14ac:dyDescent="0.25">
      <c r="A48" s="6" t="s">
        <v>830</v>
      </c>
      <c r="B48" s="6">
        <v>4013</v>
      </c>
      <c r="C48" s="38">
        <v>42501.399675925924</v>
      </c>
      <c r="D48" s="18">
        <v>42501.429814814815</v>
      </c>
      <c r="E48" s="6" t="s">
        <v>973</v>
      </c>
      <c r="F48" s="15">
        <v>3.0138888891087845E-2</v>
      </c>
      <c r="G48" s="10"/>
    </row>
    <row r="49" spans="1:7" s="2" customFormat="1" x14ac:dyDescent="0.25">
      <c r="A49" s="6" t="s">
        <v>831</v>
      </c>
      <c r="B49" s="6">
        <v>4009</v>
      </c>
      <c r="C49" s="38">
        <v>42501.370196759257</v>
      </c>
      <c r="D49" s="18">
        <v>42501.400891203702</v>
      </c>
      <c r="E49" s="6" t="s">
        <v>974</v>
      </c>
      <c r="F49" s="15">
        <v>3.0694444445543922E-2</v>
      </c>
      <c r="G49" s="10"/>
    </row>
    <row r="50" spans="1:7" s="2" customFormat="1" x14ac:dyDescent="0.25">
      <c r="A50" s="6" t="s">
        <v>832</v>
      </c>
      <c r="B50" s="6">
        <v>4010</v>
      </c>
      <c r="C50" s="38">
        <v>42501.412789351853</v>
      </c>
      <c r="D50" s="18">
        <v>42501.439953703702</v>
      </c>
      <c r="E50" s="6" t="s">
        <v>975</v>
      </c>
      <c r="F50" s="15">
        <v>2.7164351849933155E-2</v>
      </c>
      <c r="G50" s="10"/>
    </row>
    <row r="51" spans="1:7" s="2" customFormat="1" x14ac:dyDescent="0.25">
      <c r="A51" s="6" t="s">
        <v>833</v>
      </c>
      <c r="B51" s="6">
        <v>4040</v>
      </c>
      <c r="C51" s="38">
        <v>42501.38318287037</v>
      </c>
      <c r="D51" s="18">
        <v>42501.410682870373</v>
      </c>
      <c r="E51" s="6" t="s">
        <v>976</v>
      </c>
      <c r="F51" s="15">
        <v>2.7500000003783498E-2</v>
      </c>
      <c r="G51" s="10"/>
    </row>
    <row r="52" spans="1:7" s="2" customFormat="1" x14ac:dyDescent="0.25">
      <c r="A52" s="6" t="s">
        <v>835</v>
      </c>
      <c r="B52" s="6">
        <v>4007</v>
      </c>
      <c r="C52" s="38">
        <v>42501.390277777777</v>
      </c>
      <c r="D52" s="18">
        <v>42501.420706018522</v>
      </c>
      <c r="E52" s="6" t="s">
        <v>978</v>
      </c>
      <c r="F52" s="15">
        <v>3.0428240745095536E-2</v>
      </c>
      <c r="G52" s="10"/>
    </row>
    <row r="53" spans="1:7" s="2" customFormat="1" x14ac:dyDescent="0.25">
      <c r="A53" s="6" t="s">
        <v>836</v>
      </c>
      <c r="B53" s="6">
        <v>4008</v>
      </c>
      <c r="C53" s="38">
        <v>42501.424849537034</v>
      </c>
      <c r="D53" s="18">
        <v>42501.465960648151</v>
      </c>
      <c r="E53" s="6" t="s">
        <v>979</v>
      </c>
      <c r="F53" s="15">
        <v>4.1111111117061228E-2</v>
      </c>
      <c r="G53" s="10"/>
    </row>
    <row r="54" spans="1:7" s="2" customFormat="1" x14ac:dyDescent="0.25">
      <c r="A54" s="6" t="s">
        <v>837</v>
      </c>
      <c r="B54" s="6">
        <v>4031</v>
      </c>
      <c r="C54" s="38">
        <v>42501.403090277781</v>
      </c>
      <c r="D54" s="18">
        <v>42501.433819444443</v>
      </c>
      <c r="E54" s="6" t="s">
        <v>980</v>
      </c>
      <c r="F54" s="15">
        <v>3.0729166661330964E-2</v>
      </c>
      <c r="G54" s="10"/>
    </row>
    <row r="55" spans="1:7" s="2" customFormat="1" x14ac:dyDescent="0.25">
      <c r="A55" s="6" t="s">
        <v>838</v>
      </c>
      <c r="B55" s="6">
        <v>4032</v>
      </c>
      <c r="C55" s="38">
        <v>42501.440416666665</v>
      </c>
      <c r="D55" s="18">
        <v>42501.471273148149</v>
      </c>
      <c r="E55" s="6" t="s">
        <v>981</v>
      </c>
      <c r="F55" s="15">
        <v>3.0856481484079268E-2</v>
      </c>
      <c r="G55" s="10"/>
    </row>
    <row r="56" spans="1:7" s="2" customFormat="1" x14ac:dyDescent="0.25">
      <c r="A56" s="6" t="s">
        <v>839</v>
      </c>
      <c r="B56" s="6">
        <v>4024</v>
      </c>
      <c r="C56" s="38">
        <v>42501.413182870368</v>
      </c>
      <c r="D56" s="18">
        <v>42501.441562499997</v>
      </c>
      <c r="E56" s="6" t="s">
        <v>982</v>
      </c>
      <c r="F56" s="15">
        <v>2.8379629628034309E-2</v>
      </c>
      <c r="G56" s="10"/>
    </row>
    <row r="57" spans="1:7" s="2" customFormat="1" x14ac:dyDescent="0.25">
      <c r="A57" s="6" t="s">
        <v>840</v>
      </c>
      <c r="B57" s="6">
        <v>4023</v>
      </c>
      <c r="C57" s="38">
        <v>42501.450740740744</v>
      </c>
      <c r="D57" s="18">
        <v>42501.481342592589</v>
      </c>
      <c r="E57" s="6" t="s">
        <v>983</v>
      </c>
      <c r="F57" s="15">
        <v>3.0601851845858619E-2</v>
      </c>
      <c r="G57" s="10"/>
    </row>
    <row r="58" spans="1:7" s="2" customFormat="1" x14ac:dyDescent="0.25">
      <c r="A58" s="6" t="s">
        <v>841</v>
      </c>
      <c r="B58" s="6">
        <v>4029</v>
      </c>
      <c r="C58" s="38">
        <v>42501.424826388888</v>
      </c>
      <c r="D58" s="18">
        <v>42501.452222222222</v>
      </c>
      <c r="E58" s="6" t="s">
        <v>984</v>
      </c>
      <c r="F58" s="15">
        <v>2.7395833334594499E-2</v>
      </c>
      <c r="G58" s="10"/>
    </row>
    <row r="59" spans="1:7" s="2" customFormat="1" x14ac:dyDescent="0.25">
      <c r="A59" s="6" t="s">
        <v>842</v>
      </c>
      <c r="B59" s="6">
        <v>4030</v>
      </c>
      <c r="C59" s="38">
        <v>42501.463125000002</v>
      </c>
      <c r="D59" s="18">
        <v>42501.491770833331</v>
      </c>
      <c r="E59" s="6" t="s">
        <v>985</v>
      </c>
      <c r="F59" s="15">
        <v>2.8645833328482695E-2</v>
      </c>
      <c r="G59" s="10"/>
    </row>
    <row r="60" spans="1:7" s="2" customFormat="1" x14ac:dyDescent="0.25">
      <c r="A60" s="6" t="s">
        <v>843</v>
      </c>
      <c r="B60" s="6">
        <v>4014</v>
      </c>
      <c r="C60" s="38">
        <v>42501.437800925924</v>
      </c>
      <c r="D60" s="18">
        <v>42501.46261574074</v>
      </c>
      <c r="E60" s="6" t="s">
        <v>986</v>
      </c>
      <c r="F60" s="15">
        <v>2.4814814816636499E-2</v>
      </c>
      <c r="G60" s="10"/>
    </row>
    <row r="61" spans="1:7" s="2" customFormat="1" x14ac:dyDescent="0.25">
      <c r="A61" s="6" t="s">
        <v>844</v>
      </c>
      <c r="B61" s="6">
        <v>4013</v>
      </c>
      <c r="C61" s="38">
        <v>42501.473645833335</v>
      </c>
      <c r="D61" s="18">
        <v>42501.50271990741</v>
      </c>
      <c r="E61" s="6" t="s">
        <v>987</v>
      </c>
      <c r="F61" s="15">
        <v>2.9074074074742384E-2</v>
      </c>
      <c r="G61" s="10"/>
    </row>
    <row r="62" spans="1:7" s="2" customFormat="1" x14ac:dyDescent="0.25">
      <c r="A62" s="6" t="s">
        <v>845</v>
      </c>
      <c r="B62" s="6">
        <v>4009</v>
      </c>
      <c r="C62" s="38">
        <v>42501.448055555556</v>
      </c>
      <c r="D62" s="18">
        <v>42501.472638888888</v>
      </c>
      <c r="E62" s="6" t="s">
        <v>988</v>
      </c>
      <c r="F62" s="15">
        <v>2.4583333331975155E-2</v>
      </c>
      <c r="G62" s="10"/>
    </row>
    <row r="63" spans="1:7" s="2" customFormat="1" x14ac:dyDescent="0.25">
      <c r="A63" s="6" t="s">
        <v>846</v>
      </c>
      <c r="B63" s="6">
        <v>4010</v>
      </c>
      <c r="C63" s="38">
        <v>42501.482754629629</v>
      </c>
      <c r="D63" s="18">
        <v>42501.512766203705</v>
      </c>
      <c r="E63" s="6" t="s">
        <v>989</v>
      </c>
      <c r="F63" s="15">
        <v>3.0011574075615499E-2</v>
      </c>
      <c r="G63" s="10"/>
    </row>
    <row r="64" spans="1:7" s="2" customFormat="1" x14ac:dyDescent="0.25">
      <c r="A64" s="6" t="s">
        <v>847</v>
      </c>
      <c r="B64" s="6">
        <v>4020</v>
      </c>
      <c r="C64" s="38">
        <v>42501.458645833336</v>
      </c>
      <c r="D64" s="18">
        <v>42501.484155092592</v>
      </c>
      <c r="E64" s="6" t="s">
        <v>990</v>
      </c>
      <c r="F64" s="15">
        <v>2.5509259256068617E-2</v>
      </c>
      <c r="G64" s="10"/>
    </row>
    <row r="65" spans="1:7" s="2" customFormat="1" x14ac:dyDescent="0.25">
      <c r="A65" s="6" t="s">
        <v>848</v>
      </c>
      <c r="B65" s="6">
        <v>4019</v>
      </c>
      <c r="C65" s="38">
        <v>42501.495173611111</v>
      </c>
      <c r="D65" s="18">
        <v>42501.523356481484</v>
      </c>
      <c r="E65" s="6" t="s">
        <v>991</v>
      </c>
      <c r="F65" s="15">
        <v>2.8182870373711921E-2</v>
      </c>
      <c r="G65" s="10"/>
    </row>
    <row r="66" spans="1:7" s="2" customFormat="1" x14ac:dyDescent="0.25">
      <c r="A66" s="6" t="s">
        <v>849</v>
      </c>
      <c r="B66" s="6">
        <v>4007</v>
      </c>
      <c r="C66" s="38">
        <v>42501.468344907407</v>
      </c>
      <c r="D66" s="18">
        <v>42501.49359953704</v>
      </c>
      <c r="E66" s="6" t="s">
        <v>992</v>
      </c>
      <c r="F66" s="15">
        <v>2.5254629632399883E-2</v>
      </c>
      <c r="G66" s="10"/>
    </row>
    <row r="67" spans="1:7" s="2" customFormat="1" x14ac:dyDescent="0.25">
      <c r="A67" s="6" t="s">
        <v>850</v>
      </c>
      <c r="B67" s="6">
        <v>4008</v>
      </c>
      <c r="C67" s="38">
        <v>42501.505358796298</v>
      </c>
      <c r="D67" s="18">
        <v>42501.53334490741</v>
      </c>
      <c r="E67" s="6" t="s">
        <v>993</v>
      </c>
      <c r="F67" s="15">
        <v>2.7986111112113576E-2</v>
      </c>
      <c r="G67" s="10"/>
    </row>
    <row r="68" spans="1:7" s="2" customFormat="1" x14ac:dyDescent="0.25">
      <c r="A68" s="6" t="s">
        <v>851</v>
      </c>
      <c r="B68" s="6">
        <v>4031</v>
      </c>
      <c r="C68" s="38">
        <v>42501.474606481483</v>
      </c>
      <c r="D68" s="18">
        <v>42501.504699074074</v>
      </c>
      <c r="E68" s="6" t="s">
        <v>994</v>
      </c>
      <c r="F68" s="15">
        <v>3.0092592591245193E-2</v>
      </c>
      <c r="G68" s="10"/>
    </row>
    <row r="69" spans="1:7" s="2" customFormat="1" x14ac:dyDescent="0.25">
      <c r="A69" s="6" t="s">
        <v>852</v>
      </c>
      <c r="B69" s="6">
        <v>4032</v>
      </c>
      <c r="C69" s="38">
        <v>42501.510416666664</v>
      </c>
      <c r="D69" s="18">
        <v>42501.544629629629</v>
      </c>
      <c r="E69" s="6" t="s">
        <v>995</v>
      </c>
      <c r="F69" s="15">
        <v>3.4212962964375038E-2</v>
      </c>
      <c r="G69" s="10"/>
    </row>
    <row r="70" spans="1:7" s="2" customFormat="1" x14ac:dyDescent="0.25">
      <c r="A70" s="6" t="s">
        <v>853</v>
      </c>
      <c r="B70" s="6">
        <v>4024</v>
      </c>
      <c r="C70" s="38">
        <v>42501.486585648148</v>
      </c>
      <c r="D70" s="18">
        <v>42501.514155092591</v>
      </c>
      <c r="E70" s="6" t="s">
        <v>996</v>
      </c>
      <c r="F70" s="15">
        <v>2.7569444442633539E-2</v>
      </c>
      <c r="G70" s="10"/>
    </row>
    <row r="71" spans="1:7" s="2" customFormat="1" x14ac:dyDescent="0.25">
      <c r="A71" s="6" t="s">
        <v>854</v>
      </c>
      <c r="B71" s="6">
        <v>4023</v>
      </c>
      <c r="C71" s="38">
        <v>42501.520578703705</v>
      </c>
      <c r="D71" s="18">
        <v>42501.554652777777</v>
      </c>
      <c r="E71" s="6" t="s">
        <v>997</v>
      </c>
      <c r="F71" s="15">
        <v>3.407407407212304E-2</v>
      </c>
      <c r="G71" s="10"/>
    </row>
    <row r="72" spans="1:7" s="2" customFormat="1" x14ac:dyDescent="0.25">
      <c r="A72" s="6" t="s">
        <v>855</v>
      </c>
      <c r="B72" s="6">
        <v>4029</v>
      </c>
      <c r="C72" s="38">
        <v>42501.49627314815</v>
      </c>
      <c r="D72" s="18">
        <v>42501.526122685187</v>
      </c>
      <c r="E72" s="6" t="s">
        <v>998</v>
      </c>
      <c r="F72" s="15">
        <v>2.9849537037080154E-2</v>
      </c>
      <c r="G72" s="10"/>
    </row>
    <row r="73" spans="1:7" s="2" customFormat="1" x14ac:dyDescent="0.25">
      <c r="A73" s="6" t="s">
        <v>856</v>
      </c>
      <c r="B73" s="6">
        <v>4030</v>
      </c>
      <c r="C73" s="38">
        <v>42501.533703703702</v>
      </c>
      <c r="D73" s="18">
        <v>42501.564884259256</v>
      </c>
      <c r="E73" s="6" t="s">
        <v>999</v>
      </c>
      <c r="F73" s="15">
        <v>3.1180555553874001E-2</v>
      </c>
      <c r="G73" s="10"/>
    </row>
    <row r="74" spans="1:7" s="2" customFormat="1" x14ac:dyDescent="0.25">
      <c r="A74" s="6" t="s">
        <v>857</v>
      </c>
      <c r="B74" s="6">
        <v>4014</v>
      </c>
      <c r="C74" s="38">
        <v>42501.507337962961</v>
      </c>
      <c r="D74" s="18">
        <v>42501.537361111114</v>
      </c>
      <c r="E74" s="6" t="s">
        <v>1000</v>
      </c>
      <c r="F74" s="15">
        <v>3.0023148152395152E-2</v>
      </c>
      <c r="G74" s="10"/>
    </row>
    <row r="75" spans="1:7" s="2" customFormat="1" x14ac:dyDescent="0.25">
      <c r="A75" s="6" t="s">
        <v>858</v>
      </c>
      <c r="B75" s="6">
        <v>4013</v>
      </c>
      <c r="C75" s="38">
        <v>42501.547060185185</v>
      </c>
      <c r="D75" s="18">
        <v>42501.575983796298</v>
      </c>
      <c r="E75" s="6" t="s">
        <v>1001</v>
      </c>
      <c r="F75" s="15">
        <v>2.8923611112986691E-2</v>
      </c>
      <c r="G75" s="10"/>
    </row>
    <row r="76" spans="1:7" s="2" customFormat="1" x14ac:dyDescent="0.25">
      <c r="A76" s="6" t="s">
        <v>859</v>
      </c>
      <c r="B76" s="6">
        <v>4009</v>
      </c>
      <c r="C76" s="38">
        <v>42501.515208333331</v>
      </c>
      <c r="D76" s="18">
        <v>42501.546273148146</v>
      </c>
      <c r="E76" s="6" t="s">
        <v>1002</v>
      </c>
      <c r="F76" s="15">
        <v>3.1064814815181307E-2</v>
      </c>
      <c r="G76" s="10"/>
    </row>
    <row r="77" spans="1:7" s="2" customFormat="1" x14ac:dyDescent="0.25">
      <c r="A77" s="6" t="s">
        <v>860</v>
      </c>
      <c r="B77" s="6">
        <v>4010</v>
      </c>
      <c r="C77" s="38">
        <v>42501.555138888885</v>
      </c>
      <c r="D77" s="18">
        <v>42501.585763888892</v>
      </c>
      <c r="E77" s="6" t="s">
        <v>1003</v>
      </c>
      <c r="F77" s="15">
        <v>3.0625000006693881E-2</v>
      </c>
      <c r="G77" s="10"/>
    </row>
    <row r="78" spans="1:7" s="2" customFormat="1" x14ac:dyDescent="0.25">
      <c r="A78" s="6" t="s">
        <v>861</v>
      </c>
      <c r="B78" s="6">
        <v>4020</v>
      </c>
      <c r="C78" s="38">
        <v>42501.529016203705</v>
      </c>
      <c r="D78" s="18">
        <v>42501.557638888888</v>
      </c>
      <c r="E78" s="6" t="s">
        <v>1004</v>
      </c>
      <c r="F78" s="15">
        <v>2.8622685182199348E-2</v>
      </c>
      <c r="G78" s="10"/>
    </row>
    <row r="79" spans="1:7" s="2" customFormat="1" x14ac:dyDescent="0.25">
      <c r="A79" s="6" t="s">
        <v>862</v>
      </c>
      <c r="B79" s="6">
        <v>4019</v>
      </c>
      <c r="C79" s="38">
        <v>42501.569537037038</v>
      </c>
      <c r="D79" s="18">
        <v>42501.598171296297</v>
      </c>
      <c r="E79" s="6" t="s">
        <v>1005</v>
      </c>
      <c r="F79" s="15">
        <v>2.8634259258979E-2</v>
      </c>
      <c r="G79" s="10"/>
    </row>
    <row r="80" spans="1:7" s="2" customFormat="1" x14ac:dyDescent="0.25">
      <c r="A80" s="6" t="s">
        <v>863</v>
      </c>
      <c r="B80" s="6">
        <v>4007</v>
      </c>
      <c r="C80" s="38">
        <v>42501.53875</v>
      </c>
      <c r="D80" s="18">
        <v>42501.566354166665</v>
      </c>
      <c r="E80" s="6" t="s">
        <v>1006</v>
      </c>
      <c r="F80" s="15">
        <v>2.7604166665696539E-2</v>
      </c>
      <c r="G80" s="10"/>
    </row>
    <row r="81" spans="1:7" s="2" customFormat="1" x14ac:dyDescent="0.25">
      <c r="A81" s="6" t="s">
        <v>864</v>
      </c>
      <c r="B81" s="6">
        <v>4008</v>
      </c>
      <c r="C81" s="38">
        <v>42501.57739583333</v>
      </c>
      <c r="D81" s="18">
        <v>42501.606064814812</v>
      </c>
      <c r="E81" s="6" t="s">
        <v>1007</v>
      </c>
      <c r="F81" s="15">
        <v>2.8668981482042E-2</v>
      </c>
      <c r="G81" s="10"/>
    </row>
    <row r="82" spans="1:7" s="2" customFormat="1" x14ac:dyDescent="0.25">
      <c r="A82" s="6" t="s">
        <v>865</v>
      </c>
      <c r="B82" s="6">
        <v>4031</v>
      </c>
      <c r="C82" s="38">
        <v>42501.547337962962</v>
      </c>
      <c r="D82" s="18">
        <v>42501.578252314815</v>
      </c>
      <c r="E82" s="6" t="s">
        <v>1008</v>
      </c>
      <c r="F82" s="15">
        <v>3.0914351853425615E-2</v>
      </c>
      <c r="G82" s="10"/>
    </row>
    <row r="83" spans="1:7" s="2" customFormat="1" x14ac:dyDescent="0.25">
      <c r="A83" s="6" t="s">
        <v>866</v>
      </c>
      <c r="B83" s="6">
        <v>4032</v>
      </c>
      <c r="C83" s="38">
        <v>42501.582905092589</v>
      </c>
      <c r="D83" s="18">
        <v>42501.61787037037</v>
      </c>
      <c r="E83" s="6" t="s">
        <v>1009</v>
      </c>
      <c r="F83" s="15">
        <v>3.496527778042946E-2</v>
      </c>
      <c r="G83" s="10"/>
    </row>
    <row r="84" spans="1:7" s="2" customFormat="1" x14ac:dyDescent="0.25">
      <c r="A84" s="6" t="s">
        <v>867</v>
      </c>
      <c r="B84" s="6">
        <v>4024</v>
      </c>
      <c r="C84" s="38">
        <v>42501.557997685188</v>
      </c>
      <c r="D84" s="18">
        <v>42501.58734953704</v>
      </c>
      <c r="E84" s="6" t="s">
        <v>1010</v>
      </c>
      <c r="F84" s="15">
        <v>2.9351851851970423E-2</v>
      </c>
      <c r="G84" s="10"/>
    </row>
    <row r="85" spans="1:7" s="2" customFormat="1" x14ac:dyDescent="0.25">
      <c r="A85" s="6" t="s">
        <v>868</v>
      </c>
      <c r="B85" s="6">
        <v>4023</v>
      </c>
      <c r="C85" s="38">
        <v>42501.597800925927</v>
      </c>
      <c r="D85" s="18">
        <v>42501.628344907411</v>
      </c>
      <c r="E85" s="6" t="s">
        <v>1011</v>
      </c>
      <c r="F85" s="15">
        <v>3.054398148378823E-2</v>
      </c>
      <c r="G85" s="10"/>
    </row>
    <row r="86" spans="1:7" s="2" customFormat="1" x14ac:dyDescent="0.25">
      <c r="A86" s="6" t="s">
        <v>869</v>
      </c>
      <c r="B86" s="6">
        <v>4029</v>
      </c>
      <c r="C86" s="38">
        <v>42501.570034722223</v>
      </c>
      <c r="D86" s="18">
        <v>42501.598726851851</v>
      </c>
      <c r="E86" s="6" t="s">
        <v>1012</v>
      </c>
      <c r="F86" s="15">
        <v>2.8692129628325347E-2</v>
      </c>
      <c r="G86" s="10"/>
    </row>
    <row r="87" spans="1:7" s="2" customFormat="1" x14ac:dyDescent="0.25">
      <c r="A87" s="6" t="s">
        <v>870</v>
      </c>
      <c r="B87" s="6">
        <v>4030</v>
      </c>
      <c r="C87" s="38">
        <v>42501.606550925928</v>
      </c>
      <c r="D87" s="18">
        <v>42501.638784722221</v>
      </c>
      <c r="E87" s="6" t="s">
        <v>1013</v>
      </c>
      <c r="F87" s="15">
        <v>3.2233796293439809E-2</v>
      </c>
      <c r="G87" s="10"/>
    </row>
    <row r="88" spans="1:7" s="2" customFormat="1" x14ac:dyDescent="0.25">
      <c r="A88" s="6" t="s">
        <v>871</v>
      </c>
      <c r="B88" s="6">
        <v>4014</v>
      </c>
      <c r="C88" s="38">
        <v>42501.579780092594</v>
      </c>
      <c r="D88" s="18">
        <v>42501.608726851853</v>
      </c>
      <c r="E88" s="6" t="s">
        <v>1014</v>
      </c>
      <c r="F88" s="15">
        <v>2.8946759259270038E-2</v>
      </c>
      <c r="G88" s="10"/>
    </row>
    <row r="89" spans="1:7" s="2" customFormat="1" x14ac:dyDescent="0.25">
      <c r="A89" s="6" t="s">
        <v>872</v>
      </c>
      <c r="B89" s="6">
        <v>4013</v>
      </c>
      <c r="C89" s="38">
        <v>42501.621493055558</v>
      </c>
      <c r="D89" s="18">
        <v>42501.650833333333</v>
      </c>
      <c r="E89" s="6" t="s">
        <v>1015</v>
      </c>
      <c r="F89" s="15">
        <v>2.9340277775190771E-2</v>
      </c>
      <c r="G89" s="10"/>
    </row>
    <row r="90" spans="1:7" s="2" customFormat="1" x14ac:dyDescent="0.25">
      <c r="A90" s="6" t="s">
        <v>873</v>
      </c>
      <c r="B90" s="6">
        <v>4009</v>
      </c>
      <c r="C90" s="38">
        <v>42501.591458333336</v>
      </c>
      <c r="D90" s="18">
        <v>42501.619641203702</v>
      </c>
      <c r="E90" s="6" t="s">
        <v>1016</v>
      </c>
      <c r="F90" s="15">
        <v>2.8182870366435964E-2</v>
      </c>
      <c r="G90" s="10"/>
    </row>
    <row r="91" spans="1:7" s="2" customFormat="1" x14ac:dyDescent="0.25">
      <c r="A91" s="6" t="s">
        <v>874</v>
      </c>
      <c r="B91" s="6">
        <v>4010</v>
      </c>
      <c r="C91" s="38">
        <v>42501.633194444446</v>
      </c>
      <c r="D91" s="18">
        <v>42501.659201388888</v>
      </c>
      <c r="E91" s="6" t="s">
        <v>1017</v>
      </c>
      <c r="F91" s="15">
        <v>2.6006944441178348E-2</v>
      </c>
      <c r="G91" s="10"/>
    </row>
    <row r="92" spans="1:7" s="2" customFormat="1" x14ac:dyDescent="0.25">
      <c r="A92" s="6" t="s">
        <v>876</v>
      </c>
      <c r="B92" s="6">
        <v>4019</v>
      </c>
      <c r="C92" s="38">
        <v>42501.638506944444</v>
      </c>
      <c r="D92" s="18">
        <v>42501.672511574077</v>
      </c>
      <c r="E92" s="6" t="s">
        <v>1019</v>
      </c>
      <c r="F92" s="15">
        <v>3.4004629633272998E-2</v>
      </c>
      <c r="G92" s="10"/>
    </row>
    <row r="93" spans="1:7" s="2" customFormat="1" x14ac:dyDescent="0.25">
      <c r="A93" s="6" t="s">
        <v>877</v>
      </c>
      <c r="B93" s="6">
        <v>4007</v>
      </c>
      <c r="C93" s="38">
        <v>42501.609305555554</v>
      </c>
      <c r="D93" s="18">
        <v>42501.639456018522</v>
      </c>
      <c r="E93" s="6" t="s">
        <v>1020</v>
      </c>
      <c r="F93" s="15">
        <v>3.0150462967867497E-2</v>
      </c>
      <c r="G93" s="10"/>
    </row>
    <row r="94" spans="1:7" s="2" customFormat="1" x14ac:dyDescent="0.25">
      <c r="A94" s="6" t="s">
        <v>878</v>
      </c>
      <c r="B94" s="6">
        <v>4008</v>
      </c>
      <c r="C94" s="38">
        <v>42501.651041666664</v>
      </c>
      <c r="D94" s="18">
        <v>42501.679537037038</v>
      </c>
      <c r="E94" s="6" t="s">
        <v>1021</v>
      </c>
      <c r="F94" s="15">
        <v>2.849537037400296E-2</v>
      </c>
      <c r="G94" s="10"/>
    </row>
    <row r="95" spans="1:7" s="2" customFormat="1" x14ac:dyDescent="0.25">
      <c r="A95" s="6" t="s">
        <v>879</v>
      </c>
      <c r="B95" s="6">
        <v>4031</v>
      </c>
      <c r="C95" s="38">
        <v>42501.620648148149</v>
      </c>
      <c r="D95" s="18">
        <v>42501.651053240741</v>
      </c>
      <c r="E95" s="6" t="s">
        <v>1022</v>
      </c>
      <c r="F95" s="15">
        <v>3.0405092591536231E-2</v>
      </c>
      <c r="G95" s="10"/>
    </row>
    <row r="96" spans="1:7" s="2" customFormat="1" x14ac:dyDescent="0.25">
      <c r="A96" s="6" t="s">
        <v>880</v>
      </c>
      <c r="B96" s="6">
        <v>4032</v>
      </c>
      <c r="C96" s="38">
        <v>42501.656099537038</v>
      </c>
      <c r="D96" s="18">
        <v>42501.690717592595</v>
      </c>
      <c r="E96" s="6" t="s">
        <v>1023</v>
      </c>
      <c r="F96" s="15">
        <v>3.4618055557075422E-2</v>
      </c>
      <c r="G96" s="10"/>
    </row>
    <row r="97" spans="1:7" s="2" customFormat="1" x14ac:dyDescent="0.25">
      <c r="A97" s="6" t="s">
        <v>881</v>
      </c>
      <c r="B97" s="6">
        <v>4024</v>
      </c>
      <c r="C97" s="38">
        <v>42501.631168981483</v>
      </c>
      <c r="D97" s="18">
        <v>42501.660254629627</v>
      </c>
      <c r="E97" s="6" t="s">
        <v>1024</v>
      </c>
      <c r="F97" s="15">
        <v>2.9085648144246079E-2</v>
      </c>
      <c r="G97" s="10"/>
    </row>
    <row r="98" spans="1:7" s="2" customFormat="1" x14ac:dyDescent="0.25">
      <c r="A98" s="6" t="s">
        <v>882</v>
      </c>
      <c r="B98" s="6">
        <v>4023</v>
      </c>
      <c r="C98" s="38">
        <v>42501.668506944443</v>
      </c>
      <c r="D98" s="18">
        <v>42501.70144675926</v>
      </c>
      <c r="E98" s="6" t="s">
        <v>1025</v>
      </c>
      <c r="F98" s="15">
        <v>3.2939814816927537E-2</v>
      </c>
      <c r="G98" s="10"/>
    </row>
    <row r="99" spans="1:7" s="2" customFormat="1" x14ac:dyDescent="0.25">
      <c r="A99" s="6" t="s">
        <v>883</v>
      </c>
      <c r="B99" s="6">
        <v>4029</v>
      </c>
      <c r="C99" s="38">
        <v>42501.643425925926</v>
      </c>
      <c r="D99" s="18">
        <v>42501.670914351853</v>
      </c>
      <c r="E99" s="6" t="s">
        <v>1026</v>
      </c>
      <c r="F99" s="15">
        <v>2.7488425927003846E-2</v>
      </c>
      <c r="G99" s="10"/>
    </row>
    <row r="100" spans="1:7" s="2" customFormat="1" x14ac:dyDescent="0.25">
      <c r="A100" s="6" t="s">
        <v>884</v>
      </c>
      <c r="B100" s="6">
        <v>4030</v>
      </c>
      <c r="C100" s="38">
        <v>42501.680104166669</v>
      </c>
      <c r="D100" s="18">
        <v>42501.711122685185</v>
      </c>
      <c r="E100" s="6" t="s">
        <v>1027</v>
      </c>
      <c r="F100" s="15">
        <v>3.1018518515338656E-2</v>
      </c>
      <c r="G100" s="10"/>
    </row>
    <row r="101" spans="1:7" s="2" customFormat="1" x14ac:dyDescent="0.25">
      <c r="A101" s="6" t="s">
        <v>885</v>
      </c>
      <c r="B101" s="6">
        <v>4014</v>
      </c>
      <c r="C101" s="38">
        <v>42501.654618055552</v>
      </c>
      <c r="D101" s="18">
        <v>42501.681666666664</v>
      </c>
      <c r="E101" s="6" t="s">
        <v>1028</v>
      </c>
      <c r="F101" s="15">
        <v>2.7048611111240461E-2</v>
      </c>
      <c r="G101" s="10"/>
    </row>
    <row r="102" spans="1:7" s="2" customFormat="1" x14ac:dyDescent="0.25">
      <c r="A102" s="6" t="s">
        <v>886</v>
      </c>
      <c r="B102" s="6">
        <v>4013</v>
      </c>
      <c r="C102" s="38">
        <v>42501.693148148152</v>
      </c>
      <c r="D102" s="18">
        <v>42501.721967592595</v>
      </c>
      <c r="E102" s="6" t="s">
        <v>1029</v>
      </c>
      <c r="F102" s="15">
        <v>2.8819444443797693E-2</v>
      </c>
      <c r="G102" s="10"/>
    </row>
    <row r="103" spans="1:7" s="2" customFormat="1" x14ac:dyDescent="0.25">
      <c r="A103" s="6" t="s">
        <v>887</v>
      </c>
      <c r="B103" s="6">
        <v>4009</v>
      </c>
      <c r="C103" s="38">
        <v>42501.663206018522</v>
      </c>
      <c r="D103" s="18">
        <v>42501.691979166666</v>
      </c>
      <c r="E103" s="6" t="s">
        <v>1030</v>
      </c>
      <c r="F103" s="15">
        <v>2.8773148143955041E-2</v>
      </c>
      <c r="G103" s="10"/>
    </row>
    <row r="104" spans="1:7" s="2" customFormat="1" x14ac:dyDescent="0.25">
      <c r="A104" s="6" t="s">
        <v>888</v>
      </c>
      <c r="B104" s="6">
        <v>4010</v>
      </c>
      <c r="C104" s="38">
        <v>42501.701331018521</v>
      </c>
      <c r="D104" s="18">
        <v>42501.731446759259</v>
      </c>
      <c r="E104" s="6" t="s">
        <v>1031</v>
      </c>
      <c r="F104" s="15">
        <v>3.011574073752854E-2</v>
      </c>
      <c r="G104" s="10"/>
    </row>
    <row r="105" spans="1:7" s="2" customFormat="1" x14ac:dyDescent="0.25">
      <c r="A105" s="6" t="s">
        <v>889</v>
      </c>
      <c r="B105" s="6">
        <v>4020</v>
      </c>
      <c r="C105" s="38">
        <v>42501.676435185182</v>
      </c>
      <c r="D105" s="18">
        <v>42501.704062500001</v>
      </c>
      <c r="E105" s="6" t="s">
        <v>1032</v>
      </c>
      <c r="F105" s="15">
        <v>2.7627314819255844E-2</v>
      </c>
      <c r="G105" s="10"/>
    </row>
    <row r="106" spans="1:7" s="2" customFormat="1" x14ac:dyDescent="0.25">
      <c r="A106" s="6" t="s">
        <v>890</v>
      </c>
      <c r="B106" s="6">
        <v>4019</v>
      </c>
      <c r="C106" s="38">
        <v>42501.711365740739</v>
      </c>
      <c r="D106" s="18">
        <v>42501.744583333333</v>
      </c>
      <c r="E106" s="6" t="s">
        <v>1033</v>
      </c>
      <c r="F106" s="15">
        <v>3.3217592594155576E-2</v>
      </c>
      <c r="G106" s="10"/>
    </row>
    <row r="107" spans="1:7" s="2" customFormat="1" x14ac:dyDescent="0.25">
      <c r="A107" s="6" t="s">
        <v>891</v>
      </c>
      <c r="B107" s="6">
        <v>4007</v>
      </c>
      <c r="C107" s="38">
        <v>42501.684062499997</v>
      </c>
      <c r="D107" s="18">
        <v>42501.712256944447</v>
      </c>
      <c r="E107" s="6" t="s">
        <v>1034</v>
      </c>
      <c r="F107" s="15">
        <v>2.8194444450491574E-2</v>
      </c>
      <c r="G107" s="10"/>
    </row>
    <row r="108" spans="1:7" s="2" customFormat="1" x14ac:dyDescent="0.25">
      <c r="A108" s="6" t="s">
        <v>892</v>
      </c>
      <c r="B108" s="6">
        <v>4008</v>
      </c>
      <c r="C108" s="38">
        <v>42501.724027777775</v>
      </c>
      <c r="D108" s="18">
        <v>42501.751956018517</v>
      </c>
      <c r="E108" s="6" t="s">
        <v>1035</v>
      </c>
      <c r="F108" s="15">
        <v>2.792824074276723E-2</v>
      </c>
      <c r="G108" s="10"/>
    </row>
    <row r="109" spans="1:7" s="2" customFormat="1" x14ac:dyDescent="0.25">
      <c r="A109" s="6" t="s">
        <v>893</v>
      </c>
      <c r="B109" s="6">
        <v>4031</v>
      </c>
      <c r="C109" s="38">
        <v>42501.694155092591</v>
      </c>
      <c r="D109" s="18">
        <v>42501.723865740743</v>
      </c>
      <c r="E109" s="6" t="s">
        <v>1036</v>
      </c>
      <c r="F109" s="15">
        <v>2.9710648152104113E-2</v>
      </c>
      <c r="G109" s="10"/>
    </row>
    <row r="110" spans="1:7" s="2" customFormat="1" x14ac:dyDescent="0.25">
      <c r="A110" s="6" t="s">
        <v>894</v>
      </c>
      <c r="B110" s="6">
        <v>4032</v>
      </c>
      <c r="C110" s="38">
        <v>42501.726574074077</v>
      </c>
      <c r="D110" s="18">
        <v>42501.763495370367</v>
      </c>
      <c r="E110" s="6" t="s">
        <v>1037</v>
      </c>
      <c r="F110" s="15">
        <v>3.6921296290529426E-2</v>
      </c>
      <c r="G110" s="10"/>
    </row>
    <row r="111" spans="1:7" s="2" customFormat="1" x14ac:dyDescent="0.25">
      <c r="A111" s="6" t="s">
        <v>895</v>
      </c>
      <c r="B111" s="6">
        <v>4040</v>
      </c>
      <c r="C111" s="38">
        <v>42501.707395833335</v>
      </c>
      <c r="D111" s="18">
        <v>42501.735046296293</v>
      </c>
      <c r="E111" s="6" t="s">
        <v>1038</v>
      </c>
      <c r="F111" s="15">
        <v>2.7650462958263233E-2</v>
      </c>
      <c r="G111" s="10"/>
    </row>
    <row r="112" spans="1:7" s="2" customFormat="1" x14ac:dyDescent="0.25">
      <c r="A112" s="6" t="s">
        <v>896</v>
      </c>
      <c r="B112" s="6">
        <v>4039</v>
      </c>
      <c r="C112" s="38">
        <v>42501.744074074071</v>
      </c>
      <c r="D112" s="18">
        <v>42501.77511574074</v>
      </c>
      <c r="E112" s="6" t="s">
        <v>1039</v>
      </c>
      <c r="F112" s="15">
        <v>3.104166666889796E-2</v>
      </c>
      <c r="G112" s="10"/>
    </row>
    <row r="113" spans="1:7" s="2" customFormat="1" x14ac:dyDescent="0.25">
      <c r="A113" s="6" t="s">
        <v>897</v>
      </c>
      <c r="B113" s="6">
        <v>4029</v>
      </c>
      <c r="C113" s="38">
        <v>42501.714722222219</v>
      </c>
      <c r="D113" s="18">
        <v>42501.744016203702</v>
      </c>
      <c r="E113" s="6" t="s">
        <v>1040</v>
      </c>
      <c r="F113" s="15">
        <v>2.9293981482624076E-2</v>
      </c>
      <c r="G113" s="10"/>
    </row>
    <row r="114" spans="1:7" s="2" customFormat="1" x14ac:dyDescent="0.25">
      <c r="A114" s="6" t="s">
        <v>898</v>
      </c>
      <c r="B114" s="6">
        <v>4030</v>
      </c>
      <c r="C114" s="38">
        <v>42501.752349537041</v>
      </c>
      <c r="D114" s="18">
        <v>42501.783888888887</v>
      </c>
      <c r="E114" s="6" t="s">
        <v>1041</v>
      </c>
      <c r="F114" s="15">
        <v>3.1539351846731734E-2</v>
      </c>
      <c r="G114" s="10"/>
    </row>
    <row r="115" spans="1:7" s="2" customFormat="1" x14ac:dyDescent="0.25">
      <c r="A115" s="6" t="s">
        <v>899</v>
      </c>
      <c r="B115" s="6">
        <v>4014</v>
      </c>
      <c r="C115" s="38">
        <v>42501.725694444445</v>
      </c>
      <c r="D115" s="18">
        <v>42501.753993055558</v>
      </c>
      <c r="E115" s="6" t="s">
        <v>1042</v>
      </c>
      <c r="F115" s="15">
        <v>2.8298611112404615E-2</v>
      </c>
      <c r="G115" s="10"/>
    </row>
    <row r="116" spans="1:7" s="2" customFormat="1" x14ac:dyDescent="0.25">
      <c r="A116" s="6" t="s">
        <v>900</v>
      </c>
      <c r="B116" s="6">
        <v>4013</v>
      </c>
      <c r="C116" s="38">
        <v>42501.766446759262</v>
      </c>
      <c r="D116" s="18">
        <v>42501.795324074075</v>
      </c>
      <c r="E116" s="6" t="s">
        <v>1043</v>
      </c>
      <c r="F116" s="15">
        <v>2.8877314813144039E-2</v>
      </c>
      <c r="G116" s="10"/>
    </row>
    <row r="117" spans="1:7" s="2" customFormat="1" x14ac:dyDescent="0.25">
      <c r="A117" s="6" t="s">
        <v>901</v>
      </c>
      <c r="B117" s="6">
        <v>4009</v>
      </c>
      <c r="C117" s="38">
        <v>42501.737581018519</v>
      </c>
      <c r="D117" s="18">
        <v>42501.765648148146</v>
      </c>
      <c r="E117" s="6" t="s">
        <v>1044</v>
      </c>
      <c r="F117" s="15">
        <v>2.806712962774327E-2</v>
      </c>
      <c r="G117" s="10"/>
    </row>
    <row r="118" spans="1:7" s="2" customFormat="1" x14ac:dyDescent="0.25">
      <c r="A118" s="6" t="s">
        <v>902</v>
      </c>
      <c r="B118" s="6">
        <v>4010</v>
      </c>
      <c r="C118" s="38">
        <v>42501.774513888886</v>
      </c>
      <c r="D118" s="18">
        <v>42501.806805555556</v>
      </c>
      <c r="E118" s="6" t="s">
        <v>1045</v>
      </c>
      <c r="F118" s="15">
        <v>3.2291666670062114E-2</v>
      </c>
      <c r="G118" s="10"/>
    </row>
    <row r="119" spans="1:7" s="2" customFormat="1" x14ac:dyDescent="0.25">
      <c r="A119" s="6" t="s">
        <v>903</v>
      </c>
      <c r="B119" s="6">
        <v>4020</v>
      </c>
      <c r="C119" s="38">
        <v>42501.748240740744</v>
      </c>
      <c r="D119" s="18">
        <v>42501.777175925927</v>
      </c>
      <c r="E119" s="6" t="s">
        <v>1046</v>
      </c>
      <c r="F119" s="15">
        <v>2.8935185182490386E-2</v>
      </c>
      <c r="G119" s="10"/>
    </row>
    <row r="120" spans="1:7" s="2" customFormat="1" x14ac:dyDescent="0.25">
      <c r="A120" s="6" t="s">
        <v>904</v>
      </c>
      <c r="B120" s="6">
        <v>4019</v>
      </c>
      <c r="C120" s="38">
        <v>42501.781956018516</v>
      </c>
      <c r="D120" s="18">
        <v>42501.816458333335</v>
      </c>
      <c r="E120" s="6" t="s">
        <v>1047</v>
      </c>
      <c r="F120" s="15">
        <v>3.4502314818382729E-2</v>
      </c>
      <c r="G120" s="10"/>
    </row>
    <row r="121" spans="1:7" s="2" customFormat="1" x14ac:dyDescent="0.25">
      <c r="A121" s="6" t="s">
        <v>906</v>
      </c>
      <c r="B121" s="6">
        <v>4008</v>
      </c>
      <c r="C121" s="38">
        <v>42501.792349537034</v>
      </c>
      <c r="D121" s="18">
        <v>42501.825312499997</v>
      </c>
      <c r="E121" s="6" t="s">
        <v>1049</v>
      </c>
      <c r="F121" s="15">
        <v>3.2962962963210884E-2</v>
      </c>
      <c r="G121" s="10"/>
    </row>
    <row r="122" spans="1:7" s="2" customFormat="1" x14ac:dyDescent="0.25">
      <c r="A122" s="6" t="s">
        <v>907</v>
      </c>
      <c r="B122" s="6">
        <v>4031</v>
      </c>
      <c r="C122" s="38">
        <v>42501.767476851855</v>
      </c>
      <c r="D122" s="18">
        <v>42501.795937499999</v>
      </c>
      <c r="E122" s="6" t="s">
        <v>1050</v>
      </c>
      <c r="F122" s="15">
        <v>2.8460648143664002E-2</v>
      </c>
      <c r="G122" s="10"/>
    </row>
    <row r="123" spans="1:7" s="2" customFormat="1" x14ac:dyDescent="0.25">
      <c r="A123" s="6" t="s">
        <v>908</v>
      </c>
      <c r="B123" s="6">
        <v>4032</v>
      </c>
      <c r="C123" s="38">
        <v>42501.809479166666</v>
      </c>
      <c r="D123" s="18">
        <v>42501.835243055553</v>
      </c>
      <c r="E123" s="6" t="s">
        <v>1051</v>
      </c>
      <c r="F123" s="15">
        <v>2.5763888887013309E-2</v>
      </c>
      <c r="G123" s="10"/>
    </row>
    <row r="124" spans="1:7" s="2" customFormat="1" x14ac:dyDescent="0.25">
      <c r="A124" s="6" t="s">
        <v>909</v>
      </c>
      <c r="B124" s="6">
        <v>4029</v>
      </c>
      <c r="C124" s="38">
        <v>42501.787233796298</v>
      </c>
      <c r="D124" s="18">
        <v>42501.816874999997</v>
      </c>
      <c r="E124" s="6" t="s">
        <v>1052</v>
      </c>
      <c r="F124" s="15">
        <v>2.9641203698702157E-2</v>
      </c>
      <c r="G124" s="10"/>
    </row>
    <row r="125" spans="1:7" s="2" customFormat="1" x14ac:dyDescent="0.25">
      <c r="A125" s="6" t="s">
        <v>910</v>
      </c>
      <c r="B125" s="6">
        <v>4030</v>
      </c>
      <c r="C125" s="38">
        <v>42501.824699074074</v>
      </c>
      <c r="D125" s="18">
        <v>42501.857083333336</v>
      </c>
      <c r="E125" s="6" t="s">
        <v>1053</v>
      </c>
      <c r="F125" s="15">
        <v>3.238425926247146E-2</v>
      </c>
      <c r="G125" s="10"/>
    </row>
    <row r="126" spans="1:7" s="2" customFormat="1" x14ac:dyDescent="0.25">
      <c r="A126" s="6" t="s">
        <v>911</v>
      </c>
      <c r="B126" s="6">
        <v>4009</v>
      </c>
      <c r="C126" s="38">
        <v>42501.809432870374</v>
      </c>
      <c r="D126" s="18">
        <v>42501.838587962964</v>
      </c>
      <c r="E126" s="6" t="s">
        <v>1054</v>
      </c>
      <c r="F126" s="15">
        <v>2.9155092590372078E-2</v>
      </c>
      <c r="G126" s="10"/>
    </row>
    <row r="127" spans="1:7" s="2" customFormat="1" x14ac:dyDescent="0.25">
      <c r="A127" s="6" t="s">
        <v>912</v>
      </c>
      <c r="B127" s="6">
        <v>4010</v>
      </c>
      <c r="C127" s="38">
        <v>42501.845393518517</v>
      </c>
      <c r="D127" s="18">
        <v>42501.877847222226</v>
      </c>
      <c r="E127" s="6" t="s">
        <v>1055</v>
      </c>
      <c r="F127" s="15">
        <v>3.2453703708597459E-2</v>
      </c>
      <c r="G127" s="10"/>
    </row>
    <row r="128" spans="1:7" s="2" customFormat="1" x14ac:dyDescent="0.25">
      <c r="A128" s="6" t="s">
        <v>913</v>
      </c>
      <c r="B128" s="6">
        <v>4007</v>
      </c>
      <c r="C128" s="38">
        <v>42501.828113425923</v>
      </c>
      <c r="D128" s="18">
        <v>42501.858275462961</v>
      </c>
      <c r="E128" s="6" t="s">
        <v>1056</v>
      </c>
      <c r="F128" s="15">
        <v>3.0162037037371192E-2</v>
      </c>
      <c r="G128" s="10"/>
    </row>
    <row r="129" spans="1:11" s="2" customFormat="1" x14ac:dyDescent="0.25">
      <c r="A129" s="6" t="s">
        <v>914</v>
      </c>
      <c r="B129" s="6">
        <v>4008</v>
      </c>
      <c r="C129" s="38">
        <v>42501.862534722219</v>
      </c>
      <c r="D129" s="18">
        <v>42501.898333333331</v>
      </c>
      <c r="E129" s="6" t="s">
        <v>1057</v>
      </c>
      <c r="F129" s="15">
        <v>3.5798611112113576E-2</v>
      </c>
      <c r="G129" s="10"/>
    </row>
    <row r="130" spans="1:11" s="2" customFormat="1" x14ac:dyDescent="0.25">
      <c r="A130" s="6" t="s">
        <v>915</v>
      </c>
      <c r="B130" s="6">
        <v>4031</v>
      </c>
      <c r="C130" s="38">
        <v>42501.851747685185</v>
      </c>
      <c r="D130" s="18">
        <v>42501.879537037035</v>
      </c>
      <c r="E130" s="6" t="s">
        <v>1058</v>
      </c>
      <c r="F130" s="15">
        <v>2.7789351850515231E-2</v>
      </c>
      <c r="G130" s="10"/>
    </row>
    <row r="131" spans="1:11" s="2" customFormat="1" x14ac:dyDescent="0.25">
      <c r="A131" s="6" t="s">
        <v>916</v>
      </c>
      <c r="B131" s="6">
        <v>4032</v>
      </c>
      <c r="C131" s="38">
        <v>42501.893310185187</v>
      </c>
      <c r="D131" s="18">
        <v>42501.919872685183</v>
      </c>
      <c r="E131" s="6" t="s">
        <v>1059</v>
      </c>
      <c r="F131" s="15">
        <v>2.6562499995634425E-2</v>
      </c>
      <c r="G131" s="10"/>
    </row>
    <row r="132" spans="1:11" s="2" customFormat="1" x14ac:dyDescent="0.25">
      <c r="A132" s="6" t="s">
        <v>917</v>
      </c>
      <c r="B132" s="6">
        <v>4029</v>
      </c>
      <c r="C132" s="38">
        <v>42501.859733796293</v>
      </c>
      <c r="D132" s="18">
        <v>42501.900347222225</v>
      </c>
      <c r="E132" s="6" t="s">
        <v>1060</v>
      </c>
      <c r="F132" s="15">
        <v>4.0613425931951497E-2</v>
      </c>
      <c r="G132" s="10"/>
    </row>
    <row r="133" spans="1:11" s="2" customFormat="1" x14ac:dyDescent="0.25">
      <c r="A133" s="6" t="s">
        <v>918</v>
      </c>
      <c r="B133" s="6">
        <v>4030</v>
      </c>
      <c r="C133" s="38">
        <v>42501.909525462965</v>
      </c>
      <c r="D133" s="18">
        <v>42501.940694444442</v>
      </c>
      <c r="E133" s="6" t="s">
        <v>1061</v>
      </c>
      <c r="F133" s="15">
        <v>3.1168981477094349E-2</v>
      </c>
      <c r="G133" s="10"/>
    </row>
    <row r="134" spans="1:11" s="2" customFormat="1" x14ac:dyDescent="0.25">
      <c r="A134" s="6" t="s">
        <v>919</v>
      </c>
      <c r="B134" s="6">
        <v>4009</v>
      </c>
      <c r="C134" s="38">
        <v>42501.892199074071</v>
      </c>
      <c r="D134" s="18">
        <v>42501.922291666669</v>
      </c>
      <c r="E134" s="6" t="s">
        <v>1062</v>
      </c>
      <c r="F134" s="15">
        <v>3.0092592598521151E-2</v>
      </c>
      <c r="G134" s="10"/>
    </row>
    <row r="135" spans="1:11" s="2" customFormat="1" x14ac:dyDescent="0.25">
      <c r="A135" s="6" t="s">
        <v>920</v>
      </c>
      <c r="B135" s="6">
        <v>4010</v>
      </c>
      <c r="C135" s="38">
        <v>42501.931168981479</v>
      </c>
      <c r="D135" s="18">
        <v>42501.962627314817</v>
      </c>
      <c r="E135" s="6" t="s">
        <v>1063</v>
      </c>
      <c r="F135" s="15">
        <v>3.1458333338377997E-2</v>
      </c>
      <c r="G135" s="10"/>
    </row>
    <row r="136" spans="1:11" s="2" customFormat="1" x14ac:dyDescent="0.25">
      <c r="A136" s="6" t="s">
        <v>921</v>
      </c>
      <c r="B136" s="6">
        <v>4007</v>
      </c>
      <c r="C136" s="38">
        <v>42501.901828703703</v>
      </c>
      <c r="D136" s="18">
        <v>42501.941504629627</v>
      </c>
      <c r="E136" s="6" t="s">
        <v>1064</v>
      </c>
      <c r="F136" s="15">
        <v>3.9675925923802424E-2</v>
      </c>
      <c r="G136" s="10"/>
    </row>
    <row r="137" spans="1:11" s="2" customFormat="1" x14ac:dyDescent="0.25">
      <c r="A137" s="6" t="s">
        <v>922</v>
      </c>
      <c r="B137" s="6">
        <v>4008</v>
      </c>
      <c r="C137" s="38">
        <v>42501.945787037039</v>
      </c>
      <c r="D137" s="18">
        <v>42501.981342592589</v>
      </c>
      <c r="E137" s="6" t="s">
        <v>1065</v>
      </c>
      <c r="F137" s="15">
        <v>3.555555555067258E-2</v>
      </c>
      <c r="G137" s="10"/>
    </row>
    <row r="138" spans="1:11" s="2" customFormat="1" x14ac:dyDescent="0.25">
      <c r="A138" s="6" t="s">
        <v>923</v>
      </c>
      <c r="B138" s="6">
        <v>4031</v>
      </c>
      <c r="C138" s="38">
        <v>42501.935300925928</v>
      </c>
      <c r="D138" s="18">
        <v>42501.963194444441</v>
      </c>
      <c r="E138" s="6" t="s">
        <v>1066</v>
      </c>
      <c r="F138" s="15">
        <v>2.7893518512428273E-2</v>
      </c>
      <c r="G138" s="10"/>
    </row>
    <row r="139" spans="1:11" s="2" customFormat="1" x14ac:dyDescent="0.25">
      <c r="A139" s="6" t="s">
        <v>924</v>
      </c>
      <c r="B139" s="6">
        <v>4032</v>
      </c>
      <c r="C139" s="38">
        <v>42501.975914351853</v>
      </c>
      <c r="D139" s="18">
        <v>42502.002627314818</v>
      </c>
      <c r="E139" s="6" t="s">
        <v>1067</v>
      </c>
      <c r="F139" s="15">
        <v>2.6712962964666076E-2</v>
      </c>
      <c r="G139" s="10"/>
      <c r="H139"/>
    </row>
    <row r="140" spans="1:11" s="2" customFormat="1" x14ac:dyDescent="0.25">
      <c r="A140" s="6" t="s">
        <v>925</v>
      </c>
      <c r="B140" s="6">
        <v>4029</v>
      </c>
      <c r="C140" s="38">
        <v>42501.954027777778</v>
      </c>
      <c r="D140" s="18">
        <v>42501.983749999999</v>
      </c>
      <c r="E140" s="6" t="s">
        <v>1068</v>
      </c>
      <c r="F140" s="15">
        <v>2.9722222221607808E-2</v>
      </c>
      <c r="G140" s="10"/>
      <c r="H140"/>
    </row>
    <row r="141" spans="1:11" s="2" customFormat="1" x14ac:dyDescent="0.25">
      <c r="A141" s="6" t="s">
        <v>926</v>
      </c>
      <c r="B141" s="6">
        <v>4030</v>
      </c>
      <c r="C141" s="38">
        <v>42501.993773148148</v>
      </c>
      <c r="D141" s="18">
        <v>42502.0237037037</v>
      </c>
      <c r="E141" s="6" t="s">
        <v>1069</v>
      </c>
      <c r="F141" s="15">
        <v>2.9930555552709848E-2</v>
      </c>
      <c r="G141" s="10"/>
      <c r="H141"/>
    </row>
    <row r="142" spans="1:11" s="2" customFormat="1" x14ac:dyDescent="0.25">
      <c r="A142" s="6" t="s">
        <v>927</v>
      </c>
      <c r="B142" s="6">
        <v>4009</v>
      </c>
      <c r="C142" s="38">
        <v>42501.974942129629</v>
      </c>
      <c r="D142" s="18">
        <v>42502.005925925929</v>
      </c>
      <c r="E142" s="6" t="s">
        <v>1070</v>
      </c>
      <c r="F142" s="15">
        <v>3.0983796299551614E-2</v>
      </c>
      <c r="G142" s="10"/>
      <c r="H142"/>
    </row>
    <row r="143" spans="1:11" s="2" customFormat="1" x14ac:dyDescent="0.25">
      <c r="A143" s="6" t="s">
        <v>928</v>
      </c>
      <c r="B143" s="6">
        <v>4010</v>
      </c>
      <c r="C143" s="38">
        <v>42502.014050925929</v>
      </c>
      <c r="D143" s="18">
        <v>42502.045127314814</v>
      </c>
      <c r="E143" s="6" t="s">
        <v>1071</v>
      </c>
      <c r="F143" s="15">
        <v>3.1076388884685002E-2</v>
      </c>
      <c r="G143" s="10"/>
      <c r="H143"/>
      <c r="I143"/>
    </row>
    <row r="144" spans="1:11" x14ac:dyDescent="0.25">
      <c r="A144" s="6" t="s">
        <v>929</v>
      </c>
      <c r="B144" s="6">
        <v>4007</v>
      </c>
      <c r="C144" s="38">
        <v>42501.984166666669</v>
      </c>
      <c r="D144" s="18">
        <v>42502.031967592593</v>
      </c>
      <c r="E144" s="6" t="s">
        <v>1072</v>
      </c>
      <c r="F144" s="15">
        <v>4.7800925924093463E-2</v>
      </c>
      <c r="G144" s="10"/>
      <c r="J144" s="2"/>
      <c r="K144" s="2"/>
    </row>
    <row r="145" spans="1:15" x14ac:dyDescent="0.25">
      <c r="A145" s="6" t="s">
        <v>930</v>
      </c>
      <c r="B145" s="6">
        <v>4008</v>
      </c>
      <c r="C145" s="38">
        <v>42502.034537037034</v>
      </c>
      <c r="D145" s="18">
        <v>42502.065023148149</v>
      </c>
      <c r="E145" s="6" t="s">
        <v>1073</v>
      </c>
      <c r="F145" s="15">
        <v>3.0486111114441883E-2</v>
      </c>
      <c r="G145" s="10"/>
      <c r="I145" s="2"/>
      <c r="J145" s="2"/>
      <c r="K145" s="2"/>
    </row>
    <row r="146" spans="1:15" s="2" customFormat="1" x14ac:dyDescent="0.25">
      <c r="A146" s="6" t="s">
        <v>931</v>
      </c>
      <c r="B146" s="6">
        <v>4031</v>
      </c>
      <c r="C146" s="38">
        <v>42502.020416666666</v>
      </c>
      <c r="D146" s="18">
        <v>42502.04824074074</v>
      </c>
      <c r="E146" s="6" t="s">
        <v>1074</v>
      </c>
      <c r="F146" s="15">
        <v>2.7824074073578231E-2</v>
      </c>
      <c r="G146" s="10"/>
      <c r="H146"/>
      <c r="L146"/>
      <c r="M146"/>
      <c r="N146"/>
      <c r="O146"/>
    </row>
    <row r="147" spans="1:15" x14ac:dyDescent="0.25">
      <c r="A147" s="17"/>
      <c r="B147" s="17"/>
      <c r="C147" s="18"/>
      <c r="D147" s="18"/>
      <c r="E147" s="6"/>
      <c r="F147" s="15"/>
      <c r="G147" s="10"/>
      <c r="J147" s="2"/>
      <c r="K147" s="2"/>
    </row>
    <row r="148" spans="1:15" x14ac:dyDescent="0.25">
      <c r="A148" s="17"/>
      <c r="B148" s="17"/>
      <c r="C148" s="18"/>
      <c r="D148" s="18"/>
      <c r="E148" s="6"/>
      <c r="F148" s="15"/>
      <c r="G148" s="10"/>
      <c r="J148" s="2"/>
      <c r="K148" s="2"/>
    </row>
    <row r="149" spans="1:15" x14ac:dyDescent="0.25">
      <c r="A149" s="17"/>
      <c r="B149" s="17"/>
      <c r="C149" s="18"/>
      <c r="D149" s="18"/>
      <c r="E149" s="6"/>
      <c r="F149" s="15"/>
      <c r="G149" s="10"/>
      <c r="J149" s="2"/>
      <c r="K149" s="2"/>
    </row>
    <row r="150" spans="1:15" x14ac:dyDescent="0.25">
      <c r="A150" s="17"/>
      <c r="B150" s="17"/>
      <c r="C150" s="18"/>
      <c r="D150" s="18"/>
      <c r="E150" s="6"/>
      <c r="F150" s="15"/>
      <c r="G150" s="10"/>
    </row>
    <row r="151" spans="1:15" x14ac:dyDescent="0.25">
      <c r="A151" s="17"/>
      <c r="B151" s="17"/>
      <c r="C151" s="18"/>
      <c r="D151" s="18"/>
      <c r="E151" s="6"/>
      <c r="F151" s="15"/>
      <c r="G151" s="10"/>
    </row>
    <row r="152" spans="1:15" x14ac:dyDescent="0.25">
      <c r="A152" s="17"/>
      <c r="B152" s="17"/>
      <c r="C152" s="18"/>
      <c r="D152" s="18"/>
      <c r="E152" s="6"/>
      <c r="F152" s="15"/>
      <c r="G152" s="10"/>
    </row>
    <row r="153" spans="1:15" x14ac:dyDescent="0.25">
      <c r="A153" s="17"/>
      <c r="B153" s="17"/>
      <c r="C153" s="18"/>
      <c r="D153" s="18"/>
      <c r="E153" s="6"/>
      <c r="F153" s="15"/>
      <c r="G153" s="10"/>
    </row>
    <row r="154" spans="1:15" x14ac:dyDescent="0.25">
      <c r="A154" s="17"/>
      <c r="B154" s="17"/>
      <c r="C154" s="18"/>
      <c r="D154" s="18"/>
      <c r="E154" s="6"/>
      <c r="F154" s="15"/>
      <c r="G154" s="10"/>
    </row>
    <row r="155" spans="1:15" x14ac:dyDescent="0.25">
      <c r="A155" s="17"/>
      <c r="B155" s="17"/>
      <c r="C155" s="18"/>
      <c r="D155" s="18"/>
      <c r="E155" s="6"/>
      <c r="F155" s="15"/>
      <c r="G155" s="10"/>
    </row>
    <row r="156" spans="1:15" x14ac:dyDescent="0.25">
      <c r="A156" s="17"/>
      <c r="B156" s="17"/>
      <c r="C156" s="18"/>
      <c r="D156" s="18"/>
      <c r="E156" s="6"/>
      <c r="F156" s="15"/>
      <c r="G156" s="10"/>
    </row>
    <row r="157" spans="1:15" x14ac:dyDescent="0.25">
      <c r="A157" s="17"/>
      <c r="B157" s="17"/>
      <c r="C157" s="18"/>
      <c r="D157" s="18"/>
      <c r="E157" s="6"/>
      <c r="F157" s="15"/>
      <c r="G157" s="10"/>
    </row>
    <row r="158" spans="1:15" x14ac:dyDescent="0.25">
      <c r="A158" s="17"/>
      <c r="B158" s="17"/>
      <c r="C158" s="18"/>
      <c r="D158" s="18"/>
      <c r="E158" s="6"/>
      <c r="F158" s="15"/>
      <c r="G158" s="10"/>
    </row>
    <row r="159" spans="1:15" x14ac:dyDescent="0.25">
      <c r="A159" s="17"/>
      <c r="B159" s="17"/>
      <c r="C159" s="18"/>
      <c r="D159" s="18"/>
      <c r="E159" s="6"/>
      <c r="F159" s="15"/>
      <c r="G159" s="10"/>
    </row>
    <row r="160" spans="1:15" x14ac:dyDescent="0.25">
      <c r="A160" s="17"/>
      <c r="B160" s="17"/>
      <c r="C160" s="18"/>
      <c r="D160" s="18"/>
      <c r="E160" s="6"/>
      <c r="F160" s="15"/>
      <c r="G160" s="10"/>
    </row>
    <row r="161" spans="1:7" x14ac:dyDescent="0.25">
      <c r="A161" s="17"/>
      <c r="B161" s="17"/>
      <c r="C161" s="18"/>
      <c r="D161" s="18"/>
      <c r="E161" s="6"/>
      <c r="F161" s="15"/>
      <c r="G161" s="10"/>
    </row>
    <row r="162" spans="1:7" x14ac:dyDescent="0.25">
      <c r="A162" s="17"/>
      <c r="B162" s="17"/>
      <c r="C162" s="18"/>
      <c r="D162" s="18"/>
      <c r="E162" s="6"/>
      <c r="F162" s="15"/>
      <c r="G162" s="10"/>
    </row>
    <row r="163" spans="1:7" x14ac:dyDescent="0.25">
      <c r="A163" s="17"/>
      <c r="B163" s="17"/>
      <c r="C163" s="18"/>
      <c r="D163" s="18"/>
      <c r="E163" s="6"/>
      <c r="F163" s="15"/>
      <c r="G163" s="10"/>
    </row>
    <row r="164" spans="1:7" x14ac:dyDescent="0.25">
      <c r="A164" s="17"/>
      <c r="B164" s="17"/>
      <c r="C164" s="18"/>
      <c r="D164" s="18"/>
      <c r="E164" s="6"/>
      <c r="F164" s="15"/>
      <c r="G164" s="10"/>
    </row>
    <row r="165" spans="1:7" x14ac:dyDescent="0.25">
      <c r="A165" s="17"/>
      <c r="B165" s="17"/>
      <c r="C165" s="18"/>
      <c r="D165" s="18"/>
      <c r="E165" s="6"/>
      <c r="F165" s="15"/>
      <c r="G165" s="10"/>
    </row>
    <row r="166" spans="1:7" x14ac:dyDescent="0.25">
      <c r="A166" s="17"/>
      <c r="B166" s="17"/>
      <c r="C166" s="18"/>
      <c r="D166" s="18"/>
      <c r="E166" s="6"/>
      <c r="F166" s="15"/>
      <c r="G166" s="10"/>
    </row>
    <row r="167" spans="1:7" x14ac:dyDescent="0.25">
      <c r="A167" s="17"/>
      <c r="B167" s="17"/>
      <c r="C167" s="18"/>
      <c r="D167" s="18"/>
      <c r="E167" s="6"/>
      <c r="F167" s="15"/>
      <c r="G167" s="10"/>
    </row>
    <row r="168" spans="1:7" x14ac:dyDescent="0.25">
      <c r="A168" s="17"/>
      <c r="B168" s="17"/>
      <c r="C168" s="18"/>
      <c r="D168" s="18"/>
      <c r="E168" s="6"/>
      <c r="F168" s="15"/>
      <c r="G168" s="10"/>
    </row>
    <row r="169" spans="1:7" x14ac:dyDescent="0.25">
      <c r="A169" s="17"/>
      <c r="B169" s="17"/>
      <c r="C169" s="18"/>
      <c r="D169" s="18"/>
      <c r="E169" s="6"/>
      <c r="F169" s="15"/>
      <c r="G169" s="10"/>
    </row>
    <row r="170" spans="1:7" x14ac:dyDescent="0.25">
      <c r="A170" s="17"/>
      <c r="B170" s="17"/>
      <c r="C170" s="18"/>
      <c r="D170" s="18"/>
      <c r="E170" s="6"/>
      <c r="F170" s="15"/>
      <c r="G170" s="10"/>
    </row>
    <row r="171" spans="1:7" x14ac:dyDescent="0.25">
      <c r="A171" s="17"/>
      <c r="B171" s="17"/>
      <c r="C171" s="18"/>
      <c r="D171" s="18"/>
      <c r="E171" s="6"/>
      <c r="F171" s="15"/>
      <c r="G171" s="10"/>
    </row>
  </sheetData>
  <mergeCells count="2">
    <mergeCell ref="A1:F1"/>
    <mergeCell ref="L3:N3"/>
  </mergeCells>
  <conditionalFormatting sqref="A147:G171 D3:D146 F3:G146">
    <cfRule type="expression" dxfId="144" priority="16">
      <formula>#REF!&gt;#REF!</formula>
    </cfRule>
    <cfRule type="expression" dxfId="143" priority="17">
      <formula>#REF!&gt;0</formula>
    </cfRule>
    <cfRule type="expression" dxfId="142" priority="18">
      <formula>#REF!&gt;0</formula>
    </cfRule>
  </conditionalFormatting>
  <conditionalFormatting sqref="E3:E146 A3:C146">
    <cfRule type="expression" dxfId="141" priority="14">
      <formula>$P3&gt;0</formula>
    </cfRule>
    <cfRule type="expression" dxfId="140" priority="15">
      <formula>$O3&gt;0</formula>
    </cfRule>
  </conditionalFormatting>
  <conditionalFormatting sqref="F144:F146 D3:D143 F3:G143">
    <cfRule type="expression" dxfId="139" priority="12">
      <formula>NOT(ISBLANK($G3))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53307295-CCD1-4ADD-A1F8-E87D61E5CDE3}">
            <xm:f>$N3&gt;'[Train Runs and Enforcements 2016-05-10.xlsx]Variables'!#REF!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E3:E146</xm:sqref>
        </x14:conditionalFormatting>
        <x14:conditionalFormatting xmlns:xm="http://schemas.microsoft.com/office/excel/2006/main">
          <x14:cfRule type="expression" priority="4" id="{39B3E35E-0707-441F-A475-408BEECFEC47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A3:B146</xm:sqref>
        </x14:conditionalFormatting>
        <x14:conditionalFormatting xmlns:xm="http://schemas.microsoft.com/office/excel/2006/main">
          <x14:cfRule type="expression" priority="1" id="{C434D6E9-6F76-4CAC-BFD9-EA2A72ED2BEC}">
            <xm:f>$N3&gt;'[Train Runs and Enforcements 2016-05-11.xlsx]Variables'!#REF!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C3:C146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15</vt:i4>
      </vt:variant>
    </vt:vector>
  </HeadingPairs>
  <TitlesOfParts>
    <vt:vector size="30" baseType="lpstr">
      <vt:lpstr>Weekly Summary</vt:lpstr>
      <vt:lpstr>Weekly Cut Out Runs</vt:lpstr>
      <vt:lpstr>Daily Summary</vt:lpstr>
      <vt:lpstr>2016-05-06 Train Runs</vt:lpstr>
      <vt:lpstr>2016-05-07 Train Runs</vt:lpstr>
      <vt:lpstr>2016-05-08 Train Runs</vt:lpstr>
      <vt:lpstr>2016-05-09 Train Runs</vt:lpstr>
      <vt:lpstr>2016-05-10 Train Runs</vt:lpstr>
      <vt:lpstr>2016-05-11 Train Runs</vt:lpstr>
      <vt:lpstr>2016-05-12 Train Runs</vt:lpstr>
      <vt:lpstr>2016-05-13 Train Runs</vt:lpstr>
      <vt:lpstr>2016-05-14 Train Runs</vt:lpstr>
      <vt:lpstr>2016-05-15 Train Runs</vt:lpstr>
      <vt:lpstr>2016-05-16 Train Runs</vt:lpstr>
      <vt:lpstr>2016-05-17 Train Runs</vt:lpstr>
      <vt:lpstr>'2016-05-06 Train Runs'!Denver_Train_Runs_04122016</vt:lpstr>
      <vt:lpstr>'2016-05-07 Train Runs'!Denver_Train_Runs_04122016</vt:lpstr>
      <vt:lpstr>'2016-05-08 Train Runs'!Denver_Train_Runs_04122016</vt:lpstr>
      <vt:lpstr>'2016-05-09 Train Runs'!Denver_Train_Runs_04122016</vt:lpstr>
      <vt:lpstr>'2016-05-10 Train Runs'!Denver_Train_Runs_04122016</vt:lpstr>
      <vt:lpstr>'2016-05-11 Train Runs'!Denver_Train_Runs_04122016</vt:lpstr>
      <vt:lpstr>'2016-05-12 Train Runs'!Denver_Train_Runs_04122016</vt:lpstr>
      <vt:lpstr>'2016-05-13 Train Runs'!Denver_Train_Runs_04122016</vt:lpstr>
      <vt:lpstr>'2016-05-14 Train Runs'!Denver_Train_Runs_04122016</vt:lpstr>
      <vt:lpstr>'2016-05-15 Train Runs'!Denver_Train_Runs_04122016</vt:lpstr>
      <vt:lpstr>'2016-05-16 Train Runs'!Denver_Train_Runs_04122016</vt:lpstr>
      <vt:lpstr>'2016-05-17 Train Runs'!Denver_Train_Runs_04122016</vt:lpstr>
      <vt:lpstr>'2016-05-06 Train Runs'!Denver_Train_Runs_04122016_1</vt:lpstr>
      <vt:lpstr>'2016-05-07 Train Runs'!Denver_Train_Runs_04122016_1</vt:lpstr>
      <vt:lpstr>'2016-05-06 Train Runs'!Denver_Train_Runs_04122016_2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Steve Tu</cp:lastModifiedBy>
  <dcterms:created xsi:type="dcterms:W3CDTF">2016-04-12T13:52:23Z</dcterms:created>
  <dcterms:modified xsi:type="dcterms:W3CDTF">2016-05-18T15:11:52Z</dcterms:modified>
</cp:coreProperties>
</file>