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tabRatio="845" firstSheet="5" activeTab="12"/>
  </bookViews>
  <sheets>
    <sheet name="Weekly Summary" sheetId="15" r:id="rId1"/>
    <sheet name="Weekly Cut Out Runs" sheetId="16" r:id="rId2"/>
    <sheet name="Daily Summary" sheetId="6" r:id="rId3"/>
    <sheet name="2016-05-01 Train Runs" sheetId="5" r:id="rId4"/>
    <sheet name="2016-05-02 Train Runs" sheetId="7" r:id="rId5"/>
    <sheet name="2016-05-03 Train Runs" sheetId="8" r:id="rId6"/>
    <sheet name="2016-05-04 Train Runs" sheetId="9" r:id="rId7"/>
    <sheet name="2016-05-05 Train Runs" sheetId="10" r:id="rId8"/>
    <sheet name="2016-05-06 Train Runs" sheetId="13" r:id="rId9"/>
    <sheet name="2016-05-07 Train Runs" sheetId="11" r:id="rId10"/>
    <sheet name="2016-05-08 Train Runs" sheetId="12" r:id="rId11"/>
    <sheet name="2016-05-09 Train Runs" sheetId="17" r:id="rId12"/>
    <sheet name="2016-05-10 Train Runs" sheetId="19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3" hidden="1">'2016-05-01 Train Runs'!$A$2:$H$2</definedName>
    <definedName name="_xlnm._FilterDatabase" localSheetId="4" hidden="1">'2016-05-02 Train Runs'!$A$2:$H$2</definedName>
    <definedName name="_xlnm._FilterDatabase" localSheetId="5" hidden="1">'2016-05-03 Train Runs'!$A$2:$H$2</definedName>
    <definedName name="_xlnm._FilterDatabase" localSheetId="6" hidden="1">'2016-05-04 Train Runs'!$A$2:$H$2</definedName>
    <definedName name="_xlnm._FilterDatabase" localSheetId="7" hidden="1">'2016-05-05 Train Runs'!$A$2:$H$2</definedName>
    <definedName name="_xlnm._FilterDatabase" localSheetId="8" hidden="1">'2016-05-06 Train Runs'!$A$2:$H$2</definedName>
    <definedName name="_xlnm._FilterDatabase" localSheetId="9" hidden="1">'2016-05-07 Train Runs'!$A$2:$H$2</definedName>
    <definedName name="_xlnm._FilterDatabase" localSheetId="10" hidden="1">'2016-05-08 Train Runs'!$A$2:$H$2</definedName>
    <definedName name="_xlnm._FilterDatabase" localSheetId="11" hidden="1">'2016-05-09 Train Runs'!$A$2:$H$2</definedName>
    <definedName name="_xlnm._FilterDatabase" localSheetId="12" hidden="1">'2016-05-10 Train Runs'!$A$2:$H$2</definedName>
    <definedName name="Denver_Train_Runs_04122016" localSheetId="3">'2016-05-01 Train Runs'!$A$2:$D$146</definedName>
    <definedName name="Denver_Train_Runs_04122016" localSheetId="4">'2016-05-02 Train Runs'!$A$2:$D$10</definedName>
    <definedName name="Denver_Train_Runs_04122016" localSheetId="5">'2016-05-03 Train Runs'!$A$2:$D$10</definedName>
    <definedName name="Denver_Train_Runs_04122016" localSheetId="6">'2016-05-04 Train Runs'!$A$2:$D$10</definedName>
    <definedName name="Denver_Train_Runs_04122016" localSheetId="7">'2016-05-05 Train Runs'!$A$2:$D$10</definedName>
    <definedName name="Denver_Train_Runs_04122016" localSheetId="8">'2016-05-06 Train Runs'!$A$2:$D$10</definedName>
    <definedName name="Denver_Train_Runs_04122016" localSheetId="9">'2016-05-07 Train Runs'!$A$2:$D$10</definedName>
    <definedName name="Denver_Train_Runs_04122016" localSheetId="10">'2016-05-08 Train Runs'!$A$2:$D$10</definedName>
    <definedName name="Denver_Train_Runs_04122016" localSheetId="11">'2016-05-09 Train Runs'!$A$2:$D$10</definedName>
    <definedName name="Denver_Train_Runs_04122016" localSheetId="12">'2016-05-10 Train Runs'!$A$2:$D$10</definedName>
    <definedName name="Denver_Train_Runs_04122016_1" localSheetId="8">'2016-05-06 Train Runs'!$A$2:$D$10</definedName>
    <definedName name="Denver_Train_Runs_04122016_1" localSheetId="9">'2016-05-07 Train Runs'!$A$2:$D$10</definedName>
    <definedName name="Denver_Train_Runs_04122016_2" localSheetId="8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9" l="1"/>
  <c r="C79" i="6" s="1"/>
  <c r="D76" i="6"/>
  <c r="E76" i="6"/>
  <c r="F76" i="6"/>
  <c r="D77" i="6"/>
  <c r="E77" i="6"/>
  <c r="F77" i="6"/>
  <c r="D78" i="6"/>
  <c r="E78" i="6"/>
  <c r="F78" i="6"/>
  <c r="D79" i="6"/>
  <c r="E79" i="6"/>
  <c r="F79" i="6"/>
  <c r="C80" i="6"/>
  <c r="D80" i="6"/>
  <c r="E80" i="6"/>
  <c r="F80" i="6"/>
  <c r="K5" i="19"/>
  <c r="C76" i="6" s="1"/>
  <c r="A1" i="19"/>
  <c r="K6" i="19" l="1"/>
  <c r="K7" i="19" l="1"/>
  <c r="C78" i="6" s="1"/>
  <c r="C77" i="6"/>
  <c r="C92" i="6" s="1"/>
  <c r="C93" i="6" s="1"/>
  <c r="A1" i="17" l="1"/>
  <c r="A1" i="12"/>
  <c r="D68" i="6" l="1"/>
  <c r="E68" i="6"/>
  <c r="F68" i="6"/>
  <c r="D69" i="6"/>
  <c r="E69" i="6"/>
  <c r="F69" i="6"/>
  <c r="D70" i="6"/>
  <c r="E70" i="6"/>
  <c r="F70" i="6"/>
  <c r="D71" i="6"/>
  <c r="E71" i="6"/>
  <c r="F71" i="6"/>
  <c r="C72" i="6"/>
  <c r="D72" i="6"/>
  <c r="E72" i="6"/>
  <c r="F72" i="6"/>
  <c r="K8" i="17"/>
  <c r="C71" i="6" s="1"/>
  <c r="K5" i="17"/>
  <c r="C68" i="6" s="1"/>
  <c r="K6" i="17" l="1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K8" i="12"/>
  <c r="K5" i="12"/>
  <c r="K7" i="17" l="1"/>
  <c r="C70" i="6" s="1"/>
  <c r="C69" i="6"/>
  <c r="C91" i="6" s="1"/>
  <c r="K6" i="12"/>
  <c r="K7" i="12" s="1"/>
  <c r="K8" i="11"/>
  <c r="C52" i="6" l="1"/>
  <c r="D52" i="6"/>
  <c r="E52" i="6"/>
  <c r="F52" i="6"/>
  <c r="D53" i="6"/>
  <c r="E53" i="6"/>
  <c r="F53" i="6"/>
  <c r="D54" i="6"/>
  <c r="E54" i="6"/>
  <c r="F54" i="6"/>
  <c r="C55" i="6"/>
  <c r="D55" i="6"/>
  <c r="E55" i="6"/>
  <c r="F55" i="6"/>
  <c r="C56" i="6"/>
  <c r="D56" i="6"/>
  <c r="E56" i="6"/>
  <c r="F56" i="6"/>
  <c r="K6" i="11"/>
  <c r="K7" i="11" s="1"/>
  <c r="C54" i="6" s="1"/>
  <c r="K5" i="11"/>
  <c r="K5" i="13"/>
  <c r="K6" i="13" s="1"/>
  <c r="K7" i="13" s="1"/>
  <c r="C53" i="6" l="1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36" i="6" l="1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K5" i="10"/>
  <c r="K6" i="10" s="1"/>
  <c r="K7" i="10" s="1"/>
  <c r="D28" i="6" l="1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C28" i="6"/>
  <c r="C29" i="6"/>
  <c r="C30" i="6"/>
  <c r="C31" i="6"/>
  <c r="C32" i="6"/>
  <c r="K5" i="9"/>
  <c r="K6" i="9"/>
  <c r="K7" i="9" s="1"/>
  <c r="K5" i="8" l="1"/>
  <c r="D20" i="6" l="1"/>
  <c r="E20" i="6"/>
  <c r="F20" i="6"/>
  <c r="D21" i="6"/>
  <c r="E21" i="6"/>
  <c r="F21" i="6"/>
  <c r="D22" i="6"/>
  <c r="E22" i="6"/>
  <c r="F22" i="6"/>
  <c r="C23" i="6"/>
  <c r="D23" i="6"/>
  <c r="E23" i="6"/>
  <c r="F23" i="6"/>
  <c r="C24" i="6"/>
  <c r="D24" i="6"/>
  <c r="E24" i="6"/>
  <c r="F24" i="6"/>
  <c r="K6" i="8"/>
  <c r="K7" i="8" s="1"/>
  <c r="C22" i="6" s="1"/>
  <c r="C21" i="6" l="1"/>
  <c r="C20" i="6"/>
  <c r="D13" i="6"/>
  <c r="K5" i="7"/>
  <c r="C12" i="6" s="1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D12" i="6"/>
  <c r="E12" i="6"/>
  <c r="F12" i="6"/>
  <c r="E13" i="6"/>
  <c r="F13" i="6"/>
  <c r="D14" i="6"/>
  <c r="E14" i="6"/>
  <c r="F14" i="6"/>
  <c r="C15" i="6"/>
  <c r="D15" i="6"/>
  <c r="E15" i="6"/>
  <c r="F15" i="6"/>
  <c r="C16" i="6"/>
  <c r="D16" i="6"/>
  <c r="E16" i="6"/>
  <c r="F16" i="6"/>
  <c r="D2" i="15" l="1"/>
  <c r="K6" i="7"/>
  <c r="C13" i="6" s="1"/>
  <c r="C90" i="6"/>
  <c r="C89" i="6"/>
  <c r="C88" i="6"/>
  <c r="C87" i="6"/>
  <c r="C86" i="6"/>
  <c r="C85" i="6"/>
  <c r="C84" i="6"/>
  <c r="C83" i="6"/>
  <c r="C2" i="15" l="1"/>
  <c r="E2" i="15"/>
  <c r="K7" i="7"/>
  <c r="C14" i="6" s="1"/>
  <c r="K7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L6" i="5" l="1"/>
  <c r="N6" i="5"/>
  <c r="M6" i="5"/>
</calcChain>
</file>

<file path=xl/connections.xml><?xml version="1.0" encoding="utf-8"?>
<connections xmlns="http://schemas.openxmlformats.org/spreadsheetml/2006/main">
  <connection id="1" name="Denver Train Runs 04122016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<sst xmlns="http://schemas.openxmlformats.org/spreadsheetml/2006/main" count="3262" uniqueCount="1526">
  <si>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</si>
  <si>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</si>
  <si>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</si>
  <si>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</si>
  <si>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</si>
  <si>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</si>
  <si>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</si>
  <si>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</si>
  <si>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</si>
  <si>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</si>
  <si>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</si>
  <si>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</si>
  <si>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</si>
  <si>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110-01</t>
  </si>
  <si>
    <t>112-01</t>
  </si>
  <si>
    <t>119-01</t>
  </si>
  <si>
    <t>126-01</t>
  </si>
  <si>
    <t>133-01</t>
  </si>
  <si>
    <t>143-01</t>
  </si>
  <si>
    <t>138-01</t>
  </si>
  <si>
    <t>145-01</t>
  </si>
  <si>
    <t>150-01</t>
  </si>
  <si>
    <t>148-01</t>
  </si>
  <si>
    <t>155-01</t>
  </si>
  <si>
    <t>152-01</t>
  </si>
  <si>
    <t>159-01</t>
  </si>
  <si>
    <t>154-01</t>
  </si>
  <si>
    <t>160-01</t>
  </si>
  <si>
    <t>167-01</t>
  </si>
  <si>
    <t>173-01</t>
  </si>
  <si>
    <t>166-01</t>
  </si>
  <si>
    <t>175-01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</si>
  <si>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</si>
  <si>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</si>
  <si>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</si>
  <si>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</si>
  <si>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</si>
  <si>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</si>
  <si>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</si>
  <si>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</si>
  <si>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186-01</t>
  </si>
  <si>
    <t>197-01</t>
  </si>
  <si>
    <t>192-01</t>
  </si>
  <si>
    <t>199-01</t>
  </si>
  <si>
    <t>201-01</t>
  </si>
  <si>
    <t>203-01</t>
  </si>
  <si>
    <t>200-01</t>
  </si>
  <si>
    <t>207-01</t>
  </si>
  <si>
    <t>196-01</t>
  </si>
  <si>
    <t>206-01</t>
  </si>
  <si>
    <t>211-01</t>
  </si>
  <si>
    <t>210-01</t>
  </si>
  <si>
    <t>217-01</t>
  </si>
  <si>
    <t>215-01</t>
  </si>
  <si>
    <t>208-01</t>
  </si>
  <si>
    <t>213-01</t>
  </si>
  <si>
    <t>204-01</t>
  </si>
  <si>
    <t>209-01</t>
  </si>
  <si>
    <t>202-01</t>
  </si>
  <si>
    <t>205-01</t>
  </si>
  <si>
    <t>198-01</t>
  </si>
  <si>
    <t>194-01</t>
  </si>
  <si>
    <t>190-01</t>
  </si>
  <si>
    <t>188-01</t>
  </si>
  <si>
    <t>193-01</t>
  </si>
  <si>
    <t>191-01</t>
  </si>
  <si>
    <t>180-01</t>
  </si>
  <si>
    <t>185-01</t>
  </si>
  <si>
    <t>178-01</t>
  </si>
  <si>
    <t>183-01</t>
  </si>
  <si>
    <t>176-01</t>
  </si>
  <si>
    <t>179-01</t>
  </si>
  <si>
    <t>172-01</t>
  </si>
  <si>
    <t>177-01</t>
  </si>
  <si>
    <t>168-01</t>
  </si>
  <si>
    <t>171-01</t>
  </si>
  <si>
    <t>164-01</t>
  </si>
  <si>
    <t>169-01</t>
  </si>
  <si>
    <t>162-01</t>
  </si>
  <si>
    <t>165-01</t>
  </si>
  <si>
    <t>163-01</t>
  </si>
  <si>
    <t>158-01</t>
  </si>
  <si>
    <t>156-01</t>
  </si>
  <si>
    <t>161-01</t>
  </si>
  <si>
    <t>157-01</t>
  </si>
  <si>
    <t>153-01</t>
  </si>
  <si>
    <t>146-01</t>
  </si>
  <si>
    <t>151-01</t>
  </si>
  <si>
    <t>144-01</t>
  </si>
  <si>
    <t>149-01</t>
  </si>
  <si>
    <t>142-01</t>
  </si>
  <si>
    <t>147-01</t>
  </si>
  <si>
    <t>140-01</t>
  </si>
  <si>
    <t>136-01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</si>
  <si>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</si>
  <si>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</si>
  <si>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</si>
  <si>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</si>
  <si>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</si>
  <si>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</si>
  <si>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</si>
  <si>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</si>
  <si>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131-01</t>
  </si>
  <si>
    <t>124-01</t>
  </si>
  <si>
    <t>129-01</t>
  </si>
  <si>
    <t>122-01</t>
  </si>
  <si>
    <t>127-01</t>
  </si>
  <si>
    <t>120-01</t>
  </si>
  <si>
    <t>125-01</t>
  </si>
  <si>
    <t>118-01</t>
  </si>
  <si>
    <t>123-01</t>
  </si>
  <si>
    <t>121-01</t>
  </si>
  <si>
    <t>116-01</t>
  </si>
  <si>
    <t>114-01</t>
  </si>
  <si>
    <t>117-01</t>
  </si>
  <si>
    <t>115-01</t>
  </si>
  <si>
    <t>108-01</t>
  </si>
  <si>
    <t>111-01</t>
  </si>
  <si>
    <t>113-01</t>
  </si>
  <si>
    <t>106-01</t>
  </si>
  <si>
    <t>109-01</t>
  </si>
  <si>
    <t>104-01</t>
  </si>
  <si>
    <t>107-01</t>
  </si>
  <si>
    <t>105-01</t>
  </si>
  <si>
    <t>102-01</t>
  </si>
  <si>
    <t>103-01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</si>
  <si>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</si>
  <si>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</si>
  <si>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</si>
  <si>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</si>
  <si>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</si>
  <si>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</si>
  <si>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</si>
  <si>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</si>
  <si>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</si>
  <si>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</si>
  <si>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238-01</t>
  </si>
  <si>
    <t>236-01</t>
  </si>
  <si>
    <t>239-01</t>
  </si>
  <si>
    <t>237-01</t>
  </si>
  <si>
    <t>235-01</t>
  </si>
  <si>
    <t>232-01</t>
  </si>
  <si>
    <t>230-01</t>
  </si>
  <si>
    <t>231-01</t>
  </si>
  <si>
    <t>228-01</t>
  </si>
  <si>
    <t>229-01</t>
  </si>
  <si>
    <t>214-01</t>
  </si>
  <si>
    <t>227-01</t>
  </si>
  <si>
    <t>225-01</t>
  </si>
  <si>
    <t>222-01</t>
  </si>
  <si>
    <t>220-01</t>
  </si>
  <si>
    <t>216-01</t>
  </si>
  <si>
    <t>219-01</t>
  </si>
  <si>
    <t>221-01</t>
  </si>
  <si>
    <t>Eagle P3 System Performance - 2016-05-01</t>
  </si>
  <si>
    <t>Re-Init Run</t>
  </si>
  <si>
    <t>Runs</t>
  </si>
  <si>
    <t>PTC Run Count (2016-05-01)</t>
  </si>
  <si>
    <t>PTC Run Count Total</t>
  </si>
  <si>
    <t>Completed Terminal to Terminal PTC runs</t>
  </si>
  <si>
    <t>Runs Cut Out of PTC</t>
  </si>
  <si>
    <t>Not Compete Terminal to Terminal Runs</t>
  </si>
  <si>
    <t>PTC Run Count (2016-05-02)</t>
  </si>
  <si>
    <t>PTC Run Count (2016-05-03)</t>
  </si>
  <si>
    <t>PTC Run Count (2016-05-04)</t>
  </si>
  <si>
    <t>PTC Run Count (2016-05-05)</t>
  </si>
  <si>
    <t>In-route failure - System cutout after dropping to failsafe state and then proceeded with ATC</t>
  </si>
  <si>
    <t>Not Terminal-to-Terminal Run - Moved train to where GPS was available</t>
  </si>
  <si>
    <t>Eagle P3 System Performance - 2016-05-02</t>
  </si>
  <si>
    <t>Eagle P3 System Performance - 2016-05-03</t>
  </si>
  <si>
    <t>Eagle P3 System Performance - 2016-05-04</t>
  </si>
  <si>
    <t>Eagle P3 System Performance - 2016-05-05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</si>
  <si>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</si>
  <si>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</si>
  <si>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</si>
  <si>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</si>
  <si>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</si>
  <si>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</si>
  <si>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</si>
  <si>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</si>
  <si>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</si>
  <si>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</si>
  <si>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</si>
  <si>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</si>
  <si>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</si>
  <si>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</si>
  <si>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</si>
  <si>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</si>
  <si>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</si>
  <si>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</si>
  <si>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</si>
  <si>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</si>
  <si>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</si>
  <si>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</si>
  <si>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</si>
  <si>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</si>
  <si>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</si>
  <si>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</si>
  <si>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</si>
  <si>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</si>
  <si>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</si>
  <si>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</si>
  <si>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</si>
  <si>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</si>
  <si>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</si>
  <si>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</si>
  <si>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</si>
  <si>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</si>
  <si>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</si>
  <si>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</si>
  <si>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</si>
  <si>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</si>
  <si>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</si>
  <si>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</si>
  <si>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</si>
  <si>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</si>
  <si>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</si>
  <si>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</si>
  <si>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</si>
  <si>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</si>
  <si>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</si>
  <si>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</si>
  <si>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</si>
  <si>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</si>
  <si>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</si>
  <si>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</si>
  <si>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</si>
  <si>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</si>
  <si>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</si>
  <si>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</si>
  <si>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</si>
  <si>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</si>
  <si>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</si>
  <si>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</si>
  <si>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</si>
  <si>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</si>
  <si>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</si>
  <si>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</si>
  <si>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</si>
  <si>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</si>
  <si>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</si>
  <si>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</si>
  <si>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</si>
  <si>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</si>
  <si>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</si>
  <si>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</si>
  <si>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</si>
  <si>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</si>
  <si>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</si>
  <si>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</si>
  <si>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</si>
  <si>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</si>
  <si>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</si>
  <si>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</si>
  <si>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</si>
  <si>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</si>
  <si>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</si>
  <si>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</si>
  <si>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</si>
  <si>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185-02</t>
  </si>
  <si>
    <t>186-02</t>
  </si>
  <si>
    <t>187-02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</si>
  <si>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</si>
  <si>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</si>
  <si>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</si>
  <si>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</si>
  <si>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</si>
  <si>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</si>
  <si>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</si>
  <si>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</si>
  <si>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</si>
  <si>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</si>
  <si>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</si>
  <si>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</si>
  <si>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</si>
  <si>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</si>
  <si>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</si>
  <si>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</si>
  <si>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</si>
  <si>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</si>
  <si>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</si>
  <si>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</si>
  <si>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</si>
  <si>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</si>
  <si>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</si>
  <si>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</si>
  <si>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</si>
  <si>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</si>
  <si>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</si>
  <si>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</si>
  <si>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</si>
  <si>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</si>
  <si>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</si>
  <si>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</si>
  <si>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</si>
  <si>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</si>
  <si>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</si>
  <si>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</si>
  <si>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</si>
  <si>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</si>
  <si>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</si>
  <si>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</si>
  <si>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</si>
  <si>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</si>
  <si>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</si>
  <si>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</si>
  <si>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</si>
  <si>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</si>
  <si>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</si>
  <si>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</si>
  <si>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</si>
  <si>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</si>
  <si>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</si>
  <si>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</si>
  <si>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</si>
  <si>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</si>
  <si>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</si>
  <si>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</si>
  <si>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</si>
  <si>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</si>
  <si>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</si>
  <si>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</si>
  <si>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</si>
  <si>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</si>
  <si>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</si>
  <si>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4041/4042</t>
  </si>
  <si>
    <t>Not Complete Terminal to Terminal Runs</t>
  </si>
  <si>
    <t>Routing issue encountered, PTC was cut out and proceeded with ATC to keep schedule</t>
  </si>
  <si>
    <t>Initialization location issue occurred, PTC was cut out and proceeded with ATC to keep schedule</t>
  </si>
  <si>
    <t>PTC Consective Train Runs without Critical Anomaly</t>
  </si>
  <si>
    <t>In-route failure - System cutout after dropping to failsafe state. Reinitialized and finished trip with PTC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</si>
  <si>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</si>
  <si>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</si>
  <si>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</si>
  <si>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</si>
  <si>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</si>
  <si>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</si>
  <si>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</si>
  <si>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</si>
  <si>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</si>
  <si>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</si>
  <si>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</si>
  <si>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</si>
  <si>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113-03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</si>
  <si>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</si>
  <si>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</si>
  <si>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</si>
  <si>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</si>
  <si>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</si>
  <si>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</si>
  <si>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</si>
  <si>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</si>
  <si>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</si>
  <si>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</si>
  <si>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</si>
  <si>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</si>
  <si>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</si>
  <si>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</si>
  <si>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</si>
  <si>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</si>
  <si>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</si>
  <si>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</si>
  <si>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</si>
  <si>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</si>
  <si>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</si>
  <si>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</si>
  <si>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</si>
  <si>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</si>
  <si>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</si>
  <si>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</si>
  <si>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</si>
  <si>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</si>
  <si>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</si>
  <si>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</si>
  <si>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</si>
  <si>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</si>
  <si>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</si>
  <si>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</si>
  <si>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</si>
  <si>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</si>
  <si>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</si>
  <si>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</si>
  <si>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</si>
  <si>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</si>
  <si>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</si>
  <si>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</si>
  <si>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</si>
  <si>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</si>
  <si>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</si>
  <si>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</si>
  <si>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</si>
  <si>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</si>
  <si>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</si>
  <si>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</si>
  <si>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</si>
  <si>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</si>
  <si>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</si>
  <si>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</si>
  <si>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</si>
  <si>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</si>
  <si>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</si>
  <si>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</si>
  <si>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</si>
  <si>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</si>
  <si>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</si>
  <si>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</si>
  <si>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</si>
  <si>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</si>
  <si>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</si>
  <si>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</si>
  <si>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</si>
  <si>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</si>
  <si>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</si>
  <si>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</si>
  <si>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</si>
  <si>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</si>
  <si>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</si>
  <si>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</si>
  <si>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</si>
  <si>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</si>
  <si>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</si>
  <si>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</si>
  <si>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</si>
  <si>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</si>
  <si>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</si>
  <si>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</si>
  <si>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</si>
  <si>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</si>
  <si>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</si>
  <si>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</si>
  <si>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</si>
  <si>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</si>
  <si>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</si>
  <si>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</si>
  <si>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</si>
  <si>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</si>
  <si>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</si>
  <si>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</si>
  <si>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</si>
  <si>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</si>
  <si>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</si>
  <si>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</si>
  <si>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</si>
  <si>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</si>
  <si>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</si>
  <si>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</si>
  <si>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</si>
  <si>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217-03</t>
  </si>
  <si>
    <t>218-03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</si>
  <si>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</si>
  <si>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</si>
  <si>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</si>
  <si>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</si>
  <si>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</si>
  <si>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</si>
  <si>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</si>
  <si>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</si>
  <si>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</si>
  <si>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</si>
  <si>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</si>
  <si>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</si>
  <si>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</si>
  <si>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</si>
  <si>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</si>
  <si>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</si>
  <si>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</si>
  <si>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</si>
  <si>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</si>
  <si>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</si>
  <si>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</si>
  <si>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</si>
  <si>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</si>
  <si>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</si>
  <si>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</si>
  <si>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</si>
  <si>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4031/4032</t>
  </si>
  <si>
    <t>4011/4012</t>
  </si>
  <si>
    <t>-</t>
  </si>
  <si>
    <t>Had issues clearing signal @ Pena 2N, ran in ATC to keep schedule</t>
  </si>
  <si>
    <t>Unable to initialize due to erroneous dispatcher data entry for this trip, ran in ATC to keep schedule</t>
  </si>
  <si>
    <t>Train initialized too close to signal, portion of the trip ran in ATC to keep schedule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</si>
  <si>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</si>
  <si>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</si>
  <si>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</si>
  <si>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</si>
  <si>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</si>
  <si>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</si>
  <si>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</si>
  <si>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</si>
  <si>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</si>
  <si>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</si>
  <si>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</si>
  <si>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</si>
  <si>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</si>
  <si>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</si>
  <si>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</si>
  <si>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</si>
  <si>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</si>
  <si>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</si>
  <si>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</si>
  <si>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</si>
  <si>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</si>
  <si>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</si>
  <si>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</si>
  <si>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</si>
  <si>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</si>
  <si>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</si>
  <si>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</si>
  <si>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</si>
  <si>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</si>
  <si>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</si>
  <si>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</si>
  <si>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</si>
  <si>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</si>
  <si>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</si>
  <si>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</si>
  <si>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</si>
  <si>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</si>
  <si>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</si>
  <si>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</si>
  <si>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</si>
  <si>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</si>
  <si>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</si>
  <si>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</si>
  <si>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</si>
  <si>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</si>
  <si>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</si>
  <si>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</si>
  <si>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</si>
  <si>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</si>
  <si>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</si>
  <si>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</si>
  <si>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</si>
  <si>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</si>
  <si>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</si>
  <si>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</si>
  <si>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</si>
  <si>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</si>
  <si>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</si>
  <si>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</si>
  <si>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</si>
  <si>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</si>
  <si>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</si>
  <si>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</si>
  <si>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</si>
  <si>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</si>
  <si>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</si>
  <si>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</si>
  <si>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</si>
  <si>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</si>
  <si>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</si>
  <si>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</si>
  <si>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</si>
  <si>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</si>
  <si>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</si>
  <si>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</si>
  <si>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</si>
  <si>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</si>
  <si>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</si>
  <si>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</si>
  <si>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</si>
  <si>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</si>
  <si>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</si>
  <si>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</si>
  <si>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</si>
  <si>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</si>
  <si>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</si>
  <si>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</si>
  <si>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</si>
  <si>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</si>
  <si>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</si>
  <si>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</si>
  <si>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</si>
  <si>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</si>
  <si>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</si>
  <si>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</si>
  <si>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</si>
  <si>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</si>
  <si>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</si>
  <si>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</si>
  <si>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</si>
  <si>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</si>
  <si>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</si>
  <si>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</si>
  <si>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</si>
  <si>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</si>
  <si>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</si>
  <si>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</si>
  <si>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</si>
  <si>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</si>
  <si>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</si>
  <si>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</si>
  <si>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</si>
  <si>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</si>
  <si>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</si>
  <si>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</si>
  <si>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</si>
  <si>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</si>
  <si>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</si>
  <si>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</si>
  <si>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</si>
  <si>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</si>
  <si>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</si>
  <si>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</si>
  <si>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</si>
  <si>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</si>
  <si>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</si>
  <si>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</si>
  <si>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</si>
  <si>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</si>
  <si>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</si>
  <si>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</si>
  <si>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</si>
  <si>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</si>
  <si>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</si>
  <si>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</si>
  <si>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</si>
  <si>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</si>
  <si>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</si>
  <si>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</si>
  <si>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</si>
  <si>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</si>
  <si>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</si>
  <si>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</si>
  <si>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4029/4030</t>
  </si>
  <si>
    <t>4017/4018</t>
  </si>
  <si>
    <t>4039/4040</t>
  </si>
  <si>
    <t>GPS signal lost under bridges @ MP22.95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</si>
  <si>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</si>
  <si>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</si>
  <si>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</si>
  <si>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</si>
  <si>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</si>
  <si>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</si>
  <si>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</si>
  <si>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</si>
  <si>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</si>
  <si>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</si>
  <si>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</si>
  <si>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</si>
  <si>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</si>
  <si>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</si>
  <si>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</si>
  <si>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</si>
  <si>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</si>
  <si>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</si>
  <si>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</si>
  <si>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</si>
  <si>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</si>
  <si>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</si>
  <si>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</si>
  <si>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</si>
  <si>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</si>
  <si>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</si>
  <si>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</si>
  <si>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</si>
  <si>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</si>
  <si>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</si>
  <si>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</si>
  <si>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</si>
  <si>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</si>
  <si>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</si>
  <si>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</si>
  <si>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</si>
  <si>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</si>
  <si>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</si>
  <si>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</si>
  <si>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</si>
  <si>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</si>
  <si>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</si>
  <si>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</si>
  <si>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</si>
  <si>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</si>
  <si>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</si>
  <si>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</si>
  <si>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</si>
  <si>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</si>
  <si>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</si>
  <si>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</si>
  <si>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</si>
  <si>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</si>
  <si>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</si>
  <si>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</si>
  <si>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</si>
  <si>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</si>
  <si>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</si>
  <si>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</si>
  <si>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</si>
  <si>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</si>
  <si>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</si>
  <si>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</si>
  <si>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</si>
  <si>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</si>
  <si>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</si>
  <si>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</si>
  <si>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</si>
  <si>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</si>
  <si>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</si>
  <si>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</si>
  <si>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</si>
  <si>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</si>
  <si>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</si>
  <si>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</si>
  <si>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</si>
  <si>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</si>
  <si>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</si>
  <si>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</si>
  <si>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</si>
  <si>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</si>
  <si>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</si>
  <si>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</si>
  <si>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</si>
  <si>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</si>
  <si>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</si>
  <si>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</si>
  <si>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</si>
  <si>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</si>
  <si>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</si>
  <si>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</si>
  <si>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</si>
  <si>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</si>
  <si>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</si>
  <si>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</si>
  <si>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</si>
  <si>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</si>
  <si>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</si>
  <si>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</si>
  <si>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</si>
  <si>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</si>
  <si>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</si>
  <si>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</si>
  <si>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</si>
  <si>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</si>
  <si>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</si>
  <si>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</si>
  <si>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</si>
  <si>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</si>
  <si>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</si>
  <si>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</si>
  <si>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</si>
  <si>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</si>
  <si>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</si>
  <si>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</si>
  <si>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</si>
  <si>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</si>
  <si>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</si>
  <si>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</si>
  <si>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</si>
  <si>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</si>
  <si>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</si>
  <si>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</si>
  <si>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</si>
  <si>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</si>
  <si>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</si>
  <si>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</si>
  <si>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</si>
  <si>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</si>
  <si>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</si>
  <si>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</si>
  <si>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</si>
  <si>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</si>
  <si>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</si>
  <si>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</si>
  <si>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</si>
  <si>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</si>
  <si>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</si>
  <si>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</si>
  <si>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</si>
  <si>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</si>
  <si>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</si>
  <si>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</si>
  <si>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</si>
  <si>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Onboard entered failed state</t>
  </si>
  <si>
    <t>Suspect insufficient GPS signal at DIA more analysis needed</t>
  </si>
  <si>
    <t>Likely Wi-MAX outage</t>
  </si>
  <si>
    <t>Suspect insufficient GPS signal at DUS more analysis needed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</si>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</sst>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1" fontId="0" fillId="0" borderId="11" xfId="0" applyNumberFormat="1" applyFill="1" applyBorder="1"/>
    <xf numFmtId="1" fontId="0" fillId="2" borderId="11" xfId="0" applyNumberFormat="1" applyFill="1" applyBorder="1"/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 wrapText="1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0" fontId="0" fillId="2" borderId="5" xfId="0" applyFill="1" applyBorder="1"/>
    <xf numFmtId="168" fontId="0" fillId="0" borderId="5" xfId="0" applyNumberFormat="1" applyFill="1" applyBorder="1"/>
    <xf numFmtId="1" fontId="0" fillId="0" borderId="5" xfId="0" applyNumberFormat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" fontId="0" fillId="2" borderId="5" xfId="0" applyNumberFormat="1" applyFill="1" applyBorder="1" applyAlignment="1">
      <alignment horizontal="left"/>
    </xf>
    <xf numFmtId="1" fontId="0" fillId="2" borderId="11" xfId="0" applyNumberFormat="1" applyFill="1" applyBorder="1" applyAlignment="1">
      <alignment horizontal="left"/>
    </xf>
    <xf numFmtId="1" fontId="0" fillId="0" borderId="8" xfId="0" applyNumberFormat="1" applyBorder="1" applyAlignment="1">
      <alignment horizontal="center"/>
    </xf>
    <xf numFmtId="166" fontId="0" fillId="0" borderId="5" xfId="0" applyNumberFormat="1" applyFill="1" applyBorder="1" applyAlignment="1">
      <alignment horizontal="left" vertic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4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_2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_1" connectionId="1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_1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71" t="s">
        <v>776</v>
      </c>
      <c r="B1" s="71" t="s">
        <v>777</v>
      </c>
      <c r="C1" s="71" t="s">
        <v>778</v>
      </c>
      <c r="D1" s="71" t="s">
        <v>779</v>
      </c>
      <c r="E1" s="71" t="s">
        <v>780</v>
      </c>
    </row>
    <row r="2" spans="1:5" x14ac:dyDescent="0.25">
      <c r="A2" s="67">
        <v>42491</v>
      </c>
      <c r="B2" s="67">
        <v>42495</v>
      </c>
      <c r="C2" s="57">
        <f>SUM('Daily Summary'!C83:C87)</f>
        <v>696</v>
      </c>
      <c r="D2" s="68">
        <f>SUM('Daily Summary'!C7,'Daily Summary'!C15,'Daily Summary'!C23,'Daily Summary'!C31,'Daily Summary'!C39)</f>
        <v>17</v>
      </c>
      <c r="E2" s="69">
        <f>C2/(SUM(C2:D2))</f>
        <v>0.97615708274894808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K5" sqref="K5:K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173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782</v>
      </c>
      <c r="B3" s="6">
        <v>4031</v>
      </c>
      <c r="C3" s="23">
        <v>42497.130150462966</v>
      </c>
      <c r="D3" s="23">
        <v>42497.161759259259</v>
      </c>
      <c r="E3" s="6" t="s">
        <v>475</v>
      </c>
      <c r="F3" s="20">
        <v>3.1608796292857733E-2</v>
      </c>
      <c r="G3" s="11"/>
      <c r="J3" s="26">
        <v>42497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783</v>
      </c>
      <c r="B4" s="6">
        <v>4023</v>
      </c>
      <c r="C4" s="23">
        <v>42497.168043981481</v>
      </c>
      <c r="D4" s="23">
        <v>42497.202615740738</v>
      </c>
      <c r="E4" s="6" t="s">
        <v>318</v>
      </c>
      <c r="F4" s="20">
        <v>3.457175925723277E-2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784</v>
      </c>
      <c r="B5" s="6">
        <v>4016</v>
      </c>
      <c r="C5" s="23">
        <v>42497.153854166667</v>
      </c>
      <c r="D5" s="23">
        <v>42497.183969907404</v>
      </c>
      <c r="E5" s="6" t="s">
        <v>324</v>
      </c>
      <c r="F5" s="20">
        <v>3.011574073752854E-2</v>
      </c>
      <c r="G5" s="11"/>
      <c r="J5" s="28" t="s">
        <v>7</v>
      </c>
      <c r="K5" s="30">
        <f>COUNTA(F3:F995)</f>
        <v>147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785</v>
      </c>
      <c r="B6" s="6">
        <v>4039</v>
      </c>
      <c r="C6" s="23">
        <v>42497.194502314815</v>
      </c>
      <c r="D6" s="23">
        <v>42497.22247685185</v>
      </c>
      <c r="E6" s="6" t="s">
        <v>626</v>
      </c>
      <c r="F6" s="20">
        <v>2.7974537035333924E-2</v>
      </c>
      <c r="G6" s="11"/>
      <c r="J6" s="28" t="s">
        <v>159</v>
      </c>
      <c r="K6" s="30">
        <f>K5-SUM(K8:K9)</f>
        <v>141</v>
      </c>
      <c r="L6" s="31">
        <v>42.212018140387357</v>
      </c>
      <c r="M6" s="31">
        <v>35.083333330694586</v>
      </c>
      <c r="N6" s="31">
        <v>52.933333333348855</v>
      </c>
    </row>
    <row r="7" spans="1:65" s="2" customFormat="1" x14ac:dyDescent="0.25">
      <c r="A7" s="6" t="s">
        <v>786</v>
      </c>
      <c r="B7" s="6">
        <v>4029</v>
      </c>
      <c r="C7" s="23">
        <v>42497.174930555557</v>
      </c>
      <c r="D7" s="23">
        <v>42497.202905092592</v>
      </c>
      <c r="E7" s="6" t="s">
        <v>624</v>
      </c>
      <c r="F7" s="20">
        <v>2.7974537035333924E-2</v>
      </c>
      <c r="G7" s="11"/>
      <c r="J7" s="28" t="s">
        <v>9</v>
      </c>
      <c r="K7" s="35">
        <f>K6/K5</f>
        <v>0.95918367346938771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787</v>
      </c>
      <c r="B8" s="6">
        <v>4026</v>
      </c>
      <c r="C8" s="23">
        <v>42497.211365740739</v>
      </c>
      <c r="D8" s="23">
        <v>42497.242731481485</v>
      </c>
      <c r="E8" s="6" t="s">
        <v>319</v>
      </c>
      <c r="F8" s="20">
        <v>3.1365740745968651E-2</v>
      </c>
      <c r="G8" s="11"/>
      <c r="J8" s="28" t="s">
        <v>160</v>
      </c>
      <c r="K8" s="30">
        <f>COUNTA(G3:G149)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788</v>
      </c>
      <c r="B9" s="6">
        <v>4011</v>
      </c>
      <c r="C9" s="23">
        <v>42497.185150462959</v>
      </c>
      <c r="D9" s="23">
        <v>42497.213356481479</v>
      </c>
      <c r="E9" s="6" t="s">
        <v>476</v>
      </c>
      <c r="F9" s="20">
        <v>2.8206018519995268E-2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789</v>
      </c>
      <c r="B10" s="6">
        <v>4012</v>
      </c>
      <c r="C10" s="23">
        <v>42497.223749999997</v>
      </c>
      <c r="D10" s="23">
        <v>42497.256157407406</v>
      </c>
      <c r="E10" s="6" t="s">
        <v>476</v>
      </c>
      <c r="F10" s="20">
        <v>3.2407407408754807E-2</v>
      </c>
      <c r="G10" s="11"/>
    </row>
    <row r="11" spans="1:65" s="2" customFormat="1" x14ac:dyDescent="0.25">
      <c r="A11" s="6" t="s">
        <v>790</v>
      </c>
      <c r="B11" s="6">
        <v>4007</v>
      </c>
      <c r="C11" s="23">
        <v>42497.193726851852</v>
      </c>
      <c r="D11" s="23">
        <v>42497.222928240742</v>
      </c>
      <c r="E11" s="6" t="s">
        <v>316</v>
      </c>
      <c r="F11" s="20">
        <v>2.920138889021473E-2</v>
      </c>
      <c r="G11" s="11"/>
    </row>
    <row r="12" spans="1:65" s="2" customFormat="1" x14ac:dyDescent="0.25">
      <c r="A12" s="6" t="s">
        <v>791</v>
      </c>
      <c r="B12" s="6">
        <v>4008</v>
      </c>
      <c r="C12" s="23">
        <v>42497.235567129632</v>
      </c>
      <c r="D12" s="23">
        <v>42497.262314814812</v>
      </c>
      <c r="E12" s="6" t="s">
        <v>316</v>
      </c>
      <c r="F12" s="20">
        <v>2.6747685180453118E-2</v>
      </c>
      <c r="G12" s="11"/>
    </row>
    <row r="13" spans="1:65" s="2" customFormat="1" x14ac:dyDescent="0.25">
      <c r="A13" s="18" t="s">
        <v>792</v>
      </c>
      <c r="B13" s="18">
        <v>4031</v>
      </c>
      <c r="C13" s="25">
        <v>42497.208657407406</v>
      </c>
      <c r="D13" s="25">
        <v>42497.215937499997</v>
      </c>
      <c r="E13" s="18" t="s">
        <v>475</v>
      </c>
      <c r="F13" s="21">
        <v>7.2800925918272696E-3</v>
      </c>
      <c r="G13" s="19" t="s">
        <v>927</v>
      </c>
    </row>
    <row r="14" spans="1:65" s="2" customFormat="1" x14ac:dyDescent="0.25">
      <c r="A14" s="6" t="s">
        <v>792</v>
      </c>
      <c r="B14" s="6">
        <v>4031</v>
      </c>
      <c r="C14" s="23">
        <v>42497.22078703704</v>
      </c>
      <c r="D14" s="23">
        <v>42497.237141203703</v>
      </c>
      <c r="E14" s="6" t="s">
        <v>475</v>
      </c>
      <c r="F14" s="20">
        <v>1.6354166662495118E-2</v>
      </c>
      <c r="G14" s="11"/>
    </row>
    <row r="15" spans="1:65" s="2" customFormat="1" x14ac:dyDescent="0.25">
      <c r="A15" s="6" t="s">
        <v>792</v>
      </c>
      <c r="B15" s="6">
        <v>4031</v>
      </c>
      <c r="C15" s="23">
        <v>42497.275185185186</v>
      </c>
      <c r="D15" s="23">
        <v>42497.306122685186</v>
      </c>
      <c r="E15" s="6" t="s">
        <v>475</v>
      </c>
      <c r="F15" s="20">
        <v>3.0937499999708962E-2</v>
      </c>
      <c r="G15" s="11"/>
    </row>
    <row r="16" spans="1:65" s="2" customFormat="1" x14ac:dyDescent="0.25">
      <c r="A16" s="6" t="s">
        <v>792</v>
      </c>
      <c r="B16" s="6">
        <v>4031</v>
      </c>
      <c r="C16" s="23">
        <v>42497.34847222222</v>
      </c>
      <c r="D16" s="23">
        <v>42497.378738425927</v>
      </c>
      <c r="E16" s="6" t="s">
        <v>475</v>
      </c>
      <c r="F16" s="20">
        <v>3.0266203706560191E-2</v>
      </c>
      <c r="G16" s="11"/>
    </row>
    <row r="17" spans="1:7" s="2" customFormat="1" x14ac:dyDescent="0.25">
      <c r="A17" s="6" t="s">
        <v>793</v>
      </c>
      <c r="B17" s="6">
        <v>4032</v>
      </c>
      <c r="C17" s="23">
        <v>42497.245694444442</v>
      </c>
      <c r="D17" s="23">
        <v>42497.272916666669</v>
      </c>
      <c r="E17" s="6" t="s">
        <v>475</v>
      </c>
      <c r="F17" s="20">
        <v>2.7222222226555459E-2</v>
      </c>
      <c r="G17" s="11"/>
    </row>
    <row r="18" spans="1:7" s="2" customFormat="1" x14ac:dyDescent="0.25">
      <c r="A18" s="6" t="s">
        <v>794</v>
      </c>
      <c r="B18" s="6">
        <v>4024</v>
      </c>
      <c r="C18" s="23">
        <v>42497.216608796298</v>
      </c>
      <c r="D18" s="23">
        <v>42497.245185185187</v>
      </c>
      <c r="E18" s="6" t="s">
        <v>318</v>
      </c>
      <c r="F18" s="20">
        <v>2.8576388889632653E-2</v>
      </c>
      <c r="G18" s="11"/>
    </row>
    <row r="19" spans="1:7" s="2" customFormat="1" x14ac:dyDescent="0.25">
      <c r="A19" s="6" t="s">
        <v>795</v>
      </c>
      <c r="B19" s="6">
        <v>4023</v>
      </c>
      <c r="C19" s="23">
        <v>42497.251608796294</v>
      </c>
      <c r="D19" s="23">
        <v>42497.283321759256</v>
      </c>
      <c r="E19" s="6" t="s">
        <v>318</v>
      </c>
      <c r="F19" s="20">
        <v>3.1712962962046731E-2</v>
      </c>
      <c r="G19" s="11"/>
    </row>
    <row r="20" spans="1:7" s="2" customFormat="1" x14ac:dyDescent="0.25">
      <c r="A20" s="6" t="s">
        <v>796</v>
      </c>
      <c r="B20" s="6">
        <v>4016</v>
      </c>
      <c r="C20" s="23">
        <v>42497.229479166665</v>
      </c>
      <c r="D20" s="23">
        <v>42497.254999999997</v>
      </c>
      <c r="E20" s="6" t="s">
        <v>324</v>
      </c>
      <c r="F20" s="20">
        <v>2.5520833332848269E-2</v>
      </c>
      <c r="G20" s="11"/>
    </row>
    <row r="21" spans="1:7" s="2" customFormat="1" x14ac:dyDescent="0.25">
      <c r="A21" s="6" t="s">
        <v>797</v>
      </c>
      <c r="B21" s="6">
        <v>4015</v>
      </c>
      <c r="C21" s="23">
        <v>42497.268090277779</v>
      </c>
      <c r="D21" s="23">
        <v>42497.29488425926</v>
      </c>
      <c r="E21" s="6" t="s">
        <v>324</v>
      </c>
      <c r="F21" s="20">
        <v>2.679398148029577E-2</v>
      </c>
      <c r="G21" s="11"/>
    </row>
    <row r="22" spans="1:7" s="2" customFormat="1" x14ac:dyDescent="0.25">
      <c r="A22" s="6" t="s">
        <v>798</v>
      </c>
      <c r="B22" s="6">
        <v>4040</v>
      </c>
      <c r="C22" s="23">
        <v>42497.235879629632</v>
      </c>
      <c r="D22" s="23">
        <v>42497.265370370369</v>
      </c>
      <c r="E22" s="6" t="s">
        <v>626</v>
      </c>
      <c r="F22" s="20">
        <v>2.9490740736946464E-2</v>
      </c>
      <c r="G22" s="11"/>
    </row>
    <row r="23" spans="1:7" s="2" customFormat="1" x14ac:dyDescent="0.25">
      <c r="A23" s="6" t="s">
        <v>799</v>
      </c>
      <c r="B23" s="6">
        <v>4039</v>
      </c>
      <c r="C23" s="23">
        <v>42497.273935185185</v>
      </c>
      <c r="D23" s="23">
        <v>42497.304502314815</v>
      </c>
      <c r="E23" s="6" t="s">
        <v>626</v>
      </c>
      <c r="F23" s="20">
        <v>3.0567129630071577E-2</v>
      </c>
      <c r="G23" s="11"/>
    </row>
    <row r="24" spans="1:7" s="2" customFormat="1" x14ac:dyDescent="0.25">
      <c r="A24" s="6" t="s">
        <v>800</v>
      </c>
      <c r="B24" s="6">
        <v>4029</v>
      </c>
      <c r="C24" s="23">
        <v>42497.250173611108</v>
      </c>
      <c r="D24" s="23">
        <v>42497.275185185186</v>
      </c>
      <c r="E24" s="6" t="s">
        <v>624</v>
      </c>
      <c r="F24" s="20">
        <v>2.5011574078234844E-2</v>
      </c>
      <c r="G24" s="11"/>
    </row>
    <row r="25" spans="1:7" s="2" customFormat="1" x14ac:dyDescent="0.25">
      <c r="A25" s="6" t="s">
        <v>801</v>
      </c>
      <c r="B25" s="6">
        <v>4030</v>
      </c>
      <c r="C25" s="23">
        <v>42497.286249999997</v>
      </c>
      <c r="D25" s="23">
        <v>42497.314722222225</v>
      </c>
      <c r="E25" s="6" t="s">
        <v>624</v>
      </c>
      <c r="F25" s="20">
        <v>2.8472222227719612E-2</v>
      </c>
      <c r="G25" s="11"/>
    </row>
    <row r="26" spans="1:7" s="2" customFormat="1" x14ac:dyDescent="0.25">
      <c r="A26" s="6" t="s">
        <v>802</v>
      </c>
      <c r="B26" s="6">
        <v>4011</v>
      </c>
      <c r="C26" s="23">
        <v>42497.258576388886</v>
      </c>
      <c r="D26" s="23">
        <v>42497.285578703704</v>
      </c>
      <c r="E26" s="6" t="s">
        <v>476</v>
      </c>
      <c r="F26" s="20">
        <v>2.7002314818673767E-2</v>
      </c>
      <c r="G26" s="11"/>
    </row>
    <row r="27" spans="1:7" s="2" customFormat="1" x14ac:dyDescent="0.25">
      <c r="A27" s="6" t="s">
        <v>803</v>
      </c>
      <c r="B27" s="6">
        <v>4012</v>
      </c>
      <c r="C27" s="23">
        <v>42497.298657407409</v>
      </c>
      <c r="D27" s="23">
        <v>42497.324953703705</v>
      </c>
      <c r="E27" s="6" t="s">
        <v>476</v>
      </c>
      <c r="F27" s="20">
        <v>2.6296296295186039E-2</v>
      </c>
      <c r="G27" s="11"/>
    </row>
    <row r="28" spans="1:7" s="2" customFormat="1" x14ac:dyDescent="0.25">
      <c r="A28" s="6" t="s">
        <v>804</v>
      </c>
      <c r="B28" s="6">
        <v>4007</v>
      </c>
      <c r="C28" s="23">
        <v>42497.271006944444</v>
      </c>
      <c r="D28" s="23">
        <v>42497.295370370368</v>
      </c>
      <c r="E28" s="6" t="s">
        <v>316</v>
      </c>
      <c r="F28" s="20">
        <v>2.4363425924093463E-2</v>
      </c>
      <c r="G28" s="11"/>
    </row>
    <row r="29" spans="1:7" s="2" customFormat="1" x14ac:dyDescent="0.25">
      <c r="A29" s="18" t="s">
        <v>805</v>
      </c>
      <c r="B29" s="18">
        <v>4008</v>
      </c>
      <c r="C29" s="25">
        <v>42497.310543981483</v>
      </c>
      <c r="D29" s="25">
        <v>42497.325729166667</v>
      </c>
      <c r="E29" s="18" t="s">
        <v>316</v>
      </c>
      <c r="F29" s="21">
        <v>1.5185185184236616E-2</v>
      </c>
      <c r="G29" s="19" t="s">
        <v>928</v>
      </c>
    </row>
    <row r="30" spans="1:7" s="2" customFormat="1" x14ac:dyDescent="0.25">
      <c r="A30" s="6" t="s">
        <v>806</v>
      </c>
      <c r="B30" s="6">
        <v>4032</v>
      </c>
      <c r="C30" s="23">
        <v>42497.318460648145</v>
      </c>
      <c r="D30" s="23">
        <v>42497.345312500001</v>
      </c>
      <c r="E30" s="6" t="s">
        <v>475</v>
      </c>
      <c r="F30" s="20">
        <v>2.6851851856918074E-2</v>
      </c>
      <c r="G30" s="11"/>
    </row>
    <row r="31" spans="1:7" s="2" customFormat="1" x14ac:dyDescent="0.25">
      <c r="A31" s="6" t="s">
        <v>807</v>
      </c>
      <c r="B31" s="6">
        <v>4024</v>
      </c>
      <c r="C31" s="23">
        <v>42497.287951388891</v>
      </c>
      <c r="D31" s="23">
        <v>42497.316319444442</v>
      </c>
      <c r="E31" s="6" t="s">
        <v>318</v>
      </c>
      <c r="F31" s="20">
        <v>2.8368055551254656E-2</v>
      </c>
      <c r="G31" s="11"/>
    </row>
    <row r="32" spans="1:7" s="2" customFormat="1" x14ac:dyDescent="0.25">
      <c r="A32" s="6" t="s">
        <v>808</v>
      </c>
      <c r="B32" s="6">
        <v>4023</v>
      </c>
      <c r="C32" s="23">
        <v>42497.324490740742</v>
      </c>
      <c r="D32" s="23">
        <v>42497.355868055558</v>
      </c>
      <c r="E32" s="6" t="s">
        <v>318</v>
      </c>
      <c r="F32" s="20">
        <v>3.1377314815472346E-2</v>
      </c>
      <c r="G32" s="11"/>
    </row>
    <row r="33" spans="1:7" s="2" customFormat="1" x14ac:dyDescent="0.25">
      <c r="A33" s="6" t="s">
        <v>809</v>
      </c>
      <c r="B33" s="6">
        <v>4016</v>
      </c>
      <c r="C33" s="23">
        <v>42497.298715277779</v>
      </c>
      <c r="D33" s="23">
        <v>42497.331435185188</v>
      </c>
      <c r="E33" s="6" t="s">
        <v>324</v>
      </c>
      <c r="F33" s="20">
        <v>3.2719907409045845E-2</v>
      </c>
      <c r="G33" s="11"/>
    </row>
    <row r="34" spans="1:7" s="2" customFormat="1" x14ac:dyDescent="0.25">
      <c r="A34" s="6" t="s">
        <v>810</v>
      </c>
      <c r="B34" s="6">
        <v>4015</v>
      </c>
      <c r="C34" s="23">
        <v>42497.339768518519</v>
      </c>
      <c r="D34" s="23">
        <v>42497.367210648146</v>
      </c>
      <c r="E34" s="6" t="s">
        <v>324</v>
      </c>
      <c r="F34" s="20">
        <v>2.7442129627161194E-2</v>
      </c>
      <c r="G34" s="11"/>
    </row>
    <row r="35" spans="1:7" s="2" customFormat="1" x14ac:dyDescent="0.25">
      <c r="A35" s="6" t="s">
        <v>811</v>
      </c>
      <c r="B35" s="6">
        <v>4040</v>
      </c>
      <c r="C35" s="23">
        <v>42497.310868055552</v>
      </c>
      <c r="D35" s="23">
        <v>42497.337592592594</v>
      </c>
      <c r="E35" s="6" t="s">
        <v>626</v>
      </c>
      <c r="F35" s="20">
        <v>2.6724537041445728E-2</v>
      </c>
      <c r="G35" s="11"/>
    </row>
    <row r="36" spans="1:7" s="2" customFormat="1" x14ac:dyDescent="0.25">
      <c r="A36" s="6" t="s">
        <v>812</v>
      </c>
      <c r="B36" s="6">
        <v>4039</v>
      </c>
      <c r="C36" s="23">
        <v>42497.350115740737</v>
      </c>
      <c r="D36" s="23">
        <v>42497.377291666664</v>
      </c>
      <c r="E36" s="6" t="s">
        <v>626</v>
      </c>
      <c r="F36" s="20">
        <v>2.7175925926712807E-2</v>
      </c>
      <c r="G36" s="11"/>
    </row>
    <row r="37" spans="1:7" s="2" customFormat="1" x14ac:dyDescent="0.25">
      <c r="A37" s="6" t="s">
        <v>813</v>
      </c>
      <c r="B37" s="6">
        <v>4029</v>
      </c>
      <c r="C37" s="23">
        <v>42497.319664351853</v>
      </c>
      <c r="D37" s="23">
        <v>42497.34814814815</v>
      </c>
      <c r="E37" s="6" t="s">
        <v>624</v>
      </c>
      <c r="F37" s="20">
        <v>2.8483796297223307E-2</v>
      </c>
      <c r="G37" s="11"/>
    </row>
    <row r="38" spans="1:7" s="2" customFormat="1" x14ac:dyDescent="0.25">
      <c r="A38" s="6" t="s">
        <v>814</v>
      </c>
      <c r="B38" s="6">
        <v>4030</v>
      </c>
      <c r="C38" s="23">
        <v>42497.360393518517</v>
      </c>
      <c r="D38" s="23">
        <v>42497.38758101852</v>
      </c>
      <c r="E38" s="6" t="s">
        <v>624</v>
      </c>
      <c r="F38" s="20">
        <v>2.718750000349246E-2</v>
      </c>
      <c r="G38" s="11"/>
    </row>
    <row r="39" spans="1:7" s="2" customFormat="1" x14ac:dyDescent="0.25">
      <c r="A39" s="6" t="s">
        <v>815</v>
      </c>
      <c r="B39" s="6">
        <v>4011</v>
      </c>
      <c r="C39" s="23">
        <v>42497.331134259257</v>
      </c>
      <c r="D39" s="23">
        <v>42497.358159722222</v>
      </c>
      <c r="E39" s="6" t="s">
        <v>476</v>
      </c>
      <c r="F39" s="20">
        <v>2.7025462964957114E-2</v>
      </c>
      <c r="G39" s="11"/>
    </row>
    <row r="40" spans="1:7" s="2" customFormat="1" x14ac:dyDescent="0.25">
      <c r="A40" s="6" t="s">
        <v>816</v>
      </c>
      <c r="B40" s="6">
        <v>4012</v>
      </c>
      <c r="C40" s="23">
        <v>42497.36859953704</v>
      </c>
      <c r="D40" s="23">
        <v>42497.397673611114</v>
      </c>
      <c r="E40" s="6" t="s">
        <v>476</v>
      </c>
      <c r="F40" s="20">
        <v>2.9074074074742384E-2</v>
      </c>
      <c r="G40" s="11"/>
    </row>
    <row r="41" spans="1:7" s="2" customFormat="1" x14ac:dyDescent="0.25">
      <c r="A41" s="6" t="s">
        <v>817</v>
      </c>
      <c r="B41" s="6">
        <v>4007</v>
      </c>
      <c r="C41" s="23">
        <v>42497.343668981484</v>
      </c>
      <c r="D41" s="23">
        <v>42497.368715277778</v>
      </c>
      <c r="E41" s="6" t="s">
        <v>316</v>
      </c>
      <c r="F41" s="20">
        <v>2.5046296294021886E-2</v>
      </c>
      <c r="G41" s="11"/>
    </row>
    <row r="42" spans="1:7" s="2" customFormat="1" x14ac:dyDescent="0.25">
      <c r="A42" s="18" t="s">
        <v>818</v>
      </c>
      <c r="B42" s="18">
        <v>4008</v>
      </c>
      <c r="C42" s="25">
        <v>42497.390972222223</v>
      </c>
      <c r="D42" s="25">
        <v>42497.409328703703</v>
      </c>
      <c r="E42" s="18" t="s">
        <v>316</v>
      </c>
      <c r="F42" s="21">
        <v>1.8356481479713693E-2</v>
      </c>
      <c r="G42" s="19" t="s">
        <v>929</v>
      </c>
    </row>
    <row r="43" spans="1:7" s="2" customFormat="1" x14ac:dyDescent="0.25">
      <c r="A43" s="6" t="s">
        <v>819</v>
      </c>
      <c r="B43" s="6">
        <v>4032</v>
      </c>
      <c r="C43" s="23">
        <v>42497.38853009259</v>
      </c>
      <c r="D43" s="23">
        <v>42497.418124999997</v>
      </c>
      <c r="E43" s="6" t="s">
        <v>475</v>
      </c>
      <c r="F43" s="20">
        <v>2.9594907406135462E-2</v>
      </c>
      <c r="G43" s="11"/>
    </row>
    <row r="44" spans="1:7" s="2" customFormat="1" x14ac:dyDescent="0.25">
      <c r="A44" s="6" t="s">
        <v>820</v>
      </c>
      <c r="B44" s="6">
        <v>4024</v>
      </c>
      <c r="C44" s="23">
        <v>42497.359664351854</v>
      </c>
      <c r="D44" s="23">
        <v>42497.389733796299</v>
      </c>
      <c r="E44" s="6" t="s">
        <v>318</v>
      </c>
      <c r="F44" s="20">
        <v>3.0069444444961846E-2</v>
      </c>
      <c r="G44" s="11"/>
    </row>
    <row r="45" spans="1:7" s="2" customFormat="1" x14ac:dyDescent="0.25">
      <c r="A45" s="6" t="s">
        <v>821</v>
      </c>
      <c r="B45" s="6">
        <v>4023</v>
      </c>
      <c r="C45" s="23">
        <v>42497.398587962962</v>
      </c>
      <c r="D45" s="23">
        <v>42497.430625000001</v>
      </c>
      <c r="E45" s="6" t="s">
        <v>318</v>
      </c>
      <c r="F45" s="20">
        <v>3.2037037039117422E-2</v>
      </c>
      <c r="G45" s="11"/>
    </row>
    <row r="46" spans="1:7" s="2" customFormat="1" x14ac:dyDescent="0.25">
      <c r="A46" s="6" t="s">
        <v>822</v>
      </c>
      <c r="B46" s="6">
        <v>4016</v>
      </c>
      <c r="C46" s="23">
        <v>42497.370324074072</v>
      </c>
      <c r="D46" s="23">
        <v>42497.400381944448</v>
      </c>
      <c r="E46" s="6" t="s">
        <v>324</v>
      </c>
      <c r="F46" s="20">
        <v>3.0057870375458151E-2</v>
      </c>
      <c r="G46" s="11"/>
    </row>
    <row r="47" spans="1:7" s="2" customFormat="1" x14ac:dyDescent="0.25">
      <c r="A47" s="6" t="s">
        <v>823</v>
      </c>
      <c r="B47" s="6">
        <v>4015</v>
      </c>
      <c r="C47" s="23">
        <v>42497.412986111114</v>
      </c>
      <c r="D47" s="23">
        <v>42497.441423611112</v>
      </c>
      <c r="E47" s="6" t="s">
        <v>324</v>
      </c>
      <c r="F47" s="20">
        <v>2.8437499997380655E-2</v>
      </c>
      <c r="G47" s="11"/>
    </row>
    <row r="48" spans="1:7" s="2" customFormat="1" x14ac:dyDescent="0.25">
      <c r="A48" s="6" t="s">
        <v>824</v>
      </c>
      <c r="B48" s="6">
        <v>4040</v>
      </c>
      <c r="C48" s="23">
        <v>42497.381631944445</v>
      </c>
      <c r="D48" s="23">
        <v>42497.410798611112</v>
      </c>
      <c r="E48" s="6" t="s">
        <v>626</v>
      </c>
      <c r="F48" s="20">
        <v>2.9166666667151731E-2</v>
      </c>
      <c r="G48" s="11"/>
    </row>
    <row r="49" spans="1:7" s="2" customFormat="1" x14ac:dyDescent="0.25">
      <c r="A49" s="6" t="s">
        <v>825</v>
      </c>
      <c r="B49" s="6">
        <v>4039</v>
      </c>
      <c r="C49" s="23">
        <v>42497.422395833331</v>
      </c>
      <c r="D49" s="23">
        <v>42497.450324074074</v>
      </c>
      <c r="E49" s="6" t="s">
        <v>626</v>
      </c>
      <c r="F49" s="20">
        <v>2.792824074276723E-2</v>
      </c>
      <c r="G49" s="11"/>
    </row>
    <row r="50" spans="1:7" s="2" customFormat="1" x14ac:dyDescent="0.25">
      <c r="A50" s="6" t="s">
        <v>826</v>
      </c>
      <c r="B50" s="6">
        <v>4029</v>
      </c>
      <c r="C50" s="23">
        <v>42497.39166666667</v>
      </c>
      <c r="D50" s="23">
        <v>42497.421076388891</v>
      </c>
      <c r="E50" s="6" t="s">
        <v>624</v>
      </c>
      <c r="F50" s="20">
        <v>2.940972222131677E-2</v>
      </c>
      <c r="G50" s="11"/>
    </row>
    <row r="51" spans="1:7" s="2" customFormat="1" x14ac:dyDescent="0.25">
      <c r="A51" s="6" t="s">
        <v>827</v>
      </c>
      <c r="B51" s="6">
        <v>4030</v>
      </c>
      <c r="C51" s="23">
        <v>42497.433113425926</v>
      </c>
      <c r="D51" s="23">
        <v>42497.460636574076</v>
      </c>
      <c r="E51" s="6" t="s">
        <v>624</v>
      </c>
      <c r="F51" s="20">
        <v>2.7523148150066845E-2</v>
      </c>
      <c r="G51" s="11"/>
    </row>
    <row r="52" spans="1:7" s="2" customFormat="1" x14ac:dyDescent="0.25">
      <c r="A52" s="6" t="s">
        <v>828</v>
      </c>
      <c r="B52" s="6">
        <v>4011</v>
      </c>
      <c r="C52" s="23">
        <v>42497.404791666668</v>
      </c>
      <c r="D52" s="23">
        <v>42497.432175925926</v>
      </c>
      <c r="E52" s="6" t="s">
        <v>476</v>
      </c>
      <c r="F52" s="20">
        <v>2.7384259257814847E-2</v>
      </c>
      <c r="G52" s="11"/>
    </row>
    <row r="53" spans="1:7" s="2" customFormat="1" x14ac:dyDescent="0.25">
      <c r="A53" s="6" t="s">
        <v>829</v>
      </c>
      <c r="B53" s="6">
        <v>4012</v>
      </c>
      <c r="C53" s="23">
        <v>42497.441840277781</v>
      </c>
      <c r="D53" s="23">
        <v>42497.471574074072</v>
      </c>
      <c r="E53" s="6" t="s">
        <v>476</v>
      </c>
      <c r="F53" s="20">
        <v>2.9733796291111503E-2</v>
      </c>
      <c r="G53" s="11"/>
    </row>
    <row r="54" spans="1:7" s="2" customFormat="1" x14ac:dyDescent="0.25">
      <c r="A54" s="6" t="s">
        <v>830</v>
      </c>
      <c r="B54" s="6">
        <v>4007</v>
      </c>
      <c r="C54" s="23">
        <v>42497.416342592594</v>
      </c>
      <c r="D54" s="23">
        <v>42497.441388888888</v>
      </c>
      <c r="E54" s="6" t="s">
        <v>316</v>
      </c>
      <c r="F54" s="20">
        <v>2.5046296294021886E-2</v>
      </c>
      <c r="G54" s="11"/>
    </row>
    <row r="55" spans="1:7" s="2" customFormat="1" x14ac:dyDescent="0.25">
      <c r="A55" s="6" t="s">
        <v>831</v>
      </c>
      <c r="B55" s="6">
        <v>4008</v>
      </c>
      <c r="C55" s="23">
        <v>42497.454293981478</v>
      </c>
      <c r="D55" s="23">
        <v>42497.481400462966</v>
      </c>
      <c r="E55" s="6" t="s">
        <v>316</v>
      </c>
      <c r="F55" s="20">
        <v>2.7106481487862766E-2</v>
      </c>
      <c r="G55" s="11"/>
    </row>
    <row r="56" spans="1:7" s="2" customFormat="1" x14ac:dyDescent="0.25">
      <c r="A56" s="6" t="s">
        <v>832</v>
      </c>
      <c r="B56" s="6">
        <v>4031</v>
      </c>
      <c r="C56" s="23">
        <v>42497.422337962962</v>
      </c>
      <c r="D56" s="23">
        <v>42497.452268518522</v>
      </c>
      <c r="E56" s="6" t="s">
        <v>475</v>
      </c>
      <c r="F56" s="20">
        <v>2.9930555559985805E-2</v>
      </c>
      <c r="G56" s="11"/>
    </row>
    <row r="57" spans="1:7" s="2" customFormat="1" x14ac:dyDescent="0.25">
      <c r="A57" s="6" t="s">
        <v>833</v>
      </c>
      <c r="B57" s="6">
        <v>4032</v>
      </c>
      <c r="C57" s="23">
        <v>42497.459074074075</v>
      </c>
      <c r="D57" s="23">
        <v>42497.491446759261</v>
      </c>
      <c r="E57" s="6" t="s">
        <v>475</v>
      </c>
      <c r="F57" s="20">
        <v>3.2372685185691807E-2</v>
      </c>
      <c r="G57" s="11"/>
    </row>
    <row r="58" spans="1:7" s="2" customFormat="1" x14ac:dyDescent="0.25">
      <c r="A58" s="6" t="s">
        <v>834</v>
      </c>
      <c r="B58" s="6">
        <v>4024</v>
      </c>
      <c r="C58" s="23">
        <v>42497.433703703704</v>
      </c>
      <c r="D58" s="23">
        <v>42497.462037037039</v>
      </c>
      <c r="E58" s="6" t="s">
        <v>318</v>
      </c>
      <c r="F58" s="20">
        <v>2.8333333335467614E-2</v>
      </c>
      <c r="G58" s="11"/>
    </row>
    <row r="59" spans="1:7" s="2" customFormat="1" x14ac:dyDescent="0.25">
      <c r="A59" s="6" t="s">
        <v>835</v>
      </c>
      <c r="B59" s="6">
        <v>4023</v>
      </c>
      <c r="C59" s="23">
        <v>42497.47314814815</v>
      </c>
      <c r="D59" s="23">
        <v>42497.502627314818</v>
      </c>
      <c r="E59" s="6" t="s">
        <v>318</v>
      </c>
      <c r="F59" s="20">
        <v>2.9479166667442769E-2</v>
      </c>
      <c r="G59" s="11"/>
    </row>
    <row r="60" spans="1:7" s="2" customFormat="1" x14ac:dyDescent="0.25">
      <c r="A60" s="6" t="s">
        <v>836</v>
      </c>
      <c r="B60" s="6">
        <v>4016</v>
      </c>
      <c r="C60" s="23">
        <v>42497.445011574076</v>
      </c>
      <c r="D60" s="23">
        <v>42497.47284722222</v>
      </c>
      <c r="E60" s="6" t="s">
        <v>324</v>
      </c>
      <c r="F60" s="20">
        <v>2.7835648143081926E-2</v>
      </c>
      <c r="G60" s="11"/>
    </row>
    <row r="61" spans="1:7" s="2" customFormat="1" x14ac:dyDescent="0.25">
      <c r="A61" s="6" t="s">
        <v>837</v>
      </c>
      <c r="B61" s="6">
        <v>4015</v>
      </c>
      <c r="C61" s="23">
        <v>42497.48364583333</v>
      </c>
      <c r="D61" s="23">
        <v>42497.514016203706</v>
      </c>
      <c r="E61" s="6" t="s">
        <v>324</v>
      </c>
      <c r="F61" s="20">
        <v>3.0370370375749189E-2</v>
      </c>
      <c r="G61" s="11"/>
    </row>
    <row r="62" spans="1:7" s="2" customFormat="1" x14ac:dyDescent="0.25">
      <c r="A62" s="6" t="s">
        <v>838</v>
      </c>
      <c r="B62" s="6">
        <v>4040</v>
      </c>
      <c r="C62" s="23">
        <v>42497.45653935185</v>
      </c>
      <c r="D62" s="23">
        <v>42497.484351851854</v>
      </c>
      <c r="E62" s="6" t="s">
        <v>626</v>
      </c>
      <c r="F62" s="20">
        <v>2.7812500004074536E-2</v>
      </c>
      <c r="G62" s="11"/>
    </row>
    <row r="63" spans="1:7" s="2" customFormat="1" x14ac:dyDescent="0.25">
      <c r="A63" s="6" t="s">
        <v>839</v>
      </c>
      <c r="B63" s="6">
        <v>4039</v>
      </c>
      <c r="C63" s="23">
        <v>42497.496516203704</v>
      </c>
      <c r="D63" s="23">
        <v>42497.523831018516</v>
      </c>
      <c r="E63" s="6" t="s">
        <v>626</v>
      </c>
      <c r="F63" s="20">
        <v>2.7314814811688848E-2</v>
      </c>
      <c r="G63" s="11"/>
    </row>
    <row r="64" spans="1:7" s="2" customFormat="1" x14ac:dyDescent="0.25">
      <c r="A64" s="6" t="s">
        <v>840</v>
      </c>
      <c r="B64" s="6">
        <v>4029</v>
      </c>
      <c r="C64" s="23">
        <v>42497.467106481483</v>
      </c>
      <c r="D64" s="23">
        <v>42497.496504629627</v>
      </c>
      <c r="E64" s="6" t="s">
        <v>624</v>
      </c>
      <c r="F64" s="20">
        <v>2.9398148144537117E-2</v>
      </c>
      <c r="G64" s="11"/>
    </row>
    <row r="65" spans="1:7" s="2" customFormat="1" x14ac:dyDescent="0.25">
      <c r="A65" s="6" t="s">
        <v>841</v>
      </c>
      <c r="B65" s="6">
        <v>4030</v>
      </c>
      <c r="C65" s="23">
        <v>42497.504733796297</v>
      </c>
      <c r="D65" s="23">
        <v>42497.534826388888</v>
      </c>
      <c r="E65" s="6" t="s">
        <v>624</v>
      </c>
      <c r="F65" s="20">
        <v>3.0092592591245193E-2</v>
      </c>
      <c r="G65" s="11"/>
    </row>
    <row r="66" spans="1:7" s="2" customFormat="1" x14ac:dyDescent="0.25">
      <c r="A66" s="6" t="s">
        <v>842</v>
      </c>
      <c r="B66" s="6">
        <v>4011</v>
      </c>
      <c r="C66" s="23">
        <v>42497.474907407406</v>
      </c>
      <c r="D66" s="23">
        <v>42497.504224537035</v>
      </c>
      <c r="E66" s="6" t="s">
        <v>476</v>
      </c>
      <c r="F66" s="20">
        <v>2.9317129628907423E-2</v>
      </c>
      <c r="G66" s="11"/>
    </row>
    <row r="67" spans="1:7" s="2" customFormat="1" x14ac:dyDescent="0.25">
      <c r="A67" s="6" t="s">
        <v>843</v>
      </c>
      <c r="B67" s="6">
        <v>4012</v>
      </c>
      <c r="C67" s="23">
        <v>42497.512743055559</v>
      </c>
      <c r="D67" s="23">
        <v>42497.543865740743</v>
      </c>
      <c r="E67" s="6" t="s">
        <v>476</v>
      </c>
      <c r="F67" s="20">
        <v>3.1122685184527654E-2</v>
      </c>
      <c r="G67" s="11"/>
    </row>
    <row r="68" spans="1:7" s="2" customFormat="1" x14ac:dyDescent="0.25">
      <c r="A68" s="6" t="s">
        <v>844</v>
      </c>
      <c r="B68" s="6">
        <v>4007</v>
      </c>
      <c r="C68" s="23">
        <v>42497.488611111112</v>
      </c>
      <c r="D68" s="23">
        <v>42497.516585648147</v>
      </c>
      <c r="E68" s="6" t="s">
        <v>316</v>
      </c>
      <c r="F68" s="20">
        <v>2.7974537035333924E-2</v>
      </c>
      <c r="G68" s="11"/>
    </row>
    <row r="69" spans="1:7" s="2" customFormat="1" x14ac:dyDescent="0.25">
      <c r="A69" s="6" t="s">
        <v>845</v>
      </c>
      <c r="B69" s="6">
        <v>4008</v>
      </c>
      <c r="C69" s="23">
        <v>42497.521620370368</v>
      </c>
      <c r="D69" s="23">
        <v>42497.556400462963</v>
      </c>
      <c r="E69" s="6" t="s">
        <v>316</v>
      </c>
      <c r="F69" s="20">
        <v>3.4780092595610768E-2</v>
      </c>
      <c r="G69" s="11"/>
    </row>
    <row r="70" spans="1:7" s="2" customFormat="1" x14ac:dyDescent="0.25">
      <c r="A70" s="6" t="s">
        <v>846</v>
      </c>
      <c r="B70" s="6">
        <v>4031</v>
      </c>
      <c r="C70" s="23">
        <v>42497.494259259256</v>
      </c>
      <c r="D70" s="23">
        <v>42497.524768518517</v>
      </c>
      <c r="E70" s="6" t="s">
        <v>475</v>
      </c>
      <c r="F70" s="20">
        <v>3.050925926072523E-2</v>
      </c>
      <c r="G70" s="11"/>
    </row>
    <row r="71" spans="1:7" s="2" customFormat="1" x14ac:dyDescent="0.25">
      <c r="A71" s="6" t="s">
        <v>847</v>
      </c>
      <c r="B71" s="6">
        <v>4032</v>
      </c>
      <c r="C71" s="23">
        <v>42497.532268518517</v>
      </c>
      <c r="D71" s="23">
        <v>42497.564722222225</v>
      </c>
      <c r="E71" s="6" t="s">
        <v>475</v>
      </c>
      <c r="F71" s="20">
        <v>3.2453703708597459E-2</v>
      </c>
      <c r="G71" s="11"/>
    </row>
    <row r="72" spans="1:7" s="2" customFormat="1" x14ac:dyDescent="0.25">
      <c r="A72" s="6" t="s">
        <v>848</v>
      </c>
      <c r="B72" s="6">
        <v>4024</v>
      </c>
      <c r="C72" s="23">
        <v>42497.508310185185</v>
      </c>
      <c r="D72" s="23">
        <v>42497.536400462966</v>
      </c>
      <c r="E72" s="6" t="s">
        <v>318</v>
      </c>
      <c r="F72" s="20">
        <v>2.8090277781302575E-2</v>
      </c>
      <c r="G72" s="11"/>
    </row>
    <row r="73" spans="1:7" s="2" customFormat="1" x14ac:dyDescent="0.25">
      <c r="A73" s="6" t="s">
        <v>849</v>
      </c>
      <c r="B73" s="6">
        <v>4023</v>
      </c>
      <c r="C73" s="23">
        <v>42497.540879629632</v>
      </c>
      <c r="D73" s="23">
        <v>42497.577164351853</v>
      </c>
      <c r="E73" s="6" t="s">
        <v>318</v>
      </c>
      <c r="F73" s="20">
        <v>3.6284722220443655E-2</v>
      </c>
      <c r="G73" s="11"/>
    </row>
    <row r="74" spans="1:7" s="2" customFormat="1" x14ac:dyDescent="0.25">
      <c r="A74" s="6" t="s">
        <v>850</v>
      </c>
      <c r="B74" s="6">
        <v>4016</v>
      </c>
      <c r="C74" s="23">
        <v>42497.516909722224</v>
      </c>
      <c r="D74" s="23">
        <v>42497.545428240737</v>
      </c>
      <c r="E74" s="6" t="s">
        <v>324</v>
      </c>
      <c r="F74" s="20">
        <v>2.8518518513010349E-2</v>
      </c>
      <c r="G74" s="11"/>
    </row>
    <row r="75" spans="1:7" s="2" customFormat="1" x14ac:dyDescent="0.25">
      <c r="A75" s="6" t="s">
        <v>851</v>
      </c>
      <c r="B75" s="6">
        <v>4015</v>
      </c>
      <c r="C75" s="23">
        <v>42497.553796296299</v>
      </c>
      <c r="D75" s="23">
        <v>42497.585092592592</v>
      </c>
      <c r="E75" s="6" t="s">
        <v>324</v>
      </c>
      <c r="F75" s="20">
        <v>3.1296296292566694E-2</v>
      </c>
      <c r="G75" s="11"/>
    </row>
    <row r="76" spans="1:7" s="2" customFormat="1" x14ac:dyDescent="0.25">
      <c r="A76" s="6" t="s">
        <v>852</v>
      </c>
      <c r="B76" s="6">
        <v>4040</v>
      </c>
      <c r="C76" s="23">
        <v>42497.530613425923</v>
      </c>
      <c r="D76" s="23">
        <v>42497.55809027778</v>
      </c>
      <c r="E76" s="6" t="s">
        <v>626</v>
      </c>
      <c r="F76" s="20">
        <v>2.7476851857500151E-2</v>
      </c>
      <c r="G76" s="11"/>
    </row>
    <row r="77" spans="1:7" s="2" customFormat="1" x14ac:dyDescent="0.25">
      <c r="A77" s="6" t="s">
        <v>853</v>
      </c>
      <c r="B77" s="6">
        <v>4039</v>
      </c>
      <c r="C77" s="23">
        <v>42497.566319444442</v>
      </c>
      <c r="D77" s="23">
        <v>42497.596539351849</v>
      </c>
      <c r="E77" s="6" t="s">
        <v>626</v>
      </c>
      <c r="F77" s="20">
        <v>3.0219907406717539E-2</v>
      </c>
      <c r="G77" s="11"/>
    </row>
    <row r="78" spans="1:7" s="2" customFormat="1" x14ac:dyDescent="0.25">
      <c r="A78" s="6" t="s">
        <v>854</v>
      </c>
      <c r="B78" s="6">
        <v>4029</v>
      </c>
      <c r="C78" s="23">
        <v>42497.543587962966</v>
      </c>
      <c r="D78" s="23">
        <v>42497.568067129629</v>
      </c>
      <c r="E78" s="6" t="s">
        <v>624</v>
      </c>
      <c r="F78" s="20">
        <v>2.4479166662786156E-2</v>
      </c>
      <c r="G78" s="11"/>
    </row>
    <row r="79" spans="1:7" s="2" customFormat="1" x14ac:dyDescent="0.25">
      <c r="A79" s="6" t="s">
        <v>855</v>
      </c>
      <c r="B79" s="6">
        <v>4030</v>
      </c>
      <c r="C79" s="23">
        <v>42497.577800925923</v>
      </c>
      <c r="D79" s="23">
        <v>42497.606458333335</v>
      </c>
      <c r="E79" s="6" t="s">
        <v>624</v>
      </c>
      <c r="F79" s="20">
        <v>2.8657407412538305E-2</v>
      </c>
      <c r="G79" s="11"/>
    </row>
    <row r="80" spans="1:7" s="2" customFormat="1" x14ac:dyDescent="0.25">
      <c r="A80" s="6" t="s">
        <v>856</v>
      </c>
      <c r="B80" s="6">
        <v>4011</v>
      </c>
      <c r="C80" s="23">
        <v>42497.546319444446</v>
      </c>
      <c r="D80" s="23">
        <v>42497.578912037039</v>
      </c>
      <c r="E80" s="6" t="s">
        <v>476</v>
      </c>
      <c r="F80" s="20">
        <v>3.2592592593573499E-2</v>
      </c>
      <c r="G80" s="11"/>
    </row>
    <row r="81" spans="1:7" s="2" customFormat="1" x14ac:dyDescent="0.25">
      <c r="A81" s="6" t="s">
        <v>857</v>
      </c>
      <c r="B81" s="6">
        <v>4012</v>
      </c>
      <c r="C81" s="23">
        <v>42497.584733796299</v>
      </c>
      <c r="D81" s="23">
        <v>42497.616655092592</v>
      </c>
      <c r="E81" s="6" t="s">
        <v>476</v>
      </c>
      <c r="F81" s="20">
        <v>3.1921296293148771E-2</v>
      </c>
      <c r="G81" s="11"/>
    </row>
    <row r="82" spans="1:7" s="2" customFormat="1" x14ac:dyDescent="0.25">
      <c r="A82" s="6" t="s">
        <v>858</v>
      </c>
      <c r="B82" s="6">
        <v>4007</v>
      </c>
      <c r="C82" s="23">
        <v>42497.559444444443</v>
      </c>
      <c r="D82" s="23">
        <v>42497.588275462964</v>
      </c>
      <c r="E82" s="6" t="s">
        <v>316</v>
      </c>
      <c r="F82" s="20">
        <v>2.8831018520577345E-2</v>
      </c>
      <c r="G82" s="11"/>
    </row>
    <row r="83" spans="1:7" s="2" customFormat="1" x14ac:dyDescent="0.25">
      <c r="A83" s="6" t="s">
        <v>859</v>
      </c>
      <c r="B83" s="6">
        <v>4008</v>
      </c>
      <c r="C83" s="23">
        <v>42497.596620370372</v>
      </c>
      <c r="D83" s="23">
        <v>42497.628622685188</v>
      </c>
      <c r="E83" s="6" t="s">
        <v>316</v>
      </c>
      <c r="F83" s="20">
        <v>3.2002314816054422E-2</v>
      </c>
      <c r="G83" s="11"/>
    </row>
    <row r="84" spans="1:7" s="2" customFormat="1" x14ac:dyDescent="0.25">
      <c r="A84" s="6" t="s">
        <v>860</v>
      </c>
      <c r="B84" s="6">
        <v>4031</v>
      </c>
      <c r="C84" s="23">
        <v>42497.567604166667</v>
      </c>
      <c r="D84" s="23">
        <v>42497.598530092589</v>
      </c>
      <c r="E84" s="6" t="s">
        <v>475</v>
      </c>
      <c r="F84" s="20">
        <v>3.0925925922929309E-2</v>
      </c>
      <c r="G84" s="11"/>
    </row>
    <row r="85" spans="1:7" s="2" customFormat="1" x14ac:dyDescent="0.25">
      <c r="A85" s="18" t="s">
        <v>861</v>
      </c>
      <c r="B85" s="18">
        <v>4032</v>
      </c>
      <c r="C85" s="25">
        <v>42497.606342592589</v>
      </c>
      <c r="D85" s="25">
        <v>42497.612615740742</v>
      </c>
      <c r="E85" s="18" t="s">
        <v>475</v>
      </c>
      <c r="F85" s="21">
        <v>6.2731481521041133E-3</v>
      </c>
      <c r="G85" s="19" t="s">
        <v>930</v>
      </c>
    </row>
    <row r="86" spans="1:7" s="2" customFormat="1" x14ac:dyDescent="0.25">
      <c r="A86" s="6" t="s">
        <v>862</v>
      </c>
      <c r="B86" s="6">
        <v>4024</v>
      </c>
      <c r="C86" s="23">
        <v>42497.580266203702</v>
      </c>
      <c r="D86" s="23">
        <v>42497.608310185184</v>
      </c>
      <c r="E86" s="6" t="s">
        <v>318</v>
      </c>
      <c r="F86" s="20">
        <v>2.8043981481459923E-2</v>
      </c>
      <c r="G86" s="11"/>
    </row>
    <row r="87" spans="1:7" s="2" customFormat="1" x14ac:dyDescent="0.25">
      <c r="A87" s="6" t="s">
        <v>863</v>
      </c>
      <c r="B87" s="6">
        <v>4023</v>
      </c>
      <c r="C87" s="23">
        <v>42497.617106481484</v>
      </c>
      <c r="D87" s="23">
        <v>42497.649108796293</v>
      </c>
      <c r="E87" s="6" t="s">
        <v>318</v>
      </c>
      <c r="F87" s="20">
        <v>3.2002314808778465E-2</v>
      </c>
      <c r="G87" s="11"/>
    </row>
    <row r="88" spans="1:7" s="2" customFormat="1" x14ac:dyDescent="0.25">
      <c r="A88" s="6" t="s">
        <v>864</v>
      </c>
      <c r="B88" s="6">
        <v>4025</v>
      </c>
      <c r="C88" s="23">
        <v>42497.593425925923</v>
      </c>
      <c r="D88" s="23">
        <v>42497.618414351855</v>
      </c>
      <c r="E88" s="6" t="s">
        <v>319</v>
      </c>
      <c r="F88" s="20">
        <v>2.4988425931951497E-2</v>
      </c>
      <c r="G88" s="11"/>
    </row>
    <row r="89" spans="1:7" s="2" customFormat="1" x14ac:dyDescent="0.25">
      <c r="A89" s="18" t="s">
        <v>865</v>
      </c>
      <c r="B89" s="18">
        <v>4026</v>
      </c>
      <c r="C89" s="25">
        <v>42497.632037037038</v>
      </c>
      <c r="D89" s="25">
        <v>42497.655995370369</v>
      </c>
      <c r="E89" s="18" t="s">
        <v>319</v>
      </c>
      <c r="F89" s="21">
        <v>2.3958333331393078E-2</v>
      </c>
      <c r="G89" s="19" t="s">
        <v>931</v>
      </c>
    </row>
    <row r="90" spans="1:7" s="2" customFormat="1" x14ac:dyDescent="0.25">
      <c r="A90" s="6" t="s">
        <v>866</v>
      </c>
      <c r="B90" s="6">
        <v>4040</v>
      </c>
      <c r="C90" s="23">
        <v>42497.600798611114</v>
      </c>
      <c r="D90" s="23">
        <v>42497.62940972222</v>
      </c>
      <c r="E90" s="6" t="s">
        <v>626</v>
      </c>
      <c r="F90" s="20">
        <v>2.8611111105419695E-2</v>
      </c>
      <c r="G90" s="11"/>
    </row>
    <row r="91" spans="1:7" s="2" customFormat="1" x14ac:dyDescent="0.25">
      <c r="A91" s="6" t="s">
        <v>867</v>
      </c>
      <c r="B91" s="6">
        <v>4039</v>
      </c>
      <c r="C91" s="23">
        <v>42497.639826388891</v>
      </c>
      <c r="D91" s="23">
        <v>42497.669224537036</v>
      </c>
      <c r="E91" s="6" t="s">
        <v>626</v>
      </c>
      <c r="F91" s="20">
        <v>2.9398148144537117E-2</v>
      </c>
      <c r="G91" s="11"/>
    </row>
    <row r="92" spans="1:7" s="2" customFormat="1" x14ac:dyDescent="0.25">
      <c r="A92" s="6" t="s">
        <v>868</v>
      </c>
      <c r="B92" s="6">
        <v>4029</v>
      </c>
      <c r="C92" s="23">
        <v>42497.613055555557</v>
      </c>
      <c r="D92" s="23">
        <v>42497.639733796299</v>
      </c>
      <c r="E92" s="6" t="s">
        <v>624</v>
      </c>
      <c r="F92" s="20">
        <v>2.6678240741603076E-2</v>
      </c>
      <c r="G92" s="11"/>
    </row>
    <row r="93" spans="1:7" s="2" customFormat="1" x14ac:dyDescent="0.25">
      <c r="A93" s="6" t="s">
        <v>869</v>
      </c>
      <c r="B93" s="6">
        <v>4030</v>
      </c>
      <c r="C93" s="23">
        <v>42497.651400462964</v>
      </c>
      <c r="D93" s="23">
        <v>42497.679849537039</v>
      </c>
      <c r="E93" s="6" t="s">
        <v>624</v>
      </c>
      <c r="F93" s="20">
        <v>2.8449074074160308E-2</v>
      </c>
      <c r="G93" s="11"/>
    </row>
    <row r="94" spans="1:7" s="2" customFormat="1" x14ac:dyDescent="0.25">
      <c r="A94" s="6" t="s">
        <v>870</v>
      </c>
      <c r="B94" s="6">
        <v>4011</v>
      </c>
      <c r="C94" s="23">
        <v>42497.620243055557</v>
      </c>
      <c r="D94" s="23">
        <v>42497.649733796294</v>
      </c>
      <c r="E94" s="6" t="s">
        <v>476</v>
      </c>
      <c r="F94" s="20">
        <v>2.9490740736946464E-2</v>
      </c>
      <c r="G94" s="11"/>
    </row>
    <row r="95" spans="1:7" s="2" customFormat="1" x14ac:dyDescent="0.25">
      <c r="A95" s="6" t="s">
        <v>871</v>
      </c>
      <c r="B95" s="6">
        <v>4012</v>
      </c>
      <c r="C95" s="23">
        <v>42497.657187500001</v>
      </c>
      <c r="D95" s="23">
        <v>42497.691446759258</v>
      </c>
      <c r="E95" s="6" t="s">
        <v>476</v>
      </c>
      <c r="F95" s="20">
        <v>3.4259259256941732E-2</v>
      </c>
      <c r="G95" s="11"/>
    </row>
    <row r="96" spans="1:7" s="2" customFormat="1" x14ac:dyDescent="0.25">
      <c r="A96" s="6" t="s">
        <v>872</v>
      </c>
      <c r="B96" s="6">
        <v>4007</v>
      </c>
      <c r="C96" s="23">
        <v>42497.6325</v>
      </c>
      <c r="D96" s="23">
        <v>42497.661122685182</v>
      </c>
      <c r="E96" s="6" t="s">
        <v>316</v>
      </c>
      <c r="F96" s="20">
        <v>2.8622685182199348E-2</v>
      </c>
      <c r="G96" s="11"/>
    </row>
    <row r="97" spans="1:7" s="2" customFormat="1" x14ac:dyDescent="0.25">
      <c r="A97" s="6" t="s">
        <v>873</v>
      </c>
      <c r="B97" s="6">
        <v>4008</v>
      </c>
      <c r="C97" s="23">
        <v>42497.668495370373</v>
      </c>
      <c r="D97" s="23">
        <v>42497.70034722222</v>
      </c>
      <c r="E97" s="6" t="s">
        <v>316</v>
      </c>
      <c r="F97" s="20">
        <v>3.1851851847022772E-2</v>
      </c>
      <c r="G97" s="11"/>
    </row>
    <row r="98" spans="1:7" s="2" customFormat="1" x14ac:dyDescent="0.25">
      <c r="A98" s="6" t="s">
        <v>874</v>
      </c>
      <c r="B98" s="6">
        <v>4020</v>
      </c>
      <c r="C98" s="23">
        <v>42497.640613425923</v>
      </c>
      <c r="D98" s="23">
        <v>42497.675185185188</v>
      </c>
      <c r="E98" s="6" t="s">
        <v>322</v>
      </c>
      <c r="F98" s="20">
        <v>3.4571759264508728E-2</v>
      </c>
      <c r="G98" s="11"/>
    </row>
    <row r="99" spans="1:7" s="2" customFormat="1" x14ac:dyDescent="0.25">
      <c r="A99" s="6" t="s">
        <v>875</v>
      </c>
      <c r="B99" s="6">
        <v>4019</v>
      </c>
      <c r="C99" s="23">
        <v>42497.679837962962</v>
      </c>
      <c r="D99" s="23">
        <v>42497.712291666663</v>
      </c>
      <c r="E99" s="6" t="s">
        <v>322</v>
      </c>
      <c r="F99" s="20">
        <v>3.2453703701321501E-2</v>
      </c>
      <c r="G99" s="11"/>
    </row>
    <row r="100" spans="1:7" s="2" customFormat="1" x14ac:dyDescent="0.25">
      <c r="A100" s="6" t="s">
        <v>876</v>
      </c>
      <c r="B100" s="6">
        <v>4024</v>
      </c>
      <c r="C100" s="23">
        <v>42497.654849537037</v>
      </c>
      <c r="D100" s="23">
        <v>42497.681631944448</v>
      </c>
      <c r="E100" s="6" t="s">
        <v>318</v>
      </c>
      <c r="F100" s="20">
        <v>2.6782407410792075E-2</v>
      </c>
      <c r="G100" s="11"/>
    </row>
    <row r="101" spans="1:7" s="2" customFormat="1" x14ac:dyDescent="0.25">
      <c r="A101" s="6" t="s">
        <v>877</v>
      </c>
      <c r="B101" s="6">
        <v>4023</v>
      </c>
      <c r="C101" s="23">
        <v>42497.695416666669</v>
      </c>
      <c r="D101" s="23">
        <v>42497.720949074072</v>
      </c>
      <c r="E101" s="6" t="s">
        <v>318</v>
      </c>
      <c r="F101" s="20">
        <v>2.5532407402351964E-2</v>
      </c>
      <c r="G101" s="11"/>
    </row>
    <row r="102" spans="1:7" s="2" customFormat="1" x14ac:dyDescent="0.25">
      <c r="A102" s="6" t="s">
        <v>878</v>
      </c>
      <c r="B102" s="6">
        <v>4025</v>
      </c>
      <c r="C102" s="23">
        <v>42497.661944444444</v>
      </c>
      <c r="D102" s="23">
        <v>42497.691064814811</v>
      </c>
      <c r="E102" s="6" t="s">
        <v>319</v>
      </c>
      <c r="F102" s="20">
        <v>2.9120370367309079E-2</v>
      </c>
      <c r="G102" s="11"/>
    </row>
    <row r="103" spans="1:7" s="2" customFormat="1" x14ac:dyDescent="0.25">
      <c r="A103" s="6" t="s">
        <v>879</v>
      </c>
      <c r="B103" s="6">
        <v>4026</v>
      </c>
      <c r="C103" s="23">
        <v>42497.704398148147</v>
      </c>
      <c r="D103" s="23">
        <v>42497.730486111112</v>
      </c>
      <c r="E103" s="6" t="s">
        <v>319</v>
      </c>
      <c r="F103" s="20">
        <v>2.6087962964083999E-2</v>
      </c>
      <c r="G103" s="11"/>
    </row>
    <row r="104" spans="1:7" s="2" customFormat="1" x14ac:dyDescent="0.25">
      <c r="A104" s="6" t="s">
        <v>880</v>
      </c>
      <c r="B104" s="6">
        <v>4040</v>
      </c>
      <c r="C104" s="23">
        <v>42497.673391203702</v>
      </c>
      <c r="D104" s="23">
        <v>42497.704375000001</v>
      </c>
      <c r="E104" s="6" t="s">
        <v>626</v>
      </c>
      <c r="F104" s="20">
        <v>3.0983796299551614E-2</v>
      </c>
      <c r="G104" s="11"/>
    </row>
    <row r="105" spans="1:7" s="2" customFormat="1" x14ac:dyDescent="0.25">
      <c r="A105" s="6" t="s">
        <v>881</v>
      </c>
      <c r="B105" s="6">
        <v>4039</v>
      </c>
      <c r="C105" s="23">
        <v>42497.712500000001</v>
      </c>
      <c r="D105" s="23">
        <v>42497.741828703707</v>
      </c>
      <c r="E105" s="6" t="s">
        <v>626</v>
      </c>
      <c r="F105" s="20">
        <v>2.9328703705687076E-2</v>
      </c>
      <c r="G105" s="11"/>
    </row>
    <row r="106" spans="1:7" s="2" customFormat="1" x14ac:dyDescent="0.25">
      <c r="A106" s="6" t="s">
        <v>882</v>
      </c>
      <c r="B106" s="6">
        <v>4029</v>
      </c>
      <c r="C106" s="23">
        <v>42497.687349537038</v>
      </c>
      <c r="D106" s="23">
        <v>42497.714166666665</v>
      </c>
      <c r="E106" s="6" t="s">
        <v>624</v>
      </c>
      <c r="F106" s="20">
        <v>2.6817129626579117E-2</v>
      </c>
      <c r="G106" s="11"/>
    </row>
    <row r="107" spans="1:7" s="2" customFormat="1" x14ac:dyDescent="0.25">
      <c r="A107" s="6" t="s">
        <v>883</v>
      </c>
      <c r="B107" s="6">
        <v>4030</v>
      </c>
      <c r="C107" s="23">
        <v>42497.72320601852</v>
      </c>
      <c r="D107" s="23">
        <v>42497.752418981479</v>
      </c>
      <c r="E107" s="6" t="s">
        <v>624</v>
      </c>
      <c r="F107" s="20">
        <v>2.9212962959718425E-2</v>
      </c>
      <c r="G107" s="11"/>
    </row>
    <row r="108" spans="1:7" s="2" customFormat="1" x14ac:dyDescent="0.25">
      <c r="A108" s="6" t="s">
        <v>884</v>
      </c>
      <c r="B108" s="6">
        <v>4011</v>
      </c>
      <c r="C108" s="23">
        <v>42497.694074074076</v>
      </c>
      <c r="D108" s="23">
        <v>42497.723368055558</v>
      </c>
      <c r="E108" s="6" t="s">
        <v>476</v>
      </c>
      <c r="F108" s="20">
        <v>2.9293981482624076E-2</v>
      </c>
      <c r="G108" s="11"/>
    </row>
    <row r="109" spans="1:7" s="2" customFormat="1" x14ac:dyDescent="0.25">
      <c r="A109" s="6" t="s">
        <v>885</v>
      </c>
      <c r="B109" s="6">
        <v>4012</v>
      </c>
      <c r="C109" s="23">
        <v>42497.730208333334</v>
      </c>
      <c r="D109" s="23">
        <v>42497.762361111112</v>
      </c>
      <c r="E109" s="6" t="s">
        <v>476</v>
      </c>
      <c r="F109" s="20">
        <v>3.2152777777810115E-2</v>
      </c>
      <c r="G109" s="11"/>
    </row>
    <row r="110" spans="1:7" s="2" customFormat="1" x14ac:dyDescent="0.25">
      <c r="A110" s="6" t="s">
        <v>886</v>
      </c>
      <c r="B110" s="6">
        <v>4007</v>
      </c>
      <c r="C110" s="23">
        <v>42497.704270833332</v>
      </c>
      <c r="D110" s="23">
        <v>42497.733414351853</v>
      </c>
      <c r="E110" s="6" t="s">
        <v>316</v>
      </c>
      <c r="F110" s="20">
        <v>2.9143518520868383E-2</v>
      </c>
      <c r="G110" s="11"/>
    </row>
    <row r="111" spans="1:7" s="2" customFormat="1" x14ac:dyDescent="0.25">
      <c r="A111" s="6" t="s">
        <v>887</v>
      </c>
      <c r="B111" s="6">
        <v>4008</v>
      </c>
      <c r="C111" s="23">
        <v>42497.742731481485</v>
      </c>
      <c r="D111" s="23">
        <v>42497.773460648146</v>
      </c>
      <c r="E111" s="6" t="s">
        <v>316</v>
      </c>
      <c r="F111" s="20">
        <v>3.0729166661330964E-2</v>
      </c>
      <c r="G111" s="11"/>
    </row>
    <row r="112" spans="1:7" s="2" customFormat="1" x14ac:dyDescent="0.25">
      <c r="A112" s="6" t="s">
        <v>888</v>
      </c>
      <c r="B112" s="6">
        <v>4020</v>
      </c>
      <c r="C112" s="23">
        <v>42497.714745370373</v>
      </c>
      <c r="D112" s="23">
        <v>42497.743518518517</v>
      </c>
      <c r="E112" s="6" t="s">
        <v>322</v>
      </c>
      <c r="F112" s="20">
        <v>2.8773148143955041E-2</v>
      </c>
      <c r="G112" s="11"/>
    </row>
    <row r="113" spans="1:7" s="2" customFormat="1" x14ac:dyDescent="0.25">
      <c r="A113" s="6" t="s">
        <v>889</v>
      </c>
      <c r="B113" s="6">
        <v>4019</v>
      </c>
      <c r="C113" s="23">
        <v>42497.748761574076</v>
      </c>
      <c r="D113" s="23">
        <v>42497.784513888888</v>
      </c>
      <c r="E113" s="6" t="s">
        <v>322</v>
      </c>
      <c r="F113" s="20">
        <v>3.5752314812270924E-2</v>
      </c>
      <c r="G113" s="11"/>
    </row>
    <row r="114" spans="1:7" s="2" customFormat="1" x14ac:dyDescent="0.25">
      <c r="A114" s="6" t="s">
        <v>890</v>
      </c>
      <c r="B114" s="6">
        <v>4024</v>
      </c>
      <c r="C114" s="23">
        <v>42497.725393518522</v>
      </c>
      <c r="D114" s="23">
        <v>42497.753750000003</v>
      </c>
      <c r="E114" s="6" t="s">
        <v>318</v>
      </c>
      <c r="F114" s="20">
        <v>2.8356481481750961E-2</v>
      </c>
      <c r="G114" s="11"/>
    </row>
    <row r="115" spans="1:7" s="2" customFormat="1" x14ac:dyDescent="0.25">
      <c r="A115" s="6" t="s">
        <v>891</v>
      </c>
      <c r="B115" s="6">
        <v>4023</v>
      </c>
      <c r="C115" s="23">
        <v>42497.762164351851</v>
      </c>
      <c r="D115" s="23">
        <v>42497.794363425928</v>
      </c>
      <c r="E115" s="6" t="s">
        <v>318</v>
      </c>
      <c r="F115" s="20">
        <v>3.2199074077652767E-2</v>
      </c>
      <c r="G115" s="11"/>
    </row>
    <row r="116" spans="1:7" s="2" customFormat="1" x14ac:dyDescent="0.25">
      <c r="A116" s="6" t="s">
        <v>892</v>
      </c>
      <c r="B116" s="6">
        <v>4025</v>
      </c>
      <c r="C116" s="23">
        <v>42497.735625000001</v>
      </c>
      <c r="D116" s="23">
        <v>42497.764861111114</v>
      </c>
      <c r="E116" s="6" t="s">
        <v>319</v>
      </c>
      <c r="F116" s="20">
        <v>2.923611111327773E-2</v>
      </c>
      <c r="G116" s="11"/>
    </row>
    <row r="117" spans="1:7" s="2" customFormat="1" x14ac:dyDescent="0.25">
      <c r="A117" s="6" t="s">
        <v>893</v>
      </c>
      <c r="B117" s="6">
        <v>4026</v>
      </c>
      <c r="C117" s="23">
        <v>42497.772523148145</v>
      </c>
      <c r="D117" s="23">
        <v>42497.806122685186</v>
      </c>
      <c r="E117" s="6" t="s">
        <v>319</v>
      </c>
      <c r="F117" s="20">
        <v>3.3599537040572613E-2</v>
      </c>
      <c r="G117" s="11"/>
    </row>
    <row r="118" spans="1:7" s="2" customFormat="1" x14ac:dyDescent="0.25">
      <c r="A118" s="6" t="s">
        <v>894</v>
      </c>
      <c r="B118" s="6">
        <v>4040</v>
      </c>
      <c r="C118" s="23">
        <v>42497.745659722219</v>
      </c>
      <c r="D118" s="23">
        <v>42497.77511574074</v>
      </c>
      <c r="E118" s="6" t="s">
        <v>626</v>
      </c>
      <c r="F118" s="20">
        <v>2.9456018521159422E-2</v>
      </c>
      <c r="G118" s="11"/>
    </row>
    <row r="119" spans="1:7" s="2" customFormat="1" x14ac:dyDescent="0.25">
      <c r="A119" s="6" t="s">
        <v>895</v>
      </c>
      <c r="B119" s="6">
        <v>4039</v>
      </c>
      <c r="C119" s="23">
        <v>42497.783946759257</v>
      </c>
      <c r="D119" s="23">
        <v>42497.814884259256</v>
      </c>
      <c r="E119" s="6" t="s">
        <v>626</v>
      </c>
      <c r="F119" s="20">
        <v>3.0937499999708962E-2</v>
      </c>
      <c r="G119" s="11"/>
    </row>
    <row r="120" spans="1:7" s="2" customFormat="1" x14ac:dyDescent="0.25">
      <c r="A120" s="6" t="s">
        <v>896</v>
      </c>
      <c r="B120" s="6">
        <v>4029</v>
      </c>
      <c r="C120" s="23">
        <v>42497.756643518522</v>
      </c>
      <c r="D120" s="23">
        <v>42497.785567129627</v>
      </c>
      <c r="E120" s="6" t="s">
        <v>624</v>
      </c>
      <c r="F120" s="20">
        <v>2.8923611105710734E-2</v>
      </c>
      <c r="G120" s="11"/>
    </row>
    <row r="121" spans="1:7" s="2" customFormat="1" x14ac:dyDescent="0.25">
      <c r="A121" s="6" t="s">
        <v>897</v>
      </c>
      <c r="B121" s="6">
        <v>4030</v>
      </c>
      <c r="C121" s="23">
        <v>42497.793761574074</v>
      </c>
      <c r="D121" s="23">
        <v>42497.824733796297</v>
      </c>
      <c r="E121" s="6" t="s">
        <v>624</v>
      </c>
      <c r="F121" s="20">
        <v>3.0972222222771961E-2</v>
      </c>
      <c r="G121" s="11"/>
    </row>
    <row r="122" spans="1:7" s="2" customFormat="1" x14ac:dyDescent="0.25">
      <c r="A122" s="6" t="s">
        <v>898</v>
      </c>
      <c r="B122" s="6">
        <v>4011</v>
      </c>
      <c r="C122" s="23">
        <v>42497.765787037039</v>
      </c>
      <c r="D122" s="23">
        <v>42497.795451388891</v>
      </c>
      <c r="E122" s="6" t="s">
        <v>476</v>
      </c>
      <c r="F122" s="20">
        <v>2.9664351852261461E-2</v>
      </c>
      <c r="G122" s="11"/>
    </row>
    <row r="123" spans="1:7" s="2" customFormat="1" x14ac:dyDescent="0.25">
      <c r="A123" s="6" t="s">
        <v>899</v>
      </c>
      <c r="B123" s="6">
        <v>4012</v>
      </c>
      <c r="C123" s="23">
        <v>42497.808807870373</v>
      </c>
      <c r="D123" s="23">
        <v>42497.835474537038</v>
      </c>
      <c r="E123" s="6" t="s">
        <v>476</v>
      </c>
      <c r="F123" s="20">
        <v>2.6666666664823424E-2</v>
      </c>
      <c r="G123" s="11"/>
    </row>
    <row r="124" spans="1:7" s="2" customFormat="1" x14ac:dyDescent="0.25">
      <c r="A124" s="6" t="s">
        <v>900</v>
      </c>
      <c r="B124" s="6">
        <v>4007</v>
      </c>
      <c r="C124" s="23">
        <v>42497.789560185185</v>
      </c>
      <c r="D124" s="23">
        <v>42497.817129629628</v>
      </c>
      <c r="E124" s="6" t="s">
        <v>316</v>
      </c>
      <c r="F124" s="20">
        <v>2.7569444442633539E-2</v>
      </c>
      <c r="G124" s="11"/>
    </row>
    <row r="125" spans="1:7" s="2" customFormat="1" x14ac:dyDescent="0.25">
      <c r="A125" s="6" t="s">
        <v>901</v>
      </c>
      <c r="B125" s="6">
        <v>4008</v>
      </c>
      <c r="C125" s="23">
        <v>42497.823807870373</v>
      </c>
      <c r="D125" s="23">
        <v>42497.856354166666</v>
      </c>
      <c r="E125" s="6" t="s">
        <v>316</v>
      </c>
      <c r="F125" s="20">
        <v>3.2546296293730848E-2</v>
      </c>
      <c r="G125" s="11"/>
    </row>
    <row r="126" spans="1:7" s="2" customFormat="1" x14ac:dyDescent="0.25">
      <c r="A126" s="6" t="s">
        <v>902</v>
      </c>
      <c r="B126" s="6">
        <v>4025</v>
      </c>
      <c r="C126" s="23">
        <v>42497.810763888891</v>
      </c>
      <c r="D126" s="23">
        <v>42497.837870370371</v>
      </c>
      <c r="E126" s="6" t="s">
        <v>319</v>
      </c>
      <c r="F126" s="20">
        <v>2.7106481480586808E-2</v>
      </c>
      <c r="G126" s="11"/>
    </row>
    <row r="127" spans="1:7" s="2" customFormat="1" x14ac:dyDescent="0.25">
      <c r="A127" s="6" t="s">
        <v>903</v>
      </c>
      <c r="B127" s="6">
        <v>4026</v>
      </c>
      <c r="C127" s="23">
        <v>42497.847766203704</v>
      </c>
      <c r="D127" s="23">
        <v>42497.878692129627</v>
      </c>
      <c r="E127" s="6" t="s">
        <v>319</v>
      </c>
      <c r="F127" s="20">
        <v>3.0925925922929309E-2</v>
      </c>
      <c r="G127" s="11"/>
    </row>
    <row r="128" spans="1:7" s="2" customFormat="1" x14ac:dyDescent="0.25">
      <c r="A128" s="6" t="s">
        <v>904</v>
      </c>
      <c r="B128" s="6">
        <v>4029</v>
      </c>
      <c r="C128" s="23">
        <v>42497.831273148149</v>
      </c>
      <c r="D128" s="23">
        <v>42497.858402777776</v>
      </c>
      <c r="E128" s="6" t="s">
        <v>624</v>
      </c>
      <c r="F128" s="20">
        <v>2.7129629626870155E-2</v>
      </c>
      <c r="G128" s="11"/>
    </row>
    <row r="129" spans="1:7" s="2" customFormat="1" x14ac:dyDescent="0.25">
      <c r="A129" s="6" t="s">
        <v>905</v>
      </c>
      <c r="B129" s="6">
        <v>4030</v>
      </c>
      <c r="C129" s="23">
        <v>42497.865254629629</v>
      </c>
      <c r="D129" s="23">
        <v>42497.898020833331</v>
      </c>
      <c r="E129" s="6" t="s">
        <v>624</v>
      </c>
      <c r="F129" s="20">
        <v>3.276620370161254E-2</v>
      </c>
      <c r="G129" s="11"/>
    </row>
    <row r="130" spans="1:7" s="2" customFormat="1" x14ac:dyDescent="0.25">
      <c r="A130" s="6" t="s">
        <v>906</v>
      </c>
      <c r="B130" s="6">
        <v>4011</v>
      </c>
      <c r="C130" s="23">
        <v>42497.850057870368</v>
      </c>
      <c r="D130" s="23">
        <v>42497.879791666666</v>
      </c>
      <c r="E130" s="6" t="s">
        <v>476</v>
      </c>
      <c r="F130" s="20">
        <v>2.973379629838746E-2</v>
      </c>
      <c r="G130" s="11"/>
    </row>
    <row r="131" spans="1:7" s="2" customFormat="1" x14ac:dyDescent="0.25">
      <c r="A131" s="6" t="s">
        <v>907</v>
      </c>
      <c r="B131" s="6">
        <v>4012</v>
      </c>
      <c r="C131" s="23">
        <v>42497.891423611109</v>
      </c>
      <c r="D131" s="23">
        <v>42497.918912037036</v>
      </c>
      <c r="E131" s="6" t="s">
        <v>476</v>
      </c>
      <c r="F131" s="20">
        <v>2.7488425927003846E-2</v>
      </c>
      <c r="G131" s="11"/>
    </row>
    <row r="132" spans="1:7" s="2" customFormat="1" x14ac:dyDescent="0.25">
      <c r="A132" s="6" t="s">
        <v>908</v>
      </c>
      <c r="B132" s="6">
        <v>4007</v>
      </c>
      <c r="C132" s="23">
        <v>42497.865231481483</v>
      </c>
      <c r="D132" s="23">
        <v>42497.90011574074</v>
      </c>
      <c r="E132" s="6" t="s">
        <v>316</v>
      </c>
      <c r="F132" s="20">
        <v>3.4884259257523809E-2</v>
      </c>
      <c r="G132" s="11"/>
    </row>
    <row r="133" spans="1:7" s="2" customFormat="1" x14ac:dyDescent="0.25">
      <c r="A133" s="6" t="s">
        <v>909</v>
      </c>
      <c r="B133" s="6">
        <v>4008</v>
      </c>
      <c r="C133" s="23">
        <v>42497.905300925922</v>
      </c>
      <c r="D133" s="23">
        <v>42497.941412037035</v>
      </c>
      <c r="E133" s="6" t="s">
        <v>316</v>
      </c>
      <c r="F133" s="20">
        <v>3.6111111112404615E-2</v>
      </c>
      <c r="G133" s="11"/>
    </row>
    <row r="134" spans="1:7" s="2" customFormat="1" x14ac:dyDescent="0.25">
      <c r="A134" s="6" t="s">
        <v>910</v>
      </c>
      <c r="B134" s="6">
        <v>4025</v>
      </c>
      <c r="C134" s="23">
        <v>42497.887731481482</v>
      </c>
      <c r="D134" s="23">
        <v>42497.922233796293</v>
      </c>
      <c r="E134" s="6" t="s">
        <v>319</v>
      </c>
      <c r="F134" s="20">
        <v>3.4502314811106771E-2</v>
      </c>
      <c r="G134" s="11"/>
    </row>
    <row r="135" spans="1:7" s="2" customFormat="1" x14ac:dyDescent="0.25">
      <c r="A135" s="6" t="s">
        <v>911</v>
      </c>
      <c r="B135" s="6">
        <v>4026</v>
      </c>
      <c r="C135" s="23">
        <v>42497.929976851854</v>
      </c>
      <c r="D135" s="23">
        <v>42497.961805555555</v>
      </c>
      <c r="E135" s="6" t="s">
        <v>319</v>
      </c>
      <c r="F135" s="20">
        <v>3.1828703700739425E-2</v>
      </c>
      <c r="G135" s="11"/>
    </row>
    <row r="136" spans="1:7" s="2" customFormat="1" x14ac:dyDescent="0.25">
      <c r="A136" s="6" t="s">
        <v>912</v>
      </c>
      <c r="B136" s="6">
        <v>4029</v>
      </c>
      <c r="C136" s="23">
        <v>42497.90519675926</v>
      </c>
      <c r="D136" s="23">
        <v>42497.941655092596</v>
      </c>
      <c r="E136" s="6" t="s">
        <v>624</v>
      </c>
      <c r="F136" s="20">
        <v>3.6458333335758653E-2</v>
      </c>
      <c r="G136" s="11"/>
    </row>
    <row r="137" spans="1:7" s="2" customFormat="1" x14ac:dyDescent="0.25">
      <c r="A137" s="6" t="s">
        <v>913</v>
      </c>
      <c r="B137" s="6">
        <v>4030</v>
      </c>
      <c r="C137" s="23">
        <v>42497.950972222221</v>
      </c>
      <c r="D137" s="23">
        <v>42497.981296296297</v>
      </c>
      <c r="E137" s="6" t="s">
        <v>624</v>
      </c>
      <c r="F137" s="20">
        <v>3.0324074075906537E-2</v>
      </c>
      <c r="G137" s="11"/>
    </row>
    <row r="138" spans="1:7" s="2" customFormat="1" x14ac:dyDescent="0.25">
      <c r="A138" s="6" t="s">
        <v>914</v>
      </c>
      <c r="B138" s="6">
        <v>4011</v>
      </c>
      <c r="C138" s="23">
        <v>42497.935393518521</v>
      </c>
      <c r="D138" s="23">
        <v>42497.963229166664</v>
      </c>
      <c r="E138" s="6" t="s">
        <v>476</v>
      </c>
      <c r="F138" s="20">
        <v>2.7835648143081926E-2</v>
      </c>
      <c r="G138" s="11"/>
    </row>
    <row r="139" spans="1:7" s="2" customFormat="1" x14ac:dyDescent="0.25">
      <c r="A139" s="6" t="s">
        <v>915</v>
      </c>
      <c r="B139" s="6">
        <v>4012</v>
      </c>
      <c r="C139" s="23">
        <v>42497.974398148152</v>
      </c>
      <c r="D139" s="23">
        <v>42498.002129629633</v>
      </c>
      <c r="E139" s="6" t="s">
        <v>476</v>
      </c>
      <c r="F139" s="20">
        <v>2.7731481481168885E-2</v>
      </c>
      <c r="G139" s="11"/>
    </row>
    <row r="140" spans="1:7" s="2" customFormat="1" x14ac:dyDescent="0.25">
      <c r="A140" s="6" t="s">
        <v>916</v>
      </c>
      <c r="B140" s="6">
        <v>4007</v>
      </c>
      <c r="C140" s="23">
        <v>42497.946516203701</v>
      </c>
      <c r="D140" s="23">
        <v>42497.983275462961</v>
      </c>
      <c r="E140" s="6" t="s">
        <v>316</v>
      </c>
      <c r="F140" s="20">
        <v>3.6759259259270038E-2</v>
      </c>
      <c r="G140" s="11"/>
    </row>
    <row r="141" spans="1:7" s="2" customFormat="1" x14ac:dyDescent="0.25">
      <c r="A141" s="18" t="s">
        <v>917</v>
      </c>
      <c r="B141" s="18">
        <v>4008</v>
      </c>
      <c r="C141" s="25">
        <v>42497.989722222221</v>
      </c>
      <c r="D141" s="25">
        <v>42498.016527777778</v>
      </c>
      <c r="E141" s="18" t="s">
        <v>316</v>
      </c>
      <c r="F141" s="21">
        <v>2.6805555557075422E-2</v>
      </c>
      <c r="G141" s="19" t="s">
        <v>932</v>
      </c>
    </row>
    <row r="142" spans="1:7" s="2" customFormat="1" x14ac:dyDescent="0.25">
      <c r="A142" s="6" t="s">
        <v>918</v>
      </c>
      <c r="B142" s="6">
        <v>4025</v>
      </c>
      <c r="C142" s="23">
        <v>42497.97179398148</v>
      </c>
      <c r="D142" s="23">
        <v>42498.00509259259</v>
      </c>
      <c r="E142" s="6" t="s">
        <v>319</v>
      </c>
      <c r="F142" s="20">
        <v>3.329861110978527E-2</v>
      </c>
      <c r="G142" s="11"/>
    </row>
    <row r="143" spans="1:7" s="2" customFormat="1" x14ac:dyDescent="0.25">
      <c r="A143" s="6" t="s">
        <v>919</v>
      </c>
      <c r="B143" s="6">
        <v>4026</v>
      </c>
      <c r="C143" s="23">
        <v>42498.01326388889</v>
      </c>
      <c r="D143" s="23">
        <v>42498.044733796298</v>
      </c>
      <c r="E143" s="6" t="s">
        <v>319</v>
      </c>
      <c r="F143" s="20">
        <v>3.1469907407881692E-2</v>
      </c>
      <c r="G143" s="11"/>
    </row>
    <row r="144" spans="1:7" s="2" customFormat="1" x14ac:dyDescent="0.25">
      <c r="A144" s="6" t="s">
        <v>920</v>
      </c>
      <c r="B144" s="6">
        <v>4029</v>
      </c>
      <c r="C144" s="23">
        <v>42497.988819444443</v>
      </c>
      <c r="D144" s="23">
        <v>42498.025300925925</v>
      </c>
      <c r="E144" s="6" t="s">
        <v>624</v>
      </c>
      <c r="F144" s="20">
        <v>3.6481481482042E-2</v>
      </c>
      <c r="G144" s="11"/>
    </row>
    <row r="145" spans="1:15" s="2" customFormat="1" x14ac:dyDescent="0.25">
      <c r="A145" s="6" t="s">
        <v>921</v>
      </c>
      <c r="B145" s="6">
        <v>4030</v>
      </c>
      <c r="C145" s="23">
        <v>42498.032939814817</v>
      </c>
      <c r="D145" s="23">
        <v>42498.064236111109</v>
      </c>
      <c r="E145" s="6" t="s">
        <v>624</v>
      </c>
      <c r="F145" s="20">
        <v>3.1296296292566694E-2</v>
      </c>
      <c r="G145" s="11"/>
    </row>
    <row r="146" spans="1:15" s="2" customFormat="1" x14ac:dyDescent="0.25">
      <c r="A146" s="6" t="s">
        <v>922</v>
      </c>
      <c r="B146" s="6">
        <v>4011</v>
      </c>
      <c r="C146" s="23">
        <v>42498.017118055555</v>
      </c>
      <c r="D146" s="23">
        <v>42498.045613425929</v>
      </c>
      <c r="E146" s="6" t="s">
        <v>476</v>
      </c>
      <c r="F146" s="20">
        <v>2.849537037400296E-2</v>
      </c>
      <c r="G146" s="11"/>
    </row>
    <row r="147" spans="1:15" s="2" customFormat="1" x14ac:dyDescent="0.25">
      <c r="A147" s="6" t="s">
        <v>923</v>
      </c>
      <c r="B147" s="6">
        <v>4012</v>
      </c>
      <c r="C147" s="23">
        <v>42498.058761574073</v>
      </c>
      <c r="D147" s="23">
        <v>42498.085092592592</v>
      </c>
      <c r="E147" s="6" t="s">
        <v>476</v>
      </c>
      <c r="F147" s="20">
        <v>2.6331018518249039E-2</v>
      </c>
      <c r="G147" s="11"/>
      <c r="H147"/>
    </row>
    <row r="148" spans="1:15" s="2" customFormat="1" x14ac:dyDescent="0.25">
      <c r="A148" s="6" t="s">
        <v>924</v>
      </c>
      <c r="B148" s="6">
        <v>4007</v>
      </c>
      <c r="C148" s="23">
        <v>42498.037997685184</v>
      </c>
      <c r="D148" s="23">
        <v>42498.066365740742</v>
      </c>
      <c r="E148" s="6" t="s">
        <v>316</v>
      </c>
      <c r="F148" s="20">
        <v>2.8368055558530614E-2</v>
      </c>
      <c r="G148" s="11"/>
      <c r="H148"/>
    </row>
    <row r="149" spans="1:15" s="2" customFormat="1" x14ac:dyDescent="0.25">
      <c r="A149" s="6" t="s">
        <v>926</v>
      </c>
      <c r="B149" s="6">
        <v>4008</v>
      </c>
      <c r="C149" s="23">
        <v>42498.075821759259</v>
      </c>
      <c r="D149" s="23">
        <v>42498.106273148151</v>
      </c>
      <c r="E149" s="6" t="s">
        <v>316</v>
      </c>
      <c r="F149" s="20">
        <v>3.0451388891378883E-2</v>
      </c>
      <c r="G149" s="11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46" priority="4">
      <formula>#REF!&gt;#REF!</formula>
    </cfRule>
    <cfRule type="expression" dxfId="45" priority="5">
      <formula>#REF!&gt;0</formula>
    </cfRule>
    <cfRule type="expression" dxfId="44" priority="6">
      <formula>#REF!&gt;0</formula>
    </cfRule>
  </conditionalFormatting>
  <conditionalFormatting sqref="A3:B149">
    <cfRule type="expression" dxfId="43" priority="2">
      <formula>$P3&gt;0</formula>
    </cfRule>
    <cfRule type="expression" dxfId="42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- 2016-05-08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1079</v>
      </c>
      <c r="B3" s="6">
        <v>4016</v>
      </c>
      <c r="C3" s="23">
        <v>42498.132997685185</v>
      </c>
      <c r="D3" s="23">
        <v>42498.160671296297</v>
      </c>
      <c r="E3" s="6" t="s">
        <v>324</v>
      </c>
      <c r="F3" s="20">
        <v>2.7673611111822538E-2</v>
      </c>
      <c r="G3" s="11"/>
      <c r="J3" s="26">
        <v>42498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1080</v>
      </c>
      <c r="B4" s="6">
        <v>4017</v>
      </c>
      <c r="C4" s="23">
        <v>42498.167557870373</v>
      </c>
      <c r="D4" s="23">
        <v>42498.199976851851</v>
      </c>
      <c r="E4" s="6" t="s">
        <v>625</v>
      </c>
      <c r="F4" s="20">
        <v>3.2418981478258502E-2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1081</v>
      </c>
      <c r="B5" s="6">
        <v>4020</v>
      </c>
      <c r="C5" s="23">
        <v>42498.149953703702</v>
      </c>
      <c r="D5" s="23">
        <v>42498.181793981479</v>
      </c>
      <c r="E5" s="6" t="s">
        <v>322</v>
      </c>
      <c r="F5" s="20">
        <v>3.1840277777519077E-2</v>
      </c>
      <c r="G5" s="11"/>
      <c r="J5" s="28" t="s">
        <v>7</v>
      </c>
      <c r="K5" s="30">
        <f>COUNTA(F3:F992)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1082</v>
      </c>
      <c r="B6" s="6">
        <v>4013</v>
      </c>
      <c r="C6" s="23">
        <v>42498.192673611113</v>
      </c>
      <c r="D6" s="23">
        <v>42498.22378472222</v>
      </c>
      <c r="E6" s="6" t="s">
        <v>321</v>
      </c>
      <c r="F6" s="20">
        <v>3.1111111107748002E-2</v>
      </c>
      <c r="G6" s="11"/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1083</v>
      </c>
      <c r="B7" s="6">
        <v>4040</v>
      </c>
      <c r="C7" s="23">
        <v>42498.173576388886</v>
      </c>
      <c r="D7" s="23">
        <v>42498.202384259261</v>
      </c>
      <c r="E7" s="6" t="s">
        <v>626</v>
      </c>
      <c r="F7" s="20">
        <v>2.8807870374293998E-2</v>
      </c>
      <c r="G7" s="11"/>
      <c r="J7" s="28" t="s">
        <v>9</v>
      </c>
      <c r="K7" s="35">
        <f>K6/K5</f>
        <v>0.94482758620689655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1084</v>
      </c>
      <c r="B8" s="6">
        <v>4023</v>
      </c>
      <c r="C8" s="23">
        <v>42498.212766203702</v>
      </c>
      <c r="D8" s="23">
        <v>42498.241168981483</v>
      </c>
      <c r="E8" s="6" t="s">
        <v>318</v>
      </c>
      <c r="F8" s="20">
        <v>2.8402777781593613E-2</v>
      </c>
      <c r="G8" s="11"/>
      <c r="J8" s="28" t="s">
        <v>160</v>
      </c>
      <c r="K8" s="30">
        <f>COUNTA(G3:G146)</f>
        <v>8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1085</v>
      </c>
      <c r="B9" s="6">
        <v>4029</v>
      </c>
      <c r="C9" s="23">
        <v>42498.182314814818</v>
      </c>
      <c r="D9" s="23">
        <v>42498.21292824074</v>
      </c>
      <c r="E9" s="6" t="s">
        <v>624</v>
      </c>
      <c r="F9" s="20">
        <v>3.0613425922638271E-2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1086</v>
      </c>
      <c r="B10" s="6">
        <v>4030</v>
      </c>
      <c r="C10" s="23">
        <v>42498.221562500003</v>
      </c>
      <c r="D10" s="23">
        <v>42498.252523148149</v>
      </c>
      <c r="E10" s="6" t="s">
        <v>624</v>
      </c>
      <c r="F10" s="20">
        <v>3.0960648145992309E-2</v>
      </c>
      <c r="G10" s="11"/>
    </row>
    <row r="11" spans="1:65" s="2" customFormat="1" x14ac:dyDescent="0.25">
      <c r="A11" s="6" t="s">
        <v>1087</v>
      </c>
      <c r="B11" s="6">
        <v>4025</v>
      </c>
      <c r="C11" s="23">
        <v>42498.195659722223</v>
      </c>
      <c r="D11" s="23">
        <v>42498.222905092596</v>
      </c>
      <c r="E11" s="6" t="s">
        <v>319</v>
      </c>
      <c r="F11" s="20">
        <v>2.7245370372838806E-2</v>
      </c>
      <c r="G11" s="11"/>
    </row>
    <row r="12" spans="1:65" s="2" customFormat="1" x14ac:dyDescent="0.25">
      <c r="A12" s="6" t="s">
        <v>1088</v>
      </c>
      <c r="B12" s="6">
        <v>4026</v>
      </c>
      <c r="C12" s="23">
        <v>42498.237025462964</v>
      </c>
      <c r="D12" s="23">
        <v>42498.263784722221</v>
      </c>
      <c r="E12" s="6" t="s">
        <v>319</v>
      </c>
      <c r="F12" s="20">
        <v>2.675925925723277E-2</v>
      </c>
      <c r="G12" s="11"/>
    </row>
    <row r="13" spans="1:65" s="2" customFormat="1" x14ac:dyDescent="0.25">
      <c r="A13" s="6" t="s">
        <v>1089</v>
      </c>
      <c r="B13" s="6">
        <v>4016</v>
      </c>
      <c r="C13" s="23">
        <v>42498.205509259256</v>
      </c>
      <c r="D13" s="23">
        <v>42498.232847222222</v>
      </c>
      <c r="E13" s="6" t="s">
        <v>324</v>
      </c>
      <c r="F13" s="20">
        <v>2.7337962965248153E-2</v>
      </c>
      <c r="G13" s="11"/>
    </row>
    <row r="14" spans="1:65" s="2" customFormat="1" x14ac:dyDescent="0.25">
      <c r="A14" s="6" t="s">
        <v>1090</v>
      </c>
      <c r="B14" s="6">
        <v>4015</v>
      </c>
      <c r="C14" s="23">
        <v>42498.246261574073</v>
      </c>
      <c r="D14" s="23">
        <v>42498.275902777779</v>
      </c>
      <c r="E14" s="6" t="s">
        <v>324</v>
      </c>
      <c r="F14" s="20">
        <v>2.9641203705978114E-2</v>
      </c>
      <c r="G14" s="11"/>
    </row>
    <row r="15" spans="1:65" s="2" customFormat="1" x14ac:dyDescent="0.25">
      <c r="A15" s="6" t="s">
        <v>1091</v>
      </c>
      <c r="B15" s="6">
        <v>4018</v>
      </c>
      <c r="C15" s="23">
        <v>42498.211585648147</v>
      </c>
      <c r="D15" s="23">
        <v>42498.243715277778</v>
      </c>
      <c r="E15" s="6" t="s">
        <v>625</v>
      </c>
      <c r="F15" s="20">
        <v>3.2129629631526768E-2</v>
      </c>
      <c r="G15" s="11"/>
    </row>
    <row r="16" spans="1:65" s="2" customFormat="1" x14ac:dyDescent="0.25">
      <c r="A16" s="6" t="s">
        <v>1092</v>
      </c>
      <c r="B16" s="6">
        <v>4017</v>
      </c>
      <c r="C16" s="23">
        <v>42498.253472222219</v>
      </c>
      <c r="D16" s="23">
        <v>42498.285324074073</v>
      </c>
      <c r="E16" s="6" t="s">
        <v>625</v>
      </c>
      <c r="F16" s="20">
        <v>3.1851851854298729E-2</v>
      </c>
      <c r="G16" s="11"/>
    </row>
    <row r="17" spans="1:7" s="2" customFormat="1" x14ac:dyDescent="0.25">
      <c r="A17" s="6" t="s">
        <v>1093</v>
      </c>
      <c r="B17" s="6">
        <v>4020</v>
      </c>
      <c r="C17" s="23">
        <v>42498.230081018519</v>
      </c>
      <c r="D17" s="23">
        <v>42498.258715277778</v>
      </c>
      <c r="E17" s="6" t="s">
        <v>322</v>
      </c>
      <c r="F17" s="20">
        <v>2.8634259258979E-2</v>
      </c>
      <c r="G17" s="11"/>
    </row>
    <row r="18" spans="1:7" s="2" customFormat="1" x14ac:dyDescent="0.25">
      <c r="A18" s="6" t="s">
        <v>1094</v>
      </c>
      <c r="B18" s="6">
        <v>4019</v>
      </c>
      <c r="C18" s="23">
        <v>42498.262372685182</v>
      </c>
      <c r="D18" s="23">
        <v>42498.298009259262</v>
      </c>
      <c r="E18" s="6" t="s">
        <v>322</v>
      </c>
      <c r="F18" s="20">
        <v>3.5636574080854189E-2</v>
      </c>
      <c r="G18" s="11"/>
    </row>
    <row r="19" spans="1:7" s="2" customFormat="1" x14ac:dyDescent="0.25">
      <c r="A19" s="6" t="s">
        <v>1095</v>
      </c>
      <c r="B19" s="6">
        <v>4014</v>
      </c>
      <c r="C19" s="23">
        <v>42498.234317129631</v>
      </c>
      <c r="D19" s="23">
        <v>42498.259247685186</v>
      </c>
      <c r="E19" s="6" t="s">
        <v>321</v>
      </c>
      <c r="F19" s="20">
        <v>2.4930555555329192E-2</v>
      </c>
      <c r="G19" s="11" t="s">
        <v>1223</v>
      </c>
    </row>
    <row r="20" spans="1:7" s="2" customFormat="1" x14ac:dyDescent="0.25">
      <c r="A20" s="6" t="s">
        <v>1096</v>
      </c>
      <c r="B20" s="6">
        <v>4013</v>
      </c>
      <c r="C20" s="23">
        <v>42498.272604166668</v>
      </c>
      <c r="D20" s="23">
        <v>42498.304606481484</v>
      </c>
      <c r="E20" s="6" t="s">
        <v>321</v>
      </c>
      <c r="F20" s="20">
        <v>3.2002314816054422E-2</v>
      </c>
      <c r="G20" s="11"/>
    </row>
    <row r="21" spans="1:7" s="2" customFormat="1" x14ac:dyDescent="0.25">
      <c r="A21" s="6" t="s">
        <v>1097</v>
      </c>
      <c r="B21" s="6">
        <v>4040</v>
      </c>
      <c r="C21" s="23">
        <v>42498.24695601852</v>
      </c>
      <c r="D21" s="23">
        <v>42498.275011574071</v>
      </c>
      <c r="E21" s="6" t="s">
        <v>626</v>
      </c>
      <c r="F21" s="20">
        <v>2.8055555550963618E-2</v>
      </c>
      <c r="G21" s="11"/>
    </row>
    <row r="22" spans="1:7" s="2" customFormat="1" x14ac:dyDescent="0.25">
      <c r="A22" s="6" t="s">
        <v>1098</v>
      </c>
      <c r="B22" s="6">
        <v>4039</v>
      </c>
      <c r="C22" s="23">
        <v>42498.28634259259</v>
      </c>
      <c r="D22" s="23">
        <v>42498.290949074071</v>
      </c>
      <c r="E22" s="6" t="s">
        <v>626</v>
      </c>
      <c r="F22" s="20">
        <v>4.6064814814599231E-3</v>
      </c>
      <c r="G22" s="11" t="s">
        <v>1224</v>
      </c>
    </row>
    <row r="23" spans="1:7" s="2" customFormat="1" x14ac:dyDescent="0.25">
      <c r="A23" s="6" t="s">
        <v>1099</v>
      </c>
      <c r="B23" s="6">
        <v>4029</v>
      </c>
      <c r="C23" s="23">
        <v>42498.259710648148</v>
      </c>
      <c r="D23" s="23">
        <v>42498.285370370373</v>
      </c>
      <c r="E23" s="6" t="s">
        <v>624</v>
      </c>
      <c r="F23" s="20">
        <v>2.5659722225100268E-2</v>
      </c>
      <c r="G23" s="11"/>
    </row>
    <row r="24" spans="1:7" s="2" customFormat="1" x14ac:dyDescent="0.25">
      <c r="A24" s="6" t="s">
        <v>1100</v>
      </c>
      <c r="B24" s="6">
        <v>4030</v>
      </c>
      <c r="C24" s="23">
        <v>42498.293692129628</v>
      </c>
      <c r="D24" s="23">
        <v>42498.315625000003</v>
      </c>
      <c r="E24" s="6" t="s">
        <v>624</v>
      </c>
      <c r="F24" s="20">
        <v>2.9317129636183381E-2</v>
      </c>
      <c r="G24" s="11" t="s">
        <v>1225</v>
      </c>
    </row>
    <row r="25" spans="1:7" s="2" customFormat="1" x14ac:dyDescent="0.25">
      <c r="A25" s="6" t="s">
        <v>1101</v>
      </c>
      <c r="B25" s="6">
        <v>4025</v>
      </c>
      <c r="C25" s="23">
        <v>42498.270104166666</v>
      </c>
      <c r="D25" s="23">
        <v>42498.295451388891</v>
      </c>
      <c r="E25" s="6" t="s">
        <v>319</v>
      </c>
      <c r="F25" s="20">
        <v>2.5347222224809229E-2</v>
      </c>
      <c r="G25" s="11"/>
    </row>
    <row r="26" spans="1:7" s="2" customFormat="1" x14ac:dyDescent="0.25">
      <c r="A26" s="6" t="s">
        <v>1102</v>
      </c>
      <c r="B26" s="6">
        <v>4026</v>
      </c>
      <c r="C26" s="23">
        <v>42498.308483796296</v>
      </c>
      <c r="D26" s="23">
        <v>42498.335856481484</v>
      </c>
      <c r="E26" s="6" t="s">
        <v>319</v>
      </c>
      <c r="F26" s="20">
        <v>2.7372685188311152E-2</v>
      </c>
      <c r="G26" s="11"/>
    </row>
    <row r="27" spans="1:7" s="2" customFormat="1" x14ac:dyDescent="0.25">
      <c r="A27" s="6" t="s">
        <v>1103</v>
      </c>
      <c r="B27" s="6">
        <v>4016</v>
      </c>
      <c r="C27" s="23">
        <v>42498.279293981483</v>
      </c>
      <c r="D27" s="23">
        <v>42498.306145833332</v>
      </c>
      <c r="E27" s="6" t="s">
        <v>324</v>
      </c>
      <c r="F27" s="20">
        <v>2.6851851849642117E-2</v>
      </c>
      <c r="G27" s="11"/>
    </row>
    <row r="28" spans="1:7" s="2" customFormat="1" x14ac:dyDescent="0.25">
      <c r="A28" s="6" t="s">
        <v>1104</v>
      </c>
      <c r="B28" s="6">
        <v>4015</v>
      </c>
      <c r="C28" s="23">
        <v>42498.316793981481</v>
      </c>
      <c r="D28" s="23">
        <v>42498.346006944441</v>
      </c>
      <c r="E28" s="6" t="s">
        <v>324</v>
      </c>
      <c r="F28" s="20">
        <v>2.9212962959718425E-2</v>
      </c>
      <c r="G28" s="11"/>
    </row>
    <row r="29" spans="1:7" s="2" customFormat="1" x14ac:dyDescent="0.25">
      <c r="A29" s="6" t="s">
        <v>1105</v>
      </c>
      <c r="B29" s="6">
        <v>4018</v>
      </c>
      <c r="C29" s="23">
        <v>42498.288888888892</v>
      </c>
      <c r="D29" s="23">
        <v>42498.31790509259</v>
      </c>
      <c r="E29" s="6" t="s">
        <v>625</v>
      </c>
      <c r="F29" s="20">
        <v>2.901620369812008E-2</v>
      </c>
      <c r="G29" s="11"/>
    </row>
    <row r="30" spans="1:7" s="2" customFormat="1" x14ac:dyDescent="0.25">
      <c r="A30" s="6" t="s">
        <v>1106</v>
      </c>
      <c r="B30" s="6">
        <v>4017</v>
      </c>
      <c r="C30" s="23">
        <v>42498.326828703706</v>
      </c>
      <c r="D30" s="23">
        <v>42498.355925925927</v>
      </c>
      <c r="E30" s="6" t="s">
        <v>625</v>
      </c>
      <c r="F30" s="20">
        <v>2.9097222221025731E-2</v>
      </c>
      <c r="G30" s="11"/>
    </row>
    <row r="31" spans="1:7" s="2" customFormat="1" x14ac:dyDescent="0.25">
      <c r="A31" s="6" t="s">
        <v>1107</v>
      </c>
      <c r="B31" s="6">
        <v>4020</v>
      </c>
      <c r="C31" s="23">
        <v>42498.307592592595</v>
      </c>
      <c r="D31" s="23">
        <v>42498.333414351851</v>
      </c>
      <c r="E31" s="6" t="s">
        <v>322</v>
      </c>
      <c r="F31" s="20">
        <v>2.9212962959718425E-2</v>
      </c>
      <c r="G31" s="11" t="s">
        <v>1226</v>
      </c>
    </row>
    <row r="32" spans="1:7" s="2" customFormat="1" x14ac:dyDescent="0.25">
      <c r="A32" s="6" t="s">
        <v>1108</v>
      </c>
      <c r="B32" s="6">
        <v>4019</v>
      </c>
      <c r="C32" s="23">
        <v>42498.337523148148</v>
      </c>
      <c r="D32" s="23">
        <v>42498.368263888886</v>
      </c>
      <c r="E32" s="6" t="s">
        <v>322</v>
      </c>
      <c r="F32" s="20">
        <v>3.0740740738110617E-2</v>
      </c>
      <c r="G32" s="11"/>
    </row>
    <row r="33" spans="1:7" s="2" customFormat="1" x14ac:dyDescent="0.25">
      <c r="A33" s="6" t="s">
        <v>1109</v>
      </c>
      <c r="B33" s="6">
        <v>4014</v>
      </c>
      <c r="C33" s="23">
        <v>42498.308553240742</v>
      </c>
      <c r="D33" s="23">
        <v>42498.337337962963</v>
      </c>
      <c r="E33" s="6" t="s">
        <v>321</v>
      </c>
      <c r="F33" s="20">
        <v>2.8784722220734693E-2</v>
      </c>
      <c r="G33" s="11"/>
    </row>
    <row r="34" spans="1:7" s="2" customFormat="1" x14ac:dyDescent="0.25">
      <c r="A34" s="6" t="s">
        <v>1110</v>
      </c>
      <c r="B34" s="6">
        <v>4013</v>
      </c>
      <c r="C34" s="23">
        <v>42498.349224537036</v>
      </c>
      <c r="D34" s="23">
        <v>42498.377418981479</v>
      </c>
      <c r="E34" s="6" t="s">
        <v>321</v>
      </c>
      <c r="F34" s="20">
        <v>2.8194444443215616E-2</v>
      </c>
      <c r="G34" s="11"/>
    </row>
    <row r="35" spans="1:7" s="2" customFormat="1" x14ac:dyDescent="0.25">
      <c r="A35" s="6" t="s">
        <v>1111</v>
      </c>
      <c r="B35" s="6">
        <v>4040</v>
      </c>
      <c r="C35" s="23">
        <v>42498.321111111109</v>
      </c>
      <c r="D35" s="23">
        <v>42498.347800925927</v>
      </c>
      <c r="E35" s="6" t="s">
        <v>626</v>
      </c>
      <c r="F35" s="20">
        <v>2.6689814818382729E-2</v>
      </c>
      <c r="G35" s="11"/>
    </row>
    <row r="36" spans="1:7" s="2" customFormat="1" x14ac:dyDescent="0.25">
      <c r="A36" s="6" t="s">
        <v>1112</v>
      </c>
      <c r="B36" s="6">
        <v>4039</v>
      </c>
      <c r="C36" s="23">
        <v>42498.357256944444</v>
      </c>
      <c r="D36" s="23">
        <v>42498.357256944444</v>
      </c>
      <c r="E36" s="6" t="s">
        <v>626</v>
      </c>
      <c r="F36" s="20">
        <v>0</v>
      </c>
      <c r="G36" s="11" t="s">
        <v>1224</v>
      </c>
    </row>
    <row r="37" spans="1:7" s="2" customFormat="1" x14ac:dyDescent="0.25">
      <c r="A37" s="6" t="s">
        <v>1113</v>
      </c>
      <c r="B37" s="6">
        <v>4029</v>
      </c>
      <c r="C37" s="23">
        <v>42498.335196759261</v>
      </c>
      <c r="D37" s="23">
        <v>42498.36146990741</v>
      </c>
      <c r="E37" s="6" t="s">
        <v>624</v>
      </c>
      <c r="F37" s="20">
        <v>2.6273148148902692E-2</v>
      </c>
      <c r="G37" s="11"/>
    </row>
    <row r="38" spans="1:7" s="2" customFormat="1" x14ac:dyDescent="0.25">
      <c r="A38" s="6" t="s">
        <v>1114</v>
      </c>
      <c r="B38" s="6">
        <v>4030</v>
      </c>
      <c r="C38" s="23">
        <v>42498.369490740741</v>
      </c>
      <c r="D38" s="23">
        <v>42498.398136574076</v>
      </c>
      <c r="E38" s="6" t="s">
        <v>624</v>
      </c>
      <c r="F38" s="20">
        <v>2.8645833335758653E-2</v>
      </c>
      <c r="G38" s="11"/>
    </row>
    <row r="39" spans="1:7" s="2" customFormat="1" x14ac:dyDescent="0.25">
      <c r="A39" s="6" t="s">
        <v>1115</v>
      </c>
      <c r="B39" s="6">
        <v>4025</v>
      </c>
      <c r="C39" s="23">
        <v>42498.343194444446</v>
      </c>
      <c r="D39" s="23">
        <v>42498.368564814817</v>
      </c>
      <c r="E39" s="6" t="s">
        <v>319</v>
      </c>
      <c r="F39" s="20">
        <v>2.5370370371092577E-2</v>
      </c>
      <c r="G39" s="11"/>
    </row>
    <row r="40" spans="1:7" s="2" customFormat="1" x14ac:dyDescent="0.25">
      <c r="A40" s="6" t="s">
        <v>1116</v>
      </c>
      <c r="B40" s="6">
        <v>4026</v>
      </c>
      <c r="C40" s="23">
        <v>42498.382800925923</v>
      </c>
      <c r="D40" s="23">
        <v>42498.408530092594</v>
      </c>
      <c r="E40" s="6" t="s">
        <v>319</v>
      </c>
      <c r="F40" s="20">
        <v>2.5729166671226267E-2</v>
      </c>
      <c r="G40" s="11"/>
    </row>
    <row r="41" spans="1:7" s="2" customFormat="1" x14ac:dyDescent="0.25">
      <c r="A41" s="6" t="s">
        <v>1117</v>
      </c>
      <c r="B41" s="6">
        <v>4016</v>
      </c>
      <c r="C41" s="23">
        <v>42498.350416666668</v>
      </c>
      <c r="D41" s="23">
        <v>42498.378657407404</v>
      </c>
      <c r="E41" s="6" t="s">
        <v>324</v>
      </c>
      <c r="F41" s="20">
        <v>2.824074073578231E-2</v>
      </c>
      <c r="G41" s="11"/>
    </row>
    <row r="42" spans="1:7" s="2" customFormat="1" x14ac:dyDescent="0.25">
      <c r="A42" s="6" t="s">
        <v>1118</v>
      </c>
      <c r="B42" s="6">
        <v>4015</v>
      </c>
      <c r="C42" s="23">
        <v>42498.385208333333</v>
      </c>
      <c r="D42" s="23">
        <v>42498.418136574073</v>
      </c>
      <c r="E42" s="6" t="s">
        <v>324</v>
      </c>
      <c r="F42" s="20">
        <v>3.2928240740147885E-2</v>
      </c>
      <c r="G42" s="11"/>
    </row>
    <row r="43" spans="1:7" s="2" customFormat="1" x14ac:dyDescent="0.25">
      <c r="A43" s="6" t="s">
        <v>1119</v>
      </c>
      <c r="B43" s="6">
        <v>4018</v>
      </c>
      <c r="C43" s="23">
        <v>42498.359375</v>
      </c>
      <c r="D43" s="23">
        <v>42498.389594907407</v>
      </c>
      <c r="E43" s="6" t="s">
        <v>625</v>
      </c>
      <c r="F43" s="20">
        <v>3.0219907406717539E-2</v>
      </c>
      <c r="G43" s="11"/>
    </row>
    <row r="44" spans="1:7" s="2" customFormat="1" x14ac:dyDescent="0.25">
      <c r="A44" s="6" t="s">
        <v>1120</v>
      </c>
      <c r="B44" s="6">
        <v>4017</v>
      </c>
      <c r="C44" s="23">
        <v>42498.398298611108</v>
      </c>
      <c r="D44" s="23">
        <v>42498.429814814815</v>
      </c>
      <c r="E44" s="6" t="s">
        <v>625</v>
      </c>
      <c r="F44" s="20">
        <v>3.1516203707724344E-2</v>
      </c>
      <c r="G44" s="11"/>
    </row>
    <row r="45" spans="1:7" s="2" customFormat="1" x14ac:dyDescent="0.25">
      <c r="A45" s="6" t="s">
        <v>1121</v>
      </c>
      <c r="B45" s="6">
        <v>4020</v>
      </c>
      <c r="C45" s="23">
        <v>42498.371203703704</v>
      </c>
      <c r="D45" s="23">
        <v>42498.40079861111</v>
      </c>
      <c r="E45" s="6" t="s">
        <v>322</v>
      </c>
      <c r="F45" s="20">
        <v>2.9594907406135462E-2</v>
      </c>
      <c r="G45" s="11"/>
    </row>
    <row r="46" spans="1:7" s="2" customFormat="1" x14ac:dyDescent="0.25">
      <c r="A46" s="6" t="s">
        <v>1122</v>
      </c>
      <c r="B46" s="6">
        <v>4019</v>
      </c>
      <c r="C46" s="23">
        <v>42498.40997685185</v>
      </c>
      <c r="D46" s="23">
        <v>42498.443657407406</v>
      </c>
      <c r="E46" s="6" t="s">
        <v>322</v>
      </c>
      <c r="F46" s="20">
        <v>3.3680555556202307E-2</v>
      </c>
      <c r="G46" s="11"/>
    </row>
    <row r="47" spans="1:7" s="2" customFormat="1" x14ac:dyDescent="0.25">
      <c r="A47" s="6" t="s">
        <v>1123</v>
      </c>
      <c r="B47" s="6">
        <v>4014</v>
      </c>
      <c r="C47" s="23">
        <v>42498.380115740743</v>
      </c>
      <c r="D47" s="23">
        <v>42498.410752314812</v>
      </c>
      <c r="E47" s="6" t="s">
        <v>321</v>
      </c>
      <c r="F47" s="20">
        <v>3.0636574068921618E-2</v>
      </c>
      <c r="G47" s="11"/>
    </row>
    <row r="48" spans="1:7" s="2" customFormat="1" x14ac:dyDescent="0.25">
      <c r="A48" s="6" t="s">
        <v>1124</v>
      </c>
      <c r="B48" s="6">
        <v>4013</v>
      </c>
      <c r="C48" s="23">
        <v>42498.419409722221</v>
      </c>
      <c r="D48" s="23">
        <v>42498.450462962966</v>
      </c>
      <c r="E48" s="6" t="s">
        <v>321</v>
      </c>
      <c r="F48" s="20">
        <v>3.1053240745677613E-2</v>
      </c>
      <c r="G48" s="11"/>
    </row>
    <row r="49" spans="1:7" s="2" customFormat="1" x14ac:dyDescent="0.25">
      <c r="A49" s="6" t="s">
        <v>1125</v>
      </c>
      <c r="B49" s="6">
        <v>4024</v>
      </c>
      <c r="C49" s="23">
        <v>42498.395127314812</v>
      </c>
      <c r="D49" s="23">
        <v>42498.405335648145</v>
      </c>
      <c r="E49" s="6" t="s">
        <v>318</v>
      </c>
      <c r="F49" s="20">
        <v>1.0208333333139308E-2</v>
      </c>
      <c r="G49" s="11" t="s">
        <v>1224</v>
      </c>
    </row>
    <row r="50" spans="1:7" s="2" customFormat="1" x14ac:dyDescent="0.25">
      <c r="A50" s="6" t="s">
        <v>1126</v>
      </c>
      <c r="B50" s="6">
        <v>4023</v>
      </c>
      <c r="C50" s="23">
        <v>42498.430462962962</v>
      </c>
      <c r="D50" s="23">
        <v>42498.461192129631</v>
      </c>
      <c r="E50" s="6" t="s">
        <v>318</v>
      </c>
      <c r="F50" s="20">
        <v>3.0729166668606922E-2</v>
      </c>
      <c r="G50" s="11"/>
    </row>
    <row r="51" spans="1:7" s="2" customFormat="1" x14ac:dyDescent="0.25">
      <c r="A51" s="6" t="s">
        <v>1127</v>
      </c>
      <c r="B51" s="6">
        <v>4029</v>
      </c>
      <c r="C51" s="23">
        <v>42498.404999999999</v>
      </c>
      <c r="D51" s="23">
        <v>42498.43167824074</v>
      </c>
      <c r="E51" s="6" t="s">
        <v>624</v>
      </c>
      <c r="F51" s="20">
        <v>2.6678240741603076E-2</v>
      </c>
      <c r="G51" s="11"/>
    </row>
    <row r="52" spans="1:7" s="2" customFormat="1" x14ac:dyDescent="0.25">
      <c r="A52" s="6" t="s">
        <v>1128</v>
      </c>
      <c r="B52" s="6">
        <v>4030</v>
      </c>
      <c r="C52" s="23">
        <v>42498.441516203704</v>
      </c>
      <c r="D52" s="23">
        <v>42498.470879629633</v>
      </c>
      <c r="E52" s="6" t="s">
        <v>624</v>
      </c>
      <c r="F52" s="20">
        <v>2.9363425928750075E-2</v>
      </c>
      <c r="G52" s="11"/>
    </row>
    <row r="53" spans="1:7" s="2" customFormat="1" x14ac:dyDescent="0.25">
      <c r="A53" s="6" t="s">
        <v>1129</v>
      </c>
      <c r="B53" s="6">
        <v>4025</v>
      </c>
      <c r="C53" s="23">
        <v>42498.416909722226</v>
      </c>
      <c r="D53" s="23">
        <v>42498.44121527778</v>
      </c>
      <c r="E53" s="6" t="s">
        <v>319</v>
      </c>
      <c r="F53" s="20">
        <v>2.4305555554747116E-2</v>
      </c>
      <c r="G53" s="11"/>
    </row>
    <row r="54" spans="1:7" s="2" customFormat="1" x14ac:dyDescent="0.25">
      <c r="A54" s="6" t="s">
        <v>1130</v>
      </c>
      <c r="B54" s="6">
        <v>4026</v>
      </c>
      <c r="C54" s="23">
        <v>42498.455694444441</v>
      </c>
      <c r="D54" s="23">
        <v>42498.480636574073</v>
      </c>
      <c r="E54" s="6" t="s">
        <v>319</v>
      </c>
      <c r="F54" s="20">
        <v>2.4953703706182918E-2</v>
      </c>
      <c r="G54" s="11"/>
    </row>
    <row r="55" spans="1:7" s="2" customFormat="1" x14ac:dyDescent="0.25">
      <c r="A55" s="6" t="s">
        <v>1131</v>
      </c>
      <c r="B55" s="6">
        <v>4016</v>
      </c>
      <c r="C55" s="23">
        <v>42498.423194444447</v>
      </c>
      <c r="D55" s="23">
        <v>42498.45207175926</v>
      </c>
      <c r="E55" s="6" t="s">
        <v>324</v>
      </c>
      <c r="F55" s="20">
        <v>2.8877314813144039E-2</v>
      </c>
      <c r="G55" s="11"/>
    </row>
    <row r="56" spans="1:7" s="2" customFormat="1" x14ac:dyDescent="0.25">
      <c r="A56" s="6" t="s">
        <v>1132</v>
      </c>
      <c r="B56" s="6">
        <v>4015</v>
      </c>
      <c r="C56" s="23">
        <v>42498.46197916667</v>
      </c>
      <c r="D56" s="23">
        <v>42498.492372685185</v>
      </c>
      <c r="E56" s="6" t="s">
        <v>324</v>
      </c>
      <c r="F56" s="20">
        <v>3.0393518514756579E-2</v>
      </c>
      <c r="G56" s="11"/>
    </row>
    <row r="57" spans="1:7" s="2" customFormat="1" x14ac:dyDescent="0.25">
      <c r="A57" s="6" t="s">
        <v>1133</v>
      </c>
      <c r="B57" s="6">
        <v>4018</v>
      </c>
      <c r="C57" s="23">
        <v>42498.433530092596</v>
      </c>
      <c r="D57" s="23">
        <v>42498.46197916667</v>
      </c>
      <c r="E57" s="6" t="s">
        <v>625</v>
      </c>
      <c r="F57" s="20">
        <v>2.8449074074160308E-2</v>
      </c>
      <c r="G57" s="11"/>
    </row>
    <row r="58" spans="1:7" s="2" customFormat="1" x14ac:dyDescent="0.25">
      <c r="A58" s="6" t="s">
        <v>1134</v>
      </c>
      <c r="B58" s="6">
        <v>4017</v>
      </c>
      <c r="C58" s="23">
        <v>42498.473506944443</v>
      </c>
      <c r="D58" s="23">
        <v>42498.506435185183</v>
      </c>
      <c r="E58" s="6" t="s">
        <v>625</v>
      </c>
      <c r="F58" s="20">
        <v>3.2928240740147885E-2</v>
      </c>
      <c r="G58" s="11"/>
    </row>
    <row r="59" spans="1:7" s="2" customFormat="1" x14ac:dyDescent="0.25">
      <c r="A59" s="6" t="s">
        <v>1135</v>
      </c>
      <c r="B59" s="6">
        <v>4020</v>
      </c>
      <c r="C59" s="23">
        <v>42498.446423611109</v>
      </c>
      <c r="D59" s="23">
        <v>42498.472581018519</v>
      </c>
      <c r="E59" s="6" t="s">
        <v>322</v>
      </c>
      <c r="F59" s="20">
        <v>2.6157407410209998E-2</v>
      </c>
      <c r="G59" s="11"/>
    </row>
    <row r="60" spans="1:7" s="2" customFormat="1" x14ac:dyDescent="0.25">
      <c r="A60" s="6" t="s">
        <v>1136</v>
      </c>
      <c r="B60" s="6">
        <v>4019</v>
      </c>
      <c r="C60" s="23">
        <v>42498.484768518516</v>
      </c>
      <c r="D60" s="23">
        <v>42498.51258101852</v>
      </c>
      <c r="E60" s="6" t="s">
        <v>322</v>
      </c>
      <c r="F60" s="20">
        <v>2.7812500004074536E-2</v>
      </c>
      <c r="G60" s="11"/>
    </row>
    <row r="61" spans="1:7" s="2" customFormat="1" x14ac:dyDescent="0.25">
      <c r="A61" s="6" t="s">
        <v>1137</v>
      </c>
      <c r="B61" s="6">
        <v>4014</v>
      </c>
      <c r="C61" s="23">
        <v>42498.453877314816</v>
      </c>
      <c r="D61" s="23">
        <v>42498.487395833334</v>
      </c>
      <c r="E61" s="6" t="s">
        <v>321</v>
      </c>
      <c r="F61" s="20">
        <v>3.3518518517666962E-2</v>
      </c>
      <c r="G61" s="11"/>
    </row>
    <row r="62" spans="1:7" s="2" customFormat="1" x14ac:dyDescent="0.25">
      <c r="A62" s="6" t="s">
        <v>1138</v>
      </c>
      <c r="B62" s="6">
        <v>4013</v>
      </c>
      <c r="C62" s="23">
        <v>42498.493379629632</v>
      </c>
      <c r="D62" s="23">
        <v>42498.528414351851</v>
      </c>
      <c r="E62" s="6" t="s">
        <v>321</v>
      </c>
      <c r="F62" s="20">
        <v>3.5034722219279502E-2</v>
      </c>
      <c r="G62" s="11"/>
    </row>
    <row r="63" spans="1:7" s="2" customFormat="1" x14ac:dyDescent="0.25">
      <c r="A63" s="6" t="s">
        <v>1139</v>
      </c>
      <c r="B63" s="6">
        <v>4040</v>
      </c>
      <c r="C63" s="23">
        <v>42498.463518518518</v>
      </c>
      <c r="D63" s="23">
        <v>42498.493923611109</v>
      </c>
      <c r="E63" s="6" t="s">
        <v>626</v>
      </c>
      <c r="F63" s="20">
        <v>3.0405092591536231E-2</v>
      </c>
      <c r="G63" s="11"/>
    </row>
    <row r="64" spans="1:7" s="2" customFormat="1" x14ac:dyDescent="0.25">
      <c r="A64" s="6" t="s">
        <v>1140</v>
      </c>
      <c r="B64" s="6">
        <v>4039</v>
      </c>
      <c r="C64" s="23">
        <v>42498.504814814813</v>
      </c>
      <c r="D64" s="23">
        <v>42498.533518518518</v>
      </c>
      <c r="E64" s="6" t="s">
        <v>626</v>
      </c>
      <c r="F64" s="20">
        <v>2.8703703705104999E-2</v>
      </c>
      <c r="G64" s="11"/>
    </row>
    <row r="65" spans="1:7" s="2" customFormat="1" x14ac:dyDescent="0.25">
      <c r="A65" s="6" t="s">
        <v>1141</v>
      </c>
      <c r="B65" s="6">
        <v>4029</v>
      </c>
      <c r="C65" s="23">
        <v>42498.4765162037</v>
      </c>
      <c r="D65" s="23">
        <v>42498.504224537035</v>
      </c>
      <c r="E65" s="6" t="s">
        <v>624</v>
      </c>
      <c r="F65" s="20">
        <v>2.7708333334885538E-2</v>
      </c>
      <c r="G65" s="11"/>
    </row>
    <row r="66" spans="1:7" s="2" customFormat="1" x14ac:dyDescent="0.25">
      <c r="A66" s="6" t="s">
        <v>1142</v>
      </c>
      <c r="B66" s="6">
        <v>4030</v>
      </c>
      <c r="C66" s="23">
        <v>42498.507268518515</v>
      </c>
      <c r="D66" s="23">
        <v>42498.543692129628</v>
      </c>
      <c r="E66" s="6" t="s">
        <v>624</v>
      </c>
      <c r="F66" s="20">
        <v>3.6423611112695653E-2</v>
      </c>
      <c r="G66" s="11"/>
    </row>
    <row r="67" spans="1:7" s="2" customFormat="1" x14ac:dyDescent="0.25">
      <c r="A67" s="6" t="s">
        <v>1143</v>
      </c>
      <c r="B67" s="6">
        <v>4025</v>
      </c>
      <c r="C67" s="23">
        <v>42498.484965277778</v>
      </c>
      <c r="D67" s="23">
        <v>42498.514444444445</v>
      </c>
      <c r="E67" s="6" t="s">
        <v>319</v>
      </c>
      <c r="F67" s="20">
        <v>2.9479166667442769E-2</v>
      </c>
      <c r="G67" s="11"/>
    </row>
    <row r="68" spans="1:7" s="2" customFormat="1" x14ac:dyDescent="0.25">
      <c r="A68" s="6" t="s">
        <v>1144</v>
      </c>
      <c r="B68" s="6">
        <v>4026</v>
      </c>
      <c r="C68" s="23">
        <v>42498.526944444442</v>
      </c>
      <c r="D68" s="23">
        <v>42498.554108796299</v>
      </c>
      <c r="E68" s="6" t="s">
        <v>319</v>
      </c>
      <c r="F68" s="20">
        <v>2.7164351857209112E-2</v>
      </c>
      <c r="G68" s="11"/>
    </row>
    <row r="69" spans="1:7" s="2" customFormat="1" x14ac:dyDescent="0.25">
      <c r="A69" s="6" t="s">
        <v>1145</v>
      </c>
      <c r="B69" s="6">
        <v>4016</v>
      </c>
      <c r="C69" s="23">
        <v>42498.496562499997</v>
      </c>
      <c r="D69" s="23">
        <v>42498.525034722225</v>
      </c>
      <c r="E69" s="6" t="s">
        <v>324</v>
      </c>
      <c r="F69" s="20">
        <v>2.8472222227719612E-2</v>
      </c>
      <c r="G69" s="11"/>
    </row>
    <row r="70" spans="1:7" s="2" customFormat="1" x14ac:dyDescent="0.25">
      <c r="A70" s="6" t="s">
        <v>1146</v>
      </c>
      <c r="B70" s="6">
        <v>4015</v>
      </c>
      <c r="C70" s="23">
        <v>42498.534791666665</v>
      </c>
      <c r="D70" s="23">
        <v>42498.565243055556</v>
      </c>
      <c r="E70" s="6" t="s">
        <v>324</v>
      </c>
      <c r="F70" s="20">
        <v>3.0451388891378883E-2</v>
      </c>
      <c r="G70" s="11"/>
    </row>
    <row r="71" spans="1:7" s="2" customFormat="1" x14ac:dyDescent="0.25">
      <c r="A71" s="6" t="s">
        <v>1147</v>
      </c>
      <c r="B71" s="6">
        <v>4018</v>
      </c>
      <c r="C71" s="23">
        <v>42498.511261574073</v>
      </c>
      <c r="D71" s="23">
        <v>42498.536793981482</v>
      </c>
      <c r="E71" s="6" t="s">
        <v>625</v>
      </c>
      <c r="F71" s="20">
        <v>2.5532407409627922E-2</v>
      </c>
      <c r="G71" s="11"/>
    </row>
    <row r="72" spans="1:7" s="2" customFormat="1" x14ac:dyDescent="0.25">
      <c r="A72" s="6" t="s">
        <v>1148</v>
      </c>
      <c r="B72" s="6">
        <v>4017</v>
      </c>
      <c r="C72" s="23">
        <v>42498.547638888886</v>
      </c>
      <c r="D72" s="23">
        <v>42498.57603009259</v>
      </c>
      <c r="E72" s="6" t="s">
        <v>625</v>
      </c>
      <c r="F72" s="20">
        <v>2.8391203704813961E-2</v>
      </c>
      <c r="G72" s="11"/>
    </row>
    <row r="73" spans="1:7" s="2" customFormat="1" x14ac:dyDescent="0.25">
      <c r="A73" s="6" t="s">
        <v>1149</v>
      </c>
      <c r="B73" s="6">
        <v>4020</v>
      </c>
      <c r="C73" s="23">
        <v>42498.519814814812</v>
      </c>
      <c r="D73" s="23">
        <v>42498.545914351853</v>
      </c>
      <c r="E73" s="6" t="s">
        <v>322</v>
      </c>
      <c r="F73" s="20">
        <v>2.6099537040863652E-2</v>
      </c>
      <c r="G73" s="11"/>
    </row>
    <row r="74" spans="1:7" s="2" customFormat="1" x14ac:dyDescent="0.25">
      <c r="A74" s="6" t="s">
        <v>1150</v>
      </c>
      <c r="B74" s="6">
        <v>4019</v>
      </c>
      <c r="C74" s="23">
        <v>42498.551863425928</v>
      </c>
      <c r="D74" s="23">
        <v>42498.585196759261</v>
      </c>
      <c r="E74" s="6" t="s">
        <v>322</v>
      </c>
      <c r="F74" s="20">
        <v>3.3333333332848269E-2</v>
      </c>
      <c r="G74" s="11"/>
    </row>
    <row r="75" spans="1:7" s="2" customFormat="1" x14ac:dyDescent="0.25">
      <c r="A75" s="6" t="s">
        <v>1151</v>
      </c>
      <c r="B75" s="6">
        <v>4014</v>
      </c>
      <c r="C75" s="23">
        <v>42498.53193287037</v>
      </c>
      <c r="D75" s="23">
        <v>42498.55777777778</v>
      </c>
      <c r="E75" s="6" t="s">
        <v>321</v>
      </c>
      <c r="F75" s="20">
        <v>2.584490740991896E-2</v>
      </c>
      <c r="G75" s="11"/>
    </row>
    <row r="76" spans="1:7" s="2" customFormat="1" x14ac:dyDescent="0.25">
      <c r="A76" s="6" t="s">
        <v>1152</v>
      </c>
      <c r="B76" s="6">
        <v>4013</v>
      </c>
      <c r="C76" s="23">
        <v>42498.567280092589</v>
      </c>
      <c r="D76" s="23">
        <v>42498.595983796295</v>
      </c>
      <c r="E76" s="6" t="s">
        <v>321</v>
      </c>
      <c r="F76" s="20">
        <v>2.8703703705104999E-2</v>
      </c>
      <c r="G76" s="11"/>
    </row>
    <row r="77" spans="1:7" s="2" customFormat="1" x14ac:dyDescent="0.25">
      <c r="A77" s="6" t="s">
        <v>1153</v>
      </c>
      <c r="B77" s="6">
        <v>4040</v>
      </c>
      <c r="C77" s="23">
        <v>42498.538414351853</v>
      </c>
      <c r="D77" s="23">
        <v>42498.566307870373</v>
      </c>
      <c r="E77" s="6" t="s">
        <v>626</v>
      </c>
      <c r="F77" s="20">
        <v>2.789351851970423E-2</v>
      </c>
      <c r="G77" s="11"/>
    </row>
    <row r="78" spans="1:7" s="2" customFormat="1" x14ac:dyDescent="0.25">
      <c r="A78" s="6" t="s">
        <v>1154</v>
      </c>
      <c r="B78" s="6">
        <v>4039</v>
      </c>
      <c r="C78" s="23">
        <v>42498.576180555552</v>
      </c>
      <c r="D78" s="23">
        <v>42498.606504629628</v>
      </c>
      <c r="E78" s="6" t="s">
        <v>626</v>
      </c>
      <c r="F78" s="20">
        <v>3.0324074075906537E-2</v>
      </c>
      <c r="G78" s="11"/>
    </row>
    <row r="79" spans="1:7" s="2" customFormat="1" x14ac:dyDescent="0.25">
      <c r="A79" s="6" t="s">
        <v>1155</v>
      </c>
      <c r="B79" s="6">
        <v>4029</v>
      </c>
      <c r="C79" s="23">
        <v>42498.549351851849</v>
      </c>
      <c r="D79" s="23">
        <v>42498.577268518522</v>
      </c>
      <c r="E79" s="6" t="s">
        <v>624</v>
      </c>
      <c r="F79" s="20">
        <v>2.7916666673263535E-2</v>
      </c>
      <c r="G79" s="11"/>
    </row>
    <row r="80" spans="1:7" s="2" customFormat="1" x14ac:dyDescent="0.25">
      <c r="A80" s="6" t="s">
        <v>1156</v>
      </c>
      <c r="B80" s="6">
        <v>4030</v>
      </c>
      <c r="C80" s="23">
        <v>42498.582708333335</v>
      </c>
      <c r="D80" s="23">
        <v>42498.616562499999</v>
      </c>
      <c r="E80" s="6" t="s">
        <v>624</v>
      </c>
      <c r="F80" s="20">
        <v>3.3854166664241347E-2</v>
      </c>
      <c r="G80" s="11"/>
    </row>
    <row r="81" spans="1:7" s="2" customFormat="1" x14ac:dyDescent="0.25">
      <c r="A81" s="6" t="s">
        <v>1157</v>
      </c>
      <c r="B81" s="6">
        <v>4025</v>
      </c>
      <c r="C81" s="23">
        <v>42498.559351851851</v>
      </c>
      <c r="D81" s="23">
        <v>42498.587465277778</v>
      </c>
      <c r="E81" s="6" t="s">
        <v>319</v>
      </c>
      <c r="F81" s="20">
        <v>2.8113425927585922E-2</v>
      </c>
      <c r="G81" s="11"/>
    </row>
    <row r="82" spans="1:7" s="2" customFormat="1" x14ac:dyDescent="0.25">
      <c r="A82" s="6" t="s">
        <v>1158</v>
      </c>
      <c r="B82" s="6">
        <v>4026</v>
      </c>
      <c r="C82" s="23">
        <v>42498.598182870373</v>
      </c>
      <c r="D82" s="23">
        <v>42498.626736111109</v>
      </c>
      <c r="E82" s="6" t="s">
        <v>319</v>
      </c>
      <c r="F82" s="20">
        <v>2.8553240736073349E-2</v>
      </c>
      <c r="G82" s="11"/>
    </row>
    <row r="83" spans="1:7" s="2" customFormat="1" x14ac:dyDescent="0.25">
      <c r="A83" s="6" t="s">
        <v>1159</v>
      </c>
      <c r="B83" s="6">
        <v>4016</v>
      </c>
      <c r="C83" s="23">
        <v>42498.568749999999</v>
      </c>
      <c r="D83" s="23">
        <v>42498.59847222222</v>
      </c>
      <c r="E83" s="6" t="s">
        <v>324</v>
      </c>
      <c r="F83" s="20">
        <v>2.9722222221607808E-2</v>
      </c>
      <c r="G83" s="11"/>
    </row>
    <row r="84" spans="1:7" s="2" customFormat="1" x14ac:dyDescent="0.25">
      <c r="A84" s="6" t="s">
        <v>1160</v>
      </c>
      <c r="B84" s="6">
        <v>4015</v>
      </c>
      <c r="C84" s="23">
        <v>42498.606805555559</v>
      </c>
      <c r="D84" s="23">
        <v>42498.637719907405</v>
      </c>
      <c r="E84" s="6" t="s">
        <v>324</v>
      </c>
      <c r="F84" s="20">
        <v>3.0914351846149657E-2</v>
      </c>
      <c r="G84" s="11"/>
    </row>
    <row r="85" spans="1:7" s="2" customFormat="1" x14ac:dyDescent="0.25">
      <c r="A85" s="6" t="s">
        <v>1161</v>
      </c>
      <c r="B85" s="6">
        <v>4018</v>
      </c>
      <c r="C85" s="23">
        <v>42498.580636574072</v>
      </c>
      <c r="D85" s="23">
        <v>42498.608078703706</v>
      </c>
      <c r="E85" s="6" t="s">
        <v>625</v>
      </c>
      <c r="F85" s="20">
        <v>2.7442129634437151E-2</v>
      </c>
      <c r="G85" s="11"/>
    </row>
    <row r="86" spans="1:7" s="2" customFormat="1" x14ac:dyDescent="0.25">
      <c r="A86" s="6" t="s">
        <v>1162</v>
      </c>
      <c r="B86" s="6">
        <v>4017</v>
      </c>
      <c r="C86" s="23">
        <v>42498.619039351855</v>
      </c>
      <c r="D86" s="23">
        <v>42498.648298611108</v>
      </c>
      <c r="E86" s="6" t="s">
        <v>625</v>
      </c>
      <c r="F86" s="20">
        <v>2.9259259252285119E-2</v>
      </c>
      <c r="G86" s="11"/>
    </row>
    <row r="87" spans="1:7" s="2" customFormat="1" x14ac:dyDescent="0.25">
      <c r="A87" s="6" t="s">
        <v>1163</v>
      </c>
      <c r="B87" s="6">
        <v>4020</v>
      </c>
      <c r="C87" s="23">
        <v>42498.589409722219</v>
      </c>
      <c r="D87" s="23">
        <v>42498.618541666663</v>
      </c>
      <c r="E87" s="6" t="s">
        <v>322</v>
      </c>
      <c r="F87" s="20">
        <v>2.9131944444088731E-2</v>
      </c>
      <c r="G87" s="11"/>
    </row>
    <row r="88" spans="1:7" s="2" customFormat="1" x14ac:dyDescent="0.25">
      <c r="A88" s="6" t="s">
        <v>1164</v>
      </c>
      <c r="B88" s="6">
        <v>4019</v>
      </c>
      <c r="C88" s="23">
        <v>42498.626840277779</v>
      </c>
      <c r="D88" s="23">
        <v>42498.658101851855</v>
      </c>
      <c r="E88" s="6" t="s">
        <v>322</v>
      </c>
      <c r="F88" s="20">
        <v>3.1261574076779652E-2</v>
      </c>
      <c r="G88" s="11"/>
    </row>
    <row r="89" spans="1:7" s="2" customFormat="1" x14ac:dyDescent="0.25">
      <c r="A89" s="6" t="s">
        <v>1165</v>
      </c>
      <c r="B89" s="6">
        <v>4014</v>
      </c>
      <c r="C89" s="23">
        <v>42498.599085648151</v>
      </c>
      <c r="D89" s="23">
        <v>42498.62903935185</v>
      </c>
      <c r="E89" s="6" t="s">
        <v>321</v>
      </c>
      <c r="F89" s="20">
        <v>2.9953703698993195E-2</v>
      </c>
      <c r="G89" s="11"/>
    </row>
    <row r="90" spans="1:7" s="2" customFormat="1" x14ac:dyDescent="0.25">
      <c r="A90" s="6" t="s">
        <v>1166</v>
      </c>
      <c r="B90" s="6">
        <v>4013</v>
      </c>
      <c r="C90" s="23">
        <v>42498.640636574077</v>
      </c>
      <c r="D90" s="23">
        <v>42498.669189814813</v>
      </c>
      <c r="E90" s="6" t="s">
        <v>321</v>
      </c>
      <c r="F90" s="20">
        <v>2.8553240736073349E-2</v>
      </c>
      <c r="G90" s="11"/>
    </row>
    <row r="91" spans="1:7" s="2" customFormat="1" x14ac:dyDescent="0.25">
      <c r="A91" s="6" t="s">
        <v>1167</v>
      </c>
      <c r="B91" s="6">
        <v>4040</v>
      </c>
      <c r="C91" s="23">
        <v>42498.61146990741</v>
      </c>
      <c r="D91" s="23">
        <v>42498.64162037037</v>
      </c>
      <c r="E91" s="6" t="s">
        <v>626</v>
      </c>
      <c r="F91" s="20">
        <v>3.015046296059154E-2</v>
      </c>
      <c r="G91" s="11"/>
    </row>
    <row r="92" spans="1:7" s="2" customFormat="1" x14ac:dyDescent="0.25">
      <c r="A92" s="6" t="s">
        <v>1168</v>
      </c>
      <c r="B92" s="6">
        <v>4039</v>
      </c>
      <c r="C92" s="23">
        <v>42498.649513888886</v>
      </c>
      <c r="D92" s="23">
        <v>42498.68005787037</v>
      </c>
      <c r="E92" s="6" t="s">
        <v>626</v>
      </c>
      <c r="F92" s="20">
        <v>3.054398148378823E-2</v>
      </c>
      <c r="G92" s="11"/>
    </row>
    <row r="93" spans="1:7" s="2" customFormat="1" x14ac:dyDescent="0.25">
      <c r="A93" s="6" t="s">
        <v>1169</v>
      </c>
      <c r="B93" s="6">
        <v>4029</v>
      </c>
      <c r="C93" s="23">
        <v>42498.61922453704</v>
      </c>
      <c r="D93" s="23">
        <v>42498.633587962962</v>
      </c>
      <c r="E93" s="6" t="s">
        <v>624</v>
      </c>
      <c r="F93" s="20">
        <v>3.4085648141626734E-2</v>
      </c>
      <c r="G93" s="11" t="s">
        <v>1227</v>
      </c>
    </row>
    <row r="94" spans="1:7" s="2" customFormat="1" x14ac:dyDescent="0.25">
      <c r="A94" s="6" t="s">
        <v>1170</v>
      </c>
      <c r="B94" s="6">
        <v>4030</v>
      </c>
      <c r="C94" s="23">
        <v>42498.661400462966</v>
      </c>
      <c r="D94" s="23">
        <v>42498.689988425926</v>
      </c>
      <c r="E94" s="6" t="s">
        <v>624</v>
      </c>
      <c r="F94" s="20">
        <v>2.8587962959136348E-2</v>
      </c>
      <c r="G94" s="11"/>
    </row>
    <row r="95" spans="1:7" s="2" customFormat="1" x14ac:dyDescent="0.25">
      <c r="A95" s="6" t="s">
        <v>1171</v>
      </c>
      <c r="B95" s="6">
        <v>4025</v>
      </c>
      <c r="C95" s="23">
        <v>42498.633611111109</v>
      </c>
      <c r="D95" s="23">
        <v>42498.65997685185</v>
      </c>
      <c r="E95" s="6" t="s">
        <v>319</v>
      </c>
      <c r="F95" s="20">
        <v>2.6365740741312038E-2</v>
      </c>
      <c r="G95" s="11"/>
    </row>
    <row r="96" spans="1:7" s="2" customFormat="1" x14ac:dyDescent="0.25">
      <c r="A96" s="6" t="s">
        <v>1172</v>
      </c>
      <c r="B96" s="6">
        <v>4026</v>
      </c>
      <c r="C96" s="23">
        <v>42498.672430555554</v>
      </c>
      <c r="D96" s="23">
        <v>42498.7</v>
      </c>
      <c r="E96" s="6" t="s">
        <v>319</v>
      </c>
      <c r="F96" s="20">
        <v>2.7569444442633539E-2</v>
      </c>
      <c r="G96" s="11"/>
    </row>
    <row r="97" spans="1:7" s="2" customFormat="1" x14ac:dyDescent="0.25">
      <c r="A97" s="6" t="s">
        <v>1173</v>
      </c>
      <c r="B97" s="6">
        <v>4016</v>
      </c>
      <c r="C97" s="23">
        <v>42498.64162037037</v>
      </c>
      <c r="D97" s="23">
        <v>42498.671261574076</v>
      </c>
      <c r="E97" s="6" t="s">
        <v>324</v>
      </c>
      <c r="F97" s="20">
        <v>2.9641203705978114E-2</v>
      </c>
      <c r="G97" s="11"/>
    </row>
    <row r="98" spans="1:7" s="2" customFormat="1" x14ac:dyDescent="0.25">
      <c r="A98" s="6" t="s">
        <v>1174</v>
      </c>
      <c r="B98" s="6">
        <v>4015</v>
      </c>
      <c r="C98" s="23">
        <v>42498.680787037039</v>
      </c>
      <c r="D98" s="23">
        <v>42498.710752314815</v>
      </c>
      <c r="E98" s="6" t="s">
        <v>324</v>
      </c>
      <c r="F98" s="20">
        <v>2.9965277775772847E-2</v>
      </c>
      <c r="G98" s="11"/>
    </row>
    <row r="99" spans="1:7" s="2" customFormat="1" x14ac:dyDescent="0.25">
      <c r="A99" s="6" t="s">
        <v>1175</v>
      </c>
      <c r="B99" s="6">
        <v>4018</v>
      </c>
      <c r="C99" s="23">
        <v>42498.651655092595</v>
      </c>
      <c r="D99" s="23">
        <v>42498.681562500002</v>
      </c>
      <c r="E99" s="6" t="s">
        <v>625</v>
      </c>
      <c r="F99" s="20">
        <v>2.9907407406426501E-2</v>
      </c>
      <c r="G99" s="11"/>
    </row>
    <row r="100" spans="1:7" s="2" customFormat="1" x14ac:dyDescent="0.25">
      <c r="A100" s="6" t="s">
        <v>1176</v>
      </c>
      <c r="B100" s="6">
        <v>4017</v>
      </c>
      <c r="C100" s="23">
        <v>42498.693090277775</v>
      </c>
      <c r="D100" s="23">
        <v>42498.721585648149</v>
      </c>
      <c r="E100" s="6" t="s">
        <v>625</v>
      </c>
      <c r="F100" s="20">
        <v>2.849537037400296E-2</v>
      </c>
      <c r="G100" s="11"/>
    </row>
    <row r="101" spans="1:7" s="2" customFormat="1" x14ac:dyDescent="0.25">
      <c r="A101" s="6" t="s">
        <v>1177</v>
      </c>
      <c r="B101" s="6">
        <v>4020</v>
      </c>
      <c r="C101" s="23">
        <v>42498.664548611108</v>
      </c>
      <c r="D101" s="23">
        <v>42498.69127314815</v>
      </c>
      <c r="E101" s="6" t="s">
        <v>322</v>
      </c>
      <c r="F101" s="20">
        <v>2.6724537041445728E-2</v>
      </c>
      <c r="G101" s="11"/>
    </row>
    <row r="102" spans="1:7" s="2" customFormat="1" x14ac:dyDescent="0.25">
      <c r="A102" s="6" t="s">
        <v>1178</v>
      </c>
      <c r="B102" s="6">
        <v>4019</v>
      </c>
      <c r="C102" s="23">
        <v>42498.699745370373</v>
      </c>
      <c r="D102" s="23">
        <v>42498.730983796297</v>
      </c>
      <c r="E102" s="6" t="s">
        <v>322</v>
      </c>
      <c r="F102" s="20">
        <v>3.1238425923220348E-2</v>
      </c>
      <c r="G102" s="11"/>
    </row>
    <row r="103" spans="1:7" s="2" customFormat="1" x14ac:dyDescent="0.25">
      <c r="A103" s="6" t="s">
        <v>1179</v>
      </c>
      <c r="B103" s="6">
        <v>4014</v>
      </c>
      <c r="C103" s="23">
        <v>42498.675081018519</v>
      </c>
      <c r="D103" s="23">
        <v>42498.681875000002</v>
      </c>
      <c r="E103" s="6" t="s">
        <v>321</v>
      </c>
      <c r="F103" s="20">
        <v>6.7939814834971912E-3</v>
      </c>
      <c r="G103" s="11" t="s">
        <v>1224</v>
      </c>
    </row>
    <row r="104" spans="1:7" s="2" customFormat="1" x14ac:dyDescent="0.25">
      <c r="A104" s="6" t="s">
        <v>1180</v>
      </c>
      <c r="B104" s="6">
        <v>4013</v>
      </c>
      <c r="C104" s="23">
        <v>42498.711458333331</v>
      </c>
      <c r="D104" s="23">
        <v>42498.742002314815</v>
      </c>
      <c r="E104" s="6" t="s">
        <v>321</v>
      </c>
      <c r="F104" s="20">
        <v>3.054398148378823E-2</v>
      </c>
      <c r="G104" s="11"/>
    </row>
    <row r="105" spans="1:7" s="2" customFormat="1" x14ac:dyDescent="0.25">
      <c r="A105" s="6" t="s">
        <v>1181</v>
      </c>
      <c r="B105" s="6">
        <v>4040</v>
      </c>
      <c r="C105" s="23">
        <v>42498.684756944444</v>
      </c>
      <c r="D105" s="23">
        <v>42498.712372685186</v>
      </c>
      <c r="E105" s="6" t="s">
        <v>626</v>
      </c>
      <c r="F105" s="20">
        <v>2.7615740742476191E-2</v>
      </c>
      <c r="G105" s="11"/>
    </row>
    <row r="106" spans="1:7" s="2" customFormat="1" x14ac:dyDescent="0.25">
      <c r="A106" s="6" t="s">
        <v>1182</v>
      </c>
      <c r="B106" s="6">
        <v>4039</v>
      </c>
      <c r="C106" s="23">
        <v>42498.721238425926</v>
      </c>
      <c r="D106" s="23">
        <v>42498.752453703702</v>
      </c>
      <c r="E106" s="6" t="s">
        <v>626</v>
      </c>
      <c r="F106" s="20">
        <v>3.1215277776937E-2</v>
      </c>
      <c r="G106" s="11"/>
    </row>
    <row r="107" spans="1:7" s="2" customFormat="1" x14ac:dyDescent="0.25">
      <c r="A107" s="6" t="s">
        <v>1183</v>
      </c>
      <c r="B107" s="6">
        <v>4029</v>
      </c>
      <c r="C107" s="23">
        <v>42498.69258101852</v>
      </c>
      <c r="D107" s="23">
        <v>42498.723553240743</v>
      </c>
      <c r="E107" s="6" t="s">
        <v>624</v>
      </c>
      <c r="F107" s="20">
        <v>3.0972222222771961E-2</v>
      </c>
      <c r="G107" s="11"/>
    </row>
    <row r="108" spans="1:7" s="2" customFormat="1" x14ac:dyDescent="0.25">
      <c r="A108" s="6" t="s">
        <v>1184</v>
      </c>
      <c r="B108" s="6">
        <v>4030</v>
      </c>
      <c r="C108" s="23">
        <v>42498.730949074074</v>
      </c>
      <c r="D108" s="23">
        <v>42498.762141203704</v>
      </c>
      <c r="E108" s="6" t="s">
        <v>624</v>
      </c>
      <c r="F108" s="20">
        <v>3.1192129630653653E-2</v>
      </c>
      <c r="G108" s="11"/>
    </row>
    <row r="109" spans="1:7" s="2" customFormat="1" x14ac:dyDescent="0.25">
      <c r="A109" s="6" t="s">
        <v>1185</v>
      </c>
      <c r="B109" s="6">
        <v>4025</v>
      </c>
      <c r="C109" s="23">
        <v>42498.70857638889</v>
      </c>
      <c r="D109" s="23">
        <v>42498.732951388891</v>
      </c>
      <c r="E109" s="6" t="s">
        <v>319</v>
      </c>
      <c r="F109" s="20">
        <v>2.4375000000873115E-2</v>
      </c>
      <c r="G109" s="11"/>
    </row>
    <row r="110" spans="1:7" s="2" customFormat="1" x14ac:dyDescent="0.25">
      <c r="A110" s="6" t="s">
        <v>1186</v>
      </c>
      <c r="B110" s="6">
        <v>4026</v>
      </c>
      <c r="C110" s="23">
        <v>42498.745057870372</v>
      </c>
      <c r="D110" s="23">
        <v>42498.772986111115</v>
      </c>
      <c r="E110" s="6" t="s">
        <v>319</v>
      </c>
      <c r="F110" s="20">
        <v>2.792824074276723E-2</v>
      </c>
      <c r="G110" s="11"/>
    </row>
    <row r="111" spans="1:7" s="2" customFormat="1" x14ac:dyDescent="0.25">
      <c r="A111" s="6" t="s">
        <v>1187</v>
      </c>
      <c r="B111" s="6">
        <v>4016</v>
      </c>
      <c r="C111" s="23">
        <v>42498.715300925927</v>
      </c>
      <c r="D111" s="23">
        <v>42498.744745370372</v>
      </c>
      <c r="E111" s="6" t="s">
        <v>324</v>
      </c>
      <c r="F111" s="20">
        <v>2.9444444444379769E-2</v>
      </c>
      <c r="G111" s="11"/>
    </row>
    <row r="112" spans="1:7" s="2" customFormat="1" x14ac:dyDescent="0.25">
      <c r="A112" s="6" t="s">
        <v>1188</v>
      </c>
      <c r="B112" s="6">
        <v>4015</v>
      </c>
      <c r="C112" s="23">
        <v>42498.752071759256</v>
      </c>
      <c r="D112" s="23">
        <v>42498.784837962965</v>
      </c>
      <c r="E112" s="6" t="s">
        <v>324</v>
      </c>
      <c r="F112" s="20">
        <v>3.2766203708888497E-2</v>
      </c>
      <c r="G112" s="11"/>
    </row>
    <row r="113" spans="1:7" s="2" customFormat="1" x14ac:dyDescent="0.25">
      <c r="A113" s="6" t="s">
        <v>1189</v>
      </c>
      <c r="B113" s="6">
        <v>4018</v>
      </c>
      <c r="C113" s="23">
        <v>42498.726678240739</v>
      </c>
      <c r="D113" s="23">
        <v>42498.754467592589</v>
      </c>
      <c r="E113" s="6" t="s">
        <v>625</v>
      </c>
      <c r="F113" s="20">
        <v>2.7789351850515231E-2</v>
      </c>
      <c r="G113" s="11"/>
    </row>
    <row r="114" spans="1:7" s="2" customFormat="1" x14ac:dyDescent="0.25">
      <c r="A114" s="6" t="s">
        <v>1190</v>
      </c>
      <c r="B114" s="6">
        <v>4017</v>
      </c>
      <c r="C114" s="23">
        <v>42498.76767361111</v>
      </c>
      <c r="D114" s="23">
        <v>42498.793854166666</v>
      </c>
      <c r="E114" s="6" t="s">
        <v>625</v>
      </c>
      <c r="F114" s="20">
        <v>2.6180555556493346E-2</v>
      </c>
      <c r="G114" s="11"/>
    </row>
    <row r="115" spans="1:7" s="2" customFormat="1" x14ac:dyDescent="0.25">
      <c r="A115" s="6" t="s">
        <v>1191</v>
      </c>
      <c r="B115" s="6">
        <v>4020</v>
      </c>
      <c r="C115" s="23">
        <v>42498.73777777778</v>
      </c>
      <c r="D115" s="23">
        <v>42498.765983796293</v>
      </c>
      <c r="E115" s="6" t="s">
        <v>322</v>
      </c>
      <c r="F115" s="20">
        <v>2.8206018512719311E-2</v>
      </c>
      <c r="G115" s="11"/>
    </row>
    <row r="116" spans="1:7" s="2" customFormat="1" x14ac:dyDescent="0.25">
      <c r="A116" s="6" t="s">
        <v>1192</v>
      </c>
      <c r="B116" s="6">
        <v>4019</v>
      </c>
      <c r="C116" s="23">
        <v>42498.770925925928</v>
      </c>
      <c r="D116" s="23">
        <v>42498.808136574073</v>
      </c>
      <c r="E116" s="6" t="s">
        <v>322</v>
      </c>
      <c r="F116" s="20">
        <v>3.7210648144537117E-2</v>
      </c>
      <c r="G116" s="11"/>
    </row>
    <row r="117" spans="1:7" s="2" customFormat="1" x14ac:dyDescent="0.25">
      <c r="A117" s="6" t="s">
        <v>1193</v>
      </c>
      <c r="B117" s="6">
        <v>4024</v>
      </c>
      <c r="C117" s="23">
        <v>42498.747777777775</v>
      </c>
      <c r="D117" s="23">
        <v>42498.774884259263</v>
      </c>
      <c r="E117" s="6" t="s">
        <v>318</v>
      </c>
      <c r="F117" s="20">
        <v>2.7106481487862766E-2</v>
      </c>
      <c r="G117" s="11"/>
    </row>
    <row r="118" spans="1:7" s="2" customFormat="1" x14ac:dyDescent="0.25">
      <c r="A118" s="6" t="s">
        <v>1194</v>
      </c>
      <c r="B118" s="6">
        <v>4023</v>
      </c>
      <c r="C118" s="23">
        <v>42498.787638888891</v>
      </c>
      <c r="D118" s="23">
        <v>42498.814652777779</v>
      </c>
      <c r="E118" s="6" t="s">
        <v>318</v>
      </c>
      <c r="F118" s="20">
        <v>2.7013888888177462E-2</v>
      </c>
      <c r="G118" s="11"/>
    </row>
    <row r="119" spans="1:7" s="2" customFormat="1" x14ac:dyDescent="0.25">
      <c r="A119" s="6" t="s">
        <v>1195</v>
      </c>
      <c r="B119" s="6">
        <v>4040</v>
      </c>
      <c r="C119" s="23">
        <v>42498.757800925923</v>
      </c>
      <c r="D119" s="23">
        <v>42498.785185185188</v>
      </c>
      <c r="E119" s="6" t="s">
        <v>626</v>
      </c>
      <c r="F119" s="20">
        <v>2.7384259265090805E-2</v>
      </c>
      <c r="G119" s="11"/>
    </row>
    <row r="120" spans="1:7" s="2" customFormat="1" x14ac:dyDescent="0.25">
      <c r="A120" s="6" t="s">
        <v>1196</v>
      </c>
      <c r="B120" s="6">
        <v>4039</v>
      </c>
      <c r="C120" s="23">
        <v>42498.794004629628</v>
      </c>
      <c r="D120" s="23">
        <v>42498.825370370374</v>
      </c>
      <c r="E120" s="6" t="s">
        <v>626</v>
      </c>
      <c r="F120" s="20">
        <v>3.1365740745968651E-2</v>
      </c>
      <c r="G120" s="11"/>
    </row>
    <row r="121" spans="1:7" s="2" customFormat="1" x14ac:dyDescent="0.25">
      <c r="A121" s="6" t="s">
        <v>1197</v>
      </c>
      <c r="B121" s="6">
        <v>4029</v>
      </c>
      <c r="C121" s="23">
        <v>42498.768738425926</v>
      </c>
      <c r="D121" s="23">
        <v>42498.796215277776</v>
      </c>
      <c r="E121" s="6" t="s">
        <v>624</v>
      </c>
      <c r="F121" s="20">
        <v>2.7476851850224193E-2</v>
      </c>
      <c r="G121" s="11"/>
    </row>
    <row r="122" spans="1:7" s="2" customFormat="1" x14ac:dyDescent="0.25">
      <c r="A122" s="6" t="s">
        <v>1198</v>
      </c>
      <c r="B122" s="6">
        <v>4030</v>
      </c>
      <c r="C122" s="23">
        <v>42498.804918981485</v>
      </c>
      <c r="D122" s="23">
        <v>42498.836319444446</v>
      </c>
      <c r="E122" s="6" t="s">
        <v>624</v>
      </c>
      <c r="F122" s="20">
        <v>3.1400462961755693E-2</v>
      </c>
      <c r="G122" s="11"/>
    </row>
    <row r="123" spans="1:7" s="2" customFormat="1" x14ac:dyDescent="0.25">
      <c r="A123" s="6" t="s">
        <v>1199</v>
      </c>
      <c r="B123" s="6">
        <v>4016</v>
      </c>
      <c r="C123" s="23">
        <v>42498.787719907406</v>
      </c>
      <c r="D123" s="23">
        <v>42498.817858796298</v>
      </c>
      <c r="E123" s="6" t="s">
        <v>324</v>
      </c>
      <c r="F123" s="20">
        <v>3.0138888891087845E-2</v>
      </c>
      <c r="G123" s="11"/>
    </row>
    <row r="124" spans="1:7" s="2" customFormat="1" x14ac:dyDescent="0.25">
      <c r="A124" s="6" t="s">
        <v>1200</v>
      </c>
      <c r="B124" s="6">
        <v>4015</v>
      </c>
      <c r="C124" s="23">
        <v>42498.823912037034</v>
      </c>
      <c r="D124" s="23">
        <v>42498.859236111108</v>
      </c>
      <c r="E124" s="6" t="s">
        <v>324</v>
      </c>
      <c r="F124" s="20">
        <v>3.5324074073287193E-2</v>
      </c>
      <c r="G124" s="11"/>
    </row>
    <row r="125" spans="1:7" s="2" customFormat="1" x14ac:dyDescent="0.25">
      <c r="A125" s="6" t="s">
        <v>1201</v>
      </c>
      <c r="B125" s="6">
        <v>4020</v>
      </c>
      <c r="C125" s="23">
        <v>42498.811423611114</v>
      </c>
      <c r="D125" s="23">
        <v>42498.839062500003</v>
      </c>
      <c r="E125" s="6" t="s">
        <v>322</v>
      </c>
      <c r="F125" s="20">
        <v>2.7638888888759539E-2</v>
      </c>
      <c r="G125" s="11"/>
    </row>
    <row r="126" spans="1:7" s="2" customFormat="1" x14ac:dyDescent="0.25">
      <c r="A126" s="6" t="s">
        <v>1202</v>
      </c>
      <c r="B126" s="6">
        <v>4019</v>
      </c>
      <c r="C126" s="23">
        <v>42498.845937500002</v>
      </c>
      <c r="D126" s="23">
        <v>42498.880509259259</v>
      </c>
      <c r="E126" s="6" t="s">
        <v>322</v>
      </c>
      <c r="F126" s="20">
        <v>3.457175925723277E-2</v>
      </c>
      <c r="G126" s="11"/>
    </row>
    <row r="127" spans="1:7" s="2" customFormat="1" x14ac:dyDescent="0.25">
      <c r="A127" s="6" t="s">
        <v>1203</v>
      </c>
      <c r="B127" s="6">
        <v>4040</v>
      </c>
      <c r="C127" s="23">
        <v>42498.829745370371</v>
      </c>
      <c r="D127" s="23">
        <v>42498.858159722222</v>
      </c>
      <c r="E127" s="6" t="s">
        <v>626</v>
      </c>
      <c r="F127" s="20">
        <v>2.8414351851097308E-2</v>
      </c>
      <c r="G127" s="11"/>
    </row>
    <row r="128" spans="1:7" s="2" customFormat="1" x14ac:dyDescent="0.25">
      <c r="A128" s="6" t="s">
        <v>1204</v>
      </c>
      <c r="B128" s="6">
        <v>4039</v>
      </c>
      <c r="C128" s="23">
        <v>42498.863287037035</v>
      </c>
      <c r="D128" s="23">
        <v>42498.897789351853</v>
      </c>
      <c r="E128" s="6" t="s">
        <v>626</v>
      </c>
      <c r="F128" s="20">
        <v>3.4502314818382729E-2</v>
      </c>
      <c r="G128" s="11"/>
    </row>
    <row r="129" spans="1:8" s="2" customFormat="1" x14ac:dyDescent="0.25">
      <c r="A129" s="6" t="s">
        <v>1205</v>
      </c>
      <c r="B129" s="6">
        <v>4029</v>
      </c>
      <c r="C129" s="23">
        <v>42498.84815972222</v>
      </c>
      <c r="D129" s="23">
        <v>42498.879618055558</v>
      </c>
      <c r="E129" s="6" t="s">
        <v>624</v>
      </c>
      <c r="F129" s="20">
        <v>3.1458333338377997E-2</v>
      </c>
      <c r="G129" s="11"/>
    </row>
    <row r="130" spans="1:8" s="2" customFormat="1" x14ac:dyDescent="0.25">
      <c r="A130" s="6" t="s">
        <v>1206</v>
      </c>
      <c r="B130" s="6">
        <v>4030</v>
      </c>
      <c r="C130" s="23">
        <v>42498.892025462963</v>
      </c>
      <c r="D130" s="23">
        <v>42498.919976851852</v>
      </c>
      <c r="E130" s="6" t="s">
        <v>624</v>
      </c>
      <c r="F130" s="20">
        <v>2.7951388889050577E-2</v>
      </c>
      <c r="G130" s="11"/>
    </row>
    <row r="131" spans="1:8" s="2" customFormat="1" x14ac:dyDescent="0.25">
      <c r="A131" s="6" t="s">
        <v>1206</v>
      </c>
      <c r="B131" s="6">
        <v>4030</v>
      </c>
      <c r="C131" s="23">
        <v>42498.884687500002</v>
      </c>
      <c r="D131" s="23">
        <v>42498.919976851852</v>
      </c>
      <c r="E131" s="6" t="s">
        <v>624</v>
      </c>
      <c r="F131" s="20">
        <v>3.5289351850224193E-2</v>
      </c>
      <c r="G131" s="11"/>
    </row>
    <row r="132" spans="1:8" s="2" customFormat="1" x14ac:dyDescent="0.25">
      <c r="A132" s="6" t="s">
        <v>1207</v>
      </c>
      <c r="B132" s="6">
        <v>4016</v>
      </c>
      <c r="C132" s="23">
        <v>42498.872037037036</v>
      </c>
      <c r="D132" s="23">
        <v>42498.900231481479</v>
      </c>
      <c r="E132" s="6" t="s">
        <v>324</v>
      </c>
      <c r="F132" s="20">
        <v>2.8194444443215616E-2</v>
      </c>
      <c r="G132" s="11"/>
    </row>
    <row r="133" spans="1:8" s="2" customFormat="1" x14ac:dyDescent="0.25">
      <c r="A133" s="6" t="s">
        <v>1208</v>
      </c>
      <c r="B133" s="6">
        <v>4015</v>
      </c>
      <c r="C133" s="23">
        <v>42498.908321759256</v>
      </c>
      <c r="D133" s="23">
        <v>42498.941342592596</v>
      </c>
      <c r="E133" s="6" t="s">
        <v>324</v>
      </c>
      <c r="F133" s="20">
        <v>3.3020833339833189E-2</v>
      </c>
      <c r="G133" s="11"/>
    </row>
    <row r="134" spans="1:8" s="2" customFormat="1" x14ac:dyDescent="0.25">
      <c r="A134" s="6" t="s">
        <v>1209</v>
      </c>
      <c r="B134" s="6">
        <v>4020</v>
      </c>
      <c r="C134" s="23">
        <v>42498.883449074077</v>
      </c>
      <c r="D134" s="23">
        <v>42498.922303240739</v>
      </c>
      <c r="E134" s="6" t="s">
        <v>322</v>
      </c>
      <c r="F134" s="20">
        <v>3.8854166661622003E-2</v>
      </c>
      <c r="G134" s="11"/>
    </row>
    <row r="135" spans="1:8" s="2" customFormat="1" x14ac:dyDescent="0.25">
      <c r="A135" s="6" t="s">
        <v>1210</v>
      </c>
      <c r="B135" s="6">
        <v>4019</v>
      </c>
      <c r="C135" s="23">
        <v>42498.929618055554</v>
      </c>
      <c r="D135" s="23">
        <v>42498.96292824074</v>
      </c>
      <c r="E135" s="6" t="s">
        <v>322</v>
      </c>
      <c r="F135" s="20">
        <v>3.3310185186564922E-2</v>
      </c>
      <c r="G135" s="11"/>
    </row>
    <row r="136" spans="1:8" s="2" customFormat="1" x14ac:dyDescent="0.25">
      <c r="A136" s="6" t="s">
        <v>1211</v>
      </c>
      <c r="B136" s="6">
        <v>4040</v>
      </c>
      <c r="C136" s="23">
        <v>42498.907627314817</v>
      </c>
      <c r="D136" s="23">
        <v>42498.941412037035</v>
      </c>
      <c r="E136" s="6" t="s">
        <v>626</v>
      </c>
      <c r="F136" s="20">
        <v>3.3784722218115348E-2</v>
      </c>
      <c r="G136" s="11"/>
    </row>
    <row r="137" spans="1:8" s="2" customFormat="1" x14ac:dyDescent="0.25">
      <c r="A137" s="6" t="s">
        <v>1212</v>
      </c>
      <c r="B137" s="6">
        <v>4039</v>
      </c>
      <c r="C137" s="23">
        <v>42498.950289351851</v>
      </c>
      <c r="D137" s="23">
        <v>42498.981076388889</v>
      </c>
      <c r="E137" s="6" t="s">
        <v>626</v>
      </c>
      <c r="F137" s="20">
        <v>3.0787037037953269E-2</v>
      </c>
      <c r="G137" s="11"/>
    </row>
    <row r="138" spans="1:8" s="2" customFormat="1" x14ac:dyDescent="0.25">
      <c r="A138" s="6" t="s">
        <v>1213</v>
      </c>
      <c r="B138" s="6">
        <v>4029</v>
      </c>
      <c r="C138" s="23">
        <v>42498.93173611111</v>
      </c>
      <c r="D138" s="23">
        <v>42498.963425925926</v>
      </c>
      <c r="E138" s="6" t="s">
        <v>624</v>
      </c>
      <c r="F138" s="20">
        <v>3.1689814815763384E-2</v>
      </c>
      <c r="G138" s="11"/>
    </row>
    <row r="139" spans="1:8" s="2" customFormat="1" x14ac:dyDescent="0.25">
      <c r="A139" s="6" t="s">
        <v>1214</v>
      </c>
      <c r="B139" s="6">
        <v>4030</v>
      </c>
      <c r="C139" s="23">
        <v>42498.970914351848</v>
      </c>
      <c r="D139" s="23">
        <v>42499.003171296295</v>
      </c>
      <c r="E139" s="6" t="s">
        <v>624</v>
      </c>
      <c r="F139" s="20">
        <v>3.2256944446999114E-2</v>
      </c>
      <c r="G139" s="11"/>
    </row>
    <row r="140" spans="1:8" s="2" customFormat="1" x14ac:dyDescent="0.25">
      <c r="A140" s="6" t="s">
        <v>1215</v>
      </c>
      <c r="B140" s="6">
        <v>4016</v>
      </c>
      <c r="C140" s="23">
        <v>42498.947118055556</v>
      </c>
      <c r="D140" s="23">
        <v>42498.983773148146</v>
      </c>
      <c r="E140" s="6" t="s">
        <v>324</v>
      </c>
      <c r="F140" s="20">
        <v>3.665509259008104E-2</v>
      </c>
      <c r="G140" s="11"/>
    </row>
    <row r="141" spans="1:8" s="2" customFormat="1" x14ac:dyDescent="0.25">
      <c r="A141" s="6" t="s">
        <v>1216</v>
      </c>
      <c r="B141" s="6">
        <v>4015</v>
      </c>
      <c r="C141" s="23">
        <v>42498.993495370371</v>
      </c>
      <c r="D141" s="23">
        <v>42499.024398148147</v>
      </c>
      <c r="E141" s="6" t="s">
        <v>324</v>
      </c>
      <c r="F141" s="20">
        <v>3.0902777776645962E-2</v>
      </c>
      <c r="G141" s="11"/>
    </row>
    <row r="142" spans="1:8" s="2" customFormat="1" x14ac:dyDescent="0.25">
      <c r="A142" s="6" t="s">
        <v>1217</v>
      </c>
      <c r="B142" s="6">
        <v>4020</v>
      </c>
      <c r="C142" s="23">
        <v>42498.966493055559</v>
      </c>
      <c r="D142" s="23">
        <v>42499.00545138889</v>
      </c>
      <c r="E142" s="6" t="s">
        <v>322</v>
      </c>
      <c r="F142" s="20">
        <v>3.8958333330811001E-2</v>
      </c>
      <c r="G142" s="11"/>
    </row>
    <row r="143" spans="1:8" s="2" customFormat="1" x14ac:dyDescent="0.25">
      <c r="A143" s="6" t="s">
        <v>1218</v>
      </c>
      <c r="B143" s="6">
        <v>4019</v>
      </c>
      <c r="C143" s="23">
        <v>42499.010659722226</v>
      </c>
      <c r="D143" s="23">
        <v>42499.046400462961</v>
      </c>
      <c r="E143" s="6" t="s">
        <v>322</v>
      </c>
      <c r="F143" s="20">
        <v>3.5740740735491272E-2</v>
      </c>
      <c r="G143" s="11"/>
    </row>
    <row r="144" spans="1:8" s="2" customFormat="1" x14ac:dyDescent="0.25">
      <c r="A144" s="6" t="s">
        <v>1219</v>
      </c>
      <c r="B144" s="6">
        <v>4040</v>
      </c>
      <c r="C144" s="23">
        <v>42498.9846875</v>
      </c>
      <c r="D144" s="23">
        <v>42499.024814814817</v>
      </c>
      <c r="E144" s="6" t="s">
        <v>626</v>
      </c>
      <c r="F144" s="20">
        <v>4.0127314816345461E-2</v>
      </c>
      <c r="G144" s="11"/>
      <c r="H144"/>
    </row>
    <row r="145" spans="1:15" s="2" customFormat="1" x14ac:dyDescent="0.25">
      <c r="A145" s="6" t="s">
        <v>1220</v>
      </c>
      <c r="B145" s="6">
        <v>4039</v>
      </c>
      <c r="C145" s="23">
        <v>42499.032488425924</v>
      </c>
      <c r="D145" s="23">
        <v>42499.072222222225</v>
      </c>
      <c r="E145" s="6" t="s">
        <v>626</v>
      </c>
      <c r="F145" s="20">
        <v>3.9733796300424729E-2</v>
      </c>
      <c r="G145" s="11"/>
      <c r="H145"/>
    </row>
    <row r="146" spans="1:15" s="2" customFormat="1" x14ac:dyDescent="0.25">
      <c r="A146" s="6" t="s">
        <v>1221</v>
      </c>
      <c r="B146" s="6">
        <v>4029</v>
      </c>
      <c r="C146" s="23">
        <v>42499.009456018517</v>
      </c>
      <c r="D146" s="23">
        <v>42499.046539351853</v>
      </c>
      <c r="E146" s="6" t="s">
        <v>624</v>
      </c>
      <c r="F146" s="20">
        <v>3.7083333336340729E-2</v>
      </c>
      <c r="G146" s="11"/>
      <c r="H146"/>
    </row>
    <row r="147" spans="1:15" s="2" customFormat="1" x14ac:dyDescent="0.25">
      <c r="A147" s="6" t="s">
        <v>1222</v>
      </c>
      <c r="B147" s="6">
        <v>4030</v>
      </c>
      <c r="C147" s="23">
        <v>42499.052916666667</v>
      </c>
      <c r="D147" s="23">
        <v>42499.086284722223</v>
      </c>
      <c r="E147" s="6" t="s">
        <v>624</v>
      </c>
      <c r="F147" s="20">
        <v>3.3368055555911269E-2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  <c r="I148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I150" s="2"/>
      <c r="J150" s="2"/>
      <c r="K150" s="2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L151"/>
      <c r="M151"/>
      <c r="N151"/>
      <c r="O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8:G176 C3:G147">
    <cfRule type="expression" dxfId="40" priority="5">
      <formula>#REF!&gt;#REF!</formula>
    </cfRule>
    <cfRule type="expression" dxfId="39" priority="6">
      <formula>#REF!&gt;0</formula>
    </cfRule>
    <cfRule type="expression" dxfId="38" priority="7">
      <formula>#REF!&gt;0</formula>
    </cfRule>
  </conditionalFormatting>
  <conditionalFormatting sqref="A3:B147">
    <cfRule type="expression" dxfId="37" priority="3">
      <formula>$P3&gt;0</formula>
    </cfRule>
    <cfRule type="expression" dxfId="36" priority="4">
      <formula>$O3&gt;0</formula>
    </cfRule>
  </conditionalFormatting>
  <conditionalFormatting sqref="A3:G147">
    <cfRule type="expression" dxfId="35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showGridLines="0" zoomScale="85" zoomScaleNormal="85" workbookViewId="0">
      <selection activeCell="G87" sqref="G8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- 2016-05-09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1228</v>
      </c>
      <c r="B3" s="6">
        <v>4044</v>
      </c>
      <c r="C3" s="23">
        <v>42499.132071759261</v>
      </c>
      <c r="D3" s="23">
        <v>42499.160451388889</v>
      </c>
      <c r="E3" s="6" t="s">
        <v>317</v>
      </c>
      <c r="F3" s="20">
        <v>2.8379629628034309E-2</v>
      </c>
      <c r="G3" s="11"/>
      <c r="J3" s="26">
        <v>42499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1229</v>
      </c>
      <c r="B4" s="6">
        <v>4037</v>
      </c>
      <c r="C4" s="23">
        <v>42499.168888888889</v>
      </c>
      <c r="D4" s="23">
        <v>42499.200011574074</v>
      </c>
      <c r="E4" s="6" t="s">
        <v>320</v>
      </c>
      <c r="F4" s="20">
        <v>3.1122685184527654E-2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1230</v>
      </c>
      <c r="B5" s="6">
        <v>4009</v>
      </c>
      <c r="C5" s="23">
        <v>42499.149594907409</v>
      </c>
      <c r="D5" s="23">
        <v>42499.181539351855</v>
      </c>
      <c r="E5" s="6" t="s">
        <v>1370</v>
      </c>
      <c r="F5" s="20">
        <v>3.1944444446708076E-2</v>
      </c>
      <c r="G5" s="11"/>
      <c r="J5" s="28" t="s">
        <v>7</v>
      </c>
      <c r="K5" s="30">
        <f>COUNTA(F3:F990)</f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1231</v>
      </c>
      <c r="B6" s="6">
        <v>4028</v>
      </c>
      <c r="C6" s="23">
        <v>42499.192488425928</v>
      </c>
      <c r="D6" s="23">
        <v>42499.22152777778</v>
      </c>
      <c r="E6" s="6" t="s">
        <v>323</v>
      </c>
      <c r="F6" s="20">
        <v>2.9039351851679385E-2</v>
      </c>
      <c r="G6" s="11"/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1232</v>
      </c>
      <c r="B7" s="6">
        <v>4025</v>
      </c>
      <c r="C7" s="23">
        <v>42499.172118055554</v>
      </c>
      <c r="D7" s="23">
        <v>42499.203113425923</v>
      </c>
      <c r="E7" s="6" t="s">
        <v>319</v>
      </c>
      <c r="F7" s="20">
        <v>3.0995370369055308E-2</v>
      </c>
      <c r="G7" s="11"/>
      <c r="J7" s="28" t="s">
        <v>9</v>
      </c>
      <c r="K7" s="35">
        <f>K6/K5</f>
        <v>0.95804195804195802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1233</v>
      </c>
      <c r="B8" s="6">
        <v>4017</v>
      </c>
      <c r="C8" s="23">
        <v>42499.212685185186</v>
      </c>
      <c r="D8" s="23">
        <v>42499.241377314815</v>
      </c>
      <c r="E8" s="6" t="s">
        <v>625</v>
      </c>
      <c r="F8" s="20">
        <v>2.8692129628325347E-2</v>
      </c>
      <c r="G8" s="11"/>
      <c r="J8" s="28" t="s">
        <v>160</v>
      </c>
      <c r="K8" s="30">
        <f>COUNTA(G3:G144)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1234</v>
      </c>
      <c r="B9" s="6">
        <v>4016</v>
      </c>
      <c r="C9" s="23">
        <v>42499.178472222222</v>
      </c>
      <c r="D9" s="23">
        <v>42499.213043981479</v>
      </c>
      <c r="E9" s="6" t="s">
        <v>324</v>
      </c>
      <c r="F9" s="20">
        <v>3.457175925723277E-2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1235</v>
      </c>
      <c r="B10" s="6">
        <v>4015</v>
      </c>
      <c r="C10" s="23">
        <v>42499.220983796295</v>
      </c>
      <c r="D10" s="23">
        <v>42499.252858796295</v>
      </c>
      <c r="E10" s="6" t="s">
        <v>324</v>
      </c>
      <c r="F10" s="20">
        <v>3.1875000000582077E-2</v>
      </c>
      <c r="G10" s="11"/>
    </row>
    <row r="11" spans="1:65" s="2" customFormat="1" x14ac:dyDescent="0.25">
      <c r="A11" s="6" t="s">
        <v>1236</v>
      </c>
      <c r="B11" s="6">
        <v>4024</v>
      </c>
      <c r="C11" s="23">
        <v>42499.196273148147</v>
      </c>
      <c r="D11" s="23">
        <v>42499.223124999997</v>
      </c>
      <c r="E11" s="6" t="s">
        <v>318</v>
      </c>
      <c r="F11" s="20">
        <v>2.6851851849642117E-2</v>
      </c>
      <c r="G11" s="11"/>
    </row>
    <row r="12" spans="1:65" s="2" customFormat="1" x14ac:dyDescent="0.25">
      <c r="A12" s="6" t="s">
        <v>1237</v>
      </c>
      <c r="B12" s="6">
        <v>4023</v>
      </c>
      <c r="C12" s="23">
        <v>42499.227824074071</v>
      </c>
      <c r="D12" s="23">
        <v>42499.26222222222</v>
      </c>
      <c r="E12" s="6" t="s">
        <v>318</v>
      </c>
      <c r="F12" s="20">
        <v>3.439814814919373E-2</v>
      </c>
      <c r="G12" s="11"/>
    </row>
    <row r="13" spans="1:65" s="2" customFormat="1" x14ac:dyDescent="0.25">
      <c r="A13" s="6" t="s">
        <v>1238</v>
      </c>
      <c r="B13" s="6">
        <v>4044</v>
      </c>
      <c r="C13" s="23">
        <v>42499.204976851855</v>
      </c>
      <c r="D13" s="23">
        <v>42499.235509259262</v>
      </c>
      <c r="E13" s="6" t="s">
        <v>317</v>
      </c>
      <c r="F13" s="20">
        <v>3.0532407407008577E-2</v>
      </c>
      <c r="G13" s="11"/>
    </row>
    <row r="14" spans="1:65" s="2" customFormat="1" x14ac:dyDescent="0.25">
      <c r="A14" s="6" t="s">
        <v>1239</v>
      </c>
      <c r="B14" s="6">
        <v>4043</v>
      </c>
      <c r="C14" s="23">
        <v>42499.243217592593</v>
      </c>
      <c r="D14" s="23">
        <v>42499.2734837963</v>
      </c>
      <c r="E14" s="6" t="s">
        <v>317</v>
      </c>
      <c r="F14" s="20">
        <v>3.0266203706560191E-2</v>
      </c>
      <c r="G14" s="11"/>
    </row>
    <row r="15" spans="1:65" s="2" customFormat="1" x14ac:dyDescent="0.25">
      <c r="A15" s="6" t="s">
        <v>1240</v>
      </c>
      <c r="B15" s="6">
        <v>4038</v>
      </c>
      <c r="C15" s="23">
        <v>42499.214282407411</v>
      </c>
      <c r="D15" s="23">
        <v>42499.244027777779</v>
      </c>
      <c r="E15" s="6" t="s">
        <v>320</v>
      </c>
      <c r="F15" s="20">
        <v>2.9745370367891155E-2</v>
      </c>
      <c r="G15" s="11"/>
    </row>
    <row r="16" spans="1:65" s="2" customFormat="1" x14ac:dyDescent="0.25">
      <c r="A16" s="6" t="s">
        <v>1241</v>
      </c>
      <c r="B16" s="6">
        <v>4037</v>
      </c>
      <c r="C16" s="23">
        <v>42499.254733796297</v>
      </c>
      <c r="D16" s="23">
        <v>42499.282685185186</v>
      </c>
      <c r="E16" s="6" t="s">
        <v>320</v>
      </c>
      <c r="F16" s="20">
        <v>2.7951388889050577E-2</v>
      </c>
      <c r="G16" s="11"/>
    </row>
    <row r="17" spans="1:7" s="2" customFormat="1" x14ac:dyDescent="0.25">
      <c r="A17" s="6" t="s">
        <v>1242</v>
      </c>
      <c r="B17" s="6">
        <v>4009</v>
      </c>
      <c r="C17" s="23">
        <v>42499.226770833331</v>
      </c>
      <c r="D17" s="23">
        <v>42499.253796296296</v>
      </c>
      <c r="E17" s="6" t="s">
        <v>1370</v>
      </c>
      <c r="F17" s="20">
        <v>2.7025462964957114E-2</v>
      </c>
      <c r="G17" s="11"/>
    </row>
    <row r="18" spans="1:7" s="2" customFormat="1" x14ac:dyDescent="0.25">
      <c r="A18" s="6" t="s">
        <v>1243</v>
      </c>
      <c r="B18" s="6">
        <v>4010</v>
      </c>
      <c r="C18" s="23">
        <v>42499.26803240741</v>
      </c>
      <c r="D18" s="23">
        <v>42499.293449074074</v>
      </c>
      <c r="E18" s="6" t="s">
        <v>1370</v>
      </c>
      <c r="F18" s="20">
        <v>2.5416666663659271E-2</v>
      </c>
      <c r="G18" s="11"/>
    </row>
    <row r="19" spans="1:7" s="2" customFormat="1" x14ac:dyDescent="0.25">
      <c r="A19" s="6" t="s">
        <v>1244</v>
      </c>
      <c r="B19" s="6">
        <v>4027</v>
      </c>
      <c r="C19" s="23">
        <v>42499.228171296294</v>
      </c>
      <c r="D19" s="23">
        <v>42499.265069444446</v>
      </c>
      <c r="E19" s="6" t="s">
        <v>323</v>
      </c>
      <c r="F19" s="20">
        <v>3.6898148151522037E-2</v>
      </c>
      <c r="G19" s="11"/>
    </row>
    <row r="20" spans="1:7" s="2" customFormat="1" x14ac:dyDescent="0.25">
      <c r="A20" s="6" t="s">
        <v>1245</v>
      </c>
      <c r="B20" s="6">
        <v>4028</v>
      </c>
      <c r="C20" s="23">
        <v>42499.274363425924</v>
      </c>
      <c r="D20" s="23">
        <v>42499.305023148147</v>
      </c>
      <c r="E20" s="6" t="s">
        <v>323</v>
      </c>
      <c r="F20" s="20">
        <v>3.0659722222480923E-2</v>
      </c>
      <c r="G20" s="11"/>
    </row>
    <row r="21" spans="1:7" s="2" customFormat="1" x14ac:dyDescent="0.25">
      <c r="A21" s="6" t="s">
        <v>1246</v>
      </c>
      <c r="B21" s="6">
        <v>4025</v>
      </c>
      <c r="C21" s="23">
        <v>42499.248865740738</v>
      </c>
      <c r="D21" s="23">
        <v>42499.274872685186</v>
      </c>
      <c r="E21" s="6" t="s">
        <v>319</v>
      </c>
      <c r="F21" s="20">
        <v>2.6006944448454306E-2</v>
      </c>
      <c r="G21" s="11"/>
    </row>
    <row r="22" spans="1:7" s="2" customFormat="1" x14ac:dyDescent="0.25">
      <c r="A22" s="6" t="s">
        <v>1247</v>
      </c>
      <c r="B22" s="6">
        <v>4026</v>
      </c>
      <c r="C22" s="23">
        <v>42499.287442129629</v>
      </c>
      <c r="D22" s="23">
        <v>42499.31523148148</v>
      </c>
      <c r="E22" s="6" t="s">
        <v>319</v>
      </c>
      <c r="F22" s="20">
        <v>2.7789351850515231E-2</v>
      </c>
      <c r="G22" s="11"/>
    </row>
    <row r="23" spans="1:7" s="2" customFormat="1" x14ac:dyDescent="0.25">
      <c r="A23" s="6" t="s">
        <v>1248</v>
      </c>
      <c r="B23" s="6">
        <v>4016</v>
      </c>
      <c r="C23" s="23">
        <v>42499.256828703707</v>
      </c>
      <c r="D23" s="23">
        <v>42499.285509259258</v>
      </c>
      <c r="E23" s="6" t="s">
        <v>324</v>
      </c>
      <c r="F23" s="20">
        <v>2.8680555551545694E-2</v>
      </c>
      <c r="G23" s="11"/>
    </row>
    <row r="24" spans="1:7" s="2" customFormat="1" x14ac:dyDescent="0.25">
      <c r="A24" s="6" t="s">
        <v>1249</v>
      </c>
      <c r="B24" s="6">
        <v>4015</v>
      </c>
      <c r="C24" s="23">
        <v>42499.293032407404</v>
      </c>
      <c r="D24" s="23">
        <v>42499.325277777774</v>
      </c>
      <c r="E24" s="6" t="s">
        <v>324</v>
      </c>
      <c r="F24" s="20">
        <v>3.2245370370219462E-2</v>
      </c>
      <c r="G24" s="11"/>
    </row>
    <row r="25" spans="1:7" s="2" customFormat="1" x14ac:dyDescent="0.25">
      <c r="A25" s="6" t="s">
        <v>1250</v>
      </c>
      <c r="B25" s="6">
        <v>4024</v>
      </c>
      <c r="C25" s="23">
        <v>42499.268159722225</v>
      </c>
      <c r="D25" s="23">
        <v>42499.295659722222</v>
      </c>
      <c r="E25" s="6" t="s">
        <v>318</v>
      </c>
      <c r="F25" s="20">
        <v>2.749999999650754E-2</v>
      </c>
      <c r="G25" s="11"/>
    </row>
    <row r="26" spans="1:7" s="2" customFormat="1" x14ac:dyDescent="0.25">
      <c r="A26" s="6" t="s">
        <v>1251</v>
      </c>
      <c r="B26" s="6">
        <v>4023</v>
      </c>
      <c r="C26" s="23">
        <v>42499.302488425928</v>
      </c>
      <c r="D26" s="23">
        <v>42499.336944444447</v>
      </c>
      <c r="E26" s="6" t="s">
        <v>318</v>
      </c>
      <c r="F26" s="20">
        <v>3.4456018518540077E-2</v>
      </c>
      <c r="G26" s="11"/>
    </row>
    <row r="27" spans="1:7" s="2" customFormat="1" x14ac:dyDescent="0.25">
      <c r="A27" s="6" t="s">
        <v>1252</v>
      </c>
      <c r="B27" s="6">
        <v>4044</v>
      </c>
      <c r="C27" s="23">
        <v>42499.27752314815</v>
      </c>
      <c r="D27" s="23">
        <v>42499.306689814817</v>
      </c>
      <c r="E27" s="6" t="s">
        <v>317</v>
      </c>
      <c r="F27" s="20">
        <v>2.9166666667151731E-2</v>
      </c>
      <c r="G27" s="11"/>
    </row>
    <row r="28" spans="1:7" s="2" customFormat="1" x14ac:dyDescent="0.25">
      <c r="A28" s="6" t="s">
        <v>1253</v>
      </c>
      <c r="B28" s="6">
        <v>4043</v>
      </c>
      <c r="C28" s="23">
        <v>42499.314791666664</v>
      </c>
      <c r="D28" s="23">
        <v>42499.346446759257</v>
      </c>
      <c r="E28" s="6" t="s">
        <v>317</v>
      </c>
      <c r="F28" s="20">
        <v>3.1655092592700385E-2</v>
      </c>
      <c r="G28" s="11"/>
    </row>
    <row r="29" spans="1:7" s="2" customFormat="1" x14ac:dyDescent="0.25">
      <c r="A29" s="6" t="s">
        <v>1254</v>
      </c>
      <c r="B29" s="6">
        <v>4038</v>
      </c>
      <c r="C29" s="23">
        <v>42499.289166666669</v>
      </c>
      <c r="D29" s="23">
        <v>42499.316238425927</v>
      </c>
      <c r="E29" s="6" t="s">
        <v>320</v>
      </c>
      <c r="F29" s="20">
        <v>2.7071759257523809E-2</v>
      </c>
      <c r="G29" s="11"/>
    </row>
    <row r="30" spans="1:7" s="2" customFormat="1" x14ac:dyDescent="0.25">
      <c r="A30" s="6" t="s">
        <v>1255</v>
      </c>
      <c r="B30" s="6">
        <v>4037</v>
      </c>
      <c r="C30" s="23">
        <v>42499.323657407411</v>
      </c>
      <c r="D30" s="23">
        <v>42499.356574074074</v>
      </c>
      <c r="E30" s="6" t="s">
        <v>320</v>
      </c>
      <c r="F30" s="20">
        <v>3.2916666663368233E-2</v>
      </c>
      <c r="G30" s="11"/>
    </row>
    <row r="31" spans="1:7" s="2" customFormat="1" x14ac:dyDescent="0.25">
      <c r="A31" s="6" t="s">
        <v>1256</v>
      </c>
      <c r="B31" s="6">
        <v>4009</v>
      </c>
      <c r="C31" s="23">
        <v>42499.301724537036</v>
      </c>
      <c r="D31" s="23">
        <v>42499.330509259256</v>
      </c>
      <c r="E31" s="6" t="s">
        <v>1370</v>
      </c>
      <c r="F31" s="20">
        <v>2.8784722220734693E-2</v>
      </c>
      <c r="G31" s="11"/>
    </row>
    <row r="32" spans="1:7" s="2" customFormat="1" x14ac:dyDescent="0.25">
      <c r="A32" s="6" t="s">
        <v>1257</v>
      </c>
      <c r="B32" s="6">
        <v>4010</v>
      </c>
      <c r="C32" s="23">
        <v>42499.340763888889</v>
      </c>
      <c r="D32" s="23">
        <v>42499.366284722222</v>
      </c>
      <c r="E32" s="6" t="s">
        <v>1370</v>
      </c>
      <c r="F32" s="20">
        <v>2.5520833332848269E-2</v>
      </c>
      <c r="G32" s="11"/>
    </row>
    <row r="33" spans="1:7" s="2" customFormat="1" x14ac:dyDescent="0.25">
      <c r="A33" s="6" t="s">
        <v>1258</v>
      </c>
      <c r="B33" s="6">
        <v>4027</v>
      </c>
      <c r="C33" s="23">
        <v>42499.307743055557</v>
      </c>
      <c r="D33" s="23">
        <v>42499.338449074072</v>
      </c>
      <c r="E33" s="6" t="s">
        <v>323</v>
      </c>
      <c r="F33" s="20">
        <v>3.0706018515047617E-2</v>
      </c>
      <c r="G33" s="11"/>
    </row>
    <row r="34" spans="1:7" s="2" customFormat="1" x14ac:dyDescent="0.25">
      <c r="A34" s="6" t="s">
        <v>1259</v>
      </c>
      <c r="B34" s="6">
        <v>4028</v>
      </c>
      <c r="C34" s="23">
        <v>42499.348263888889</v>
      </c>
      <c r="D34" s="23">
        <v>42499.37767361111</v>
      </c>
      <c r="E34" s="6" t="s">
        <v>323</v>
      </c>
      <c r="F34" s="20">
        <v>2.940972222131677E-2</v>
      </c>
      <c r="G34" s="11"/>
    </row>
    <row r="35" spans="1:7" s="2" customFormat="1" x14ac:dyDescent="0.25">
      <c r="A35" s="6" t="s">
        <v>1260</v>
      </c>
      <c r="B35" s="6">
        <v>4026</v>
      </c>
      <c r="C35" s="23">
        <v>42499.357106481482</v>
      </c>
      <c r="D35" s="23">
        <v>42499.38758101852</v>
      </c>
      <c r="E35" s="6" t="s">
        <v>319</v>
      </c>
      <c r="F35" s="20">
        <v>3.047453703766223E-2</v>
      </c>
      <c r="G35" s="11"/>
    </row>
    <row r="36" spans="1:7" s="2" customFormat="1" x14ac:dyDescent="0.25">
      <c r="A36" s="6" t="s">
        <v>1261</v>
      </c>
      <c r="B36" s="6">
        <v>4016</v>
      </c>
      <c r="C36" s="23">
        <v>42499.328946759262</v>
      </c>
      <c r="D36" s="23">
        <v>42499.357986111114</v>
      </c>
      <c r="E36" s="6" t="s">
        <v>324</v>
      </c>
      <c r="F36" s="20">
        <v>2.9039351851679385E-2</v>
      </c>
      <c r="G36" s="11"/>
    </row>
    <row r="37" spans="1:7" s="2" customFormat="1" x14ac:dyDescent="0.25">
      <c r="A37" s="6" t="s">
        <v>1262</v>
      </c>
      <c r="B37" s="6">
        <v>4015</v>
      </c>
      <c r="C37" s="23">
        <v>42499.367951388886</v>
      </c>
      <c r="D37" s="23">
        <v>42499.398240740738</v>
      </c>
      <c r="E37" s="6" t="s">
        <v>324</v>
      </c>
      <c r="F37" s="20">
        <v>3.0289351852843538E-2</v>
      </c>
      <c r="G37" s="11"/>
    </row>
    <row r="38" spans="1:7" s="2" customFormat="1" x14ac:dyDescent="0.25">
      <c r="A38" s="6" t="s">
        <v>1263</v>
      </c>
      <c r="B38" s="6">
        <v>4024</v>
      </c>
      <c r="C38" s="23">
        <v>42499.341446759259</v>
      </c>
      <c r="D38" s="23">
        <v>42499.368263888886</v>
      </c>
      <c r="E38" s="6" t="s">
        <v>318</v>
      </c>
      <c r="F38" s="20">
        <v>2.6817129626579117E-2</v>
      </c>
      <c r="G38" s="11"/>
    </row>
    <row r="39" spans="1:7" s="2" customFormat="1" x14ac:dyDescent="0.25">
      <c r="A39" s="6" t="s">
        <v>1264</v>
      </c>
      <c r="B39" s="6">
        <v>4023</v>
      </c>
      <c r="C39" s="23">
        <v>42499.377303240741</v>
      </c>
      <c r="D39" s="23">
        <v>42499.40896990741</v>
      </c>
      <c r="E39" s="6" t="s">
        <v>318</v>
      </c>
      <c r="F39" s="20">
        <v>3.1666666669480037E-2</v>
      </c>
      <c r="G39" s="11"/>
    </row>
    <row r="40" spans="1:7" s="2" customFormat="1" x14ac:dyDescent="0.25">
      <c r="A40" s="6" t="s">
        <v>1265</v>
      </c>
      <c r="B40" s="6">
        <v>4044</v>
      </c>
      <c r="C40" s="23">
        <v>42499.349340277775</v>
      </c>
      <c r="D40" s="23">
        <v>42499.379224537035</v>
      </c>
      <c r="E40" s="6" t="s">
        <v>317</v>
      </c>
      <c r="F40" s="20">
        <v>2.9884259260143153E-2</v>
      </c>
      <c r="G40" s="11"/>
    </row>
    <row r="41" spans="1:7" s="2" customFormat="1" x14ac:dyDescent="0.25">
      <c r="A41" s="6" t="s">
        <v>1266</v>
      </c>
      <c r="B41" s="6">
        <v>4043</v>
      </c>
      <c r="C41" s="23">
        <v>42499.388275462959</v>
      </c>
      <c r="D41" s="23">
        <v>42499.420451388891</v>
      </c>
      <c r="E41" s="6" t="s">
        <v>317</v>
      </c>
      <c r="F41" s="20">
        <v>3.217592593136942E-2</v>
      </c>
      <c r="G41" s="11"/>
    </row>
    <row r="42" spans="1:7" s="2" customFormat="1" x14ac:dyDescent="0.25">
      <c r="A42" s="6" t="s">
        <v>1267</v>
      </c>
      <c r="B42" s="6">
        <v>4038</v>
      </c>
      <c r="C42" s="23">
        <v>42499.360868055555</v>
      </c>
      <c r="D42" s="23">
        <v>42499.389328703706</v>
      </c>
      <c r="E42" s="6" t="s">
        <v>320</v>
      </c>
      <c r="F42" s="20">
        <v>2.846064815093996E-2</v>
      </c>
      <c r="G42" s="11"/>
    </row>
    <row r="43" spans="1:7" s="2" customFormat="1" x14ac:dyDescent="0.25">
      <c r="A43" s="6" t="s">
        <v>1268</v>
      </c>
      <c r="B43" s="6">
        <v>4037</v>
      </c>
      <c r="C43" s="23">
        <v>42499.397534722222</v>
      </c>
      <c r="D43" s="23">
        <v>42499.429178240738</v>
      </c>
      <c r="E43" s="6" t="s">
        <v>320</v>
      </c>
      <c r="F43" s="20">
        <v>3.1643518515920732E-2</v>
      </c>
      <c r="G43" s="11"/>
    </row>
    <row r="44" spans="1:7" s="2" customFormat="1" x14ac:dyDescent="0.25">
      <c r="A44" s="6" t="s">
        <v>1269</v>
      </c>
      <c r="B44" s="6">
        <v>4009</v>
      </c>
      <c r="C44" s="23">
        <v>42499.372141203705</v>
      </c>
      <c r="D44" s="23">
        <v>42499.399548611109</v>
      </c>
      <c r="E44" s="6" t="s">
        <v>1370</v>
      </c>
      <c r="F44" s="20">
        <v>2.7407407404098194E-2</v>
      </c>
      <c r="G44" s="11"/>
    </row>
    <row r="45" spans="1:7" s="2" customFormat="1" x14ac:dyDescent="0.25">
      <c r="A45" s="6" t="s">
        <v>1270</v>
      </c>
      <c r="B45" s="6">
        <v>4010</v>
      </c>
      <c r="C45" s="23">
        <v>42499.414143518516</v>
      </c>
      <c r="D45" s="23">
        <v>42499.43922453704</v>
      </c>
      <c r="E45" s="6" t="s">
        <v>1370</v>
      </c>
      <c r="F45" s="20">
        <v>2.5081018524360843E-2</v>
      </c>
      <c r="G45" s="11"/>
    </row>
    <row r="46" spans="1:7" s="2" customFormat="1" x14ac:dyDescent="0.25">
      <c r="A46" s="6" t="s">
        <v>1271</v>
      </c>
      <c r="B46" s="6">
        <v>4027</v>
      </c>
      <c r="C46" s="23">
        <v>42499.384432870371</v>
      </c>
      <c r="D46" s="23">
        <v>42499.411087962966</v>
      </c>
      <c r="E46" s="6" t="s">
        <v>323</v>
      </c>
      <c r="F46" s="20">
        <v>2.6655092595319729E-2</v>
      </c>
      <c r="G46" s="11"/>
    </row>
    <row r="47" spans="1:7" s="2" customFormat="1" x14ac:dyDescent="0.25">
      <c r="A47" s="6" t="s">
        <v>1272</v>
      </c>
      <c r="B47" s="6">
        <v>4028</v>
      </c>
      <c r="C47" s="23">
        <v>42499.419062499997</v>
      </c>
      <c r="D47" s="23">
        <v>42499.452743055554</v>
      </c>
      <c r="E47" s="6" t="s">
        <v>323</v>
      </c>
      <c r="F47" s="20">
        <v>3.3680555556202307E-2</v>
      </c>
      <c r="G47" s="11"/>
    </row>
    <row r="48" spans="1:7" s="2" customFormat="1" x14ac:dyDescent="0.25">
      <c r="A48" s="6" t="s">
        <v>1273</v>
      </c>
      <c r="B48" s="6">
        <v>4025</v>
      </c>
      <c r="C48" s="23">
        <v>42499.390393518515</v>
      </c>
      <c r="D48" s="23">
        <v>42499.420636574076</v>
      </c>
      <c r="E48" s="6" t="s">
        <v>319</v>
      </c>
      <c r="F48" s="20">
        <v>3.0243055560276844E-2</v>
      </c>
      <c r="G48" s="11"/>
    </row>
    <row r="49" spans="1:7" s="2" customFormat="1" x14ac:dyDescent="0.25">
      <c r="A49" s="6" t="s">
        <v>1274</v>
      </c>
      <c r="B49" s="6">
        <v>4026</v>
      </c>
      <c r="C49" s="23">
        <v>42499.427025462966</v>
      </c>
      <c r="D49" s="23">
        <v>42499.462314814817</v>
      </c>
      <c r="E49" s="6" t="s">
        <v>319</v>
      </c>
      <c r="F49" s="20">
        <v>3.5289351850224193E-2</v>
      </c>
      <c r="G49" s="11"/>
    </row>
    <row r="50" spans="1:7" s="2" customFormat="1" x14ac:dyDescent="0.25">
      <c r="A50" s="6" t="s">
        <v>1275</v>
      </c>
      <c r="B50" s="6">
        <v>4016</v>
      </c>
      <c r="C50" s="23">
        <v>42499.401435185187</v>
      </c>
      <c r="D50" s="23">
        <v>42499.431238425925</v>
      </c>
      <c r="E50" s="6" t="s">
        <v>324</v>
      </c>
      <c r="F50" s="20">
        <v>2.9803240737237502E-2</v>
      </c>
      <c r="G50" s="11"/>
    </row>
    <row r="51" spans="1:7" s="2" customFormat="1" x14ac:dyDescent="0.25">
      <c r="A51" s="6" t="s">
        <v>1276</v>
      </c>
      <c r="B51" s="6">
        <v>4015</v>
      </c>
      <c r="C51" s="23">
        <v>42499.436574074076</v>
      </c>
      <c r="D51" s="23">
        <v>42499.470937500002</v>
      </c>
      <c r="E51" s="6" t="s">
        <v>324</v>
      </c>
      <c r="F51" s="20">
        <v>3.4363425926130731E-2</v>
      </c>
      <c r="G51" s="11"/>
    </row>
    <row r="52" spans="1:7" s="2" customFormat="1" x14ac:dyDescent="0.25">
      <c r="A52" s="6" t="s">
        <v>1277</v>
      </c>
      <c r="B52" s="6">
        <v>4024</v>
      </c>
      <c r="C52" s="23">
        <v>42499.412164351852</v>
      </c>
      <c r="D52" s="23">
        <v>42499.445497685185</v>
      </c>
      <c r="E52" s="6" t="s">
        <v>318</v>
      </c>
      <c r="F52" s="20">
        <v>3.3333333332848269E-2</v>
      </c>
      <c r="G52" s="11"/>
    </row>
    <row r="53" spans="1:7" s="2" customFormat="1" x14ac:dyDescent="0.25">
      <c r="A53" s="6" t="s">
        <v>1278</v>
      </c>
      <c r="B53" s="6">
        <v>4023</v>
      </c>
      <c r="C53" s="23">
        <v>42499.449560185189</v>
      </c>
      <c r="D53" s="23">
        <v>42499.484791666669</v>
      </c>
      <c r="E53" s="6" t="s">
        <v>318</v>
      </c>
      <c r="F53" s="20">
        <v>3.5231481480877846E-2</v>
      </c>
      <c r="G53" s="11"/>
    </row>
    <row r="54" spans="1:7" s="2" customFormat="1" x14ac:dyDescent="0.25">
      <c r="A54" s="6" t="s">
        <v>1279</v>
      </c>
      <c r="B54" s="6">
        <v>4044</v>
      </c>
      <c r="C54" s="23">
        <v>42499.423541666663</v>
      </c>
      <c r="D54" s="23">
        <v>42499.452060185184</v>
      </c>
      <c r="E54" s="6" t="s">
        <v>317</v>
      </c>
      <c r="F54" s="20">
        <v>2.8518518520286307E-2</v>
      </c>
      <c r="G54" s="11"/>
    </row>
    <row r="55" spans="1:7" s="2" customFormat="1" x14ac:dyDescent="0.25">
      <c r="A55" s="6" t="s">
        <v>1280</v>
      </c>
      <c r="B55" s="6">
        <v>4043</v>
      </c>
      <c r="C55" s="23">
        <v>42499.460925925923</v>
      </c>
      <c r="D55" s="23">
        <v>42499.492569444446</v>
      </c>
      <c r="E55" s="6" t="s">
        <v>317</v>
      </c>
      <c r="F55" s="20">
        <v>3.164351852319669E-2</v>
      </c>
      <c r="G55" s="11"/>
    </row>
    <row r="56" spans="1:7" s="2" customFormat="1" x14ac:dyDescent="0.25">
      <c r="A56" s="6" t="s">
        <v>1281</v>
      </c>
      <c r="B56" s="6">
        <v>4038</v>
      </c>
      <c r="C56" s="23">
        <v>42499.434039351851</v>
      </c>
      <c r="D56" s="23">
        <v>42499.470497685186</v>
      </c>
      <c r="E56" s="6" t="s">
        <v>320</v>
      </c>
      <c r="F56" s="20">
        <v>3.6458333335758653E-2</v>
      </c>
      <c r="G56" s="11"/>
    </row>
    <row r="57" spans="1:7" s="2" customFormat="1" x14ac:dyDescent="0.25">
      <c r="A57" s="6" t="s">
        <v>1282</v>
      </c>
      <c r="B57" s="6">
        <v>4037</v>
      </c>
      <c r="C57" s="23">
        <v>42499.47457175926</v>
      </c>
      <c r="D57" s="23">
        <v>42499.503472222219</v>
      </c>
      <c r="E57" s="6" t="s">
        <v>320</v>
      </c>
      <c r="F57" s="20">
        <v>2.8900462959427387E-2</v>
      </c>
      <c r="G57" s="11"/>
    </row>
    <row r="58" spans="1:7" s="2" customFormat="1" x14ac:dyDescent="0.25">
      <c r="A58" s="6" t="s">
        <v>1283</v>
      </c>
      <c r="B58" s="6">
        <v>4009</v>
      </c>
      <c r="C58" s="23">
        <v>42499.444687499999</v>
      </c>
      <c r="D58" s="23">
        <v>42499.474097222221</v>
      </c>
      <c r="E58" s="6" t="s">
        <v>1370</v>
      </c>
      <c r="F58" s="20">
        <v>2.940972222131677E-2</v>
      </c>
      <c r="G58" s="11"/>
    </row>
    <row r="59" spans="1:7" s="2" customFormat="1" x14ac:dyDescent="0.25">
      <c r="A59" s="6" t="s">
        <v>1284</v>
      </c>
      <c r="B59" s="6">
        <v>4010</v>
      </c>
      <c r="C59" s="23">
        <v>42499.484236111108</v>
      </c>
      <c r="D59" s="23">
        <v>42499.512361111112</v>
      </c>
      <c r="E59" s="6" t="s">
        <v>1370</v>
      </c>
      <c r="F59" s="20">
        <v>2.8125000004365575E-2</v>
      </c>
      <c r="G59" s="11"/>
    </row>
    <row r="60" spans="1:7" s="2" customFormat="1" x14ac:dyDescent="0.25">
      <c r="A60" s="6" t="s">
        <v>1285</v>
      </c>
      <c r="B60" s="6">
        <v>4027</v>
      </c>
      <c r="C60" s="23">
        <v>42499.456111111111</v>
      </c>
      <c r="D60" s="23">
        <v>42499.484560185185</v>
      </c>
      <c r="E60" s="6" t="s">
        <v>323</v>
      </c>
      <c r="F60" s="20">
        <v>2.8449074074160308E-2</v>
      </c>
      <c r="G60" s="11"/>
    </row>
    <row r="61" spans="1:7" s="2" customFormat="1" x14ac:dyDescent="0.25">
      <c r="A61" s="6" t="s">
        <v>1286</v>
      </c>
      <c r="B61" s="6">
        <v>4028</v>
      </c>
      <c r="C61" s="23">
        <v>42499.497384259259</v>
      </c>
      <c r="D61" s="23">
        <v>42499.523159722223</v>
      </c>
      <c r="E61" s="6" t="s">
        <v>323</v>
      </c>
      <c r="F61" s="20">
        <v>2.5775462963792961E-2</v>
      </c>
      <c r="G61" s="11"/>
    </row>
    <row r="62" spans="1:7" s="2" customFormat="1" x14ac:dyDescent="0.25">
      <c r="A62" s="6" t="s">
        <v>1287</v>
      </c>
      <c r="B62" s="6">
        <v>4025</v>
      </c>
      <c r="C62" s="23">
        <v>42499.466863425929</v>
      </c>
      <c r="D62" s="23">
        <v>42499.494305555556</v>
      </c>
      <c r="E62" s="6" t="s">
        <v>319</v>
      </c>
      <c r="F62" s="20">
        <v>2.7442129627161194E-2</v>
      </c>
      <c r="G62" s="11"/>
    </row>
    <row r="63" spans="1:7" s="2" customFormat="1" x14ac:dyDescent="0.25">
      <c r="A63" s="6" t="s">
        <v>1288</v>
      </c>
      <c r="B63" s="6">
        <v>4026</v>
      </c>
      <c r="C63" s="23">
        <v>42499.50209490741</v>
      </c>
      <c r="D63" s="23">
        <v>42499.533599537041</v>
      </c>
      <c r="E63" s="6" t="s">
        <v>319</v>
      </c>
      <c r="F63" s="20">
        <v>3.1504629630944692E-2</v>
      </c>
      <c r="G63" s="11"/>
    </row>
    <row r="64" spans="1:7" s="2" customFormat="1" x14ac:dyDescent="0.25">
      <c r="A64" s="6" t="s">
        <v>1289</v>
      </c>
      <c r="B64" s="6">
        <v>4016</v>
      </c>
      <c r="C64" s="23">
        <v>42499.475185185183</v>
      </c>
      <c r="D64" s="23">
        <v>42499.503969907404</v>
      </c>
      <c r="E64" s="6" t="s">
        <v>324</v>
      </c>
      <c r="F64" s="20">
        <v>2.8784722220734693E-2</v>
      </c>
      <c r="G64" s="11"/>
    </row>
    <row r="65" spans="1:7" s="2" customFormat="1" x14ac:dyDescent="0.25">
      <c r="A65" s="6" t="s">
        <v>1290</v>
      </c>
      <c r="B65" s="6">
        <v>4015</v>
      </c>
      <c r="C65" s="23">
        <v>42499.512164351851</v>
      </c>
      <c r="D65" s="23">
        <v>42499.544212962966</v>
      </c>
      <c r="E65" s="6" t="s">
        <v>324</v>
      </c>
      <c r="F65" s="20">
        <v>3.2048611115897074E-2</v>
      </c>
      <c r="G65" s="11"/>
    </row>
    <row r="66" spans="1:7" s="2" customFormat="1" x14ac:dyDescent="0.25">
      <c r="A66" s="6" t="s">
        <v>1291</v>
      </c>
      <c r="B66" s="6">
        <v>4024</v>
      </c>
      <c r="C66" s="23">
        <v>42499.488321759258</v>
      </c>
      <c r="D66" s="23">
        <v>42499.515023148146</v>
      </c>
      <c r="E66" s="6" t="s">
        <v>318</v>
      </c>
      <c r="F66" s="20">
        <v>2.6701388887886424E-2</v>
      </c>
      <c r="G66" s="11"/>
    </row>
    <row r="67" spans="1:7" s="2" customFormat="1" x14ac:dyDescent="0.25">
      <c r="A67" s="6" t="s">
        <v>1292</v>
      </c>
      <c r="B67" s="6">
        <v>4023</v>
      </c>
      <c r="C67" s="23">
        <v>42499.540243055555</v>
      </c>
      <c r="D67" s="23">
        <v>42499.560243055559</v>
      </c>
      <c r="E67" s="6" t="s">
        <v>318</v>
      </c>
      <c r="F67" s="20">
        <v>2.8969907412829343E-2</v>
      </c>
      <c r="G67" s="11" t="s">
        <v>1371</v>
      </c>
    </row>
    <row r="68" spans="1:7" s="2" customFormat="1" x14ac:dyDescent="0.25">
      <c r="A68" s="6" t="s">
        <v>1293</v>
      </c>
      <c r="B68" s="6">
        <v>4044</v>
      </c>
      <c r="C68" s="23">
        <v>42499.49559027778</v>
      </c>
      <c r="D68" s="23">
        <v>42499.524837962963</v>
      </c>
      <c r="E68" s="6" t="s">
        <v>317</v>
      </c>
      <c r="F68" s="20">
        <v>2.9247685182781424E-2</v>
      </c>
      <c r="G68" s="11"/>
    </row>
    <row r="69" spans="1:7" s="2" customFormat="1" x14ac:dyDescent="0.25">
      <c r="A69" s="6" t="s">
        <v>1294</v>
      </c>
      <c r="B69" s="6">
        <v>4043</v>
      </c>
      <c r="C69" s="23">
        <v>42499.535428240742</v>
      </c>
      <c r="D69" s="23">
        <v>42499.56585648148</v>
      </c>
      <c r="E69" s="6" t="s">
        <v>317</v>
      </c>
      <c r="F69" s="20">
        <v>3.0428240737819578E-2</v>
      </c>
      <c r="G69" s="11"/>
    </row>
    <row r="70" spans="1:7" s="2" customFormat="1" x14ac:dyDescent="0.25">
      <c r="A70" s="6" t="s">
        <v>1295</v>
      </c>
      <c r="B70" s="6">
        <v>4038</v>
      </c>
      <c r="C70" s="23">
        <v>42499.528923611113</v>
      </c>
      <c r="D70" s="23">
        <v>42499.542210648149</v>
      </c>
      <c r="E70" s="6" t="s">
        <v>320</v>
      </c>
      <c r="F70" s="20">
        <v>2.9189814813435078E-2</v>
      </c>
      <c r="G70" s="11" t="s">
        <v>1372</v>
      </c>
    </row>
    <row r="71" spans="1:7" s="2" customFormat="1" x14ac:dyDescent="0.25">
      <c r="A71" s="6" t="s">
        <v>1296</v>
      </c>
      <c r="B71" s="6">
        <v>4037</v>
      </c>
      <c r="C71" s="23">
        <v>42499.548460648148</v>
      </c>
      <c r="D71" s="23">
        <v>42499.576793981483</v>
      </c>
      <c r="E71" s="6" t="s">
        <v>320</v>
      </c>
      <c r="F71" s="20">
        <v>2.8333333335467614E-2</v>
      </c>
      <c r="G71" s="11"/>
    </row>
    <row r="72" spans="1:7" s="2" customFormat="1" x14ac:dyDescent="0.25">
      <c r="A72" s="6" t="s">
        <v>1297</v>
      </c>
      <c r="B72" s="6">
        <v>4009</v>
      </c>
      <c r="C72" s="23">
        <v>42499.515196759261</v>
      </c>
      <c r="D72" s="23">
        <v>42499.546249999999</v>
      </c>
      <c r="E72" s="6" t="s">
        <v>1370</v>
      </c>
      <c r="F72" s="20">
        <v>3.1053240738401655E-2</v>
      </c>
      <c r="G72" s="11"/>
    </row>
    <row r="73" spans="1:7" s="2" customFormat="1" x14ac:dyDescent="0.25">
      <c r="A73" s="6" t="s">
        <v>1298</v>
      </c>
      <c r="B73" s="6">
        <v>4010</v>
      </c>
      <c r="C73" s="23">
        <v>42499.557106481479</v>
      </c>
      <c r="D73" s="23">
        <v>42499.584965277776</v>
      </c>
      <c r="E73" s="6" t="s">
        <v>1370</v>
      </c>
      <c r="F73" s="20">
        <v>2.7858796296641231E-2</v>
      </c>
      <c r="G73" s="11"/>
    </row>
    <row r="74" spans="1:7" s="2" customFormat="1" x14ac:dyDescent="0.25">
      <c r="A74" s="6" t="s">
        <v>1299</v>
      </c>
      <c r="B74" s="6">
        <v>4027</v>
      </c>
      <c r="C74" s="23">
        <v>42499.527812499997</v>
      </c>
      <c r="D74" s="23">
        <v>42499.560219907406</v>
      </c>
      <c r="E74" s="6" t="s">
        <v>323</v>
      </c>
      <c r="F74" s="20">
        <v>3.2407407408754807E-2</v>
      </c>
      <c r="G74" s="11"/>
    </row>
    <row r="75" spans="1:7" s="2" customFormat="1" x14ac:dyDescent="0.25">
      <c r="A75" s="6" t="s">
        <v>1300</v>
      </c>
      <c r="B75" s="6">
        <v>4028</v>
      </c>
      <c r="C75" s="23">
        <v>42499.567673611113</v>
      </c>
      <c r="D75" s="23">
        <v>42499.596643518518</v>
      </c>
      <c r="E75" s="6" t="s">
        <v>323</v>
      </c>
      <c r="F75" s="20">
        <v>2.8969907405553386E-2</v>
      </c>
      <c r="G75" s="11"/>
    </row>
    <row r="76" spans="1:7" s="2" customFormat="1" x14ac:dyDescent="0.25">
      <c r="A76" s="6" t="s">
        <v>1301</v>
      </c>
      <c r="B76" s="6">
        <v>4025</v>
      </c>
      <c r="C76" s="23">
        <v>42499.537442129629</v>
      </c>
      <c r="D76" s="23">
        <v>42499.566504629627</v>
      </c>
      <c r="E76" s="6" t="s">
        <v>319</v>
      </c>
      <c r="F76" s="20">
        <v>2.9062499997962732E-2</v>
      </c>
      <c r="G76" s="11"/>
    </row>
    <row r="77" spans="1:7" s="2" customFormat="1" x14ac:dyDescent="0.25">
      <c r="A77" s="6" t="s">
        <v>1302</v>
      </c>
      <c r="B77" s="6">
        <v>4026</v>
      </c>
      <c r="C77" s="23">
        <v>42499.57545138889</v>
      </c>
      <c r="D77" s="23">
        <v>42499.606585648151</v>
      </c>
      <c r="E77" s="6" t="s">
        <v>319</v>
      </c>
      <c r="F77" s="20">
        <v>3.1134259261307307E-2</v>
      </c>
      <c r="G77" s="11"/>
    </row>
    <row r="78" spans="1:7" s="2" customFormat="1" x14ac:dyDescent="0.25">
      <c r="A78" s="6" t="s">
        <v>1303</v>
      </c>
      <c r="B78" s="6">
        <v>4016</v>
      </c>
      <c r="C78" s="23">
        <v>42499.546840277777</v>
      </c>
      <c r="D78" s="23">
        <v>42499.578692129631</v>
      </c>
      <c r="E78" s="6" t="s">
        <v>324</v>
      </c>
      <c r="F78" s="20">
        <v>3.1851851854298729E-2</v>
      </c>
      <c r="G78" s="11"/>
    </row>
    <row r="79" spans="1:7" s="2" customFormat="1" x14ac:dyDescent="0.25">
      <c r="A79" s="6" t="s">
        <v>1304</v>
      </c>
      <c r="B79" s="6">
        <v>4015</v>
      </c>
      <c r="C79" s="23">
        <v>42499.582361111112</v>
      </c>
      <c r="D79" s="23">
        <v>42499.617569444446</v>
      </c>
      <c r="E79" s="6" t="s">
        <v>324</v>
      </c>
      <c r="F79" s="20">
        <v>3.5208333334594499E-2</v>
      </c>
      <c r="G79" s="11"/>
    </row>
    <row r="80" spans="1:7" s="2" customFormat="1" x14ac:dyDescent="0.25">
      <c r="A80" s="6" t="s">
        <v>1305</v>
      </c>
      <c r="B80" s="6">
        <v>4024</v>
      </c>
      <c r="C80" s="23">
        <v>42499.563819444447</v>
      </c>
      <c r="D80" s="23">
        <v>42499.589305555557</v>
      </c>
      <c r="E80" s="6" t="s">
        <v>318</v>
      </c>
      <c r="F80" s="20">
        <v>2.548611110978527E-2</v>
      </c>
      <c r="G80" s="11"/>
    </row>
    <row r="81" spans="1:7" s="2" customFormat="1" x14ac:dyDescent="0.25">
      <c r="A81" s="6" t="s">
        <v>1306</v>
      </c>
      <c r="B81" s="6">
        <v>4023</v>
      </c>
      <c r="C81" s="23">
        <v>42499.596516203703</v>
      </c>
      <c r="D81" s="23">
        <v>42499.628113425926</v>
      </c>
      <c r="E81" s="6" t="s">
        <v>318</v>
      </c>
      <c r="F81" s="20">
        <v>3.1597222223354038E-2</v>
      </c>
      <c r="G81" s="11"/>
    </row>
    <row r="82" spans="1:7" s="2" customFormat="1" x14ac:dyDescent="0.25">
      <c r="A82" s="6" t="s">
        <v>1307</v>
      </c>
      <c r="B82" s="6">
        <v>4044</v>
      </c>
      <c r="C82" s="23">
        <v>42499.569432870368</v>
      </c>
      <c r="D82" s="23">
        <v>42499.598368055558</v>
      </c>
      <c r="E82" s="6" t="s">
        <v>317</v>
      </c>
      <c r="F82" s="20">
        <v>2.8935185189766344E-2</v>
      </c>
      <c r="G82" s="11"/>
    </row>
    <row r="83" spans="1:7" s="2" customFormat="1" x14ac:dyDescent="0.25">
      <c r="A83" s="6" t="s">
        <v>1308</v>
      </c>
      <c r="B83" s="6">
        <v>4043</v>
      </c>
      <c r="C83" s="23">
        <v>42499.607812499999</v>
      </c>
      <c r="D83" s="23">
        <v>42499.637743055559</v>
      </c>
      <c r="E83" s="6" t="s">
        <v>317</v>
      </c>
      <c r="F83" s="20">
        <v>2.9930555559985805E-2</v>
      </c>
      <c r="G83" s="11"/>
    </row>
    <row r="84" spans="1:7" s="2" customFormat="1" x14ac:dyDescent="0.25">
      <c r="A84" s="6" t="s">
        <v>1309</v>
      </c>
      <c r="B84" s="6">
        <v>4038</v>
      </c>
      <c r="C84" s="23">
        <v>42499.581817129627</v>
      </c>
      <c r="D84" s="23">
        <v>42499.6091087963</v>
      </c>
      <c r="E84" s="6" t="s">
        <v>320</v>
      </c>
      <c r="F84" s="20">
        <v>2.7291666672681458E-2</v>
      </c>
      <c r="G84" s="11"/>
    </row>
    <row r="85" spans="1:7" s="2" customFormat="1" x14ac:dyDescent="0.25">
      <c r="A85" s="6" t="s">
        <v>1310</v>
      </c>
      <c r="B85" s="6">
        <v>4037</v>
      </c>
      <c r="C85" s="23">
        <v>42499.618784722225</v>
      </c>
      <c r="D85" s="23">
        <v>42499.649409722224</v>
      </c>
      <c r="E85" s="6" t="s">
        <v>320</v>
      </c>
      <c r="F85" s="20">
        <v>3.0624999999417923E-2</v>
      </c>
      <c r="G85" s="11"/>
    </row>
    <row r="86" spans="1:7" s="2" customFormat="1" x14ac:dyDescent="0.25">
      <c r="A86" s="6" t="s">
        <v>1311</v>
      </c>
      <c r="B86" s="6">
        <v>4009</v>
      </c>
      <c r="C86" s="23">
        <v>42499.588622685187</v>
      </c>
      <c r="D86" s="23">
        <v>42499.61917824074</v>
      </c>
      <c r="E86" s="6" t="s">
        <v>1370</v>
      </c>
      <c r="F86" s="20">
        <v>3.0555555553291924E-2</v>
      </c>
      <c r="G86" s="11"/>
    </row>
    <row r="87" spans="1:7" s="2" customFormat="1" x14ac:dyDescent="0.25">
      <c r="A87" s="75" t="s">
        <v>1376</v>
      </c>
      <c r="B87" s="6">
        <v>4010</v>
      </c>
      <c r="C87" s="23">
        <v>42499.628657407404</v>
      </c>
      <c r="D87" s="23" t="s">
        <v>477</v>
      </c>
      <c r="E87" s="6" t="s">
        <v>1370</v>
      </c>
      <c r="F87" s="20">
        <v>0</v>
      </c>
      <c r="G87" s="11" t="s">
        <v>1377</v>
      </c>
    </row>
    <row r="88" spans="1:7" s="2" customFormat="1" x14ac:dyDescent="0.25">
      <c r="A88" s="6" t="s">
        <v>1312</v>
      </c>
      <c r="B88" s="6">
        <v>4027</v>
      </c>
      <c r="C88" s="23">
        <v>42499.599953703706</v>
      </c>
      <c r="D88" s="23">
        <v>42499.629699074074</v>
      </c>
      <c r="E88" s="6" t="s">
        <v>323</v>
      </c>
      <c r="F88" s="20">
        <v>2.9745370367891155E-2</v>
      </c>
      <c r="G88" s="11"/>
    </row>
    <row r="89" spans="1:7" s="2" customFormat="1" x14ac:dyDescent="0.25">
      <c r="A89" s="6" t="s">
        <v>1313</v>
      </c>
      <c r="B89" s="6">
        <v>4028</v>
      </c>
      <c r="C89" s="23">
        <v>42499.637465277781</v>
      </c>
      <c r="D89" s="23">
        <v>42499.669224537036</v>
      </c>
      <c r="E89" s="6" t="s">
        <v>323</v>
      </c>
      <c r="F89" s="20">
        <v>3.1759259254613426E-2</v>
      </c>
      <c r="G89" s="11"/>
    </row>
    <row r="90" spans="1:7" s="2" customFormat="1" x14ac:dyDescent="0.25">
      <c r="A90" s="6" t="s">
        <v>1314</v>
      </c>
      <c r="B90" s="6">
        <v>4025</v>
      </c>
      <c r="C90" s="23">
        <v>42499.6096875</v>
      </c>
      <c r="D90" s="23">
        <v>42499.639849537038</v>
      </c>
      <c r="E90" s="6" t="s">
        <v>319</v>
      </c>
      <c r="F90" s="20">
        <v>3.0162037037371192E-2</v>
      </c>
      <c r="G90" s="11"/>
    </row>
    <row r="91" spans="1:7" s="2" customFormat="1" x14ac:dyDescent="0.25">
      <c r="A91" s="6" t="s">
        <v>1315</v>
      </c>
      <c r="B91" s="6">
        <v>4026</v>
      </c>
      <c r="C91" s="23">
        <v>42499.648738425924</v>
      </c>
      <c r="D91" s="23">
        <v>42499.679120370369</v>
      </c>
      <c r="E91" s="6" t="s">
        <v>319</v>
      </c>
      <c r="F91" s="20">
        <v>3.0381944445252884E-2</v>
      </c>
      <c r="G91" s="11"/>
    </row>
    <row r="92" spans="1:7" s="2" customFormat="1" x14ac:dyDescent="0.25">
      <c r="A92" s="6" t="s">
        <v>1316</v>
      </c>
      <c r="B92" s="6">
        <v>4016</v>
      </c>
      <c r="C92" s="23">
        <v>42499.619803240741</v>
      </c>
      <c r="D92" s="23">
        <v>42499.650243055556</v>
      </c>
      <c r="E92" s="6" t="s">
        <v>324</v>
      </c>
      <c r="F92" s="20">
        <v>3.0439814814599231E-2</v>
      </c>
      <c r="G92" s="11"/>
    </row>
    <row r="93" spans="1:7" s="2" customFormat="1" x14ac:dyDescent="0.25">
      <c r="A93" s="6" t="s">
        <v>1317</v>
      </c>
      <c r="B93" s="6">
        <v>4015</v>
      </c>
      <c r="C93" s="23">
        <v>42499.653287037036</v>
      </c>
      <c r="D93" s="23">
        <v>42499.689675925925</v>
      </c>
      <c r="E93" s="6" t="s">
        <v>324</v>
      </c>
      <c r="F93" s="20">
        <v>3.6388888889632653E-2</v>
      </c>
      <c r="G93" s="11"/>
    </row>
    <row r="94" spans="1:7" s="2" customFormat="1" x14ac:dyDescent="0.25">
      <c r="A94" s="6" t="s">
        <v>1318</v>
      </c>
      <c r="B94" s="6">
        <v>4024</v>
      </c>
      <c r="C94" s="23">
        <v>42499.632638888892</v>
      </c>
      <c r="D94" s="23">
        <v>42499.660902777781</v>
      </c>
      <c r="E94" s="6" t="s">
        <v>318</v>
      </c>
      <c r="F94" s="20">
        <v>2.8263888889341615E-2</v>
      </c>
      <c r="G94" s="11"/>
    </row>
    <row r="95" spans="1:7" s="2" customFormat="1" x14ac:dyDescent="0.25">
      <c r="A95" s="6" t="s">
        <v>1319</v>
      </c>
      <c r="B95" s="6">
        <v>4023</v>
      </c>
      <c r="C95" s="23">
        <v>42499.672118055554</v>
      </c>
      <c r="D95" s="23">
        <v>42499.701331018521</v>
      </c>
      <c r="E95" s="6" t="s">
        <v>318</v>
      </c>
      <c r="F95" s="20">
        <v>2.9212962966994382E-2</v>
      </c>
      <c r="G95" s="11"/>
    </row>
    <row r="96" spans="1:7" s="2" customFormat="1" x14ac:dyDescent="0.25">
      <c r="A96" s="6" t="s">
        <v>1320</v>
      </c>
      <c r="B96" s="6">
        <v>4044</v>
      </c>
      <c r="C96" s="23">
        <v>42499.644733796296</v>
      </c>
      <c r="D96" s="23">
        <v>42499.670763888891</v>
      </c>
      <c r="E96" s="6" t="s">
        <v>317</v>
      </c>
      <c r="F96" s="20">
        <v>2.6030092594737653E-2</v>
      </c>
      <c r="G96" s="11"/>
    </row>
    <row r="97" spans="1:7" s="2" customFormat="1" x14ac:dyDescent="0.25">
      <c r="A97" s="6" t="s">
        <v>1321</v>
      </c>
      <c r="B97" s="6">
        <v>4043</v>
      </c>
      <c r="C97" s="23">
        <v>42499.679837962962</v>
      </c>
      <c r="D97" s="23">
        <v>42499.710868055554</v>
      </c>
      <c r="E97" s="6" t="s">
        <v>317</v>
      </c>
      <c r="F97" s="20">
        <v>3.1030092592118308E-2</v>
      </c>
      <c r="G97" s="11"/>
    </row>
    <row r="98" spans="1:7" s="2" customFormat="1" x14ac:dyDescent="0.25">
      <c r="A98" s="6" t="s">
        <v>1322</v>
      </c>
      <c r="B98" s="6">
        <v>4038</v>
      </c>
      <c r="C98" s="23">
        <v>42499.656076388892</v>
      </c>
      <c r="D98" s="23">
        <v>42499.683379629627</v>
      </c>
      <c r="E98" s="6" t="s">
        <v>320</v>
      </c>
      <c r="F98" s="20">
        <v>2.7303240734909195E-2</v>
      </c>
      <c r="G98" s="11"/>
    </row>
    <row r="99" spans="1:7" s="2" customFormat="1" x14ac:dyDescent="0.25">
      <c r="A99" s="6" t="s">
        <v>1323</v>
      </c>
      <c r="B99" s="6">
        <v>4037</v>
      </c>
      <c r="C99" s="23">
        <v>42499.693530092591</v>
      </c>
      <c r="D99" s="23">
        <v>42499.72115740741</v>
      </c>
      <c r="E99" s="6" t="s">
        <v>320</v>
      </c>
      <c r="F99" s="20">
        <v>2.7627314819255844E-2</v>
      </c>
      <c r="G99" s="11"/>
    </row>
    <row r="100" spans="1:7" s="2" customFormat="1" x14ac:dyDescent="0.25">
      <c r="A100" s="6" t="s">
        <v>1324</v>
      </c>
      <c r="B100" s="6">
        <v>4009</v>
      </c>
      <c r="C100" s="23">
        <v>42499.666064814817</v>
      </c>
      <c r="D100" s="23">
        <v>42499.691365740742</v>
      </c>
      <c r="E100" s="6" t="s">
        <v>1370</v>
      </c>
      <c r="F100" s="20">
        <v>2.5300925924966577E-2</v>
      </c>
      <c r="G100" s="11"/>
    </row>
    <row r="101" spans="1:7" s="2" customFormat="1" x14ac:dyDescent="0.25">
      <c r="A101" s="6" t="s">
        <v>1325</v>
      </c>
      <c r="B101" s="6">
        <v>4010</v>
      </c>
      <c r="C101" s="23">
        <v>42499.69908564815</v>
      </c>
      <c r="D101" s="23">
        <v>42499.730879629627</v>
      </c>
      <c r="E101" s="6" t="s">
        <v>1370</v>
      </c>
      <c r="F101" s="20">
        <v>3.1793981477676425E-2</v>
      </c>
      <c r="G101" s="11"/>
    </row>
    <row r="102" spans="1:7" s="2" customFormat="1" x14ac:dyDescent="0.25">
      <c r="A102" s="6" t="s">
        <v>1326</v>
      </c>
      <c r="B102" s="6">
        <v>4027</v>
      </c>
      <c r="C102" s="23">
        <v>42499.674849537034</v>
      </c>
      <c r="D102" s="23">
        <v>42499.702662037038</v>
      </c>
      <c r="E102" s="6" t="s">
        <v>323</v>
      </c>
      <c r="F102" s="20">
        <v>2.7812500004074536E-2</v>
      </c>
      <c r="G102" s="11"/>
    </row>
    <row r="103" spans="1:7" s="2" customFormat="1" x14ac:dyDescent="0.25">
      <c r="A103" s="6" t="s">
        <v>1327</v>
      </c>
      <c r="B103" s="6">
        <v>4028</v>
      </c>
      <c r="C103" s="23">
        <v>42499.714212962965</v>
      </c>
      <c r="D103" s="23">
        <v>42499.743009259262</v>
      </c>
      <c r="E103" s="6" t="s">
        <v>323</v>
      </c>
      <c r="F103" s="20">
        <v>2.8796296297514345E-2</v>
      </c>
      <c r="G103" s="11"/>
    </row>
    <row r="104" spans="1:7" s="2" customFormat="1" x14ac:dyDescent="0.25">
      <c r="A104" s="6" t="s">
        <v>1328</v>
      </c>
      <c r="B104" s="6">
        <v>4025</v>
      </c>
      <c r="C104" s="23">
        <v>42499.682546296295</v>
      </c>
      <c r="D104" s="23">
        <v>42499.712256944447</v>
      </c>
      <c r="E104" s="6" t="s">
        <v>319</v>
      </c>
      <c r="F104" s="20">
        <v>2.9710648152104113E-2</v>
      </c>
      <c r="G104" s="11"/>
    </row>
    <row r="105" spans="1:7" s="2" customFormat="1" x14ac:dyDescent="0.25">
      <c r="A105" s="6" t="s">
        <v>1329</v>
      </c>
      <c r="B105" s="6">
        <v>4026</v>
      </c>
      <c r="C105" s="23">
        <v>42499.721944444442</v>
      </c>
      <c r="D105" s="23">
        <v>42499.752222222225</v>
      </c>
      <c r="E105" s="6" t="s">
        <v>319</v>
      </c>
      <c r="F105" s="20">
        <v>3.0277777783339843E-2</v>
      </c>
      <c r="G105" s="11"/>
    </row>
    <row r="106" spans="1:7" s="2" customFormat="1" x14ac:dyDescent="0.25">
      <c r="A106" s="6" t="s">
        <v>1330</v>
      </c>
      <c r="B106" s="6">
        <v>4016</v>
      </c>
      <c r="C106" s="23">
        <v>42499.692106481481</v>
      </c>
      <c r="D106" s="23">
        <v>42499.724826388891</v>
      </c>
      <c r="E106" s="6" t="s">
        <v>324</v>
      </c>
      <c r="F106" s="20">
        <v>3.2719907409045845E-2</v>
      </c>
      <c r="G106" s="11"/>
    </row>
    <row r="107" spans="1:7" s="2" customFormat="1" x14ac:dyDescent="0.25">
      <c r="A107" s="6" t="s">
        <v>1331</v>
      </c>
      <c r="B107" s="6">
        <v>4015</v>
      </c>
      <c r="C107" s="23">
        <v>42499.731446759259</v>
      </c>
      <c r="D107" s="23">
        <v>42499.756284722222</v>
      </c>
      <c r="E107" s="6" t="s">
        <v>324</v>
      </c>
      <c r="F107" s="20">
        <v>2.4837962962919846E-2</v>
      </c>
      <c r="G107" s="11" t="s">
        <v>1373</v>
      </c>
    </row>
    <row r="108" spans="1:7" s="2" customFormat="1" x14ac:dyDescent="0.25">
      <c r="A108" s="6" t="s">
        <v>1332</v>
      </c>
      <c r="B108" s="6">
        <v>4024</v>
      </c>
      <c r="C108" s="23">
        <v>42499.704953703702</v>
      </c>
      <c r="D108" s="23">
        <v>42499.733483796299</v>
      </c>
      <c r="E108" s="6" t="s">
        <v>318</v>
      </c>
      <c r="F108" s="20">
        <v>2.8530092597065959E-2</v>
      </c>
      <c r="G108" s="11"/>
    </row>
    <row r="109" spans="1:7" s="2" customFormat="1" x14ac:dyDescent="0.25">
      <c r="A109" s="6" t="s">
        <v>1333</v>
      </c>
      <c r="B109" s="6">
        <v>4023</v>
      </c>
      <c r="C109" s="23">
        <v>42499.742106481484</v>
      </c>
      <c r="D109" s="23">
        <v>42499.773541666669</v>
      </c>
      <c r="E109" s="6" t="s">
        <v>318</v>
      </c>
      <c r="F109" s="20">
        <v>3.1435185184818693E-2</v>
      </c>
      <c r="G109" s="11"/>
    </row>
    <row r="110" spans="1:7" s="2" customFormat="1" x14ac:dyDescent="0.25">
      <c r="A110" s="6" t="s">
        <v>1334</v>
      </c>
      <c r="B110" s="6">
        <v>4044</v>
      </c>
      <c r="C110" s="23">
        <v>42499.717048611114</v>
      </c>
      <c r="D110" s="23">
        <v>42499.745196759257</v>
      </c>
      <c r="E110" s="6" t="s">
        <v>317</v>
      </c>
      <c r="F110" s="20">
        <v>2.8148148143372964E-2</v>
      </c>
      <c r="G110" s="11"/>
    </row>
    <row r="111" spans="1:7" s="2" customFormat="1" x14ac:dyDescent="0.25">
      <c r="A111" s="6" t="s">
        <v>1335</v>
      </c>
      <c r="B111" s="6">
        <v>4043</v>
      </c>
      <c r="C111" s="23">
        <v>42499.751134259262</v>
      </c>
      <c r="D111" s="23">
        <v>42499.785567129627</v>
      </c>
      <c r="E111" s="6" t="s">
        <v>317</v>
      </c>
      <c r="F111" s="20">
        <v>3.4432870364980772E-2</v>
      </c>
      <c r="G111" s="11"/>
    </row>
    <row r="112" spans="1:7" s="2" customFormat="1" x14ac:dyDescent="0.25">
      <c r="A112" s="6" t="s">
        <v>1336</v>
      </c>
      <c r="B112" s="6">
        <v>4038</v>
      </c>
      <c r="C112" s="23">
        <v>42499.727673611109</v>
      </c>
      <c r="D112" s="23">
        <v>42499.753703703704</v>
      </c>
      <c r="E112" s="6" t="s">
        <v>320</v>
      </c>
      <c r="F112" s="20">
        <v>2.6030092594737653E-2</v>
      </c>
      <c r="G112" s="11"/>
    </row>
    <row r="113" spans="1:7" s="2" customFormat="1" x14ac:dyDescent="0.25">
      <c r="A113" s="6" t="s">
        <v>1337</v>
      </c>
      <c r="B113" s="6">
        <v>4037</v>
      </c>
      <c r="C113" s="23">
        <v>42499.766759259262</v>
      </c>
      <c r="D113" s="23">
        <v>42499.793298611112</v>
      </c>
      <c r="E113" s="6" t="s">
        <v>320</v>
      </c>
      <c r="F113" s="20">
        <v>2.6539351849351078E-2</v>
      </c>
      <c r="G113" s="11"/>
    </row>
    <row r="114" spans="1:7" s="2" customFormat="1" x14ac:dyDescent="0.25">
      <c r="A114" s="6" t="s">
        <v>1338</v>
      </c>
      <c r="B114" s="6">
        <v>4009</v>
      </c>
      <c r="C114" s="23">
        <v>42499.735775462963</v>
      </c>
      <c r="D114" s="23">
        <v>42499.765231481484</v>
      </c>
      <c r="E114" s="6" t="s">
        <v>1370</v>
      </c>
      <c r="F114" s="20">
        <v>2.9456018521159422E-2</v>
      </c>
      <c r="G114" s="11"/>
    </row>
    <row r="115" spans="1:7" s="2" customFormat="1" x14ac:dyDescent="0.25">
      <c r="A115" s="6" t="s">
        <v>1339</v>
      </c>
      <c r="B115" s="6">
        <v>4010</v>
      </c>
      <c r="C115" s="23">
        <v>42499.77484953704</v>
      </c>
      <c r="D115" s="23">
        <v>42499.804895833331</v>
      </c>
      <c r="E115" s="6" t="s">
        <v>1370</v>
      </c>
      <c r="F115" s="20">
        <v>3.0046296291402541E-2</v>
      </c>
      <c r="G115" s="11"/>
    </row>
    <row r="116" spans="1:7" s="2" customFormat="1" x14ac:dyDescent="0.25">
      <c r="A116" s="6" t="s">
        <v>1340</v>
      </c>
      <c r="B116" s="6">
        <v>4027</v>
      </c>
      <c r="C116" s="23">
        <v>42499.745983796296</v>
      </c>
      <c r="D116" s="23">
        <v>42499.774548611109</v>
      </c>
      <c r="E116" s="6" t="s">
        <v>323</v>
      </c>
      <c r="F116" s="20">
        <v>2.8564814812853001E-2</v>
      </c>
      <c r="G116" s="11"/>
    </row>
    <row r="117" spans="1:7" s="2" customFormat="1" x14ac:dyDescent="0.25">
      <c r="A117" s="6" t="s">
        <v>1341</v>
      </c>
      <c r="B117" s="6">
        <v>4028</v>
      </c>
      <c r="C117" s="23">
        <v>42499.785162037035</v>
      </c>
      <c r="D117" s="23">
        <v>42499.815243055556</v>
      </c>
      <c r="E117" s="6" t="s">
        <v>323</v>
      </c>
      <c r="F117" s="20">
        <v>3.0081018521741498E-2</v>
      </c>
      <c r="G117" s="11"/>
    </row>
    <row r="118" spans="1:7" s="2" customFormat="1" x14ac:dyDescent="0.25">
      <c r="A118" s="6" t="s">
        <v>1342</v>
      </c>
      <c r="B118" s="6">
        <v>4025</v>
      </c>
      <c r="C118" s="23">
        <v>42499.757013888891</v>
      </c>
      <c r="D118" s="23">
        <v>42499.78597222222</v>
      </c>
      <c r="E118" s="6" t="s">
        <v>319</v>
      </c>
      <c r="F118" s="20">
        <v>2.8958333328773733E-2</v>
      </c>
      <c r="G118" s="11"/>
    </row>
    <row r="119" spans="1:7" s="2" customFormat="1" x14ac:dyDescent="0.25">
      <c r="A119" s="6" t="s">
        <v>1343</v>
      </c>
      <c r="B119" s="6">
        <v>4026</v>
      </c>
      <c r="C119" s="23">
        <v>42499.793263888889</v>
      </c>
      <c r="D119" s="23">
        <v>42499.825509259259</v>
      </c>
      <c r="E119" s="6" t="s">
        <v>319</v>
      </c>
      <c r="F119" s="20">
        <v>3.2245370370219462E-2</v>
      </c>
      <c r="G119" s="11"/>
    </row>
    <row r="120" spans="1:7" s="2" customFormat="1" x14ac:dyDescent="0.25">
      <c r="A120" s="6" t="s">
        <v>1344</v>
      </c>
      <c r="B120" s="6">
        <v>4018</v>
      </c>
      <c r="C120" s="23">
        <v>42499.768935185188</v>
      </c>
      <c r="D120" s="23">
        <v>42499.795914351853</v>
      </c>
      <c r="E120" s="6" t="s">
        <v>625</v>
      </c>
      <c r="F120" s="20">
        <v>2.6979166665114462E-2</v>
      </c>
      <c r="G120" s="11"/>
    </row>
    <row r="121" spans="1:7" s="2" customFormat="1" x14ac:dyDescent="0.25">
      <c r="A121" s="6" t="s">
        <v>1345</v>
      </c>
      <c r="B121" s="6">
        <v>4017</v>
      </c>
      <c r="C121" s="23">
        <v>42499.799675925926</v>
      </c>
      <c r="D121" s="23">
        <v>42499.836030092592</v>
      </c>
      <c r="E121" s="6" t="s">
        <v>625</v>
      </c>
      <c r="F121" s="20">
        <v>3.6354166666569654E-2</v>
      </c>
      <c r="G121" s="11"/>
    </row>
    <row r="122" spans="1:7" s="2" customFormat="1" x14ac:dyDescent="0.25">
      <c r="A122" s="6" t="s">
        <v>1346</v>
      </c>
      <c r="B122" s="6">
        <v>4044</v>
      </c>
      <c r="C122" s="23">
        <v>42499.788726851853</v>
      </c>
      <c r="D122" s="23">
        <v>42499.820601851854</v>
      </c>
      <c r="E122" s="6" t="s">
        <v>317</v>
      </c>
      <c r="F122" s="20">
        <v>3.1875000000582077E-2</v>
      </c>
      <c r="G122" s="11" t="s">
        <v>1375</v>
      </c>
    </row>
    <row r="123" spans="1:7" s="2" customFormat="1" x14ac:dyDescent="0.25">
      <c r="A123" s="6" t="s">
        <v>1347</v>
      </c>
      <c r="B123" s="6">
        <v>4043</v>
      </c>
      <c r="C123" s="23">
        <v>42499.827592592592</v>
      </c>
      <c r="D123" s="23">
        <v>42499.859629629631</v>
      </c>
      <c r="E123" s="6" t="s">
        <v>317</v>
      </c>
      <c r="F123" s="20">
        <v>3.2037037039117422E-2</v>
      </c>
      <c r="G123" s="11"/>
    </row>
    <row r="124" spans="1:7" s="2" customFormat="1" x14ac:dyDescent="0.25">
      <c r="A124" s="6" t="s">
        <v>1348</v>
      </c>
      <c r="B124" s="6">
        <v>4009</v>
      </c>
      <c r="C124" s="23">
        <v>42499.808055555557</v>
      </c>
      <c r="D124" s="23">
        <v>42499.837442129632</v>
      </c>
      <c r="E124" s="6" t="s">
        <v>1370</v>
      </c>
      <c r="F124" s="20">
        <v>2.9386574075033423E-2</v>
      </c>
      <c r="G124" s="11"/>
    </row>
    <row r="125" spans="1:7" s="2" customFormat="1" x14ac:dyDescent="0.25">
      <c r="A125" s="6" t="s">
        <v>1349</v>
      </c>
      <c r="B125" s="6">
        <v>4010</v>
      </c>
      <c r="C125" s="23">
        <v>42499.846493055556</v>
      </c>
      <c r="D125" s="23">
        <v>42499.878391203703</v>
      </c>
      <c r="E125" s="6" t="s">
        <v>1370</v>
      </c>
      <c r="F125" s="20">
        <v>3.1898148146865424E-2</v>
      </c>
      <c r="G125" s="11"/>
    </row>
    <row r="126" spans="1:7" s="2" customFormat="1" x14ac:dyDescent="0.25">
      <c r="A126" s="6" t="s">
        <v>1350</v>
      </c>
      <c r="B126" s="6">
        <v>4025</v>
      </c>
      <c r="C126" s="23">
        <v>42499.829039351855</v>
      </c>
      <c r="D126" s="23">
        <v>42499.858043981483</v>
      </c>
      <c r="E126" s="6" t="s">
        <v>319</v>
      </c>
      <c r="F126" s="20">
        <v>2.9004629628616385E-2</v>
      </c>
      <c r="G126" s="11"/>
    </row>
    <row r="127" spans="1:7" s="2" customFormat="1" x14ac:dyDescent="0.25">
      <c r="A127" s="6" t="s">
        <v>1351</v>
      </c>
      <c r="B127" s="6">
        <v>4026</v>
      </c>
      <c r="C127" s="23">
        <v>42499.864687499998</v>
      </c>
      <c r="D127" s="23">
        <v>42499.897777777776</v>
      </c>
      <c r="E127" s="6" t="s">
        <v>319</v>
      </c>
      <c r="F127" s="20">
        <v>3.309027777868323E-2</v>
      </c>
      <c r="G127" s="11"/>
    </row>
    <row r="128" spans="1:7" s="2" customFormat="1" x14ac:dyDescent="0.25">
      <c r="A128" s="6" t="s">
        <v>1352</v>
      </c>
      <c r="B128" s="6">
        <v>4018</v>
      </c>
      <c r="C128" s="23">
        <v>42499.843206018515</v>
      </c>
      <c r="D128" s="23">
        <v>42499.879629629628</v>
      </c>
      <c r="E128" s="6" t="s">
        <v>625</v>
      </c>
      <c r="F128" s="20">
        <v>3.6423611112695653E-2</v>
      </c>
      <c r="G128" s="11"/>
    </row>
    <row r="129" spans="1:8" s="2" customFormat="1" x14ac:dyDescent="0.25">
      <c r="A129" s="6" t="s">
        <v>1353</v>
      </c>
      <c r="B129" s="6">
        <v>4017</v>
      </c>
      <c r="C129" s="23">
        <v>42499.887812499997</v>
      </c>
      <c r="D129" s="23">
        <v>42499.919756944444</v>
      </c>
      <c r="E129" s="6" t="s">
        <v>625</v>
      </c>
      <c r="F129" s="20">
        <v>3.1944444446708076E-2</v>
      </c>
      <c r="G129" s="11"/>
    </row>
    <row r="130" spans="1:8" s="2" customFormat="1" x14ac:dyDescent="0.25">
      <c r="A130" s="6" t="s">
        <v>1354</v>
      </c>
      <c r="B130" s="6">
        <v>4038</v>
      </c>
      <c r="C130" s="23">
        <v>42499.87060185185</v>
      </c>
      <c r="D130" s="23">
        <v>42499.901365740741</v>
      </c>
      <c r="E130" s="6" t="s">
        <v>320</v>
      </c>
      <c r="F130" s="20">
        <v>3.0763888891669922E-2</v>
      </c>
      <c r="G130" s="11"/>
    </row>
    <row r="131" spans="1:8" s="2" customFormat="1" x14ac:dyDescent="0.25">
      <c r="A131" s="6" t="s">
        <v>1355</v>
      </c>
      <c r="B131" s="6">
        <v>4037</v>
      </c>
      <c r="C131" s="23">
        <v>42499.910312499997</v>
      </c>
      <c r="D131" s="23">
        <v>42499.943032407406</v>
      </c>
      <c r="E131" s="6" t="s">
        <v>320</v>
      </c>
      <c r="F131" s="20">
        <v>3.2719907409045845E-2</v>
      </c>
      <c r="G131" s="11"/>
    </row>
    <row r="132" spans="1:8" s="2" customFormat="1" x14ac:dyDescent="0.25">
      <c r="A132" s="6" t="s">
        <v>1356</v>
      </c>
      <c r="B132" s="6">
        <v>4009</v>
      </c>
      <c r="C132" s="23">
        <v>42499.8825</v>
      </c>
      <c r="D132" s="23">
        <v>42499.92150462963</v>
      </c>
      <c r="E132" s="6" t="s">
        <v>1370</v>
      </c>
      <c r="F132" s="20">
        <v>3.9004629630653653E-2</v>
      </c>
      <c r="G132" s="11"/>
    </row>
    <row r="133" spans="1:8" s="2" customFormat="1" x14ac:dyDescent="0.25">
      <c r="A133" s="6" t="s">
        <v>1357</v>
      </c>
      <c r="B133" s="6">
        <v>4010</v>
      </c>
      <c r="C133" s="23">
        <v>42499.955659722225</v>
      </c>
      <c r="D133" s="23">
        <v>42499.955937500003</v>
      </c>
      <c r="E133" s="6" t="s">
        <v>1370</v>
      </c>
      <c r="F133" s="20">
        <v>2.3796296292857733E-2</v>
      </c>
      <c r="G133" s="11" t="s">
        <v>1378</v>
      </c>
    </row>
    <row r="134" spans="1:8" s="2" customFormat="1" x14ac:dyDescent="0.25">
      <c r="A134" s="6" t="s">
        <v>1358</v>
      </c>
      <c r="B134" s="6">
        <v>4025</v>
      </c>
      <c r="C134" s="23">
        <v>42499.901261574072</v>
      </c>
      <c r="D134" s="23">
        <v>42499.942118055558</v>
      </c>
      <c r="E134" s="6" t="s">
        <v>319</v>
      </c>
      <c r="F134" s="20">
        <v>4.0856481486116536E-2</v>
      </c>
      <c r="G134" s="11"/>
    </row>
    <row r="135" spans="1:8" s="2" customFormat="1" x14ac:dyDescent="0.25">
      <c r="A135" s="6" t="s">
        <v>1359</v>
      </c>
      <c r="B135" s="6">
        <v>4026</v>
      </c>
      <c r="C135" s="23">
        <v>42499.944722222222</v>
      </c>
      <c r="D135" s="23">
        <v>42499.983506944445</v>
      </c>
      <c r="E135" s="6" t="s">
        <v>319</v>
      </c>
      <c r="F135" s="20">
        <v>3.8784722222771961E-2</v>
      </c>
      <c r="G135" s="11"/>
    </row>
    <row r="136" spans="1:8" s="2" customFormat="1" x14ac:dyDescent="0.25">
      <c r="A136" s="6" t="s">
        <v>1360</v>
      </c>
      <c r="B136" s="6">
        <v>4018</v>
      </c>
      <c r="C136" s="23">
        <v>42499.926921296297</v>
      </c>
      <c r="D136" s="23">
        <v>42499.964722222219</v>
      </c>
      <c r="E136" s="6" t="s">
        <v>625</v>
      </c>
      <c r="F136" s="20">
        <v>3.7800925922056194E-2</v>
      </c>
      <c r="G136" s="11"/>
    </row>
    <row r="137" spans="1:8" s="2" customFormat="1" x14ac:dyDescent="0.25">
      <c r="A137" s="6" t="s">
        <v>1361</v>
      </c>
      <c r="B137" s="6">
        <v>4017</v>
      </c>
      <c r="C137" s="23">
        <v>42499.970347222225</v>
      </c>
      <c r="D137" s="23">
        <v>42500.003078703703</v>
      </c>
      <c r="E137" s="6" t="s">
        <v>625</v>
      </c>
      <c r="F137" s="20">
        <v>3.273148147854954E-2</v>
      </c>
      <c r="G137" s="11"/>
    </row>
    <row r="138" spans="1:8" s="2" customFormat="1" x14ac:dyDescent="0.25">
      <c r="A138" s="6" t="s">
        <v>1362</v>
      </c>
      <c r="B138" s="6">
        <v>4038</v>
      </c>
      <c r="C138" s="23">
        <v>42499.950243055559</v>
      </c>
      <c r="D138" s="23">
        <v>42499.984907407408</v>
      </c>
      <c r="E138" s="6" t="s">
        <v>320</v>
      </c>
      <c r="F138" s="20">
        <v>3.4664351849642117E-2</v>
      </c>
      <c r="G138" s="11"/>
    </row>
    <row r="139" spans="1:8" s="2" customFormat="1" x14ac:dyDescent="0.25">
      <c r="A139" s="6" t="s">
        <v>1363</v>
      </c>
      <c r="B139" s="6">
        <v>4037</v>
      </c>
      <c r="C139" s="23">
        <v>42499.994317129633</v>
      </c>
      <c r="D139" s="23">
        <v>42500.026574074072</v>
      </c>
      <c r="E139" s="6" t="s">
        <v>320</v>
      </c>
      <c r="F139" s="20">
        <v>3.2256944439723156E-2</v>
      </c>
      <c r="G139" s="11"/>
    </row>
    <row r="140" spans="1:8" s="2" customFormat="1" x14ac:dyDescent="0.25">
      <c r="A140" s="6" t="s">
        <v>1364</v>
      </c>
      <c r="B140" s="6">
        <v>4009</v>
      </c>
      <c r="C140" s="23">
        <v>42499.97991898148</v>
      </c>
      <c r="D140" s="23">
        <v>42500.006458333337</v>
      </c>
      <c r="E140" s="6" t="s">
        <v>1370</v>
      </c>
      <c r="F140" s="20">
        <v>2.6539351856627036E-2</v>
      </c>
      <c r="G140" s="11"/>
    </row>
    <row r="141" spans="1:8" s="2" customFormat="1" x14ac:dyDescent="0.25">
      <c r="A141" s="6" t="s">
        <v>1365</v>
      </c>
      <c r="B141" s="6">
        <v>4010</v>
      </c>
      <c r="C141" s="23">
        <v>42500.012766203705</v>
      </c>
      <c r="D141" s="23">
        <v>42500.045624999999</v>
      </c>
      <c r="E141" s="6" t="s">
        <v>1370</v>
      </c>
      <c r="F141" s="20">
        <v>3.2858796294021886E-2</v>
      </c>
      <c r="G141" s="11"/>
    </row>
    <row r="142" spans="1:8" s="2" customFormat="1" x14ac:dyDescent="0.25">
      <c r="A142" s="6" t="s">
        <v>1366</v>
      </c>
      <c r="B142" s="6">
        <v>4025</v>
      </c>
      <c r="C142" s="23">
        <v>42499.987685185188</v>
      </c>
      <c r="D142" s="23">
        <v>42500.024861111109</v>
      </c>
      <c r="E142" s="6" t="s">
        <v>319</v>
      </c>
      <c r="F142" s="20">
        <v>3.7175925921474118E-2</v>
      </c>
      <c r="G142" s="11"/>
      <c r="H142"/>
    </row>
    <row r="143" spans="1:8" s="2" customFormat="1" x14ac:dyDescent="0.25">
      <c r="A143" s="6" t="s">
        <v>1367</v>
      </c>
      <c r="B143" s="6">
        <v>4026</v>
      </c>
      <c r="C143" s="23">
        <v>42500.032557870371</v>
      </c>
      <c r="D143" s="23">
        <v>42500.064108796294</v>
      </c>
      <c r="E143" s="6" t="s">
        <v>319</v>
      </c>
      <c r="F143" s="20">
        <v>3.1550925923511386E-2</v>
      </c>
      <c r="G143" s="11"/>
      <c r="H143"/>
    </row>
    <row r="144" spans="1:8" s="2" customFormat="1" x14ac:dyDescent="0.25">
      <c r="A144" s="6" t="s">
        <v>1368</v>
      </c>
      <c r="B144" s="6">
        <v>4018</v>
      </c>
      <c r="C144" s="23">
        <v>42500.012002314812</v>
      </c>
      <c r="D144" s="23">
        <v>42500.046157407407</v>
      </c>
      <c r="E144" s="6" t="s">
        <v>625</v>
      </c>
      <c r="F144" s="20">
        <v>3.4155092595028691E-2</v>
      </c>
      <c r="G144" s="11"/>
      <c r="H144"/>
    </row>
    <row r="145" spans="1:15" s="2" customFormat="1" x14ac:dyDescent="0.25">
      <c r="A145" s="6" t="s">
        <v>1369</v>
      </c>
      <c r="B145" s="6">
        <v>4017</v>
      </c>
      <c r="C145" s="23">
        <v>42500.054652777777</v>
      </c>
      <c r="D145" s="23">
        <v>42500.0858912037</v>
      </c>
      <c r="E145" s="6" t="s">
        <v>625</v>
      </c>
      <c r="F145" s="20">
        <v>3.1238425923220348E-2</v>
      </c>
      <c r="G145" s="11"/>
      <c r="H145"/>
    </row>
    <row r="146" spans="1:15" s="2" customFormat="1" x14ac:dyDescent="0.25">
      <c r="A146" s="22"/>
      <c r="B146" s="22"/>
      <c r="C146" s="23"/>
      <c r="D146" s="23"/>
      <c r="E146" s="6"/>
      <c r="F146" s="20"/>
      <c r="G146" s="11"/>
      <c r="H146"/>
      <c r="I146"/>
    </row>
    <row r="147" spans="1:15" x14ac:dyDescent="0.25">
      <c r="A147" s="22"/>
      <c r="B147" s="22"/>
      <c r="C147" s="23"/>
      <c r="D147" s="23"/>
      <c r="E147" s="6"/>
      <c r="F147" s="20"/>
      <c r="G147" s="11"/>
      <c r="J147" s="2"/>
      <c r="K147" s="2"/>
    </row>
    <row r="148" spans="1:15" x14ac:dyDescent="0.25">
      <c r="A148" s="22"/>
      <c r="B148" s="22"/>
      <c r="C148" s="23"/>
      <c r="D148" s="23"/>
      <c r="E148" s="6"/>
      <c r="F148" s="20"/>
      <c r="G148" s="11"/>
      <c r="I148" s="2"/>
      <c r="J148" s="2"/>
      <c r="K148" s="2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L149"/>
      <c r="M149"/>
      <c r="N149"/>
      <c r="O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J151" s="2"/>
      <c r="K151" s="2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</sheetData>
  <mergeCells count="2">
    <mergeCell ref="A1:F1"/>
    <mergeCell ref="L3:N3"/>
  </mergeCells>
  <conditionalFormatting sqref="A146:G174 C3:G145">
    <cfRule type="expression" dxfId="33" priority="16">
      <formula>#REF!&gt;#REF!</formula>
    </cfRule>
    <cfRule type="expression" dxfId="32" priority="17">
      <formula>#REF!&gt;0</formula>
    </cfRule>
    <cfRule type="expression" dxfId="31" priority="18">
      <formula>#REF!&gt;0</formula>
    </cfRule>
  </conditionalFormatting>
  <conditionalFormatting sqref="A3:B86 A88:B145 B87">
    <cfRule type="expression" dxfId="30" priority="14">
      <formula>$P3&gt;0</formula>
    </cfRule>
    <cfRule type="expression" dxfId="29" priority="15">
      <formula>$O3&gt;0</formula>
    </cfRule>
  </conditionalFormatting>
  <conditionalFormatting sqref="A3:G86 A88:G145 B87:G87">
    <cfRule type="expression" dxfId="28" priority="12">
      <formula>NOT(ISBLANK($G3))</formula>
    </cfRule>
  </conditionalFormatting>
  <conditionalFormatting sqref="A87">
    <cfRule type="expression" dxfId="27" priority="6">
      <formula>#REF!&gt;#REF!</formula>
    </cfRule>
    <cfRule type="expression" dxfId="26" priority="7">
      <formula>#REF!&gt;0</formula>
    </cfRule>
    <cfRule type="expression" dxfId="25" priority="8">
      <formula>#REF!&gt;0</formula>
    </cfRule>
  </conditionalFormatting>
  <conditionalFormatting sqref="A87">
    <cfRule type="expression" dxfId="24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showGridLines="0" tabSelected="1" zoomScale="85" zoomScaleNormal="85" workbookViewId="0">
      <selection activeCell="G54" sqref="G54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1379</v>
      </c>
      <c r="B3" s="6">
        <v>4020</v>
      </c>
      <c r="C3" s="23">
        <v>42500.132592592592</v>
      </c>
      <c r="D3" s="23">
        <v>42500.162164351852</v>
      </c>
      <c r="E3" s="6" t="s">
        <v>322</v>
      </c>
      <c r="F3" s="20">
        <v>2.9571759259852115E-2</v>
      </c>
      <c r="G3" s="11"/>
      <c r="J3" s="26">
        <v>42500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1380</v>
      </c>
      <c r="B4" s="6">
        <v>4012</v>
      </c>
      <c r="C4" s="23">
        <v>42500.17496527778</v>
      </c>
      <c r="D4" s="23">
        <v>42500.202233796299</v>
      </c>
      <c r="E4" s="6" t="s">
        <v>476</v>
      </c>
      <c r="F4" s="20">
        <v>2.7268518519122154E-2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1381</v>
      </c>
      <c r="B5" s="6">
        <v>4024</v>
      </c>
      <c r="C5" s="23">
        <v>42501.152777777781</v>
      </c>
      <c r="D5" s="23" t="s">
        <v>8</v>
      </c>
      <c r="E5" s="6" t="s">
        <v>318</v>
      </c>
      <c r="F5" s="20" t="s">
        <v>8</v>
      </c>
      <c r="G5" s="11" t="s">
        <v>1524</v>
      </c>
      <c r="J5" s="28" t="s">
        <v>7</v>
      </c>
      <c r="K5" s="30">
        <f>COUNTA(F3:F988)</f>
        <v>142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1382</v>
      </c>
      <c r="B6" s="6">
        <v>4008</v>
      </c>
      <c r="C6" s="23">
        <v>42500.191388888888</v>
      </c>
      <c r="D6" s="23">
        <v>42500.307696759257</v>
      </c>
      <c r="E6" s="6" t="s">
        <v>316</v>
      </c>
      <c r="F6" s="20">
        <v>0.11630787036847323</v>
      </c>
      <c r="G6" s="11"/>
      <c r="J6" s="28" t="s">
        <v>159</v>
      </c>
      <c r="K6" s="30">
        <f>K5-SUM(K8:K9)</f>
        <v>133</v>
      </c>
      <c r="L6" s="31">
        <v>43.142253521112664</v>
      </c>
      <c r="M6" s="31">
        <v>34.983333328273147</v>
      </c>
      <c r="N6" s="31">
        <v>58.716666667023674</v>
      </c>
    </row>
    <row r="7" spans="1:65" s="2" customFormat="1" x14ac:dyDescent="0.25">
      <c r="A7" s="6" t="s">
        <v>1383</v>
      </c>
      <c r="B7" s="6">
        <v>4016</v>
      </c>
      <c r="C7" s="23">
        <v>42500.169525462959</v>
      </c>
      <c r="D7" s="23">
        <v>42500.20207175926</v>
      </c>
      <c r="E7" s="6" t="s">
        <v>324</v>
      </c>
      <c r="F7" s="20">
        <v>3.2546296301006805E-2</v>
      </c>
      <c r="G7" s="11"/>
      <c r="J7" s="28" t="s">
        <v>9</v>
      </c>
      <c r="K7" s="35">
        <f>K6/K5</f>
        <v>0.93661971830985913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1384</v>
      </c>
      <c r="B8" s="6">
        <v>4032</v>
      </c>
      <c r="C8" s="23">
        <v>42500.211840277778</v>
      </c>
      <c r="D8" s="23">
        <v>42500.243391203701</v>
      </c>
      <c r="E8" s="6" t="s">
        <v>475</v>
      </c>
      <c r="F8" s="20">
        <v>3.1550925923511386E-2</v>
      </c>
      <c r="G8" s="11"/>
      <c r="J8" s="28" t="s">
        <v>160</v>
      </c>
      <c r="K8" s="30">
        <f>COUNTA(G3:G144)</f>
        <v>9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1385</v>
      </c>
      <c r="B9" s="6">
        <v>4044</v>
      </c>
      <c r="C9" s="23">
        <v>42500.179155092592</v>
      </c>
      <c r="D9" s="23">
        <v>42500.213425925926</v>
      </c>
      <c r="E9" s="6" t="s">
        <v>317</v>
      </c>
      <c r="F9" s="20">
        <v>3.4270833333721384E-2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1386</v>
      </c>
      <c r="B10" s="6">
        <v>4043</v>
      </c>
      <c r="C10" s="23">
        <v>42500.22047453704</v>
      </c>
      <c r="D10" s="23">
        <v>42500.254976851851</v>
      </c>
      <c r="E10" s="6" t="s">
        <v>317</v>
      </c>
      <c r="F10" s="20">
        <v>3.4502314811106771E-2</v>
      </c>
      <c r="G10" s="11"/>
    </row>
    <row r="11" spans="1:65" s="2" customFormat="1" x14ac:dyDescent="0.25">
      <c r="A11" s="6" t="s">
        <v>1387</v>
      </c>
      <c r="B11" s="6">
        <v>4009</v>
      </c>
      <c r="C11" s="23">
        <v>42500.196400462963</v>
      </c>
      <c r="D11" s="23">
        <v>42500.223356481481</v>
      </c>
      <c r="E11" s="6" t="s">
        <v>1370</v>
      </c>
      <c r="F11" s="20">
        <v>2.6956018518831115E-2</v>
      </c>
      <c r="G11" s="11"/>
    </row>
    <row r="12" spans="1:65" s="2" customFormat="1" x14ac:dyDescent="0.25">
      <c r="A12" s="6" t="s">
        <v>1388</v>
      </c>
      <c r="B12" s="6">
        <v>4010</v>
      </c>
      <c r="C12" s="23">
        <v>42500.233483796299</v>
      </c>
      <c r="D12" s="23">
        <v>42500.265682870369</v>
      </c>
      <c r="E12" s="6" t="s">
        <v>1370</v>
      </c>
      <c r="F12" s="20">
        <v>3.219907407037681E-2</v>
      </c>
      <c r="G12" s="11"/>
    </row>
    <row r="13" spans="1:65" s="2" customFormat="1" x14ac:dyDescent="0.25">
      <c r="A13" s="6" t="s">
        <v>1389</v>
      </c>
      <c r="B13" s="6">
        <v>4020</v>
      </c>
      <c r="C13" s="23">
        <v>42500.211550925924</v>
      </c>
      <c r="D13" s="23">
        <v>42500.237523148149</v>
      </c>
      <c r="E13" s="6" t="s">
        <v>322</v>
      </c>
      <c r="F13" s="20">
        <v>2.5972222225391306E-2</v>
      </c>
      <c r="G13" s="11"/>
    </row>
    <row r="14" spans="1:65" s="2" customFormat="1" x14ac:dyDescent="0.25">
      <c r="A14" s="6" t="s">
        <v>1390</v>
      </c>
      <c r="B14" s="6">
        <v>4019</v>
      </c>
      <c r="C14" s="23">
        <v>42500.247835648152</v>
      </c>
      <c r="D14" s="23">
        <v>42500.27752314815</v>
      </c>
      <c r="E14" s="6" t="s">
        <v>322</v>
      </c>
      <c r="F14" s="20">
        <v>2.9687499998544808E-2</v>
      </c>
      <c r="G14" s="11"/>
    </row>
    <row r="15" spans="1:65" s="2" customFormat="1" x14ac:dyDescent="0.25">
      <c r="A15" s="6" t="s">
        <v>1391</v>
      </c>
      <c r="B15" s="6">
        <v>4011</v>
      </c>
      <c r="C15" s="23">
        <v>42500.214189814818</v>
      </c>
      <c r="D15" s="23">
        <v>42500.246898148151</v>
      </c>
      <c r="E15" s="6" t="s">
        <v>476</v>
      </c>
      <c r="F15" s="20">
        <v>3.2708333332266193E-2</v>
      </c>
      <c r="G15" s="11"/>
    </row>
    <row r="16" spans="1:65" s="2" customFormat="1" x14ac:dyDescent="0.25">
      <c r="A16" s="6" t="s">
        <v>1392</v>
      </c>
      <c r="B16" s="6">
        <v>4012</v>
      </c>
      <c r="C16" s="23">
        <v>42500.258402777778</v>
      </c>
      <c r="D16" s="23">
        <v>42500.289895833332</v>
      </c>
      <c r="E16" s="6" t="s">
        <v>476</v>
      </c>
      <c r="F16" s="20">
        <v>3.1493055554165039E-2</v>
      </c>
      <c r="G16" s="11"/>
    </row>
    <row r="17" spans="1:7" s="2" customFormat="1" x14ac:dyDescent="0.25">
      <c r="A17" s="6" t="s">
        <v>1393</v>
      </c>
      <c r="B17" s="6">
        <v>4024</v>
      </c>
      <c r="C17" s="23">
        <v>42500.229745370372</v>
      </c>
      <c r="D17" s="23">
        <v>42500.258217592593</v>
      </c>
      <c r="E17" s="6" t="s">
        <v>318</v>
      </c>
      <c r="F17" s="20">
        <v>2.8472222220443655E-2</v>
      </c>
      <c r="G17" s="11"/>
    </row>
    <row r="18" spans="1:7" s="2" customFormat="1" x14ac:dyDescent="0.25">
      <c r="A18" s="6" t="s">
        <v>1394</v>
      </c>
      <c r="B18" s="6">
        <v>4023</v>
      </c>
      <c r="C18" s="23">
        <v>42500.265636574077</v>
      </c>
      <c r="D18" s="23">
        <v>42500.295648148145</v>
      </c>
      <c r="E18" s="6" t="s">
        <v>318</v>
      </c>
      <c r="F18" s="20">
        <v>3.0011574068339542E-2</v>
      </c>
      <c r="G18" s="11"/>
    </row>
    <row r="19" spans="1:7" s="2" customFormat="1" x14ac:dyDescent="0.25">
      <c r="A19" s="6" t="s">
        <v>1395</v>
      </c>
      <c r="B19" s="6">
        <v>4007</v>
      </c>
      <c r="C19" s="23">
        <v>42500.238344907404</v>
      </c>
      <c r="D19" s="23">
        <v>42500.267453703702</v>
      </c>
      <c r="E19" s="6" t="s">
        <v>316</v>
      </c>
      <c r="F19" s="20">
        <v>2.9108796297805384E-2</v>
      </c>
      <c r="G19" s="11"/>
    </row>
    <row r="20" spans="1:7" s="2" customFormat="1" x14ac:dyDescent="0.25">
      <c r="A20" s="6" t="s">
        <v>1396</v>
      </c>
      <c r="B20" s="6">
        <v>4008</v>
      </c>
      <c r="C20" s="23">
        <v>42500.27884259259</v>
      </c>
      <c r="D20" s="23">
        <v>42500.307696759257</v>
      </c>
      <c r="E20" s="6" t="s">
        <v>316</v>
      </c>
      <c r="F20" s="20">
        <v>2.8854166666860692E-2</v>
      </c>
      <c r="G20" s="11"/>
    </row>
    <row r="21" spans="1:7" s="2" customFormat="1" x14ac:dyDescent="0.25">
      <c r="A21" s="6" t="s">
        <v>1397</v>
      </c>
      <c r="B21" s="6">
        <v>4016</v>
      </c>
      <c r="C21" s="23">
        <v>42500.249814814815</v>
      </c>
      <c r="D21" s="23">
        <v>42500.277337962965</v>
      </c>
      <c r="E21" s="6" t="s">
        <v>324</v>
      </c>
      <c r="F21" s="20">
        <v>2.7523148150066845E-2</v>
      </c>
      <c r="G21" s="11"/>
    </row>
    <row r="22" spans="1:7" s="2" customFormat="1" x14ac:dyDescent="0.25">
      <c r="A22" s="6" t="s">
        <v>1398</v>
      </c>
      <c r="B22" s="6">
        <v>4015</v>
      </c>
      <c r="C22" s="23">
        <v>42500.282106481478</v>
      </c>
      <c r="D22" s="23">
        <v>42500.314409722225</v>
      </c>
      <c r="E22" s="6" t="s">
        <v>324</v>
      </c>
      <c r="F22" s="20">
        <v>3.2303240746841766E-2</v>
      </c>
      <c r="G22" s="11"/>
    </row>
    <row r="23" spans="1:7" s="2" customFormat="1" x14ac:dyDescent="0.25">
      <c r="A23" s="6" t="s">
        <v>1399</v>
      </c>
      <c r="B23" s="6">
        <v>4044</v>
      </c>
      <c r="C23" s="23">
        <v>42500.257905092592</v>
      </c>
      <c r="D23" s="23">
        <v>42500.287175925929</v>
      </c>
      <c r="E23" s="6" t="s">
        <v>317</v>
      </c>
      <c r="F23" s="20">
        <v>2.9270833336340729E-2</v>
      </c>
      <c r="G23" s="11"/>
    </row>
    <row r="24" spans="1:7" s="2" customFormat="1" x14ac:dyDescent="0.25">
      <c r="A24" s="6" t="s">
        <v>1400</v>
      </c>
      <c r="B24" s="6">
        <v>4043</v>
      </c>
      <c r="C24" s="23">
        <v>42500.295949074076</v>
      </c>
      <c r="D24" s="23">
        <v>42500.325381944444</v>
      </c>
      <c r="E24" s="6" t="s">
        <v>317</v>
      </c>
      <c r="F24" s="20">
        <v>2.9432870367600117E-2</v>
      </c>
      <c r="G24" s="11"/>
    </row>
    <row r="25" spans="1:7" s="2" customFormat="1" x14ac:dyDescent="0.25">
      <c r="A25" s="6" t="s">
        <v>1401</v>
      </c>
      <c r="B25" s="6">
        <v>4009</v>
      </c>
      <c r="C25" s="23">
        <v>42500.269236111111</v>
      </c>
      <c r="D25" s="23">
        <v>42500.295902777776</v>
      </c>
      <c r="E25" s="6" t="s">
        <v>1370</v>
      </c>
      <c r="F25" s="20">
        <v>2.6666666664823424E-2</v>
      </c>
      <c r="G25" s="11"/>
    </row>
    <row r="26" spans="1:7" s="2" customFormat="1" x14ac:dyDescent="0.25">
      <c r="A26" s="6" t="s">
        <v>1402</v>
      </c>
      <c r="B26" s="6">
        <v>4010</v>
      </c>
      <c r="C26" s="23">
        <v>42500.305347222224</v>
      </c>
      <c r="D26" s="23">
        <v>42500.335648148146</v>
      </c>
      <c r="E26" s="6" t="s">
        <v>1370</v>
      </c>
      <c r="F26" s="20">
        <v>3.0300925922347233E-2</v>
      </c>
      <c r="G26" s="11"/>
    </row>
    <row r="27" spans="1:7" s="2" customFormat="1" x14ac:dyDescent="0.25">
      <c r="A27" s="6" t="s">
        <v>1403</v>
      </c>
      <c r="B27" s="6">
        <v>4020</v>
      </c>
      <c r="C27" s="23">
        <v>42500.279791666668</v>
      </c>
      <c r="D27" s="23">
        <v>42500.305972222224</v>
      </c>
      <c r="E27" s="6" t="s">
        <v>322</v>
      </c>
      <c r="F27" s="20">
        <v>2.6180555556493346E-2</v>
      </c>
      <c r="G27" s="11"/>
    </row>
    <row r="28" spans="1:7" s="2" customFormat="1" x14ac:dyDescent="0.25">
      <c r="A28" s="6" t="s">
        <v>1404</v>
      </c>
      <c r="B28" s="6">
        <v>4019</v>
      </c>
      <c r="C28" s="23">
        <v>42500.319745370369</v>
      </c>
      <c r="D28" s="23">
        <v>42500.345451388886</v>
      </c>
      <c r="E28" s="6" t="s">
        <v>322</v>
      </c>
      <c r="F28" s="20">
        <v>2.5706018517666962E-2</v>
      </c>
      <c r="G28" s="11"/>
    </row>
    <row r="29" spans="1:7" s="2" customFormat="1" x14ac:dyDescent="0.25">
      <c r="A29" s="6" t="s">
        <v>1405</v>
      </c>
      <c r="B29" s="6">
        <v>4011</v>
      </c>
      <c r="C29" s="23">
        <v>42500.292673611111</v>
      </c>
      <c r="D29" s="23">
        <v>42500.316967592589</v>
      </c>
      <c r="E29" s="6" t="s">
        <v>476</v>
      </c>
      <c r="F29" s="20">
        <v>2.4293981477967463E-2</v>
      </c>
      <c r="G29" s="11"/>
    </row>
    <row r="30" spans="1:7" s="2" customFormat="1" x14ac:dyDescent="0.25">
      <c r="A30" s="6" t="s">
        <v>1406</v>
      </c>
      <c r="B30" s="6">
        <v>4012</v>
      </c>
      <c r="C30" s="23">
        <v>42500.32707175926</v>
      </c>
      <c r="D30" s="23">
        <v>42500.356782407405</v>
      </c>
      <c r="E30" s="6" t="s">
        <v>476</v>
      </c>
      <c r="F30" s="20">
        <v>2.9710648144828156E-2</v>
      </c>
      <c r="G30" s="11"/>
    </row>
    <row r="31" spans="1:7" s="2" customFormat="1" x14ac:dyDescent="0.25">
      <c r="A31" s="6" t="s">
        <v>1407</v>
      </c>
      <c r="B31" s="6">
        <v>4024</v>
      </c>
      <c r="C31" s="23">
        <v>42500.299583333333</v>
      </c>
      <c r="D31" s="23">
        <v>42500.327835648146</v>
      </c>
      <c r="E31" s="6" t="s">
        <v>318</v>
      </c>
      <c r="F31" s="20">
        <v>2.8252314812561963E-2</v>
      </c>
      <c r="G31" s="11"/>
    </row>
    <row r="32" spans="1:7" s="2" customFormat="1" x14ac:dyDescent="0.25">
      <c r="A32" s="6" t="s">
        <v>1408</v>
      </c>
      <c r="B32" s="6">
        <v>4023</v>
      </c>
      <c r="C32" s="23">
        <v>42500.333240740743</v>
      </c>
      <c r="D32" s="23">
        <v>42500.368530092594</v>
      </c>
      <c r="E32" s="6" t="s">
        <v>318</v>
      </c>
      <c r="F32" s="20">
        <v>3.5289351850224193E-2</v>
      </c>
      <c r="G32" s="11"/>
    </row>
    <row r="33" spans="1:7" s="2" customFormat="1" x14ac:dyDescent="0.25">
      <c r="A33" s="6" t="s">
        <v>1409</v>
      </c>
      <c r="B33" s="6">
        <v>4007</v>
      </c>
      <c r="C33" s="23">
        <v>42500.311782407407</v>
      </c>
      <c r="D33" s="23">
        <v>42500.339050925926</v>
      </c>
      <c r="E33" s="6" t="s">
        <v>316</v>
      </c>
      <c r="F33" s="20">
        <v>2.7268518519122154E-2</v>
      </c>
      <c r="G33" s="11"/>
    </row>
    <row r="34" spans="1:7" s="2" customFormat="1" x14ac:dyDescent="0.25">
      <c r="A34" s="6" t="s">
        <v>1410</v>
      </c>
      <c r="B34" s="6">
        <v>4008</v>
      </c>
      <c r="C34" s="23">
        <v>42500.350439814814</v>
      </c>
      <c r="D34" s="23">
        <v>42500.378113425926</v>
      </c>
      <c r="E34" s="6" t="s">
        <v>316</v>
      </c>
      <c r="F34" s="20">
        <v>2.7673611111822538E-2</v>
      </c>
      <c r="G34" s="11"/>
    </row>
    <row r="35" spans="1:7" s="2" customFormat="1" x14ac:dyDescent="0.25">
      <c r="A35" s="6" t="s">
        <v>1411</v>
      </c>
      <c r="B35" s="6">
        <v>4016</v>
      </c>
      <c r="C35" s="23">
        <v>42500.319062499999</v>
      </c>
      <c r="D35" s="23">
        <v>42500.347557870373</v>
      </c>
      <c r="E35" s="6" t="s">
        <v>324</v>
      </c>
      <c r="F35" s="20">
        <v>2.849537037400296E-2</v>
      </c>
      <c r="G35" s="11"/>
    </row>
    <row r="36" spans="1:7" s="2" customFormat="1" x14ac:dyDescent="0.25">
      <c r="A36" s="6" t="s">
        <v>1412</v>
      </c>
      <c r="B36" s="6">
        <v>4015</v>
      </c>
      <c r="C36" s="23">
        <v>42500.351770833331</v>
      </c>
      <c r="D36" s="23">
        <v>42500.387719907405</v>
      </c>
      <c r="E36" s="6" t="s">
        <v>324</v>
      </c>
      <c r="F36" s="20">
        <v>3.5949074073869269E-2</v>
      </c>
      <c r="G36" s="11"/>
    </row>
    <row r="37" spans="1:7" s="2" customFormat="1" x14ac:dyDescent="0.25">
      <c r="A37" s="6" t="s">
        <v>1413</v>
      </c>
      <c r="B37" s="6">
        <v>4044</v>
      </c>
      <c r="C37" s="23">
        <v>42500.328657407408</v>
      </c>
      <c r="D37" s="23">
        <v>42500.35832175926</v>
      </c>
      <c r="E37" s="6" t="s">
        <v>317</v>
      </c>
      <c r="F37" s="20">
        <v>2.9664351852261461E-2</v>
      </c>
      <c r="G37" s="11"/>
    </row>
    <row r="38" spans="1:7" s="2" customFormat="1" x14ac:dyDescent="0.25">
      <c r="A38" s="6" t="s">
        <v>1414</v>
      </c>
      <c r="B38" s="6">
        <v>4043</v>
      </c>
      <c r="C38" s="23">
        <v>42500.364386574074</v>
      </c>
      <c r="D38" s="23">
        <v>42500.398796296293</v>
      </c>
      <c r="E38" s="6" t="s">
        <v>317</v>
      </c>
      <c r="F38" s="20">
        <v>3.4409722218697425E-2</v>
      </c>
      <c r="G38" s="11"/>
    </row>
    <row r="39" spans="1:7" s="2" customFormat="1" x14ac:dyDescent="0.25">
      <c r="A39" s="6" t="s">
        <v>1415</v>
      </c>
      <c r="B39" s="6">
        <v>4009</v>
      </c>
      <c r="C39" s="23">
        <v>42500.339317129627</v>
      </c>
      <c r="D39" s="23">
        <v>42500.368483796294</v>
      </c>
      <c r="E39" s="6" t="s">
        <v>1370</v>
      </c>
      <c r="F39" s="20">
        <v>2.9166666667151731E-2</v>
      </c>
      <c r="G39" s="11"/>
    </row>
    <row r="40" spans="1:7" s="2" customFormat="1" x14ac:dyDescent="0.25">
      <c r="A40" s="6" t="s">
        <v>1416</v>
      </c>
      <c r="B40" s="6">
        <v>4010</v>
      </c>
      <c r="C40" s="23">
        <v>42500.378217592595</v>
      </c>
      <c r="D40" s="23">
        <v>42500.408402777779</v>
      </c>
      <c r="E40" s="6" t="s">
        <v>1370</v>
      </c>
      <c r="F40" s="20">
        <v>3.0185185183654539E-2</v>
      </c>
      <c r="G40" s="11"/>
    </row>
    <row r="41" spans="1:7" s="2" customFormat="1" x14ac:dyDescent="0.25">
      <c r="A41" s="6" t="s">
        <v>1417</v>
      </c>
      <c r="B41" s="6">
        <v>4020</v>
      </c>
      <c r="C41" s="23">
        <v>42500.347800925927</v>
      </c>
      <c r="D41" s="23">
        <v>42500.377928240741</v>
      </c>
      <c r="E41" s="6" t="s">
        <v>322</v>
      </c>
      <c r="F41" s="20">
        <v>3.0127314814308193E-2</v>
      </c>
      <c r="G41" s="11" t="s">
        <v>1521</v>
      </c>
    </row>
    <row r="42" spans="1:7" s="2" customFormat="1" x14ac:dyDescent="0.25">
      <c r="A42" s="6" t="s">
        <v>1418</v>
      </c>
      <c r="B42" s="6">
        <v>4019</v>
      </c>
      <c r="C42" s="23">
        <v>42500.38962962963</v>
      </c>
      <c r="D42" s="23">
        <v>42500.418749999997</v>
      </c>
      <c r="E42" s="6" t="s">
        <v>322</v>
      </c>
      <c r="F42" s="20">
        <v>2.9120370367309079E-2</v>
      </c>
      <c r="G42" s="11"/>
    </row>
    <row r="43" spans="1:7" s="2" customFormat="1" x14ac:dyDescent="0.25">
      <c r="A43" s="6" t="s">
        <v>1419</v>
      </c>
      <c r="B43" s="6">
        <v>4011</v>
      </c>
      <c r="C43" s="23">
        <v>42500.360312500001</v>
      </c>
      <c r="D43" s="23">
        <v>42500.390740740739</v>
      </c>
      <c r="E43" s="6" t="s">
        <v>476</v>
      </c>
      <c r="F43" s="20">
        <v>3.0428240737819578E-2</v>
      </c>
      <c r="G43" s="11"/>
    </row>
    <row r="44" spans="1:7" s="2" customFormat="1" x14ac:dyDescent="0.25">
      <c r="A44" s="6" t="s">
        <v>1420</v>
      </c>
      <c r="B44" s="6">
        <v>4012</v>
      </c>
      <c r="C44" s="23">
        <v>42500.40042824074</v>
      </c>
      <c r="D44" s="23">
        <v>42500.430659722224</v>
      </c>
      <c r="E44" s="6" t="s">
        <v>476</v>
      </c>
      <c r="F44" s="20">
        <v>3.0231481483497191E-2</v>
      </c>
      <c r="G44" s="11"/>
    </row>
    <row r="45" spans="1:7" s="2" customFormat="1" x14ac:dyDescent="0.25">
      <c r="A45" s="6" t="s">
        <v>1421</v>
      </c>
      <c r="B45" s="6">
        <v>4024</v>
      </c>
      <c r="C45" s="23">
        <v>42500.37431712963</v>
      </c>
      <c r="D45" s="23">
        <v>42500.400185185186</v>
      </c>
      <c r="E45" s="6" t="s">
        <v>318</v>
      </c>
      <c r="F45" s="20">
        <v>2.5868055556202307E-2</v>
      </c>
      <c r="G45" s="11"/>
    </row>
    <row r="46" spans="1:7" s="2" customFormat="1" x14ac:dyDescent="0.25">
      <c r="A46" s="6" t="s">
        <v>1422</v>
      </c>
      <c r="B46" s="6">
        <v>4023</v>
      </c>
      <c r="C46" s="23">
        <v>42500.413888888892</v>
      </c>
      <c r="D46" s="23">
        <v>42500.43891203704</v>
      </c>
      <c r="E46" s="6" t="s">
        <v>318</v>
      </c>
      <c r="F46" s="20">
        <v>2.5023148147738539E-2</v>
      </c>
      <c r="G46" s="11"/>
    </row>
    <row r="47" spans="1:7" s="2" customFormat="1" x14ac:dyDescent="0.25">
      <c r="A47" s="6" t="s">
        <v>1423</v>
      </c>
      <c r="B47" s="6">
        <v>4007</v>
      </c>
      <c r="C47" s="23">
        <v>42500.384409722225</v>
      </c>
      <c r="D47" s="23">
        <v>42500.411493055559</v>
      </c>
      <c r="E47" s="6" t="s">
        <v>316</v>
      </c>
      <c r="F47" s="20">
        <v>2.7083333334303461E-2</v>
      </c>
      <c r="G47" s="11"/>
    </row>
    <row r="48" spans="1:7" s="2" customFormat="1" x14ac:dyDescent="0.25">
      <c r="A48" s="6" t="s">
        <v>1424</v>
      </c>
      <c r="B48" s="6">
        <v>4008</v>
      </c>
      <c r="C48" s="23">
        <v>42500.425011574072</v>
      </c>
      <c r="D48" s="23">
        <v>42500.452881944446</v>
      </c>
      <c r="E48" s="6" t="s">
        <v>316</v>
      </c>
      <c r="F48" s="20">
        <v>2.7870370373420883E-2</v>
      </c>
      <c r="G48" s="11"/>
    </row>
    <row r="49" spans="1:7" s="2" customFormat="1" x14ac:dyDescent="0.25">
      <c r="A49" s="6" t="s">
        <v>1425</v>
      </c>
      <c r="B49" s="6">
        <v>4016</v>
      </c>
      <c r="C49" s="23">
        <v>42500.389791666668</v>
      </c>
      <c r="D49" s="23">
        <v>42500.421006944445</v>
      </c>
      <c r="E49" s="6" t="s">
        <v>324</v>
      </c>
      <c r="F49" s="20">
        <v>3.1215277776937E-2</v>
      </c>
      <c r="G49" s="11"/>
    </row>
    <row r="50" spans="1:7" s="2" customFormat="1" x14ac:dyDescent="0.25">
      <c r="A50" s="6" t="s">
        <v>1426</v>
      </c>
      <c r="B50" s="6">
        <v>4015</v>
      </c>
      <c r="C50" s="23">
        <v>42500.433993055558</v>
      </c>
      <c r="D50" s="23">
        <v>42500.460069444445</v>
      </c>
      <c r="E50" s="6" t="s">
        <v>324</v>
      </c>
      <c r="F50" s="20">
        <v>2.6076388887304347E-2</v>
      </c>
      <c r="G50" s="11"/>
    </row>
    <row r="51" spans="1:7" s="2" customFormat="1" x14ac:dyDescent="0.25">
      <c r="A51" s="6" t="s">
        <v>1427</v>
      </c>
      <c r="B51" s="6">
        <v>4044</v>
      </c>
      <c r="C51" s="23">
        <v>42500.403449074074</v>
      </c>
      <c r="D51" s="23">
        <v>42500.431076388886</v>
      </c>
      <c r="E51" s="6" t="s">
        <v>317</v>
      </c>
      <c r="F51" s="20">
        <v>2.7627314811979886E-2</v>
      </c>
      <c r="G51" s="11"/>
    </row>
    <row r="52" spans="1:7" s="2" customFormat="1" x14ac:dyDescent="0.25">
      <c r="A52" s="6" t="s">
        <v>1428</v>
      </c>
      <c r="B52" s="6">
        <v>4043</v>
      </c>
      <c r="C52" s="23">
        <v>42500.438009259262</v>
      </c>
      <c r="D52" s="23">
        <v>42500.471099537041</v>
      </c>
      <c r="E52" s="6" t="s">
        <v>317</v>
      </c>
      <c r="F52" s="20">
        <v>3.309027777868323E-2</v>
      </c>
      <c r="G52" s="11"/>
    </row>
    <row r="53" spans="1:7" s="2" customFormat="1" x14ac:dyDescent="0.25">
      <c r="A53" s="6" t="s">
        <v>1429</v>
      </c>
      <c r="B53" s="6">
        <v>4009</v>
      </c>
      <c r="C53" s="23">
        <v>42500.412604166668</v>
      </c>
      <c r="D53" s="23">
        <v>42500.44189814815</v>
      </c>
      <c r="E53" s="6" t="s">
        <v>1370</v>
      </c>
      <c r="F53" s="20">
        <v>2.9293981482624076E-2</v>
      </c>
      <c r="G53" s="11"/>
    </row>
    <row r="54" spans="1:7" s="2" customFormat="1" x14ac:dyDescent="0.25">
      <c r="A54" s="6" t="s">
        <v>1430</v>
      </c>
      <c r="B54" s="6">
        <v>4010</v>
      </c>
      <c r="C54" s="23">
        <v>42500.451666666668</v>
      </c>
      <c r="D54" s="23">
        <v>42500.48333333333</v>
      </c>
      <c r="E54" s="6" t="s">
        <v>1370</v>
      </c>
      <c r="F54" s="20">
        <v>3.1666666662204079E-2</v>
      </c>
      <c r="G54" s="11"/>
    </row>
    <row r="55" spans="1:7" s="2" customFormat="1" x14ac:dyDescent="0.25">
      <c r="A55" s="6" t="s">
        <v>1431</v>
      </c>
      <c r="B55" s="6">
        <v>4020</v>
      </c>
      <c r="C55" s="23">
        <v>42500.423252314817</v>
      </c>
      <c r="D55" s="23">
        <v>42500.452523148146</v>
      </c>
      <c r="E55" s="6" t="s">
        <v>322</v>
      </c>
      <c r="F55" s="20">
        <v>2.9270833329064772E-2</v>
      </c>
      <c r="G55" s="11"/>
    </row>
    <row r="56" spans="1:7" s="2" customFormat="1" x14ac:dyDescent="0.25">
      <c r="A56" s="6" t="s">
        <v>1432</v>
      </c>
      <c r="B56" s="6">
        <v>4019</v>
      </c>
      <c r="C56" s="23">
        <v>42500.463888888888</v>
      </c>
      <c r="D56" s="23">
        <v>42500.491666666669</v>
      </c>
      <c r="E56" s="6" t="s">
        <v>322</v>
      </c>
      <c r="F56" s="20">
        <v>2.7777777781011537E-2</v>
      </c>
      <c r="G56" s="11"/>
    </row>
    <row r="57" spans="1:7" s="2" customFormat="1" x14ac:dyDescent="0.25">
      <c r="A57" s="6" t="s">
        <v>1433</v>
      </c>
      <c r="B57" s="6">
        <v>4011</v>
      </c>
      <c r="C57" s="23">
        <v>42500.437685185185</v>
      </c>
      <c r="D57" s="23">
        <v>42500.463194444441</v>
      </c>
      <c r="E57" s="6" t="s">
        <v>476</v>
      </c>
      <c r="F57" s="20">
        <v>2.5509259256068617E-2</v>
      </c>
      <c r="G57" s="11"/>
    </row>
    <row r="58" spans="1:7" s="2" customFormat="1" x14ac:dyDescent="0.25">
      <c r="A58" s="6" t="s">
        <v>1434</v>
      </c>
      <c r="B58" s="6">
        <v>4012</v>
      </c>
      <c r="C58" s="23">
        <v>42500.470972222225</v>
      </c>
      <c r="D58" s="23">
        <v>42500.502395833333</v>
      </c>
      <c r="E58" s="6" t="s">
        <v>476</v>
      </c>
      <c r="F58" s="20">
        <v>3.142361110803904E-2</v>
      </c>
      <c r="G58" s="11"/>
    </row>
    <row r="59" spans="1:7" s="2" customFormat="1" x14ac:dyDescent="0.25">
      <c r="A59" s="6" t="s">
        <v>1435</v>
      </c>
      <c r="B59" s="6">
        <v>4024</v>
      </c>
      <c r="C59" s="23">
        <v>42500.445138888892</v>
      </c>
      <c r="D59" s="23">
        <v>42500.462511574071</v>
      </c>
      <c r="E59" s="6" t="s">
        <v>318</v>
      </c>
      <c r="F59" s="20">
        <v>2.918981480615912E-2</v>
      </c>
      <c r="G59" s="11" t="s">
        <v>1525</v>
      </c>
    </row>
    <row r="60" spans="1:7" s="2" customFormat="1" x14ac:dyDescent="0.25">
      <c r="A60" s="6" t="s">
        <v>1436</v>
      </c>
      <c r="B60" s="6">
        <v>4023</v>
      </c>
      <c r="C60" s="23">
        <v>42500.4843287037</v>
      </c>
      <c r="D60" s="23">
        <v>42500.51289351852</v>
      </c>
      <c r="E60" s="6" t="s">
        <v>318</v>
      </c>
      <c r="F60" s="20">
        <v>2.8564814820128959E-2</v>
      </c>
      <c r="G60" s="11"/>
    </row>
    <row r="61" spans="1:7" s="2" customFormat="1" x14ac:dyDescent="0.25">
      <c r="A61" s="6" t="s">
        <v>1437</v>
      </c>
      <c r="B61" s="6">
        <v>4007</v>
      </c>
      <c r="C61" s="23">
        <v>42500.476377314815</v>
      </c>
      <c r="D61" s="23">
        <v>42500.49145833333</v>
      </c>
      <c r="E61" s="6" t="s">
        <v>316</v>
      </c>
      <c r="F61" s="20">
        <v>2.7210648142499849E-2</v>
      </c>
      <c r="G61" s="11" t="s">
        <v>1525</v>
      </c>
    </row>
    <row r="62" spans="1:7" s="2" customFormat="1" x14ac:dyDescent="0.25">
      <c r="A62" s="6" t="s">
        <v>1438</v>
      </c>
      <c r="B62" s="6">
        <v>4008</v>
      </c>
      <c r="C62" s="23">
        <v>42500.496469907404</v>
      </c>
      <c r="D62" s="23">
        <v>42500.523321759261</v>
      </c>
      <c r="E62" s="6" t="s">
        <v>316</v>
      </c>
      <c r="F62" s="20">
        <v>2.6851851856918074E-2</v>
      </c>
      <c r="G62" s="11"/>
    </row>
    <row r="63" spans="1:7" s="2" customFormat="1" x14ac:dyDescent="0.25">
      <c r="A63" s="6" t="s">
        <v>1439</v>
      </c>
      <c r="B63" s="6">
        <v>4016</v>
      </c>
      <c r="C63" s="23">
        <v>42500.46770833333</v>
      </c>
      <c r="D63" s="23">
        <v>42500.493981481479</v>
      </c>
      <c r="E63" s="6" t="s">
        <v>324</v>
      </c>
      <c r="F63" s="20">
        <v>2.6273148148902692E-2</v>
      </c>
      <c r="G63" s="11"/>
    </row>
    <row r="64" spans="1:7" s="2" customFormat="1" x14ac:dyDescent="0.25">
      <c r="A64" s="6" t="s">
        <v>1440</v>
      </c>
      <c r="B64" s="6">
        <v>4015</v>
      </c>
      <c r="C64" s="23">
        <v>42500.506701388891</v>
      </c>
      <c r="D64" s="23">
        <v>42500.533703703702</v>
      </c>
      <c r="E64" s="6" t="s">
        <v>324</v>
      </c>
      <c r="F64" s="20">
        <v>2.700231481139781E-2</v>
      </c>
      <c r="G64" s="11"/>
    </row>
    <row r="65" spans="1:7" s="2" customFormat="1" x14ac:dyDescent="0.25">
      <c r="A65" s="6" t="s">
        <v>1441</v>
      </c>
      <c r="B65" s="6">
        <v>4044</v>
      </c>
      <c r="C65" s="23">
        <v>42500.475173611114</v>
      </c>
      <c r="D65" s="23">
        <v>42500.504131944443</v>
      </c>
      <c r="E65" s="6" t="s">
        <v>317</v>
      </c>
      <c r="F65" s="20">
        <v>2.8958333328773733E-2</v>
      </c>
      <c r="G65" s="11"/>
    </row>
    <row r="66" spans="1:7" s="2" customFormat="1" x14ac:dyDescent="0.25">
      <c r="A66" s="6" t="s">
        <v>1442</v>
      </c>
      <c r="B66" s="6">
        <v>4043</v>
      </c>
      <c r="C66" s="23">
        <v>42500.511284722219</v>
      </c>
      <c r="D66" s="23">
        <v>42500.543773148151</v>
      </c>
      <c r="E66" s="6" t="s">
        <v>317</v>
      </c>
      <c r="F66" s="20">
        <v>3.2488425931660458E-2</v>
      </c>
      <c r="G66" s="11"/>
    </row>
    <row r="67" spans="1:7" s="2" customFormat="1" x14ac:dyDescent="0.25">
      <c r="A67" s="6" t="s">
        <v>1443</v>
      </c>
      <c r="B67" s="6">
        <v>4009</v>
      </c>
      <c r="C67" s="23">
        <v>42500.48778935185</v>
      </c>
      <c r="D67" s="23">
        <v>42500.515069444446</v>
      </c>
      <c r="E67" s="6" t="s">
        <v>1370</v>
      </c>
      <c r="F67" s="20">
        <v>2.7280092595901806E-2</v>
      </c>
      <c r="G67" s="11"/>
    </row>
    <row r="68" spans="1:7" s="2" customFormat="1" x14ac:dyDescent="0.25">
      <c r="A68" s="6" t="s">
        <v>1444</v>
      </c>
      <c r="B68" s="6">
        <v>4010</v>
      </c>
      <c r="C68" s="23">
        <v>42500.525092592594</v>
      </c>
      <c r="D68" s="23">
        <v>42500.555856481478</v>
      </c>
      <c r="E68" s="6" t="s">
        <v>1370</v>
      </c>
      <c r="F68" s="20">
        <v>3.0763888884393964E-2</v>
      </c>
      <c r="G68" s="11"/>
    </row>
    <row r="69" spans="1:7" s="2" customFormat="1" x14ac:dyDescent="0.25">
      <c r="A69" s="6" t="s">
        <v>1445</v>
      </c>
      <c r="B69" s="6">
        <v>4020</v>
      </c>
      <c r="C69" s="23">
        <v>42500.496157407404</v>
      </c>
      <c r="D69" s="23">
        <v>42500.525104166663</v>
      </c>
      <c r="E69" s="6" t="s">
        <v>322</v>
      </c>
      <c r="F69" s="20">
        <v>2.8946759259270038E-2</v>
      </c>
      <c r="G69" s="11"/>
    </row>
    <row r="70" spans="1:7" s="2" customFormat="1" x14ac:dyDescent="0.25">
      <c r="A70" s="6" t="s">
        <v>1446</v>
      </c>
      <c r="B70" s="6">
        <v>4019</v>
      </c>
      <c r="C70" s="23">
        <v>42500.535671296297</v>
      </c>
      <c r="D70" s="23">
        <v>42500.564745370371</v>
      </c>
      <c r="E70" s="6" t="s">
        <v>322</v>
      </c>
      <c r="F70" s="20">
        <v>2.9074074074742384E-2</v>
      </c>
      <c r="G70" s="11"/>
    </row>
    <row r="71" spans="1:7" s="2" customFormat="1" x14ac:dyDescent="0.25">
      <c r="A71" s="6" t="s">
        <v>1447</v>
      </c>
      <c r="B71" s="6">
        <v>4011</v>
      </c>
      <c r="C71" s="23">
        <v>42500.5153587963</v>
      </c>
      <c r="D71" s="23">
        <v>42500.537673611114</v>
      </c>
      <c r="E71" s="6" t="s">
        <v>476</v>
      </c>
      <c r="F71" s="20">
        <v>2.2314814814308193E-2</v>
      </c>
      <c r="G71" s="11" t="s">
        <v>1522</v>
      </c>
    </row>
    <row r="72" spans="1:7" s="2" customFormat="1" x14ac:dyDescent="0.25">
      <c r="A72" s="6" t="s">
        <v>1448</v>
      </c>
      <c r="B72" s="6">
        <v>4012</v>
      </c>
      <c r="C72" s="23">
        <v>42500.542511574073</v>
      </c>
      <c r="D72" s="23">
        <v>42500.57708333333</v>
      </c>
      <c r="E72" s="6" t="s">
        <v>476</v>
      </c>
      <c r="F72" s="20">
        <v>3.457175925723277E-2</v>
      </c>
      <c r="G72" s="11"/>
    </row>
    <row r="73" spans="1:7" s="2" customFormat="1" x14ac:dyDescent="0.25">
      <c r="A73" s="6" t="s">
        <v>1449</v>
      </c>
      <c r="B73" s="6">
        <v>4024</v>
      </c>
      <c r="C73" s="23">
        <v>42500.515231481484</v>
      </c>
      <c r="D73" s="23">
        <v>42500.545729166668</v>
      </c>
      <c r="E73" s="6" t="s">
        <v>318</v>
      </c>
      <c r="F73" s="20">
        <v>3.0497685183945578E-2</v>
      </c>
      <c r="G73" s="11"/>
    </row>
    <row r="74" spans="1:7" s="2" customFormat="1" x14ac:dyDescent="0.25">
      <c r="A74" s="6" t="s">
        <v>1450</v>
      </c>
      <c r="B74" s="6">
        <v>4023</v>
      </c>
      <c r="C74" s="23">
        <v>42500.550706018519</v>
      </c>
      <c r="D74" s="23">
        <v>42500.585289351853</v>
      </c>
      <c r="E74" s="6" t="s">
        <v>318</v>
      </c>
      <c r="F74" s="20">
        <v>3.4583333334012423E-2</v>
      </c>
      <c r="G74" s="11"/>
    </row>
    <row r="75" spans="1:7" s="2" customFormat="1" x14ac:dyDescent="0.25">
      <c r="A75" s="6" t="s">
        <v>1451</v>
      </c>
      <c r="B75" s="6">
        <v>4007</v>
      </c>
      <c r="C75" s="23">
        <v>42500.528229166666</v>
      </c>
      <c r="D75" s="23">
        <v>42500.556504629632</v>
      </c>
      <c r="E75" s="6" t="s">
        <v>316</v>
      </c>
      <c r="F75" s="20">
        <v>2.8275462966121268E-2</v>
      </c>
      <c r="G75" s="11"/>
    </row>
    <row r="76" spans="1:7" s="2" customFormat="1" x14ac:dyDescent="0.25">
      <c r="A76" s="6" t="s">
        <v>1452</v>
      </c>
      <c r="B76" s="6">
        <v>4008</v>
      </c>
      <c r="C76" s="23">
        <v>42500.563414351855</v>
      </c>
      <c r="D76" s="23">
        <v>42500.596238425926</v>
      </c>
      <c r="E76" s="6" t="s">
        <v>316</v>
      </c>
      <c r="F76" s="20">
        <v>3.2824074070958886E-2</v>
      </c>
      <c r="G76" s="11"/>
    </row>
    <row r="77" spans="1:7" s="2" customFormat="1" x14ac:dyDescent="0.25">
      <c r="A77" s="6" t="s">
        <v>1453</v>
      </c>
      <c r="B77" s="6">
        <v>4016</v>
      </c>
      <c r="C77" s="23">
        <v>42500.539953703701</v>
      </c>
      <c r="D77" s="23">
        <v>42500.566342592596</v>
      </c>
      <c r="E77" s="6" t="s">
        <v>324</v>
      </c>
      <c r="F77" s="20">
        <v>2.6388888894871343E-2</v>
      </c>
      <c r="G77" s="11"/>
    </row>
    <row r="78" spans="1:7" s="2" customFormat="1" x14ac:dyDescent="0.25">
      <c r="A78" s="6" t="s">
        <v>1454</v>
      </c>
      <c r="B78" s="6">
        <v>4015</v>
      </c>
      <c r="C78" s="23">
        <v>42500.579201388886</v>
      </c>
      <c r="D78" s="23">
        <v>42500.605821759258</v>
      </c>
      <c r="E78" s="6" t="s">
        <v>324</v>
      </c>
      <c r="F78" s="20">
        <v>2.662037037225673E-2</v>
      </c>
      <c r="G78" s="11"/>
    </row>
    <row r="79" spans="1:7" s="2" customFormat="1" x14ac:dyDescent="0.25">
      <c r="A79" s="6" t="s">
        <v>1455</v>
      </c>
      <c r="B79" s="6">
        <v>4044</v>
      </c>
      <c r="C79" s="23">
        <v>42500.548043981478</v>
      </c>
      <c r="D79" s="23">
        <v>42500.576574074075</v>
      </c>
      <c r="E79" s="6" t="s">
        <v>317</v>
      </c>
      <c r="F79" s="20">
        <v>2.8530092597065959E-2</v>
      </c>
      <c r="G79" s="11"/>
    </row>
    <row r="80" spans="1:7" s="2" customFormat="1" x14ac:dyDescent="0.25">
      <c r="A80" s="6" t="s">
        <v>1456</v>
      </c>
      <c r="B80" s="6">
        <v>4043</v>
      </c>
      <c r="C80" s="23">
        <v>42500.584583333337</v>
      </c>
      <c r="D80" s="23">
        <v>42500.616643518515</v>
      </c>
      <c r="E80" s="6" t="s">
        <v>317</v>
      </c>
      <c r="F80" s="20">
        <v>3.2060185178124812E-2</v>
      </c>
      <c r="G80" s="11"/>
    </row>
    <row r="81" spans="1:7" s="2" customFormat="1" x14ac:dyDescent="0.25">
      <c r="A81" s="6" t="s">
        <v>1457</v>
      </c>
      <c r="B81" s="6">
        <v>4009</v>
      </c>
      <c r="C81" s="23">
        <v>42500.558854166666</v>
      </c>
      <c r="D81" s="23">
        <v>42500.588090277779</v>
      </c>
      <c r="E81" s="6" t="s">
        <v>1370</v>
      </c>
      <c r="F81" s="20">
        <v>2.923611111327773E-2</v>
      </c>
      <c r="G81" s="11"/>
    </row>
    <row r="82" spans="1:7" s="2" customFormat="1" x14ac:dyDescent="0.25">
      <c r="A82" s="6" t="s">
        <v>1458</v>
      </c>
      <c r="B82" s="6">
        <v>4010</v>
      </c>
      <c r="C82" s="23">
        <v>42500.597129629627</v>
      </c>
      <c r="D82" s="23">
        <v>42500.627430555556</v>
      </c>
      <c r="E82" s="6" t="s">
        <v>1370</v>
      </c>
      <c r="F82" s="20">
        <v>3.030092592962319E-2</v>
      </c>
      <c r="G82" s="11"/>
    </row>
    <row r="83" spans="1:7" s="2" customFormat="1" x14ac:dyDescent="0.25">
      <c r="A83" s="6" t="s">
        <v>1459</v>
      </c>
      <c r="B83" s="6">
        <v>4020</v>
      </c>
      <c r="C83" s="23">
        <v>42500.569895833331</v>
      </c>
      <c r="D83" s="23">
        <v>42500.597881944443</v>
      </c>
      <c r="E83" s="6" t="s">
        <v>322</v>
      </c>
      <c r="F83" s="20">
        <v>2.7986111112113576E-2</v>
      </c>
      <c r="G83" s="11"/>
    </row>
    <row r="84" spans="1:7" s="2" customFormat="1" x14ac:dyDescent="0.25">
      <c r="A84" s="6" t="s">
        <v>1460</v>
      </c>
      <c r="B84" s="6">
        <v>4019</v>
      </c>
      <c r="C84" s="23">
        <v>42500.607592592591</v>
      </c>
      <c r="D84" s="23">
        <v>42500.638287037036</v>
      </c>
      <c r="E84" s="6" t="s">
        <v>322</v>
      </c>
      <c r="F84" s="20">
        <v>3.0694444445543922E-2</v>
      </c>
      <c r="G84" s="11"/>
    </row>
    <row r="85" spans="1:7" s="2" customFormat="1" x14ac:dyDescent="0.25">
      <c r="A85" s="75" t="s">
        <v>1461</v>
      </c>
      <c r="B85" s="6">
        <v>4011</v>
      </c>
      <c r="C85" s="23">
        <v>42500.581238425926</v>
      </c>
      <c r="D85" s="23">
        <v>42500.606261574074</v>
      </c>
      <c r="E85" s="6" t="s">
        <v>476</v>
      </c>
      <c r="F85" s="20">
        <v>2.5023148147738539E-2</v>
      </c>
      <c r="G85" s="11" t="s">
        <v>1521</v>
      </c>
    </row>
    <row r="86" spans="1:7" s="2" customFormat="1" x14ac:dyDescent="0.25">
      <c r="A86" s="6" t="s">
        <v>1462</v>
      </c>
      <c r="B86" s="6">
        <v>4012</v>
      </c>
      <c r="C86" s="23">
        <v>42500.618333333332</v>
      </c>
      <c r="D86" s="23">
        <v>42500.649386574078</v>
      </c>
      <c r="E86" s="6" t="s">
        <v>476</v>
      </c>
      <c r="F86" s="20">
        <v>3.1053240745677613E-2</v>
      </c>
      <c r="G86" s="11"/>
    </row>
    <row r="87" spans="1:7" s="2" customFormat="1" x14ac:dyDescent="0.25">
      <c r="A87" s="6" t="s">
        <v>1463</v>
      </c>
      <c r="B87" s="6">
        <v>4024</v>
      </c>
      <c r="C87" s="23">
        <v>42500.58829861111</v>
      </c>
      <c r="D87" s="23">
        <v>42500.620486111111</v>
      </c>
      <c r="E87" s="6" t="s">
        <v>318</v>
      </c>
      <c r="F87" s="20">
        <v>3.2187500000873115E-2</v>
      </c>
      <c r="G87" s="11"/>
    </row>
    <row r="88" spans="1:7" s="2" customFormat="1" x14ac:dyDescent="0.25">
      <c r="A88" s="6" t="s">
        <v>1464</v>
      </c>
      <c r="B88" s="6">
        <v>4023</v>
      </c>
      <c r="C88" s="23">
        <v>42500.624664351853</v>
      </c>
      <c r="D88" s="23">
        <v>42500.658796296295</v>
      </c>
      <c r="E88" s="6" t="s">
        <v>318</v>
      </c>
      <c r="F88" s="20">
        <v>3.4131944441469386E-2</v>
      </c>
      <c r="G88" s="11"/>
    </row>
    <row r="89" spans="1:7" s="2" customFormat="1" x14ac:dyDescent="0.25">
      <c r="A89" s="6" t="s">
        <v>1465</v>
      </c>
      <c r="B89" s="6">
        <v>4007</v>
      </c>
      <c r="C89" s="23">
        <v>42500.600810185184</v>
      </c>
      <c r="D89" s="23">
        <v>42500.629247685189</v>
      </c>
      <c r="E89" s="6" t="s">
        <v>316</v>
      </c>
      <c r="F89" s="20">
        <v>2.8437500004656613E-2</v>
      </c>
      <c r="G89" s="11"/>
    </row>
    <row r="90" spans="1:7" s="2" customFormat="1" x14ac:dyDescent="0.25">
      <c r="A90" s="6" t="s">
        <v>1466</v>
      </c>
      <c r="B90" s="6">
        <v>4008</v>
      </c>
      <c r="C90" s="23">
        <v>42500.637314814812</v>
      </c>
      <c r="D90" s="23">
        <v>42500.653182870374</v>
      </c>
      <c r="E90" s="6" t="s">
        <v>316</v>
      </c>
      <c r="F90" s="20">
        <v>1.5868055561440997E-2</v>
      </c>
      <c r="G90" s="11" t="s">
        <v>1524</v>
      </c>
    </row>
    <row r="91" spans="1:7" s="2" customFormat="1" x14ac:dyDescent="0.25">
      <c r="A91" s="6" t="s">
        <v>1467</v>
      </c>
      <c r="B91" s="6">
        <v>4016</v>
      </c>
      <c r="C91" s="23">
        <v>42500.612881944442</v>
      </c>
      <c r="D91" s="23">
        <v>42500.640347222223</v>
      </c>
      <c r="E91" s="6" t="s">
        <v>324</v>
      </c>
      <c r="F91" s="20">
        <v>2.7465277780720498E-2</v>
      </c>
      <c r="G91" s="11"/>
    </row>
    <row r="92" spans="1:7" s="2" customFormat="1" x14ac:dyDescent="0.25">
      <c r="A92" s="6" t="s">
        <v>1468</v>
      </c>
      <c r="B92" s="6">
        <v>4015</v>
      </c>
      <c r="C92" s="23">
        <v>42500.650717592594</v>
      </c>
      <c r="D92" s="23">
        <v>42500.679849537039</v>
      </c>
      <c r="E92" s="6" t="s">
        <v>324</v>
      </c>
      <c r="F92" s="20">
        <v>2.9131944444088731E-2</v>
      </c>
      <c r="G92" s="11"/>
    </row>
    <row r="93" spans="1:7" s="2" customFormat="1" x14ac:dyDescent="0.25">
      <c r="A93" s="6" t="s">
        <v>1469</v>
      </c>
      <c r="B93" s="6">
        <v>4044</v>
      </c>
      <c r="C93" s="23">
        <v>42500.620497685188</v>
      </c>
      <c r="D93" s="23">
        <v>42500.649826388886</v>
      </c>
      <c r="E93" s="6" t="s">
        <v>317</v>
      </c>
      <c r="F93" s="20">
        <v>2.9328703698411118E-2</v>
      </c>
      <c r="G93" s="11"/>
    </row>
    <row r="94" spans="1:7" s="2" customFormat="1" x14ac:dyDescent="0.25">
      <c r="A94" s="6" t="s">
        <v>1470</v>
      </c>
      <c r="B94" s="6">
        <v>4043</v>
      </c>
      <c r="C94" s="23">
        <v>42500.658206018517</v>
      </c>
      <c r="D94" s="23">
        <v>42500.690706018519</v>
      </c>
      <c r="E94" s="6" t="s">
        <v>317</v>
      </c>
      <c r="F94" s="20">
        <v>3.2500000001164153E-2</v>
      </c>
      <c r="G94" s="11"/>
    </row>
    <row r="95" spans="1:7" s="2" customFormat="1" x14ac:dyDescent="0.25">
      <c r="A95" s="6" t="s">
        <v>1471</v>
      </c>
      <c r="B95" s="6">
        <v>4009</v>
      </c>
      <c r="C95" s="23">
        <v>42500.630208333336</v>
      </c>
      <c r="D95" s="23">
        <v>42500.661238425928</v>
      </c>
      <c r="E95" s="6" t="s">
        <v>1370</v>
      </c>
      <c r="F95" s="20">
        <v>3.1030092592118308E-2</v>
      </c>
      <c r="G95" s="11"/>
    </row>
    <row r="96" spans="1:7" s="2" customFormat="1" x14ac:dyDescent="0.25">
      <c r="A96" s="6" t="s">
        <v>1472</v>
      </c>
      <c r="B96" s="6">
        <v>4010</v>
      </c>
      <c r="C96" s="23">
        <v>42500.670115740744</v>
      </c>
      <c r="D96" s="23">
        <v>42500.702025462961</v>
      </c>
      <c r="E96" s="6" t="s">
        <v>1370</v>
      </c>
      <c r="F96" s="20">
        <v>3.1909722216369119E-2</v>
      </c>
      <c r="G96" s="11"/>
    </row>
    <row r="97" spans="1:7" s="2" customFormat="1" x14ac:dyDescent="0.25">
      <c r="A97" s="6" t="s">
        <v>1473</v>
      </c>
      <c r="B97" s="6">
        <v>4020</v>
      </c>
      <c r="C97" s="23">
        <v>42500.644386574073</v>
      </c>
      <c r="D97" s="23">
        <v>42500.673229166663</v>
      </c>
      <c r="E97" s="6" t="s">
        <v>322</v>
      </c>
      <c r="F97" s="20">
        <v>2.884259259008104E-2</v>
      </c>
      <c r="G97" s="11"/>
    </row>
    <row r="98" spans="1:7" s="2" customFormat="1" x14ac:dyDescent="0.25">
      <c r="A98" s="6" t="s">
        <v>1474</v>
      </c>
      <c r="B98" s="6">
        <v>4019</v>
      </c>
      <c r="C98" s="23">
        <v>42500.683379629627</v>
      </c>
      <c r="D98" s="23">
        <v>42500.711539351854</v>
      </c>
      <c r="E98" s="6" t="s">
        <v>322</v>
      </c>
      <c r="F98" s="20">
        <v>2.8159722227428574E-2</v>
      </c>
      <c r="G98" s="11"/>
    </row>
    <row r="99" spans="1:7" s="2" customFormat="1" x14ac:dyDescent="0.25">
      <c r="A99" s="6" t="s">
        <v>1475</v>
      </c>
      <c r="B99" s="6">
        <v>4011</v>
      </c>
      <c r="C99" s="23">
        <v>42500.654930555553</v>
      </c>
      <c r="D99" s="23">
        <v>42500.685416666667</v>
      </c>
      <c r="E99" s="6" t="s">
        <v>476</v>
      </c>
      <c r="F99" s="20">
        <v>3.0486111114441883E-2</v>
      </c>
      <c r="G99" s="11"/>
    </row>
    <row r="100" spans="1:7" s="2" customFormat="1" x14ac:dyDescent="0.25">
      <c r="A100" s="6" t="s">
        <v>1476</v>
      </c>
      <c r="B100" s="6">
        <v>4012</v>
      </c>
      <c r="C100" s="23">
        <v>42500.691678240742</v>
      </c>
      <c r="D100" s="23">
        <v>42500.725798611114</v>
      </c>
      <c r="E100" s="6" t="s">
        <v>476</v>
      </c>
      <c r="F100" s="20">
        <v>3.4120370371965691E-2</v>
      </c>
      <c r="G100" s="11"/>
    </row>
    <row r="101" spans="1:7" s="2" customFormat="1" x14ac:dyDescent="0.25">
      <c r="A101" s="6" t="s">
        <v>1477</v>
      </c>
      <c r="B101" s="6">
        <v>4024</v>
      </c>
      <c r="C101" s="23">
        <v>42500.661840277775</v>
      </c>
      <c r="D101" s="23">
        <v>42500.691863425927</v>
      </c>
      <c r="E101" s="6" t="s">
        <v>318</v>
      </c>
      <c r="F101" s="20">
        <v>3.0023148152395152E-2</v>
      </c>
      <c r="G101" s="11"/>
    </row>
    <row r="102" spans="1:7" s="2" customFormat="1" x14ac:dyDescent="0.25">
      <c r="A102" s="6" t="s">
        <v>1478</v>
      </c>
      <c r="B102" s="6">
        <v>4023</v>
      </c>
      <c r="C102" s="23">
        <v>42500.695428240739</v>
      </c>
      <c r="D102" s="23">
        <v>42500.73196759259</v>
      </c>
      <c r="E102" s="6" t="s">
        <v>318</v>
      </c>
      <c r="F102" s="20">
        <v>3.6539351851388346E-2</v>
      </c>
      <c r="G102" s="11"/>
    </row>
    <row r="103" spans="1:7" s="2" customFormat="1" x14ac:dyDescent="0.25">
      <c r="A103" s="6" t="s">
        <v>1479</v>
      </c>
      <c r="B103" s="6">
        <v>4016</v>
      </c>
      <c r="C103" s="23">
        <v>42500.684224537035</v>
      </c>
      <c r="D103" s="23">
        <v>42500.713090277779</v>
      </c>
      <c r="E103" s="6" t="s">
        <v>324</v>
      </c>
      <c r="F103" s="20">
        <v>2.8865740743640345E-2</v>
      </c>
      <c r="G103" s="11"/>
    </row>
    <row r="104" spans="1:7" s="2" customFormat="1" x14ac:dyDescent="0.25">
      <c r="A104" s="6" t="s">
        <v>1480</v>
      </c>
      <c r="B104" s="6">
        <v>4015</v>
      </c>
      <c r="C104" s="23">
        <v>42500.722268518519</v>
      </c>
      <c r="D104" s="23">
        <v>42500.754328703704</v>
      </c>
      <c r="E104" s="6" t="s">
        <v>324</v>
      </c>
      <c r="F104" s="20">
        <v>3.2060185185400769E-2</v>
      </c>
      <c r="G104" s="11"/>
    </row>
    <row r="105" spans="1:7" s="2" customFormat="1" x14ac:dyDescent="0.25">
      <c r="A105" s="6" t="s">
        <v>1481</v>
      </c>
      <c r="B105" s="6">
        <v>4044</v>
      </c>
      <c r="C105" s="23">
        <v>42500.693298611113</v>
      </c>
      <c r="D105" s="23">
        <v>42500.723541666666</v>
      </c>
      <c r="E105" s="6" t="s">
        <v>317</v>
      </c>
      <c r="F105" s="20">
        <v>3.0243055553000886E-2</v>
      </c>
      <c r="G105" s="11"/>
    </row>
    <row r="106" spans="1:7" s="2" customFormat="1" x14ac:dyDescent="0.25">
      <c r="A106" s="6" t="s">
        <v>1482</v>
      </c>
      <c r="B106" s="6">
        <v>4043</v>
      </c>
      <c r="C106" s="23">
        <v>42500.733229166668</v>
      </c>
      <c r="D106" s="23">
        <v>42500.765277777777</v>
      </c>
      <c r="E106" s="6" t="s">
        <v>317</v>
      </c>
      <c r="F106" s="20">
        <v>3.2048611108621117E-2</v>
      </c>
      <c r="G106" s="11"/>
    </row>
    <row r="107" spans="1:7" s="2" customFormat="1" x14ac:dyDescent="0.25">
      <c r="A107" s="6" t="s">
        <v>1483</v>
      </c>
      <c r="B107" s="6">
        <v>4009</v>
      </c>
      <c r="C107" s="23">
        <v>42500.705752314818</v>
      </c>
      <c r="D107" s="23">
        <v>42500.734189814815</v>
      </c>
      <c r="E107" s="6" t="s">
        <v>1370</v>
      </c>
      <c r="F107" s="20">
        <v>2.8437499997380655E-2</v>
      </c>
      <c r="G107" s="11"/>
    </row>
    <row r="108" spans="1:7" s="2" customFormat="1" x14ac:dyDescent="0.25">
      <c r="A108" s="6" t="s">
        <v>1484</v>
      </c>
      <c r="B108" s="6">
        <v>4010</v>
      </c>
      <c r="C108" s="23">
        <v>42500.744942129626</v>
      </c>
      <c r="D108" s="23">
        <v>42500.773321759261</v>
      </c>
      <c r="E108" s="6" t="s">
        <v>1370</v>
      </c>
      <c r="F108" s="20">
        <v>2.8379629635310266E-2</v>
      </c>
      <c r="G108" s="11"/>
    </row>
    <row r="109" spans="1:7" s="2" customFormat="1" x14ac:dyDescent="0.25">
      <c r="A109" s="6" t="s">
        <v>1485</v>
      </c>
      <c r="B109" s="6">
        <v>4020</v>
      </c>
      <c r="C109" s="23">
        <v>42500.717881944445</v>
      </c>
      <c r="D109" s="23">
        <v>42500.744467592594</v>
      </c>
      <c r="E109" s="6" t="s">
        <v>322</v>
      </c>
      <c r="F109" s="20">
        <v>2.658564814919373E-2</v>
      </c>
      <c r="G109" s="11"/>
    </row>
    <row r="110" spans="1:7" s="2" customFormat="1" x14ac:dyDescent="0.25">
      <c r="A110" s="6" t="s">
        <v>1486</v>
      </c>
      <c r="B110" s="6">
        <v>4019</v>
      </c>
      <c r="C110" s="23">
        <v>42500.751018518517</v>
      </c>
      <c r="D110" s="23">
        <v>42500.784791666665</v>
      </c>
      <c r="E110" s="6" t="s">
        <v>322</v>
      </c>
      <c r="F110" s="20">
        <v>3.3773148148611654E-2</v>
      </c>
      <c r="G110" s="11"/>
    </row>
    <row r="111" spans="1:7" s="2" customFormat="1" x14ac:dyDescent="0.25">
      <c r="A111" s="6" t="s">
        <v>1487</v>
      </c>
      <c r="B111" s="6">
        <v>4011</v>
      </c>
      <c r="C111" s="23">
        <v>42500.728773148148</v>
      </c>
      <c r="D111" s="23">
        <v>42500.755254629628</v>
      </c>
      <c r="E111" s="6" t="s">
        <v>476</v>
      </c>
      <c r="F111" s="20">
        <v>2.6481481480004732E-2</v>
      </c>
      <c r="G111" s="11"/>
    </row>
    <row r="112" spans="1:7" s="2" customFormat="1" x14ac:dyDescent="0.25">
      <c r="A112" s="6" t="s">
        <v>1488</v>
      </c>
      <c r="B112" s="6">
        <v>4012</v>
      </c>
      <c r="C112" s="23">
        <v>42500.759837962964</v>
      </c>
      <c r="D112" s="23">
        <v>42500.7971412037</v>
      </c>
      <c r="E112" s="6" t="s">
        <v>476</v>
      </c>
      <c r="F112" s="20">
        <v>3.7303240736946464E-2</v>
      </c>
      <c r="G112" s="11"/>
    </row>
    <row r="113" spans="1:7" s="2" customFormat="1" x14ac:dyDescent="0.25">
      <c r="A113" s="6" t="s">
        <v>1489</v>
      </c>
      <c r="B113" s="6">
        <v>4024</v>
      </c>
      <c r="C113" s="23">
        <v>42500.735775462963</v>
      </c>
      <c r="D113" s="23">
        <v>42500.764525462961</v>
      </c>
      <c r="E113" s="6" t="s">
        <v>318</v>
      </c>
      <c r="F113" s="20">
        <v>2.8749999997671694E-2</v>
      </c>
      <c r="G113" s="11"/>
    </row>
    <row r="114" spans="1:7" s="2" customFormat="1" x14ac:dyDescent="0.25">
      <c r="A114" s="6" t="s">
        <v>1490</v>
      </c>
      <c r="B114" s="6">
        <v>4023</v>
      </c>
      <c r="C114" s="23">
        <v>42500.775300925925</v>
      </c>
      <c r="D114" s="23">
        <v>42500.806400462963</v>
      </c>
      <c r="E114" s="6" t="s">
        <v>318</v>
      </c>
      <c r="F114" s="20">
        <v>3.1099537038244307E-2</v>
      </c>
      <c r="G114" s="11"/>
    </row>
    <row r="115" spans="1:7" s="2" customFormat="1" x14ac:dyDescent="0.25">
      <c r="A115" s="6" t="s">
        <v>1491</v>
      </c>
      <c r="B115" s="6">
        <v>4007</v>
      </c>
      <c r="C115" s="23">
        <v>42500.750833333332</v>
      </c>
      <c r="D115" s="23">
        <v>42500.783425925925</v>
      </c>
      <c r="E115" s="6" t="s">
        <v>316</v>
      </c>
      <c r="F115" s="20">
        <v>3.2592592593573499E-2</v>
      </c>
      <c r="G115" s="11"/>
    </row>
    <row r="116" spans="1:7" s="2" customFormat="1" x14ac:dyDescent="0.25">
      <c r="A116" s="6" t="s">
        <v>1492</v>
      </c>
      <c r="B116" s="6">
        <v>4008</v>
      </c>
      <c r="C116" s="23">
        <v>42500.789872685185</v>
      </c>
      <c r="D116" s="23">
        <v>42500.818749999999</v>
      </c>
      <c r="E116" s="6" t="s">
        <v>316</v>
      </c>
      <c r="F116" s="20">
        <v>2.8877314813144039E-2</v>
      </c>
      <c r="G116" s="11"/>
    </row>
    <row r="117" spans="1:7" s="2" customFormat="1" x14ac:dyDescent="0.25">
      <c r="A117" s="6" t="s">
        <v>1493</v>
      </c>
      <c r="B117" s="6">
        <v>4016</v>
      </c>
      <c r="C117" s="23">
        <v>42500.759386574071</v>
      </c>
      <c r="D117" s="23">
        <v>42500.788726851853</v>
      </c>
      <c r="E117" s="6" t="s">
        <v>324</v>
      </c>
      <c r="F117" s="20">
        <v>2.9340277782466728E-2</v>
      </c>
      <c r="G117" s="11"/>
    </row>
    <row r="118" spans="1:7" s="2" customFormat="1" x14ac:dyDescent="0.25">
      <c r="A118" s="6" t="s">
        <v>1494</v>
      </c>
      <c r="B118" s="6">
        <v>4015</v>
      </c>
      <c r="C118" s="23">
        <v>42500.791412037041</v>
      </c>
      <c r="D118" s="23">
        <v>42500.825335648151</v>
      </c>
      <c r="E118" s="6" t="s">
        <v>324</v>
      </c>
      <c r="F118" s="20">
        <v>3.3923611110367347E-2</v>
      </c>
      <c r="G118" s="11"/>
    </row>
    <row r="119" spans="1:7" s="2" customFormat="1" x14ac:dyDescent="0.25">
      <c r="A119" s="6" t="s">
        <v>1495</v>
      </c>
      <c r="B119" s="6">
        <v>4044</v>
      </c>
      <c r="C119" s="23">
        <v>42500.770381944443</v>
      </c>
      <c r="D119" s="23">
        <v>42500.796469907407</v>
      </c>
      <c r="E119" s="6" t="s">
        <v>317</v>
      </c>
      <c r="F119" s="20">
        <v>2.6087962964083999E-2</v>
      </c>
      <c r="G119" s="11"/>
    </row>
    <row r="120" spans="1:7" s="2" customFormat="1" x14ac:dyDescent="0.25">
      <c r="A120" s="6" t="s">
        <v>1496</v>
      </c>
      <c r="B120" s="6">
        <v>4043</v>
      </c>
      <c r="C120" s="23">
        <v>42500.806527777779</v>
      </c>
      <c r="D120" s="23">
        <v>42500.836099537039</v>
      </c>
      <c r="E120" s="6" t="s">
        <v>317</v>
      </c>
      <c r="F120" s="20">
        <v>2.9571759259852115E-2</v>
      </c>
      <c r="G120" s="11"/>
    </row>
    <row r="121" spans="1:7" s="2" customFormat="1" x14ac:dyDescent="0.25">
      <c r="A121" s="6" t="s">
        <v>1497</v>
      </c>
      <c r="B121" s="6">
        <v>4020</v>
      </c>
      <c r="C121" s="23">
        <v>42500.787835648145</v>
      </c>
      <c r="D121" s="23">
        <v>42500.817245370374</v>
      </c>
      <c r="E121" s="6" t="s">
        <v>322</v>
      </c>
      <c r="F121" s="20">
        <v>2.9409722228592727E-2</v>
      </c>
      <c r="G121" s="11"/>
    </row>
    <row r="122" spans="1:7" s="2" customFormat="1" x14ac:dyDescent="0.25">
      <c r="A122" s="6" t="s">
        <v>1498</v>
      </c>
      <c r="B122" s="6">
        <v>4019</v>
      </c>
      <c r="C122" s="23">
        <v>42500.823460648149</v>
      </c>
      <c r="D122" s="23">
        <v>42500.857534722221</v>
      </c>
      <c r="E122" s="6" t="s">
        <v>322</v>
      </c>
      <c r="F122" s="20">
        <v>3.407407407212304E-2</v>
      </c>
      <c r="G122" s="11"/>
    </row>
    <row r="123" spans="1:7" s="2" customFormat="1" x14ac:dyDescent="0.25">
      <c r="A123" s="6" t="s">
        <v>1499</v>
      </c>
      <c r="B123" s="6">
        <v>4024</v>
      </c>
      <c r="C123" s="23">
        <v>42500.812685185185</v>
      </c>
      <c r="D123" s="23">
        <v>42500.838078703702</v>
      </c>
      <c r="E123" s="6" t="s">
        <v>318</v>
      </c>
      <c r="F123" s="20">
        <v>2.5393518517375924E-2</v>
      </c>
      <c r="G123" s="11"/>
    </row>
    <row r="124" spans="1:7" s="2" customFormat="1" x14ac:dyDescent="0.25">
      <c r="A124" s="6" t="s">
        <v>1500</v>
      </c>
      <c r="B124" s="6">
        <v>4023</v>
      </c>
      <c r="C124" s="23">
        <v>42500.849050925928</v>
      </c>
      <c r="D124" s="23">
        <v>42500.877592592595</v>
      </c>
      <c r="E124" s="6" t="s">
        <v>318</v>
      </c>
      <c r="F124" s="20">
        <v>2.8541666666569654E-2</v>
      </c>
      <c r="G124" s="11"/>
    </row>
    <row r="125" spans="1:7" s="2" customFormat="1" x14ac:dyDescent="0.25">
      <c r="A125" s="6" t="s">
        <v>1501</v>
      </c>
      <c r="B125" s="6">
        <v>4016</v>
      </c>
      <c r="C125" s="23">
        <v>42500.827916666669</v>
      </c>
      <c r="D125" s="23">
        <v>42500.858773148146</v>
      </c>
      <c r="E125" s="6" t="s">
        <v>324</v>
      </c>
      <c r="F125" s="20">
        <v>3.085648147680331E-2</v>
      </c>
      <c r="G125" s="11"/>
    </row>
    <row r="126" spans="1:7" s="2" customFormat="1" x14ac:dyDescent="0.25">
      <c r="A126" s="6" t="s">
        <v>1502</v>
      </c>
      <c r="B126" s="6">
        <v>4015</v>
      </c>
      <c r="C126" s="23">
        <v>42500.861631944441</v>
      </c>
      <c r="D126" s="23">
        <v>42500.898402777777</v>
      </c>
      <c r="E126" s="6" t="s">
        <v>324</v>
      </c>
      <c r="F126" s="20">
        <v>3.6770833336049691E-2</v>
      </c>
      <c r="G126" s="11"/>
    </row>
    <row r="127" spans="1:7" s="2" customFormat="1" x14ac:dyDescent="0.25">
      <c r="A127" s="6" t="s">
        <v>1503</v>
      </c>
      <c r="B127" s="6">
        <v>4044</v>
      </c>
      <c r="C127" s="23">
        <v>42500.841979166667</v>
      </c>
      <c r="D127" s="23">
        <v>42500.879872685182</v>
      </c>
      <c r="E127" s="6" t="s">
        <v>317</v>
      </c>
      <c r="F127" s="20">
        <v>3.7893518514465541E-2</v>
      </c>
      <c r="G127" s="11"/>
    </row>
    <row r="128" spans="1:7" s="2" customFormat="1" x14ac:dyDescent="0.25">
      <c r="A128" s="6" t="s">
        <v>1504</v>
      </c>
      <c r="B128" s="6">
        <v>4043</v>
      </c>
      <c r="C128" s="23">
        <v>42500.890393518515</v>
      </c>
      <c r="D128" s="23">
        <v>42500.919537037036</v>
      </c>
      <c r="E128" s="6" t="s">
        <v>317</v>
      </c>
      <c r="F128" s="20">
        <v>2.9143518520868383E-2</v>
      </c>
      <c r="G128" s="11"/>
    </row>
    <row r="129" spans="1:9" s="2" customFormat="1" x14ac:dyDescent="0.25">
      <c r="A129" s="6" t="s">
        <v>1505</v>
      </c>
      <c r="B129" s="6">
        <v>4020</v>
      </c>
      <c r="C129" s="23">
        <v>42500.864594907405</v>
      </c>
      <c r="D129" s="23">
        <v>42500.900960648149</v>
      </c>
      <c r="E129" s="6" t="s">
        <v>322</v>
      </c>
      <c r="F129" s="20">
        <v>3.6365740743349306E-2</v>
      </c>
      <c r="G129" s="11"/>
    </row>
    <row r="130" spans="1:9" s="2" customFormat="1" x14ac:dyDescent="0.25">
      <c r="A130" s="6" t="s">
        <v>1506</v>
      </c>
      <c r="B130" s="6">
        <v>4019</v>
      </c>
      <c r="C130" s="23">
        <v>42500.908449074072</v>
      </c>
      <c r="D130" s="23">
        <v>42500.939606481479</v>
      </c>
      <c r="E130" s="6" t="s">
        <v>322</v>
      </c>
      <c r="F130" s="20">
        <v>3.1157407407590654E-2</v>
      </c>
      <c r="G130" s="11" t="s">
        <v>1521</v>
      </c>
    </row>
    <row r="131" spans="1:9" s="2" customFormat="1" x14ac:dyDescent="0.25">
      <c r="A131" s="6" t="s">
        <v>1507</v>
      </c>
      <c r="B131" s="6">
        <v>4024</v>
      </c>
      <c r="C131" s="23">
        <v>42500.891342592593</v>
      </c>
      <c r="D131" s="23">
        <v>42500.921712962961</v>
      </c>
      <c r="E131" s="6" t="s">
        <v>318</v>
      </c>
      <c r="F131" s="20">
        <v>3.0370370368473232E-2</v>
      </c>
      <c r="G131" s="11"/>
    </row>
    <row r="132" spans="1:9" s="2" customFormat="1" x14ac:dyDescent="0.25">
      <c r="A132" s="6" t="s">
        <v>1508</v>
      </c>
      <c r="B132" s="6">
        <v>4023</v>
      </c>
      <c r="C132" s="23">
        <v>42500.932071759256</v>
      </c>
      <c r="D132" s="23">
        <v>42500.963252314818</v>
      </c>
      <c r="E132" s="6" t="s">
        <v>318</v>
      </c>
      <c r="F132" s="20">
        <v>3.1180555561149959E-2</v>
      </c>
      <c r="G132" s="11"/>
    </row>
    <row r="133" spans="1:9" s="2" customFormat="1" x14ac:dyDescent="0.25">
      <c r="A133" s="6" t="s">
        <v>1509</v>
      </c>
      <c r="B133" s="6">
        <v>4016</v>
      </c>
      <c r="C133" s="23">
        <v>42500.901226851849</v>
      </c>
      <c r="D133" s="23">
        <v>42500.942002314812</v>
      </c>
      <c r="E133" s="6" t="s">
        <v>324</v>
      </c>
      <c r="F133" s="20">
        <v>4.0775462963210884E-2</v>
      </c>
      <c r="G133" s="11"/>
    </row>
    <row r="134" spans="1:9" s="2" customFormat="1" x14ac:dyDescent="0.25">
      <c r="A134" s="6" t="s">
        <v>1510</v>
      </c>
      <c r="B134" s="6">
        <v>4015</v>
      </c>
      <c r="C134" s="23">
        <v>42500.945393518516</v>
      </c>
      <c r="D134" s="23">
        <v>42500.981782407405</v>
      </c>
      <c r="E134" s="6" t="s">
        <v>324</v>
      </c>
      <c r="F134" s="20">
        <v>3.6388888889632653E-2</v>
      </c>
      <c r="G134" s="11"/>
    </row>
    <row r="135" spans="1:9" s="2" customFormat="1" x14ac:dyDescent="0.25">
      <c r="A135" s="6" t="s">
        <v>1511</v>
      </c>
      <c r="B135" s="6">
        <v>4044</v>
      </c>
      <c r="C135" s="23">
        <v>42500.923356481479</v>
      </c>
      <c r="D135" s="23">
        <v>42500.962905092594</v>
      </c>
      <c r="E135" s="6" t="s">
        <v>317</v>
      </c>
      <c r="F135" s="20">
        <v>3.9548611115606036E-2</v>
      </c>
      <c r="G135" s="11"/>
    </row>
    <row r="136" spans="1:9" s="2" customFormat="1" x14ac:dyDescent="0.25">
      <c r="A136" s="6" t="s">
        <v>1512</v>
      </c>
      <c r="B136" s="6">
        <v>4043</v>
      </c>
      <c r="C136" s="23">
        <v>42500.970983796295</v>
      </c>
      <c r="D136" s="23">
        <v>42501.004155092596</v>
      </c>
      <c r="E136" s="6" t="s">
        <v>317</v>
      </c>
      <c r="F136" s="20">
        <v>3.3171296301588882E-2</v>
      </c>
      <c r="G136" s="11"/>
    </row>
    <row r="137" spans="1:9" s="2" customFormat="1" x14ac:dyDescent="0.25">
      <c r="A137" s="6" t="s">
        <v>1513</v>
      </c>
      <c r="B137" s="6">
        <v>4020</v>
      </c>
      <c r="C137" s="23">
        <v>42500.94908564815</v>
      </c>
      <c r="D137" s="23">
        <v>42500.985671296294</v>
      </c>
      <c r="E137" s="6" t="s">
        <v>322</v>
      </c>
      <c r="F137" s="20">
        <v>3.6585648143955041E-2</v>
      </c>
      <c r="G137" s="11"/>
    </row>
    <row r="138" spans="1:9" s="2" customFormat="1" x14ac:dyDescent="0.25">
      <c r="A138" s="6" t="s">
        <v>1514</v>
      </c>
      <c r="B138" s="6">
        <v>4019</v>
      </c>
      <c r="C138" s="23">
        <v>42500.992604166669</v>
      </c>
      <c r="D138" s="23">
        <v>42501.029120370367</v>
      </c>
      <c r="E138" s="6" t="s">
        <v>322</v>
      </c>
      <c r="F138" s="20">
        <v>3.6516203697829042E-2</v>
      </c>
      <c r="G138" s="11"/>
    </row>
    <row r="139" spans="1:9" s="2" customFormat="1" x14ac:dyDescent="0.25">
      <c r="A139" s="6" t="s">
        <v>1515</v>
      </c>
      <c r="B139" s="6">
        <v>4024</v>
      </c>
      <c r="C139" s="23">
        <v>42500.97587962963</v>
      </c>
      <c r="D139" s="23">
        <v>42501.003912037035</v>
      </c>
      <c r="E139" s="6" t="s">
        <v>318</v>
      </c>
      <c r="F139" s="20">
        <v>2.8032407404680271E-2</v>
      </c>
      <c r="G139" s="11"/>
    </row>
    <row r="140" spans="1:9" s="2" customFormat="1" x14ac:dyDescent="0.25">
      <c r="A140" s="6" t="s">
        <v>1516</v>
      </c>
      <c r="B140" s="6">
        <v>4023</v>
      </c>
      <c r="C140" s="23">
        <v>42501.017210648148</v>
      </c>
      <c r="D140" s="23">
        <v>42501.044224537036</v>
      </c>
      <c r="E140" s="6" t="s">
        <v>318</v>
      </c>
      <c r="F140" s="20">
        <v>2.7013888888177462E-2</v>
      </c>
      <c r="G140" s="11"/>
      <c r="H140"/>
    </row>
    <row r="141" spans="1:9" s="2" customFormat="1" x14ac:dyDescent="0.25">
      <c r="A141" s="6" t="s">
        <v>1517</v>
      </c>
      <c r="B141" s="6">
        <v>4016</v>
      </c>
      <c r="C141" s="23">
        <v>42500.989965277775</v>
      </c>
      <c r="D141" s="23">
        <v>42501.025011574071</v>
      </c>
      <c r="E141" s="6" t="s">
        <v>324</v>
      </c>
      <c r="F141" s="20">
        <v>3.5046296296059154E-2</v>
      </c>
      <c r="G141" s="11"/>
      <c r="H141"/>
    </row>
    <row r="142" spans="1:9" s="2" customFormat="1" x14ac:dyDescent="0.25">
      <c r="A142" s="6" t="s">
        <v>1518</v>
      </c>
      <c r="B142" s="6">
        <v>4015</v>
      </c>
      <c r="C142" s="23">
        <v>42501.030555555553</v>
      </c>
      <c r="D142" s="23">
        <v>42501.064560185187</v>
      </c>
      <c r="E142" s="6" t="s">
        <v>324</v>
      </c>
      <c r="F142" s="20">
        <v>3.4004629633272998E-2</v>
      </c>
      <c r="G142" s="11"/>
      <c r="H142"/>
    </row>
    <row r="143" spans="1:9" s="2" customFormat="1" x14ac:dyDescent="0.25">
      <c r="A143" s="6" t="s">
        <v>1519</v>
      </c>
      <c r="B143" s="6">
        <v>4044</v>
      </c>
      <c r="C143" s="23">
        <v>42501.016736111109</v>
      </c>
      <c r="D143" s="23">
        <v>42501.053576388891</v>
      </c>
      <c r="E143" s="6" t="s">
        <v>317</v>
      </c>
      <c r="F143" s="20">
        <v>3.684027778217569E-2</v>
      </c>
      <c r="G143" s="11"/>
      <c r="H143"/>
    </row>
    <row r="144" spans="1:9" s="2" customFormat="1" x14ac:dyDescent="0.25">
      <c r="A144" s="6" t="s">
        <v>1520</v>
      </c>
      <c r="B144" s="6">
        <v>4043</v>
      </c>
      <c r="C144" s="23">
        <v>42501.056921296295</v>
      </c>
      <c r="D144" s="23">
        <v>42501.085092592592</v>
      </c>
      <c r="E144" s="6" t="s">
        <v>317</v>
      </c>
      <c r="F144" s="20">
        <v>2.8171296296932269E-2</v>
      </c>
      <c r="G144" s="11" t="s">
        <v>1522</v>
      </c>
      <c r="H144"/>
      <c r="I144"/>
    </row>
    <row r="145" spans="1:15" x14ac:dyDescent="0.25">
      <c r="A145" s="22"/>
      <c r="B145" s="22"/>
      <c r="C145" s="23"/>
      <c r="D145" s="23"/>
      <c r="E145" s="6"/>
      <c r="F145" s="20"/>
      <c r="G145" s="11"/>
      <c r="J145" s="2"/>
      <c r="K145" s="2"/>
    </row>
    <row r="146" spans="1:15" x14ac:dyDescent="0.25">
      <c r="A146" s="22"/>
      <c r="B146" s="22"/>
      <c r="C146" s="23"/>
      <c r="D146" s="23"/>
      <c r="E146" s="6"/>
      <c r="F146" s="20"/>
      <c r="G146" s="11"/>
      <c r="I146" s="2"/>
      <c r="J146" s="2"/>
      <c r="K146" s="2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  <c r="L147"/>
      <c r="M147"/>
      <c r="N147"/>
      <c r="O147"/>
    </row>
    <row r="148" spans="1:15" x14ac:dyDescent="0.25">
      <c r="A148" s="22"/>
      <c r="B148" s="22"/>
      <c r="C148" s="23"/>
      <c r="D148" s="23"/>
      <c r="E148" s="6"/>
      <c r="F148" s="20"/>
      <c r="G148" s="11"/>
      <c r="J148" s="2"/>
      <c r="K148" s="2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</row>
    <row r="152" spans="1:15" x14ac:dyDescent="0.25">
      <c r="A152" s="22"/>
      <c r="B152" s="22"/>
      <c r="C152" s="23"/>
      <c r="D152" s="23"/>
      <c r="E152" s="6"/>
      <c r="F152" s="20"/>
      <c r="G152" s="11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</sheetData>
  <mergeCells count="2">
    <mergeCell ref="A1:F1"/>
    <mergeCell ref="L3:N3"/>
  </mergeCells>
  <conditionalFormatting sqref="A145:G172 C3:D144 F3:G144">
    <cfRule type="expression" dxfId="22" priority="12">
      <formula>#REF!&gt;#REF!</formula>
    </cfRule>
    <cfRule type="expression" dxfId="21" priority="13">
      <formula>#REF!&gt;0</formula>
    </cfRule>
    <cfRule type="expression" dxfId="20" priority="14">
      <formula>#REF!&gt;0</formula>
    </cfRule>
  </conditionalFormatting>
  <conditionalFormatting sqref="B85 A86:B144 A3:B84 E3:E144">
    <cfRule type="expression" dxfId="19" priority="10">
      <formula>$P3&gt;0</formula>
    </cfRule>
    <cfRule type="expression" dxfId="18" priority="11">
      <formula>$O3&gt;0</formula>
    </cfRule>
  </conditionalFormatting>
  <conditionalFormatting sqref="B85:D85 A86:D144 A3:D84 F3:G144">
    <cfRule type="expression" dxfId="17" priority="8">
      <formula>NOT(ISBLANK($G3))</formula>
    </cfRule>
  </conditionalFormatting>
  <conditionalFormatting sqref="A85">
    <cfRule type="expression" dxfId="16" priority="5">
      <formula>#REF!&gt;#REF!</formula>
    </cfRule>
    <cfRule type="expression" dxfId="15" priority="6">
      <formula>#REF!&gt;0</formula>
    </cfRule>
    <cfRule type="expression" dxfId="14" priority="7">
      <formula>#REF!&gt;0</formula>
    </cfRule>
  </conditionalFormatting>
  <conditionalFormatting sqref="A85">
    <cfRule type="expression" dxfId="13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8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7.7109375" style="52" bestFit="1" customWidth="1"/>
    <col min="3" max="3" width="7.28515625" style="52" bestFit="1" customWidth="1"/>
    <col min="4" max="5" width="18.28515625" style="52" bestFit="1" customWidth="1"/>
    <col min="6" max="6" width="12" style="52" bestFit="1" customWidth="1"/>
    <col min="7" max="7" width="10.85546875" style="52" bestFit="1" customWidth="1"/>
    <col min="8" max="8" width="94.140625" style="52" bestFit="1" customWidth="1"/>
  </cols>
  <sheetData>
    <row r="1" spans="1:8" ht="45" x14ac:dyDescent="0.25">
      <c r="A1" s="70" t="s">
        <v>781</v>
      </c>
      <c r="B1" s="9" t="s">
        <v>0</v>
      </c>
      <c r="C1" s="10" t="s">
        <v>11</v>
      </c>
      <c r="D1" s="12" t="s">
        <v>1</v>
      </c>
      <c r="E1" s="12" t="s">
        <v>2</v>
      </c>
      <c r="F1" s="10" t="s">
        <v>12</v>
      </c>
      <c r="G1" s="13" t="s">
        <v>3</v>
      </c>
      <c r="H1" s="10" t="s">
        <v>10</v>
      </c>
    </row>
    <row r="2" spans="1:8" s="2" customFormat="1" x14ac:dyDescent="0.25">
      <c r="A2" s="67">
        <v>42495</v>
      </c>
      <c r="B2" s="24" t="s">
        <v>117</v>
      </c>
      <c r="C2" s="24">
        <v>4020</v>
      </c>
      <c r="D2" s="25">
        <v>42491.21303240741</v>
      </c>
      <c r="E2" s="25">
        <v>42491.234201388892</v>
      </c>
      <c r="F2" s="49" t="s">
        <v>322</v>
      </c>
      <c r="G2" s="21">
        <v>2.1168981482333038E-2</v>
      </c>
      <c r="H2" s="72" t="s">
        <v>167</v>
      </c>
    </row>
    <row r="3" spans="1:8" s="2" customFormat="1" x14ac:dyDescent="0.25">
      <c r="A3" s="67">
        <v>42495</v>
      </c>
      <c r="B3" s="24" t="s">
        <v>21</v>
      </c>
      <c r="C3" s="24">
        <v>4030</v>
      </c>
      <c r="D3" s="25">
        <v>42491.441863425927</v>
      </c>
      <c r="E3" s="25">
        <v>42491.446168981478</v>
      </c>
      <c r="F3" s="49" t="s">
        <v>624</v>
      </c>
      <c r="G3" s="21">
        <v>4.3055555506725796E-3</v>
      </c>
      <c r="H3" s="72" t="s">
        <v>166</v>
      </c>
    </row>
    <row r="4" spans="1:8" s="2" customFormat="1" x14ac:dyDescent="0.25">
      <c r="A4" s="67">
        <v>42495</v>
      </c>
      <c r="B4" s="24" t="s">
        <v>54</v>
      </c>
      <c r="C4" s="24">
        <v>4008</v>
      </c>
      <c r="D4" s="25">
        <v>42491.743425925924</v>
      </c>
      <c r="E4" s="25">
        <v>42491.748240740744</v>
      </c>
      <c r="F4" s="49" t="s">
        <v>316</v>
      </c>
      <c r="G4" s="21">
        <v>4.8148148198379204E-3</v>
      </c>
      <c r="H4" s="72" t="s">
        <v>166</v>
      </c>
    </row>
    <row r="5" spans="1:8" s="2" customFormat="1" x14ac:dyDescent="0.25">
      <c r="A5" s="67">
        <v>42495</v>
      </c>
      <c r="B5" s="49" t="s">
        <v>187</v>
      </c>
      <c r="C5" s="49">
        <v>4007</v>
      </c>
      <c r="D5" s="50">
        <v>42492.204988425925</v>
      </c>
      <c r="E5" s="50">
        <v>42492.234594907408</v>
      </c>
      <c r="F5" s="49" t="s">
        <v>316</v>
      </c>
      <c r="G5" s="21">
        <v>2.5231481478840578E-2</v>
      </c>
      <c r="H5" s="73" t="s">
        <v>327</v>
      </c>
    </row>
    <row r="6" spans="1:8" s="2" customFormat="1" x14ac:dyDescent="0.25">
      <c r="A6" s="67">
        <v>42495</v>
      </c>
      <c r="B6" s="49" t="s">
        <v>195</v>
      </c>
      <c r="C6" s="49">
        <v>4038</v>
      </c>
      <c r="D6" s="50">
        <v>42492.255752314813</v>
      </c>
      <c r="E6" s="50">
        <v>42492.278865740744</v>
      </c>
      <c r="F6" s="49" t="s">
        <v>320</v>
      </c>
      <c r="G6" s="21">
        <v>2.6099537040863652E-2</v>
      </c>
      <c r="H6" s="73" t="s">
        <v>328</v>
      </c>
    </row>
    <row r="7" spans="1:8" s="2" customFormat="1" x14ac:dyDescent="0.25">
      <c r="A7" s="67">
        <v>42495</v>
      </c>
      <c r="B7" s="49" t="s">
        <v>227</v>
      </c>
      <c r="C7" s="49">
        <v>4027</v>
      </c>
      <c r="D7" s="50">
        <v>42492.412083333336</v>
      </c>
      <c r="E7" s="50">
        <v>42492.449594907404</v>
      </c>
      <c r="F7" s="49" t="s">
        <v>323</v>
      </c>
      <c r="G7" s="21">
        <v>3.125E-2</v>
      </c>
      <c r="H7" s="72" t="s">
        <v>330</v>
      </c>
    </row>
    <row r="8" spans="1:8" s="2" customFormat="1" x14ac:dyDescent="0.25">
      <c r="A8" s="67">
        <v>42495</v>
      </c>
      <c r="B8" s="49" t="s">
        <v>236</v>
      </c>
      <c r="C8" s="49">
        <v>4026</v>
      </c>
      <c r="D8" s="50">
        <v>42492.497847222221</v>
      </c>
      <c r="E8" s="50">
        <v>42492.515034722222</v>
      </c>
      <c r="F8" s="49" t="s">
        <v>319</v>
      </c>
      <c r="G8" s="21">
        <v>1.7187500001455192E-2</v>
      </c>
      <c r="H8" s="72" t="s">
        <v>166</v>
      </c>
    </row>
    <row r="9" spans="1:8" s="2" customFormat="1" x14ac:dyDescent="0.25">
      <c r="A9" s="67">
        <v>42495</v>
      </c>
      <c r="B9" s="49" t="s">
        <v>347</v>
      </c>
      <c r="C9" s="49">
        <v>4031</v>
      </c>
      <c r="D9" s="50">
        <v>42493.244768518518</v>
      </c>
      <c r="E9" s="50">
        <v>42493.265752314815</v>
      </c>
      <c r="F9" s="49" t="s">
        <v>475</v>
      </c>
      <c r="G9" s="21">
        <v>2.4652777778101154E-2</v>
      </c>
      <c r="H9" s="72" t="s">
        <v>480</v>
      </c>
    </row>
    <row r="10" spans="1:8" s="2" customFormat="1" x14ac:dyDescent="0.25">
      <c r="A10" s="67">
        <v>42495</v>
      </c>
      <c r="B10" s="49" t="s">
        <v>383</v>
      </c>
      <c r="C10" s="49">
        <v>4027</v>
      </c>
      <c r="D10" s="50">
        <v>42493.422523148147</v>
      </c>
      <c r="E10" s="50">
        <v>42493.457141203704</v>
      </c>
      <c r="F10" s="49" t="s">
        <v>323</v>
      </c>
      <c r="G10" s="21">
        <v>3.4618055557075422E-2</v>
      </c>
      <c r="H10" s="72" t="s">
        <v>478</v>
      </c>
    </row>
    <row r="11" spans="1:8" s="2" customFormat="1" x14ac:dyDescent="0.25">
      <c r="A11" s="67">
        <v>42495</v>
      </c>
      <c r="B11" s="49" t="s">
        <v>441</v>
      </c>
      <c r="C11" s="49">
        <v>4014</v>
      </c>
      <c r="D11" s="50">
        <v>42493.727071759262</v>
      </c>
      <c r="E11" s="50" t="s">
        <v>477</v>
      </c>
      <c r="F11" s="49" t="s">
        <v>321</v>
      </c>
      <c r="G11" s="21" t="s">
        <v>477</v>
      </c>
      <c r="H11" s="72" t="s">
        <v>479</v>
      </c>
    </row>
    <row r="12" spans="1:8" s="2" customFormat="1" x14ac:dyDescent="0.25">
      <c r="A12" s="67">
        <v>42495</v>
      </c>
      <c r="B12" s="49" t="s">
        <v>499</v>
      </c>
      <c r="C12" s="49">
        <v>4031</v>
      </c>
      <c r="D12" s="50">
        <v>42494.256284722222</v>
      </c>
      <c r="E12" s="50">
        <v>42494.279953703706</v>
      </c>
      <c r="F12" s="49" t="s">
        <v>475</v>
      </c>
      <c r="G12" s="21">
        <v>2.7858796296641231E-2</v>
      </c>
      <c r="H12" s="72" t="s">
        <v>480</v>
      </c>
    </row>
    <row r="13" spans="1:8" s="2" customFormat="1" x14ac:dyDescent="0.25">
      <c r="A13" s="67">
        <v>42495</v>
      </c>
      <c r="B13" s="49" t="s">
        <v>533</v>
      </c>
      <c r="C13" s="49">
        <v>4011</v>
      </c>
      <c r="D13" s="50">
        <v>42494.425069444442</v>
      </c>
      <c r="E13" s="50">
        <v>42494.425069444442</v>
      </c>
      <c r="F13" s="49" t="s">
        <v>476</v>
      </c>
      <c r="G13" s="21">
        <v>1.1574074074074073E-5</v>
      </c>
      <c r="H13" s="72" t="s">
        <v>330</v>
      </c>
    </row>
    <row r="14" spans="1:8" s="2" customFormat="1" x14ac:dyDescent="0.25">
      <c r="A14" s="67">
        <v>42495</v>
      </c>
      <c r="B14" s="49" t="s">
        <v>692</v>
      </c>
      <c r="C14" s="49">
        <v>4011</v>
      </c>
      <c r="D14" s="50">
        <v>42495.486886574072</v>
      </c>
      <c r="E14" s="50">
        <v>42495.505578703705</v>
      </c>
      <c r="F14" s="49" t="s">
        <v>476</v>
      </c>
      <c r="G14" s="21">
        <v>1.8692129633564036E-2</v>
      </c>
      <c r="H14" s="72" t="s">
        <v>772</v>
      </c>
    </row>
    <row r="15" spans="1:8" s="2" customFormat="1" x14ac:dyDescent="0.25">
      <c r="A15" s="67">
        <v>42495</v>
      </c>
      <c r="B15" s="49" t="s">
        <v>693</v>
      </c>
      <c r="C15" s="49">
        <v>4012</v>
      </c>
      <c r="D15" s="50">
        <v>42495.52952546296</v>
      </c>
      <c r="E15" s="50">
        <v>42495.529687499999</v>
      </c>
      <c r="F15" s="49" t="s">
        <v>476</v>
      </c>
      <c r="G15" s="21">
        <v>1.6203703853534535E-4</v>
      </c>
      <c r="H15" s="72" t="s">
        <v>773</v>
      </c>
    </row>
    <row r="16" spans="1:8" s="2" customFormat="1" x14ac:dyDescent="0.25">
      <c r="A16" s="67">
        <v>42495</v>
      </c>
      <c r="B16" s="49" t="s">
        <v>717</v>
      </c>
      <c r="C16" s="49">
        <v>4017</v>
      </c>
      <c r="D16" s="50">
        <v>42495.651736111111</v>
      </c>
      <c r="E16" s="50">
        <v>42495.673506944448</v>
      </c>
      <c r="F16" s="49" t="s">
        <v>625</v>
      </c>
      <c r="G16" s="21">
        <v>2.1770833336631767E-2</v>
      </c>
      <c r="H16" s="72" t="s">
        <v>774</v>
      </c>
    </row>
    <row r="17" spans="1:8" s="2" customFormat="1" x14ac:dyDescent="0.25">
      <c r="A17" s="67">
        <v>42495</v>
      </c>
      <c r="B17" s="49" t="s">
        <v>738</v>
      </c>
      <c r="C17" s="49">
        <v>4044</v>
      </c>
      <c r="D17" s="50">
        <v>42495.734398148146</v>
      </c>
      <c r="E17" s="50">
        <v>42495.757523148146</v>
      </c>
      <c r="F17" s="49" t="s">
        <v>317</v>
      </c>
      <c r="G17" s="21">
        <v>2.5902777777777775E-2</v>
      </c>
      <c r="H17" s="72" t="s">
        <v>775</v>
      </c>
    </row>
    <row r="18" spans="1:8" s="2" customFormat="1" x14ac:dyDescent="0.25">
      <c r="A18" s="67">
        <v>42495</v>
      </c>
      <c r="B18" s="49" t="s">
        <v>745</v>
      </c>
      <c r="C18" s="49">
        <v>4017</v>
      </c>
      <c r="D18" s="50">
        <v>42495.790567129632</v>
      </c>
      <c r="E18" s="50">
        <v>42495.815370370372</v>
      </c>
      <c r="F18" s="49" t="s">
        <v>625</v>
      </c>
      <c r="G18" s="21">
        <v>3.3831018518518517E-2</v>
      </c>
      <c r="H18" s="72" t="s">
        <v>772</v>
      </c>
    </row>
  </sheetData>
  <conditionalFormatting sqref="B2:H4">
    <cfRule type="expression" dxfId="146" priority="37">
      <formula>#REF!&gt;#REF!</formula>
    </cfRule>
    <cfRule type="expression" dxfId="145" priority="38">
      <formula>#REF!&gt;0</formula>
    </cfRule>
    <cfRule type="expression" dxfId="144" priority="39">
      <formula>#REF!&gt;0</formula>
    </cfRule>
  </conditionalFormatting>
  <conditionalFormatting sqref="F7:G8 F5:H6">
    <cfRule type="expression" dxfId="143" priority="34">
      <formula>#REF!&gt;#REF!</formula>
    </cfRule>
    <cfRule type="expression" dxfId="142" priority="35">
      <formula>#REF!&gt;0</formula>
    </cfRule>
    <cfRule type="expression" dxfId="141" priority="36">
      <formula>#REF!&gt;0</formula>
    </cfRule>
  </conditionalFormatting>
  <conditionalFormatting sqref="B5:E8 H9:H11 H14:H18">
    <cfRule type="expression" dxfId="140" priority="32">
      <formula>$Q5&gt;0</formula>
    </cfRule>
    <cfRule type="expression" dxfId="139" priority="33">
      <formula>$P5&gt;0</formula>
    </cfRule>
  </conditionalFormatting>
  <conditionalFormatting sqref="H7">
    <cfRule type="expression" dxfId="138" priority="29">
      <formula>$Q7&gt;0</formula>
    </cfRule>
    <cfRule type="expression" dxfId="137" priority="30">
      <formula>$P7&gt;0</formula>
    </cfRule>
  </conditionalFormatting>
  <conditionalFormatting sqref="H8">
    <cfRule type="expression" dxfId="136" priority="26">
      <formula>$Q8&gt;0</formula>
    </cfRule>
    <cfRule type="expression" dxfId="135" priority="27">
      <formula>$P8&gt;0</formula>
    </cfRule>
  </conditionalFormatting>
  <conditionalFormatting sqref="G9:G11">
    <cfRule type="expression" dxfId="134" priority="22">
      <formula>#REF!&gt;#REF!</formula>
    </cfRule>
    <cfRule type="expression" dxfId="133" priority="23">
      <formula>#REF!&gt;0</formula>
    </cfRule>
    <cfRule type="expression" dxfId="132" priority="24">
      <formula>#REF!&gt;0</formula>
    </cfRule>
  </conditionalFormatting>
  <conditionalFormatting sqref="B9:E11">
    <cfRule type="expression" dxfId="131" priority="20">
      <formula>$Q9&gt;0</formula>
    </cfRule>
    <cfRule type="expression" dxfId="130" priority="21">
      <formula>$P9&gt;0</formula>
    </cfRule>
  </conditionalFormatting>
  <conditionalFormatting sqref="F12:G13">
    <cfRule type="expression" dxfId="129" priority="16">
      <formula>#REF!&gt;#REF!</formula>
    </cfRule>
    <cfRule type="expression" dxfId="128" priority="17">
      <formula>#REF!&gt;0</formula>
    </cfRule>
    <cfRule type="expression" dxfId="127" priority="18">
      <formula>#REF!&gt;0</formula>
    </cfRule>
  </conditionalFormatting>
  <conditionalFormatting sqref="B12:E13">
    <cfRule type="expression" dxfId="126" priority="14">
      <formula>$Q12&gt;0</formula>
    </cfRule>
    <cfRule type="expression" dxfId="125" priority="15">
      <formula>$P12&gt;0</formula>
    </cfRule>
  </conditionalFormatting>
  <conditionalFormatting sqref="H12">
    <cfRule type="expression" dxfId="124" priority="11">
      <formula>$Q12&gt;0</formula>
    </cfRule>
    <cfRule type="expression" dxfId="123" priority="12">
      <formula>$P12&gt;0</formula>
    </cfRule>
  </conditionalFormatting>
  <conditionalFormatting sqref="H13">
    <cfRule type="expression" dxfId="122" priority="8">
      <formula>$Q13&gt;0</formula>
    </cfRule>
    <cfRule type="expression" dxfId="121" priority="9">
      <formula>$P13&gt;0</formula>
    </cfRule>
  </conditionalFormatting>
  <conditionalFormatting sqref="F14:G18">
    <cfRule type="expression" dxfId="120" priority="4">
      <formula>#REF!&gt;#REF!</formula>
    </cfRule>
    <cfRule type="expression" dxfId="119" priority="5">
      <formula>#REF!&gt;0</formula>
    </cfRule>
    <cfRule type="expression" dxfId="118" priority="6">
      <formula>#REF!&gt;0</formula>
    </cfRule>
  </conditionalFormatting>
  <conditionalFormatting sqref="B14:E18">
    <cfRule type="expression" dxfId="117" priority="2">
      <formula>$Q14&gt;0</formula>
    </cfRule>
    <cfRule type="expression" dxfId="116" priority="3">
      <formula>$P14&gt;0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28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25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19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13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0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7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3"/>
  <sheetViews>
    <sheetView showGridLines="0" topLeftCell="A64" workbookViewId="0">
      <selection activeCell="C77" sqref="C77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</cols>
  <sheetData>
    <row r="1" spans="2:6" ht="15.75" thickBot="1" x14ac:dyDescent="0.3"/>
    <row r="2" spans="2:6" ht="15.75" thickBot="1" x14ac:dyDescent="0.3">
      <c r="B2" s="55">
        <v>42491</v>
      </c>
      <c r="C2" s="27"/>
      <c r="D2" s="78" t="s">
        <v>3</v>
      </c>
      <c r="E2" s="78"/>
      <c r="F2" s="79"/>
    </row>
    <row r="3" spans="2:6" ht="15.75" thickBot="1" x14ac:dyDescent="0.3">
      <c r="B3" s="34"/>
      <c r="C3" s="3" t="s">
        <v>156</v>
      </c>
      <c r="D3" s="3" t="s">
        <v>4</v>
      </c>
      <c r="E3" s="3" t="s">
        <v>5</v>
      </c>
      <c r="F3" s="3" t="s">
        <v>6</v>
      </c>
    </row>
    <row r="4" spans="2:6" x14ac:dyDescent="0.25">
      <c r="B4" s="28" t="s">
        <v>7</v>
      </c>
      <c r="C4" s="58">
        <f>'2016-05-01 Train Runs'!K5</f>
        <v>143</v>
      </c>
      <c r="D4" s="58" t="str">
        <f>'2016-05-01 Train Runs'!L5</f>
        <v>NA</v>
      </c>
      <c r="E4" s="58" t="str">
        <f>'2016-05-01 Train Runs'!M5</f>
        <v>NA</v>
      </c>
      <c r="F4" s="58" t="str">
        <f>'2016-05-01 Train Runs'!N5</f>
        <v>NA</v>
      </c>
    </row>
    <row r="5" spans="2:6" x14ac:dyDescent="0.25">
      <c r="B5" s="28" t="s">
        <v>159</v>
      </c>
      <c r="C5" s="59">
        <f>'2016-05-01 Train Runs'!K6</f>
        <v>140</v>
      </c>
      <c r="D5" s="59">
        <f>'2016-05-01 Train Runs'!L6</f>
        <v>42.304880952279618</v>
      </c>
      <c r="E5" s="59">
        <f>'2016-05-01 Train Runs'!M6</f>
        <v>35.233333334326744</v>
      </c>
      <c r="F5" s="59">
        <f>'2016-05-01 Train Runs'!N6</f>
        <v>49.966666664695367</v>
      </c>
    </row>
    <row r="6" spans="2:6" x14ac:dyDescent="0.25">
      <c r="B6" s="28" t="s">
        <v>9</v>
      </c>
      <c r="C6" s="41">
        <f>'2016-05-01 Train Runs'!K7</f>
        <v>0.97902097902097907</v>
      </c>
      <c r="D6" s="60" t="str">
        <f>'2016-05-01 Train Runs'!L7</f>
        <v>NA</v>
      </c>
      <c r="E6" s="60" t="str">
        <f>'2016-05-01 Train Runs'!M7</f>
        <v>NA</v>
      </c>
      <c r="F6" s="60" t="str">
        <f>'2016-05-01 Train Runs'!N7</f>
        <v>NA</v>
      </c>
    </row>
    <row r="7" spans="2:6" x14ac:dyDescent="0.25">
      <c r="B7" s="28" t="s">
        <v>160</v>
      </c>
      <c r="C7" s="59">
        <f>'2016-05-01 Train Runs'!K8</f>
        <v>2</v>
      </c>
      <c r="D7" s="59" t="str">
        <f>'2016-05-01 Train Runs'!L8</f>
        <v>NA</v>
      </c>
      <c r="E7" s="59" t="str">
        <f>'2016-05-01 Train Runs'!M8</f>
        <v>NA</v>
      </c>
      <c r="F7" s="59" t="str">
        <f>'2016-05-01 Train Runs'!N8</f>
        <v>NA</v>
      </c>
    </row>
    <row r="8" spans="2:6" ht="15.75" thickBot="1" x14ac:dyDescent="0.3">
      <c r="B8" s="29" t="s">
        <v>161</v>
      </c>
      <c r="C8" s="61">
        <f>'2016-05-01 Train Runs'!K9</f>
        <v>1</v>
      </c>
      <c r="D8" s="61" t="str">
        <f>'2016-05-01 Train Runs'!L9</f>
        <v>NA</v>
      </c>
      <c r="E8" s="61" t="str">
        <f>'2016-05-01 Train Runs'!M9</f>
        <v>NA</v>
      </c>
      <c r="F8" s="61" t="str">
        <f>'2016-05-01 Train Runs'!N9</f>
        <v>NA</v>
      </c>
    </row>
    <row r="9" spans="2:6" ht="15.75" thickBot="1" x14ac:dyDescent="0.3">
      <c r="C9" s="62"/>
      <c r="D9" s="62"/>
      <c r="E9" s="62"/>
      <c r="F9" s="62"/>
    </row>
    <row r="10" spans="2:6" ht="15.75" thickBot="1" x14ac:dyDescent="0.3">
      <c r="B10" s="55">
        <v>42492</v>
      </c>
      <c r="C10" s="63"/>
      <c r="D10" s="76" t="s">
        <v>3</v>
      </c>
      <c r="E10" s="76"/>
      <c r="F10" s="77"/>
    </row>
    <row r="11" spans="2:6" ht="15.75" thickBot="1" x14ac:dyDescent="0.3">
      <c r="B11" s="34"/>
      <c r="C11" s="64" t="s">
        <v>156</v>
      </c>
      <c r="D11" s="64" t="s">
        <v>4</v>
      </c>
      <c r="E11" s="64" t="s">
        <v>5</v>
      </c>
      <c r="F11" s="64" t="s">
        <v>6</v>
      </c>
    </row>
    <row r="12" spans="2:6" x14ac:dyDescent="0.25">
      <c r="B12" s="28" t="s">
        <v>7</v>
      </c>
      <c r="C12" s="58">
        <f>'2016-05-02 Train Runs'!K5</f>
        <v>139</v>
      </c>
      <c r="D12" s="58" t="str">
        <f>'2016-05-02 Train Runs'!L5</f>
        <v>NA</v>
      </c>
      <c r="E12" s="58" t="str">
        <f>'2016-05-02 Train Runs'!M5</f>
        <v>NA</v>
      </c>
      <c r="F12" s="58" t="str">
        <f>'2016-05-02 Train Runs'!N5</f>
        <v>NA</v>
      </c>
    </row>
    <row r="13" spans="2:6" x14ac:dyDescent="0.25">
      <c r="B13" s="28" t="s">
        <v>159</v>
      </c>
      <c r="C13" s="59">
        <f>'2016-05-02 Train Runs'!K6</f>
        <v>135</v>
      </c>
      <c r="D13" s="59">
        <f>'2016-05-02 Train Runs'!L6</f>
        <v>41.826428571366705</v>
      </c>
      <c r="E13" s="59">
        <f>'2016-05-02 Train Runs'!M6</f>
        <v>33.283333339495584</v>
      </c>
      <c r="F13" s="59">
        <f>'2016-05-02 Train Runs'!N6</f>
        <v>49.916666673962027</v>
      </c>
    </row>
    <row r="14" spans="2:6" x14ac:dyDescent="0.25">
      <c r="B14" s="28" t="s">
        <v>9</v>
      </c>
      <c r="C14" s="41">
        <f>'2016-05-02 Train Runs'!K7</f>
        <v>0.97122302158273377</v>
      </c>
      <c r="D14" s="60" t="str">
        <f>'2016-05-02 Train Runs'!L7</f>
        <v>NA</v>
      </c>
      <c r="E14" s="60" t="str">
        <f>'2016-05-02 Train Runs'!M7</f>
        <v>NA</v>
      </c>
      <c r="F14" s="60" t="str">
        <f>'2016-05-02 Train Runs'!N7</f>
        <v>NA</v>
      </c>
    </row>
    <row r="15" spans="2:6" x14ac:dyDescent="0.25">
      <c r="B15" s="28" t="s">
        <v>160</v>
      </c>
      <c r="C15" s="59">
        <f>'2016-05-02 Train Runs'!K8</f>
        <v>3</v>
      </c>
      <c r="D15" s="59" t="str">
        <f>'2016-05-02 Train Runs'!L8</f>
        <v>NA</v>
      </c>
      <c r="E15" s="59" t="str">
        <f>'2016-05-02 Train Runs'!M8</f>
        <v>NA</v>
      </c>
      <c r="F15" s="59" t="str">
        <f>'2016-05-02 Train Runs'!N8</f>
        <v>NA</v>
      </c>
    </row>
    <row r="16" spans="2:6" ht="15.75" thickBot="1" x14ac:dyDescent="0.3">
      <c r="B16" s="29" t="s">
        <v>161</v>
      </c>
      <c r="C16" s="61">
        <f>'2016-05-02 Train Runs'!K9</f>
        <v>1</v>
      </c>
      <c r="D16" s="61" t="str">
        <f>'2016-05-02 Train Runs'!L9</f>
        <v>NA</v>
      </c>
      <c r="E16" s="61" t="str">
        <f>'2016-05-02 Train Runs'!M9</f>
        <v>NA</v>
      </c>
      <c r="F16" s="61" t="str">
        <f>'2016-05-02 Train Runs'!N9</f>
        <v>NA</v>
      </c>
    </row>
    <row r="17" spans="2:6" ht="15.75" thickBot="1" x14ac:dyDescent="0.3">
      <c r="C17" s="62"/>
      <c r="D17" s="62"/>
      <c r="E17" s="62"/>
      <c r="F17" s="62"/>
    </row>
    <row r="18" spans="2:6" ht="15.75" thickBot="1" x14ac:dyDescent="0.3">
      <c r="B18" s="55">
        <v>42493</v>
      </c>
      <c r="C18" s="63"/>
      <c r="D18" s="76" t="s">
        <v>3</v>
      </c>
      <c r="E18" s="76"/>
      <c r="F18" s="77"/>
    </row>
    <row r="19" spans="2:6" ht="15.75" thickBot="1" x14ac:dyDescent="0.3">
      <c r="B19" s="34"/>
      <c r="C19" s="64" t="s">
        <v>156</v>
      </c>
      <c r="D19" s="64" t="s">
        <v>4</v>
      </c>
      <c r="E19" s="64" t="s">
        <v>5</v>
      </c>
      <c r="F19" s="64" t="s">
        <v>6</v>
      </c>
    </row>
    <row r="20" spans="2:6" x14ac:dyDescent="0.25">
      <c r="B20" s="28" t="s">
        <v>7</v>
      </c>
      <c r="C20" s="58">
        <f>'2016-05-03 Train Runs'!K5</f>
        <v>144</v>
      </c>
      <c r="D20" s="58" t="str">
        <f>'2016-05-03 Train Runs'!L5</f>
        <v>NA</v>
      </c>
      <c r="E20" s="58" t="str">
        <f>'2016-05-03 Train Runs'!M5</f>
        <v>NA</v>
      </c>
      <c r="F20" s="58" t="str">
        <f>'2016-05-03 Train Runs'!N5</f>
        <v>NA</v>
      </c>
    </row>
    <row r="21" spans="2:6" x14ac:dyDescent="0.25">
      <c r="B21" s="28" t="s">
        <v>159</v>
      </c>
      <c r="C21" s="59">
        <f>'2016-05-03 Train Runs'!K6</f>
        <v>141</v>
      </c>
      <c r="D21" s="59">
        <f>'2016-05-03 Train Runs'!L6</f>
        <v>42.004050925243064</v>
      </c>
      <c r="E21" s="59">
        <f>'2016-05-03 Train Runs'!M6</f>
        <v>35.883333329111338</v>
      </c>
      <c r="F21" s="59">
        <f>'2016-05-03 Train Runs'!N6</f>
        <v>53.433333324501291</v>
      </c>
    </row>
    <row r="22" spans="2:6" x14ac:dyDescent="0.25">
      <c r="B22" s="28" t="s">
        <v>9</v>
      </c>
      <c r="C22" s="41">
        <f>'2016-05-03 Train Runs'!K7</f>
        <v>0.97916666666666663</v>
      </c>
      <c r="D22" s="60" t="str">
        <f>'2016-05-03 Train Runs'!L7</f>
        <v>NA</v>
      </c>
      <c r="E22" s="60" t="str">
        <f>'2016-05-03 Train Runs'!M7</f>
        <v>NA</v>
      </c>
      <c r="F22" s="60" t="str">
        <f>'2016-05-03 Train Runs'!N7</f>
        <v>NA</v>
      </c>
    </row>
    <row r="23" spans="2:6" x14ac:dyDescent="0.25">
      <c r="B23" s="28" t="s">
        <v>160</v>
      </c>
      <c r="C23" s="59">
        <f>'2016-05-03 Train Runs'!K8</f>
        <v>3</v>
      </c>
      <c r="D23" s="59" t="str">
        <f>'2016-05-03 Train Runs'!L8</f>
        <v>NA</v>
      </c>
      <c r="E23" s="59" t="str">
        <f>'2016-05-03 Train Runs'!M8</f>
        <v>NA</v>
      </c>
      <c r="F23" s="59" t="str">
        <f>'2016-05-03 Train Runs'!N8</f>
        <v>NA</v>
      </c>
    </row>
    <row r="24" spans="2:6" ht="15.75" thickBot="1" x14ac:dyDescent="0.3">
      <c r="B24" s="29" t="s">
        <v>161</v>
      </c>
      <c r="C24" s="61">
        <f>'2016-05-03 Train Runs'!K9</f>
        <v>0</v>
      </c>
      <c r="D24" s="61" t="str">
        <f>'2016-05-03 Train Runs'!L9</f>
        <v>NA</v>
      </c>
      <c r="E24" s="61" t="str">
        <f>'2016-05-03 Train Runs'!M9</f>
        <v>NA</v>
      </c>
      <c r="F24" s="61" t="str">
        <f>'2016-05-03 Train Runs'!N9</f>
        <v>NA</v>
      </c>
    </row>
    <row r="25" spans="2:6" ht="15.75" thickBot="1" x14ac:dyDescent="0.3"/>
    <row r="26" spans="2:6" ht="15.75" thickBot="1" x14ac:dyDescent="0.3">
      <c r="B26" s="55">
        <v>42494</v>
      </c>
      <c r="C26" s="63"/>
      <c r="D26" s="76" t="s">
        <v>3</v>
      </c>
      <c r="E26" s="76"/>
      <c r="F26" s="77"/>
    </row>
    <row r="27" spans="2:6" ht="15.75" thickBot="1" x14ac:dyDescent="0.3">
      <c r="B27" s="34"/>
      <c r="C27" s="64" t="s">
        <v>156</v>
      </c>
      <c r="D27" s="64" t="s">
        <v>4</v>
      </c>
      <c r="E27" s="64" t="s">
        <v>5</v>
      </c>
      <c r="F27" s="64" t="s">
        <v>6</v>
      </c>
    </row>
    <row r="28" spans="2:6" x14ac:dyDescent="0.25">
      <c r="B28" s="28" t="s">
        <v>7</v>
      </c>
      <c r="C28" s="58">
        <f>'2016-05-04 Train Runs'!K5</f>
        <v>145</v>
      </c>
      <c r="D28" s="58" t="str">
        <f>'2016-05-04 Train Runs'!L5</f>
        <v>NA</v>
      </c>
      <c r="E28" s="58" t="str">
        <f>'2016-05-04 Train Runs'!M5</f>
        <v>NA</v>
      </c>
      <c r="F28" s="58" t="str">
        <f>'2016-05-04 Train Runs'!N5</f>
        <v>NA</v>
      </c>
    </row>
    <row r="29" spans="2:6" x14ac:dyDescent="0.25">
      <c r="B29" s="28" t="s">
        <v>159</v>
      </c>
      <c r="C29" s="59">
        <f>'2016-05-04 Train Runs'!K6</f>
        <v>141</v>
      </c>
      <c r="D29" s="59">
        <f>'2016-05-04 Train Runs'!L6</f>
        <v>42.338045977077329</v>
      </c>
      <c r="E29" s="59">
        <f>'2016-05-04 Train Runs'!M6</f>
        <v>35.500000000465661</v>
      </c>
      <c r="F29" s="59">
        <f>'2016-05-04 Train Runs'!N6</f>
        <v>55.966666663298383</v>
      </c>
    </row>
    <row r="30" spans="2:6" x14ac:dyDescent="0.25">
      <c r="B30" s="28" t="s">
        <v>9</v>
      </c>
      <c r="C30" s="41">
        <f>'2016-05-04 Train Runs'!K7</f>
        <v>0.97241379310344822</v>
      </c>
      <c r="D30" s="60" t="str">
        <f>'2016-05-04 Train Runs'!L7</f>
        <v>NA</v>
      </c>
      <c r="E30" s="60" t="str">
        <f>'2016-05-04 Train Runs'!M7</f>
        <v>NA</v>
      </c>
      <c r="F30" s="60" t="str">
        <f>'2016-05-04 Train Runs'!N7</f>
        <v>NA</v>
      </c>
    </row>
    <row r="31" spans="2:6" x14ac:dyDescent="0.25">
      <c r="B31" s="28" t="s">
        <v>160</v>
      </c>
      <c r="C31" s="59">
        <f>'2016-05-04 Train Runs'!K8</f>
        <v>4</v>
      </c>
      <c r="D31" s="59" t="str">
        <f>'2016-05-04 Train Runs'!L8</f>
        <v>NA</v>
      </c>
      <c r="E31" s="59" t="str">
        <f>'2016-05-04 Train Runs'!M8</f>
        <v>NA</v>
      </c>
      <c r="F31" s="59" t="str">
        <f>'2016-05-04 Train Runs'!N8</f>
        <v>NA</v>
      </c>
    </row>
    <row r="32" spans="2:6" ht="15.75" thickBot="1" x14ac:dyDescent="0.3">
      <c r="B32" s="29" t="s">
        <v>161</v>
      </c>
      <c r="C32" s="61">
        <f>'2016-05-04 Train Runs'!K9</f>
        <v>0</v>
      </c>
      <c r="D32" s="61" t="str">
        <f>'2016-05-04 Train Runs'!L9</f>
        <v>NA</v>
      </c>
      <c r="E32" s="61" t="str">
        <f>'2016-05-04 Train Runs'!M9</f>
        <v>NA</v>
      </c>
      <c r="F32" s="61" t="str">
        <f>'2016-05-04 Train Runs'!N9</f>
        <v>NA</v>
      </c>
    </row>
    <row r="33" spans="2:6" ht="15.75" thickBot="1" x14ac:dyDescent="0.3"/>
    <row r="34" spans="2:6" ht="15.75" thickBot="1" x14ac:dyDescent="0.3">
      <c r="B34" s="55">
        <v>42495</v>
      </c>
      <c r="C34" s="63"/>
      <c r="D34" s="76" t="s">
        <v>3</v>
      </c>
      <c r="E34" s="76"/>
      <c r="F34" s="77"/>
    </row>
    <row r="35" spans="2:6" ht="15.75" thickBot="1" x14ac:dyDescent="0.3">
      <c r="B35" s="34"/>
      <c r="C35" s="64" t="s">
        <v>156</v>
      </c>
      <c r="D35" s="64" t="s">
        <v>4</v>
      </c>
      <c r="E35" s="64" t="s">
        <v>5</v>
      </c>
      <c r="F35" s="64" t="s">
        <v>6</v>
      </c>
    </row>
    <row r="36" spans="2:6" x14ac:dyDescent="0.25">
      <c r="B36" s="28" t="s">
        <v>7</v>
      </c>
      <c r="C36" s="58">
        <f>'2016-05-05 Train Runs'!K5</f>
        <v>144</v>
      </c>
      <c r="D36" s="58" t="str">
        <f>'2016-05-05 Train Runs'!L5</f>
        <v>NA</v>
      </c>
      <c r="E36" s="58" t="str">
        <f>'2016-05-05 Train Runs'!M5</f>
        <v>NA</v>
      </c>
      <c r="F36" s="58" t="str">
        <f>'2016-05-05 Train Runs'!N5</f>
        <v>NA</v>
      </c>
    </row>
    <row r="37" spans="2:6" x14ac:dyDescent="0.25">
      <c r="B37" s="28" t="s">
        <v>159</v>
      </c>
      <c r="C37" s="59">
        <f>'2016-05-05 Train Runs'!K6</f>
        <v>139</v>
      </c>
      <c r="D37" s="59">
        <f>'2016-05-05 Train Runs'!L6</f>
        <v>41.529629629285232</v>
      </c>
      <c r="E37" s="59">
        <f>'2016-05-05 Train Runs'!M6</f>
        <v>34.449999995995313</v>
      </c>
      <c r="F37" s="59">
        <f>'2016-05-05 Train Runs'!N6</f>
        <v>53.816666663624346</v>
      </c>
    </row>
    <row r="38" spans="2:6" x14ac:dyDescent="0.25">
      <c r="B38" s="28" t="s">
        <v>9</v>
      </c>
      <c r="C38" s="41">
        <f>'2016-05-05 Train Runs'!K7</f>
        <v>0.96527777777777779</v>
      </c>
      <c r="D38" s="60" t="str">
        <f>'2016-05-05 Train Runs'!L7</f>
        <v>NA</v>
      </c>
      <c r="E38" s="60" t="str">
        <f>'2016-05-05 Train Runs'!M7</f>
        <v>NA</v>
      </c>
      <c r="F38" s="60" t="str">
        <f>'2016-05-05 Train Runs'!N7</f>
        <v>NA</v>
      </c>
    </row>
    <row r="39" spans="2:6" x14ac:dyDescent="0.25">
      <c r="B39" s="28" t="s">
        <v>160</v>
      </c>
      <c r="C39" s="59">
        <f>'2016-05-05 Train Runs'!K8</f>
        <v>5</v>
      </c>
      <c r="D39" s="59" t="str">
        <f>'2016-05-05 Train Runs'!L8</f>
        <v>NA</v>
      </c>
      <c r="E39" s="59" t="str">
        <f>'2016-05-05 Train Runs'!M8</f>
        <v>NA</v>
      </c>
      <c r="F39" s="59" t="str">
        <f>'2016-05-05 Train Runs'!N8</f>
        <v>NA</v>
      </c>
    </row>
    <row r="40" spans="2:6" ht="15.75" thickBot="1" x14ac:dyDescent="0.3">
      <c r="B40" s="29" t="s">
        <v>161</v>
      </c>
      <c r="C40" s="61">
        <f>'2016-05-05 Train Runs'!K9</f>
        <v>0</v>
      </c>
      <c r="D40" s="61" t="str">
        <f>'2016-05-05 Train Runs'!L9</f>
        <v>NA</v>
      </c>
      <c r="E40" s="61" t="str">
        <f>'2016-05-05 Train Runs'!M9</f>
        <v>NA</v>
      </c>
      <c r="F40" s="61" t="str">
        <f>'2016-05-05 Train Runs'!N9</f>
        <v>NA</v>
      </c>
    </row>
    <row r="41" spans="2:6" ht="15.75" thickBot="1" x14ac:dyDescent="0.3"/>
    <row r="42" spans="2:6" ht="15.75" thickBot="1" x14ac:dyDescent="0.3">
      <c r="B42" s="55">
        <v>42496</v>
      </c>
      <c r="C42" s="63"/>
      <c r="D42" s="76" t="s">
        <v>3</v>
      </c>
      <c r="E42" s="76"/>
      <c r="F42" s="77"/>
    </row>
    <row r="43" spans="2:6" ht="15.75" thickBot="1" x14ac:dyDescent="0.3">
      <c r="B43" s="34"/>
      <c r="C43" s="64" t="s">
        <v>156</v>
      </c>
      <c r="D43" s="64" t="s">
        <v>4</v>
      </c>
      <c r="E43" s="64" t="s">
        <v>5</v>
      </c>
      <c r="F43" s="64" t="s">
        <v>6</v>
      </c>
    </row>
    <row r="44" spans="2:6" x14ac:dyDescent="0.25">
      <c r="B44" s="28" t="s">
        <v>7</v>
      </c>
      <c r="C44" s="58">
        <f>'2016-05-06 Train Runs'!K5</f>
        <v>146</v>
      </c>
      <c r="D44" s="58" t="str">
        <f>'2016-05-06 Train Runs'!L5</f>
        <v>NA</v>
      </c>
      <c r="E44" s="58" t="str">
        <f>'2016-05-06 Train Runs'!M5</f>
        <v>NA</v>
      </c>
      <c r="F44" s="58" t="str">
        <f>'2016-05-06 Train Runs'!N5</f>
        <v>NA</v>
      </c>
    </row>
    <row r="45" spans="2:6" x14ac:dyDescent="0.25">
      <c r="B45" s="28" t="s">
        <v>159</v>
      </c>
      <c r="C45" s="59">
        <f>'2016-05-06 Train Runs'!K6</f>
        <v>146</v>
      </c>
      <c r="D45" s="59">
        <f>'2016-05-06 Train Runs'!L6</f>
        <v>43.054794521024768</v>
      </c>
      <c r="E45" s="59">
        <f>'2016-05-06 Train Runs'!M6</f>
        <v>35.300000006100163</v>
      </c>
      <c r="F45" s="59">
        <f>'2016-05-06 Train Runs'!N6</f>
        <v>57.366666665766388</v>
      </c>
    </row>
    <row r="46" spans="2:6" x14ac:dyDescent="0.25">
      <c r="B46" s="28" t="s">
        <v>9</v>
      </c>
      <c r="C46" s="41">
        <f>'2016-05-06 Train Runs'!K7</f>
        <v>1</v>
      </c>
      <c r="D46" s="60" t="str">
        <f>'2016-05-06 Train Runs'!L7</f>
        <v>NA</v>
      </c>
      <c r="E46" s="60" t="str">
        <f>'2016-05-06 Train Runs'!M7</f>
        <v>NA</v>
      </c>
      <c r="F46" s="60" t="str">
        <f>'2016-05-06 Train Runs'!N7</f>
        <v>NA</v>
      </c>
    </row>
    <row r="47" spans="2:6" x14ac:dyDescent="0.25">
      <c r="B47" s="28" t="s">
        <v>160</v>
      </c>
      <c r="C47" s="59">
        <f>'2016-05-06 Train Runs'!K8</f>
        <v>0</v>
      </c>
      <c r="D47" s="59" t="str">
        <f>'2016-05-06 Train Runs'!L8</f>
        <v>NA</v>
      </c>
      <c r="E47" s="59" t="str">
        <f>'2016-05-06 Train Runs'!M8</f>
        <v>NA</v>
      </c>
      <c r="F47" s="59" t="str">
        <f>'2016-05-06 Train Runs'!N8</f>
        <v>NA</v>
      </c>
    </row>
    <row r="48" spans="2:6" ht="15.75" thickBot="1" x14ac:dyDescent="0.3">
      <c r="B48" s="29" t="s">
        <v>161</v>
      </c>
      <c r="C48" s="61">
        <f>'2016-05-06 Train Runs'!K9</f>
        <v>0</v>
      </c>
      <c r="D48" s="61" t="str">
        <f>'2016-05-06 Train Runs'!L9</f>
        <v>NA</v>
      </c>
      <c r="E48" s="61" t="str">
        <f>'2016-05-06 Train Runs'!M9</f>
        <v>NA</v>
      </c>
      <c r="F48" s="61" t="str">
        <f>'2016-05-06 Train Runs'!N9</f>
        <v>NA</v>
      </c>
    </row>
    <row r="49" spans="2:6" ht="15.75" thickBot="1" x14ac:dyDescent="0.3"/>
    <row r="50" spans="2:6" ht="15.75" thickBot="1" x14ac:dyDescent="0.3">
      <c r="B50" s="55">
        <v>42497</v>
      </c>
      <c r="C50" s="63"/>
      <c r="D50" s="76" t="s">
        <v>3</v>
      </c>
      <c r="E50" s="76"/>
      <c r="F50" s="77"/>
    </row>
    <row r="51" spans="2:6" ht="15.75" thickBot="1" x14ac:dyDescent="0.3">
      <c r="B51" s="34"/>
      <c r="C51" s="64" t="s">
        <v>156</v>
      </c>
      <c r="D51" s="64" t="s">
        <v>4</v>
      </c>
      <c r="E51" s="64" t="s">
        <v>5</v>
      </c>
      <c r="F51" s="64" t="s">
        <v>6</v>
      </c>
    </row>
    <row r="52" spans="2:6" x14ac:dyDescent="0.25">
      <c r="B52" s="28" t="s">
        <v>7</v>
      </c>
      <c r="C52" s="58">
        <f>'2016-05-07 Train Runs'!K5</f>
        <v>147</v>
      </c>
      <c r="D52" s="58" t="str">
        <f>'2016-05-07 Train Runs'!L5</f>
        <v>NA</v>
      </c>
      <c r="E52" s="58" t="str">
        <f>'2016-05-07 Train Runs'!M5</f>
        <v>NA</v>
      </c>
      <c r="F52" s="58" t="str">
        <f>'2016-05-07 Train Runs'!N5</f>
        <v>NA</v>
      </c>
    </row>
    <row r="53" spans="2:6" x14ac:dyDescent="0.25">
      <c r="B53" s="28" t="s">
        <v>159</v>
      </c>
      <c r="C53" s="59">
        <f>'2016-05-07 Train Runs'!K6</f>
        <v>141</v>
      </c>
      <c r="D53" s="59">
        <f>'2016-05-07 Train Runs'!L6</f>
        <v>42.212018140387357</v>
      </c>
      <c r="E53" s="59">
        <f>'2016-05-07 Train Runs'!M6</f>
        <v>35.083333330694586</v>
      </c>
      <c r="F53" s="59">
        <f>'2016-05-07 Train Runs'!N6</f>
        <v>52.933333333348855</v>
      </c>
    </row>
    <row r="54" spans="2:6" x14ac:dyDescent="0.25">
      <c r="B54" s="28" t="s">
        <v>9</v>
      </c>
      <c r="C54" s="41">
        <f>'2016-05-07 Train Runs'!K7</f>
        <v>0.95918367346938771</v>
      </c>
      <c r="D54" s="60" t="str">
        <f>'2016-05-07 Train Runs'!L7</f>
        <v>NA</v>
      </c>
      <c r="E54" s="60" t="str">
        <f>'2016-05-07 Train Runs'!M7</f>
        <v>NA</v>
      </c>
      <c r="F54" s="60" t="str">
        <f>'2016-05-07 Train Runs'!N7</f>
        <v>NA</v>
      </c>
    </row>
    <row r="55" spans="2:6" x14ac:dyDescent="0.25">
      <c r="B55" s="28" t="s">
        <v>160</v>
      </c>
      <c r="C55" s="59">
        <f>'2016-05-07 Train Runs'!K8</f>
        <v>6</v>
      </c>
      <c r="D55" s="59" t="str">
        <f>'2016-05-07 Train Runs'!L8</f>
        <v>NA</v>
      </c>
      <c r="E55" s="59" t="str">
        <f>'2016-05-07 Train Runs'!M8</f>
        <v>NA</v>
      </c>
      <c r="F55" s="59" t="str">
        <f>'2016-05-07 Train Runs'!N8</f>
        <v>NA</v>
      </c>
    </row>
    <row r="56" spans="2:6" ht="15.75" thickBot="1" x14ac:dyDescent="0.3">
      <c r="B56" s="29" t="s">
        <v>161</v>
      </c>
      <c r="C56" s="61">
        <f>'2016-05-07 Train Runs'!K9</f>
        <v>0</v>
      </c>
      <c r="D56" s="61" t="str">
        <f>'2016-05-07 Train Runs'!L9</f>
        <v>NA</v>
      </c>
      <c r="E56" s="61" t="str">
        <f>'2016-05-07 Train Runs'!M9</f>
        <v>NA</v>
      </c>
      <c r="F56" s="61" t="str">
        <f>'2016-05-07 Train Runs'!N9</f>
        <v>NA</v>
      </c>
    </row>
    <row r="57" spans="2:6" ht="15.75" thickBot="1" x14ac:dyDescent="0.3"/>
    <row r="58" spans="2:6" ht="15.75" thickBot="1" x14ac:dyDescent="0.3">
      <c r="B58" s="55">
        <v>42498</v>
      </c>
      <c r="C58" s="63"/>
      <c r="D58" s="76" t="s">
        <v>3</v>
      </c>
      <c r="E58" s="76"/>
      <c r="F58" s="77"/>
    </row>
    <row r="59" spans="2:6" ht="15.75" thickBot="1" x14ac:dyDescent="0.3">
      <c r="B59" s="34"/>
      <c r="C59" s="64" t="s">
        <v>156</v>
      </c>
      <c r="D59" s="64" t="s">
        <v>4</v>
      </c>
      <c r="E59" s="64" t="s">
        <v>5</v>
      </c>
      <c r="F59" s="64" t="s">
        <v>6</v>
      </c>
    </row>
    <row r="60" spans="2:6" x14ac:dyDescent="0.25">
      <c r="B60" s="28" t="s">
        <v>7</v>
      </c>
      <c r="C60" s="58">
        <f>'2016-05-08 Train Runs'!K5</f>
        <v>145</v>
      </c>
      <c r="D60" s="58" t="str">
        <f>'2016-05-08 Train Runs'!L5</f>
        <v>NA</v>
      </c>
      <c r="E60" s="58" t="str">
        <f>'2016-05-08 Train Runs'!M5</f>
        <v>NA</v>
      </c>
      <c r="F60" s="58" t="str">
        <f>'2016-05-08 Train Runs'!N5</f>
        <v>NA</v>
      </c>
    </row>
    <row r="61" spans="2:6" x14ac:dyDescent="0.25">
      <c r="B61" s="28" t="s">
        <v>159</v>
      </c>
      <c r="C61" s="59">
        <f>'2016-05-08 Train Runs'!K6</f>
        <v>137</v>
      </c>
      <c r="D61" s="59">
        <f>'2016-05-08 Train Runs'!L6</f>
        <v>42.282068966026038</v>
      </c>
      <c r="E61" s="59">
        <f>'2016-05-08 Train Runs'!M6</f>
        <v>34.999999998835847</v>
      </c>
      <c r="F61" s="59">
        <f>'2016-05-08 Train Runs'!N6</f>
        <v>57.783333335537463</v>
      </c>
    </row>
    <row r="62" spans="2:6" x14ac:dyDescent="0.25">
      <c r="B62" s="28" t="s">
        <v>9</v>
      </c>
      <c r="C62" s="41">
        <f>'2016-05-08 Train Runs'!K7</f>
        <v>0.94482758620689655</v>
      </c>
      <c r="D62" s="60" t="str">
        <f>'2016-05-08 Train Runs'!L7</f>
        <v>NA</v>
      </c>
      <c r="E62" s="60" t="str">
        <f>'2016-05-08 Train Runs'!M7</f>
        <v>NA</v>
      </c>
      <c r="F62" s="60" t="str">
        <f>'2016-05-08 Train Runs'!N7</f>
        <v>NA</v>
      </c>
    </row>
    <row r="63" spans="2:6" x14ac:dyDescent="0.25">
      <c r="B63" s="28" t="s">
        <v>160</v>
      </c>
      <c r="C63" s="59">
        <f>'2016-05-08 Train Runs'!K8</f>
        <v>8</v>
      </c>
      <c r="D63" s="59" t="str">
        <f>'2016-05-08 Train Runs'!L8</f>
        <v>NA</v>
      </c>
      <c r="E63" s="59" t="str">
        <f>'2016-05-08 Train Runs'!M8</f>
        <v>NA</v>
      </c>
      <c r="F63" s="59" t="str">
        <f>'2016-05-08 Train Runs'!N8</f>
        <v>NA</v>
      </c>
    </row>
    <row r="64" spans="2:6" ht="15.75" thickBot="1" x14ac:dyDescent="0.3">
      <c r="B64" s="29" t="s">
        <v>161</v>
      </c>
      <c r="C64" s="61">
        <f>'2016-05-08 Train Runs'!K9</f>
        <v>0</v>
      </c>
      <c r="D64" s="61" t="str">
        <f>'2016-05-08 Train Runs'!L9</f>
        <v>NA</v>
      </c>
      <c r="E64" s="61" t="str">
        <f>'2016-05-08 Train Runs'!M9</f>
        <v>NA</v>
      </c>
      <c r="F64" s="61" t="str">
        <f>'2016-05-08 Train Runs'!N9</f>
        <v>NA</v>
      </c>
    </row>
    <row r="65" spans="2:6" ht="15.75" thickBot="1" x14ac:dyDescent="0.3"/>
    <row r="66" spans="2:6" ht="15.75" thickBot="1" x14ac:dyDescent="0.3">
      <c r="B66" s="55">
        <v>42499</v>
      </c>
      <c r="C66" s="63"/>
      <c r="D66" s="76" t="s">
        <v>3</v>
      </c>
      <c r="E66" s="76"/>
      <c r="F66" s="77"/>
    </row>
    <row r="67" spans="2:6" ht="15.75" thickBot="1" x14ac:dyDescent="0.3">
      <c r="B67" s="34"/>
      <c r="C67" s="64" t="s">
        <v>156</v>
      </c>
      <c r="D67" s="64" t="s">
        <v>4</v>
      </c>
      <c r="E67" s="64" t="s">
        <v>5</v>
      </c>
      <c r="F67" s="64" t="s">
        <v>6</v>
      </c>
    </row>
    <row r="68" spans="2:6" x14ac:dyDescent="0.25">
      <c r="B68" s="28" t="s">
        <v>7</v>
      </c>
      <c r="C68" s="58">
        <f>'2016-05-09 Train Runs'!K5</f>
        <v>143</v>
      </c>
      <c r="D68" s="58" t="str">
        <f>'2016-05-09 Train Runs'!L5</f>
        <v>NA</v>
      </c>
      <c r="E68" s="58" t="str">
        <f>'2016-05-09 Train Runs'!M5</f>
        <v>NA</v>
      </c>
      <c r="F68" s="58" t="str">
        <f>'2016-05-09 Train Runs'!N5</f>
        <v>NA</v>
      </c>
    </row>
    <row r="69" spans="2:6" x14ac:dyDescent="0.25">
      <c r="B69" s="28" t="s">
        <v>159</v>
      </c>
      <c r="C69" s="59">
        <f>'2016-05-09 Train Runs'!K6</f>
        <v>137</v>
      </c>
      <c r="D69" s="59">
        <f>'2016-05-09 Train Runs'!L6</f>
        <v>42.282068966026038</v>
      </c>
      <c r="E69" s="59">
        <f>'2016-05-09 Train Runs'!M6</f>
        <v>34.999999998835847</v>
      </c>
      <c r="F69" s="59">
        <f>'2016-05-09 Train Runs'!N6</f>
        <v>57.783333335537463</v>
      </c>
    </row>
    <row r="70" spans="2:6" x14ac:dyDescent="0.25">
      <c r="B70" s="28" t="s">
        <v>9</v>
      </c>
      <c r="C70" s="41">
        <f>'2016-05-09 Train Runs'!K7</f>
        <v>0.95804195804195802</v>
      </c>
      <c r="D70" s="60" t="str">
        <f>'2016-05-09 Train Runs'!L7</f>
        <v>NA</v>
      </c>
      <c r="E70" s="60" t="str">
        <f>'2016-05-09 Train Runs'!M7</f>
        <v>NA</v>
      </c>
      <c r="F70" s="60" t="str">
        <f>'2016-05-09 Train Runs'!N7</f>
        <v>NA</v>
      </c>
    </row>
    <row r="71" spans="2:6" x14ac:dyDescent="0.25">
      <c r="B71" s="28" t="s">
        <v>160</v>
      </c>
      <c r="C71" s="59">
        <f>'2016-05-09 Train Runs'!K8</f>
        <v>6</v>
      </c>
      <c r="D71" s="59" t="str">
        <f>'2016-05-09 Train Runs'!L8</f>
        <v>NA</v>
      </c>
      <c r="E71" s="59" t="str">
        <f>'2016-05-09 Train Runs'!M8</f>
        <v>NA</v>
      </c>
      <c r="F71" s="59" t="str">
        <f>'2016-05-09 Train Runs'!N8</f>
        <v>NA</v>
      </c>
    </row>
    <row r="72" spans="2:6" ht="15.75" thickBot="1" x14ac:dyDescent="0.3">
      <c r="B72" s="29" t="s">
        <v>161</v>
      </c>
      <c r="C72" s="61">
        <f>'2016-05-09 Train Runs'!K9</f>
        <v>0</v>
      </c>
      <c r="D72" s="61" t="str">
        <f>'2016-05-09 Train Runs'!L9</f>
        <v>NA</v>
      </c>
      <c r="E72" s="61" t="str">
        <f>'2016-05-09 Train Runs'!M9</f>
        <v>NA</v>
      </c>
      <c r="F72" s="61" t="str">
        <f>'2016-05-09 Train Runs'!N9</f>
        <v>NA</v>
      </c>
    </row>
    <row r="73" spans="2:6" ht="15.75" thickBot="1" x14ac:dyDescent="0.3"/>
    <row r="74" spans="2:6" ht="15.75" thickBot="1" x14ac:dyDescent="0.3">
      <c r="B74" s="55">
        <v>42500</v>
      </c>
      <c r="C74" s="63"/>
      <c r="D74" s="76" t="s">
        <v>3</v>
      </c>
      <c r="E74" s="76"/>
      <c r="F74" s="77"/>
    </row>
    <row r="75" spans="2:6" ht="15.75" thickBot="1" x14ac:dyDescent="0.3">
      <c r="B75" s="34"/>
      <c r="C75" s="64" t="s">
        <v>156</v>
      </c>
      <c r="D75" s="64" t="s">
        <v>4</v>
      </c>
      <c r="E75" s="64" t="s">
        <v>5</v>
      </c>
      <c r="F75" s="64" t="s">
        <v>6</v>
      </c>
    </row>
    <row r="76" spans="2:6" x14ac:dyDescent="0.25">
      <c r="B76" s="28" t="s">
        <v>7</v>
      </c>
      <c r="C76" s="58">
        <f>'2016-05-10 Train Runs'!K5</f>
        <v>142</v>
      </c>
      <c r="D76" s="58" t="str">
        <f>'2016-05-10 Train Runs'!L5</f>
        <v>NA</v>
      </c>
      <c r="E76" s="58" t="str">
        <f>'2016-05-10 Train Runs'!M5</f>
        <v>NA</v>
      </c>
      <c r="F76" s="58" t="str">
        <f>'2016-05-10 Train Runs'!N5</f>
        <v>NA</v>
      </c>
    </row>
    <row r="77" spans="2:6" x14ac:dyDescent="0.25">
      <c r="B77" s="28" t="s">
        <v>159</v>
      </c>
      <c r="C77" s="59">
        <f>'2016-05-10 Train Runs'!K6</f>
        <v>133</v>
      </c>
      <c r="D77" s="59">
        <f>'2016-05-10 Train Runs'!L6</f>
        <v>43.142253521112664</v>
      </c>
      <c r="E77" s="59">
        <f>'2016-05-10 Train Runs'!M6</f>
        <v>34.983333328273147</v>
      </c>
      <c r="F77" s="59">
        <f>'2016-05-10 Train Runs'!N6</f>
        <v>58.716666667023674</v>
      </c>
    </row>
    <row r="78" spans="2:6" x14ac:dyDescent="0.25">
      <c r="B78" s="28" t="s">
        <v>9</v>
      </c>
      <c r="C78" s="41">
        <f>'2016-05-10 Train Runs'!K7</f>
        <v>0.93661971830985913</v>
      </c>
      <c r="D78" s="60" t="str">
        <f>'2016-05-10 Train Runs'!L7</f>
        <v>NA</v>
      </c>
      <c r="E78" s="60" t="str">
        <f>'2016-05-10 Train Runs'!M7</f>
        <v>NA</v>
      </c>
      <c r="F78" s="60" t="str">
        <f>'2016-05-10 Train Runs'!N7</f>
        <v>NA</v>
      </c>
    </row>
    <row r="79" spans="2:6" x14ac:dyDescent="0.25">
      <c r="B79" s="28" t="s">
        <v>160</v>
      </c>
      <c r="C79" s="59">
        <f>'2016-05-10 Train Runs'!K8</f>
        <v>9</v>
      </c>
      <c r="D79" s="59" t="str">
        <f>'2016-05-10 Train Runs'!L8</f>
        <v>NA</v>
      </c>
      <c r="E79" s="59" t="str">
        <f>'2016-05-10 Train Runs'!M8</f>
        <v>NA</v>
      </c>
      <c r="F79" s="59" t="str">
        <f>'2016-05-10 Train Runs'!N8</f>
        <v>NA</v>
      </c>
    </row>
    <row r="80" spans="2:6" ht="15.75" thickBot="1" x14ac:dyDescent="0.3">
      <c r="B80" s="29" t="s">
        <v>161</v>
      </c>
      <c r="C80" s="61">
        <f>'2016-05-10 Train Runs'!K9</f>
        <v>0</v>
      </c>
      <c r="D80" s="61" t="str">
        <f>'2016-05-10 Train Runs'!L9</f>
        <v>NA</v>
      </c>
      <c r="E80" s="61" t="str">
        <f>'2016-05-10 Train Runs'!M9</f>
        <v>NA</v>
      </c>
      <c r="F80" s="61" t="str">
        <f>'2016-05-10 Train Runs'!N9</f>
        <v>NA</v>
      </c>
    </row>
    <row r="81" spans="2:3" ht="15.75" thickBot="1" x14ac:dyDescent="0.3"/>
    <row r="82" spans="2:3" ht="15.75" thickBot="1" x14ac:dyDescent="0.3">
      <c r="B82" s="42" t="s">
        <v>329</v>
      </c>
      <c r="C82" s="43"/>
    </row>
    <row r="83" spans="2:3" x14ac:dyDescent="0.25">
      <c r="B83" s="38" t="s">
        <v>157</v>
      </c>
      <c r="C83" s="37">
        <f>'2016-05-01 Train Runs'!K6</f>
        <v>140</v>
      </c>
    </row>
    <row r="84" spans="2:3" x14ac:dyDescent="0.25">
      <c r="B84" s="39" t="s">
        <v>162</v>
      </c>
      <c r="C84" s="30">
        <f>'2016-05-02 Train Runs'!K6</f>
        <v>135</v>
      </c>
    </row>
    <row r="85" spans="2:3" x14ac:dyDescent="0.25">
      <c r="B85" s="39" t="s">
        <v>163</v>
      </c>
      <c r="C85" s="30">
        <f>'2016-05-03 Train Runs'!K6</f>
        <v>141</v>
      </c>
    </row>
    <row r="86" spans="2:3" x14ac:dyDescent="0.25">
      <c r="B86" s="39" t="s">
        <v>164</v>
      </c>
      <c r="C86" s="30">
        <f>'2016-05-04 Train Runs'!K6</f>
        <v>141</v>
      </c>
    </row>
    <row r="87" spans="2:3" x14ac:dyDescent="0.25">
      <c r="B87" s="39" t="s">
        <v>165</v>
      </c>
      <c r="C87" s="30">
        <f>'2016-05-05 Train Runs'!K6</f>
        <v>139</v>
      </c>
    </row>
    <row r="88" spans="2:3" x14ac:dyDescent="0.25">
      <c r="B88" s="39" t="s">
        <v>174</v>
      </c>
      <c r="C88" s="30">
        <f>'2016-05-06 Train Runs'!K6</f>
        <v>146</v>
      </c>
    </row>
    <row r="89" spans="2:3" x14ac:dyDescent="0.25">
      <c r="B89" s="39" t="s">
        <v>175</v>
      </c>
      <c r="C89" s="30">
        <f>'2016-05-07 Train Runs'!K6</f>
        <v>141</v>
      </c>
    </row>
    <row r="90" spans="2:3" x14ac:dyDescent="0.25">
      <c r="B90" s="39" t="s">
        <v>176</v>
      </c>
      <c r="C90" s="30">
        <f>'2016-05-08 Train Runs'!K6</f>
        <v>137</v>
      </c>
    </row>
    <row r="91" spans="2:3" x14ac:dyDescent="0.25">
      <c r="B91" s="39" t="s">
        <v>1374</v>
      </c>
      <c r="C91" s="74">
        <f>C69</f>
        <v>137</v>
      </c>
    </row>
    <row r="92" spans="2:3" x14ac:dyDescent="0.25">
      <c r="B92" s="39" t="s">
        <v>1523</v>
      </c>
      <c r="C92" s="74">
        <f>C77</f>
        <v>133</v>
      </c>
    </row>
    <row r="93" spans="2:3" ht="15.75" thickBot="1" x14ac:dyDescent="0.3">
      <c r="B93" s="40" t="s">
        <v>158</v>
      </c>
      <c r="C93" s="36">
        <f>SUM(C83:C92)</f>
        <v>1390</v>
      </c>
    </row>
  </sheetData>
  <mergeCells count="10">
    <mergeCell ref="D2:F2"/>
    <mergeCell ref="D10:F10"/>
    <mergeCell ref="D18:F18"/>
    <mergeCell ref="D26:F26"/>
    <mergeCell ref="D34:F34"/>
    <mergeCell ref="D74:F74"/>
    <mergeCell ref="D66:F66"/>
    <mergeCell ref="D58:F58"/>
    <mergeCell ref="D50:F50"/>
    <mergeCell ref="D42:F4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N6" sqref="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154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 t="s">
        <v>126</v>
      </c>
      <c r="B3" s="22">
        <v>4020</v>
      </c>
      <c r="C3" s="23">
        <v>42491.132905092592</v>
      </c>
      <c r="D3" s="23">
        <v>42491.160358796296</v>
      </c>
      <c r="E3" s="6" t="str">
        <f t="shared" ref="E3:E34" si="0">IF(ISEVEN(B3),(B3-1)&amp;"/"&amp;B3,B3&amp;"/"&amp;(B3+1))</f>
        <v>4019/4020</v>
      </c>
      <c r="F3" s="20">
        <f t="shared" ref="F3:F34" si="1">D3-C3</f>
        <v>2.7453703703940846E-2</v>
      </c>
      <c r="G3" s="11"/>
      <c r="J3" s="26">
        <v>42491</v>
      </c>
      <c r="K3" s="27"/>
      <c r="L3" s="78" t="s">
        <v>3</v>
      </c>
      <c r="M3" s="78"/>
      <c r="N3" s="79"/>
    </row>
    <row r="4" spans="1:65" s="2" customFormat="1" ht="15.75" thickBot="1" x14ac:dyDescent="0.3">
      <c r="A4" s="22" t="s">
        <v>124</v>
      </c>
      <c r="B4" s="22">
        <v>4043</v>
      </c>
      <c r="C4" s="23">
        <v>42491.169976851852</v>
      </c>
      <c r="D4" s="23">
        <v>42491.200115740743</v>
      </c>
      <c r="E4" s="6" t="str">
        <f t="shared" si="0"/>
        <v>4043/4044</v>
      </c>
      <c r="F4" s="20">
        <f t="shared" si="1"/>
        <v>3.0138888891087845E-2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 t="s">
        <v>125</v>
      </c>
      <c r="B5" s="22">
        <v>4016</v>
      </c>
      <c r="C5" s="23">
        <v>42491.150324074071</v>
      </c>
      <c r="D5" s="23">
        <v>42491.182152777779</v>
      </c>
      <c r="E5" s="6" t="str">
        <f t="shared" si="0"/>
        <v>4015/4016</v>
      </c>
      <c r="F5" s="20">
        <f t="shared" si="1"/>
        <v>3.1828703708015382E-2</v>
      </c>
      <c r="G5" s="11"/>
      <c r="J5" s="28" t="s">
        <v>7</v>
      </c>
      <c r="K5" s="30"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 t="s">
        <v>121</v>
      </c>
      <c r="B6" s="22">
        <v>4028</v>
      </c>
      <c r="C6" s="23">
        <v>42491.192210648151</v>
      </c>
      <c r="D6" s="23">
        <v>42491.221388888887</v>
      </c>
      <c r="E6" s="6" t="str">
        <f t="shared" si="0"/>
        <v>4027/4028</v>
      </c>
      <c r="F6" s="20">
        <f t="shared" si="1"/>
        <v>2.9178240736655425E-2</v>
      </c>
      <c r="G6" s="11"/>
      <c r="J6" s="28" t="s">
        <v>159</v>
      </c>
      <c r="K6" s="30">
        <v>140</v>
      </c>
      <c r="L6" s="31">
        <f>AVERAGE(F3:F12,F14:F51,F53:F110,F112:F145)*60*24</f>
        <v>42.304880952279618</v>
      </c>
      <c r="M6" s="31">
        <f>MIN(F3:F12,F14:F51,F53:F110,F112:F145)*24*60</f>
        <v>35.233333334326744</v>
      </c>
      <c r="N6" s="31">
        <f>MAX(F3:F12,F14:F51,F53:F110,F112:F145)*60*24</f>
        <v>49.966666664695367</v>
      </c>
    </row>
    <row r="7" spans="1:65" s="2" customFormat="1" x14ac:dyDescent="0.25">
      <c r="A7" s="22" t="s">
        <v>123</v>
      </c>
      <c r="B7" s="22">
        <v>4018</v>
      </c>
      <c r="C7" s="23">
        <v>42491.174583333333</v>
      </c>
      <c r="D7" s="23">
        <v>42491.203368055554</v>
      </c>
      <c r="E7" s="6" t="str">
        <f t="shared" si="0"/>
        <v>4017/4018</v>
      </c>
      <c r="F7" s="20">
        <f t="shared" si="1"/>
        <v>2.8784722220734693E-2</v>
      </c>
      <c r="G7" s="11"/>
      <c r="J7" s="28" t="s">
        <v>9</v>
      </c>
      <c r="K7" s="35">
        <f>K6/K5</f>
        <v>0.97902097902097907</v>
      </c>
      <c r="L7" s="30" t="s">
        <v>8</v>
      </c>
      <c r="M7" s="30" t="s">
        <v>8</v>
      </c>
      <c r="N7" s="30" t="s">
        <v>8</v>
      </c>
    </row>
    <row r="8" spans="1:65" s="2" customFormat="1" x14ac:dyDescent="0.25">
      <c r="A8" s="22" t="s">
        <v>119</v>
      </c>
      <c r="B8" s="22">
        <v>4039</v>
      </c>
      <c r="C8" s="23">
        <v>42491.212546296294</v>
      </c>
      <c r="D8" s="23">
        <v>42491.241203703707</v>
      </c>
      <c r="E8" s="6" t="str">
        <f t="shared" si="0"/>
        <v>4039/4040</v>
      </c>
      <c r="F8" s="20">
        <f t="shared" si="1"/>
        <v>2.8657407412538305E-2</v>
      </c>
      <c r="G8" s="11"/>
      <c r="J8" s="28" t="s">
        <v>160</v>
      </c>
      <c r="K8" s="30">
        <v>2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 t="s">
        <v>122</v>
      </c>
      <c r="B9" s="22">
        <v>4029</v>
      </c>
      <c r="C9" s="23">
        <v>42491.183113425926</v>
      </c>
      <c r="D9" s="23">
        <v>42491.212835648148</v>
      </c>
      <c r="E9" s="6" t="str">
        <f t="shared" si="0"/>
        <v>4029/4030</v>
      </c>
      <c r="F9" s="20">
        <f t="shared" si="1"/>
        <v>2.9722222221607808E-2</v>
      </c>
      <c r="G9" s="11"/>
      <c r="J9" s="29" t="s">
        <v>161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22" t="s">
        <v>116</v>
      </c>
      <c r="B10" s="22">
        <v>4030</v>
      </c>
      <c r="C10" s="23">
        <v>42491.221666666665</v>
      </c>
      <c r="D10" s="23">
        <v>42491.252858796295</v>
      </c>
      <c r="E10" s="6" t="str">
        <f t="shared" si="0"/>
        <v>4029/4030</v>
      </c>
      <c r="F10" s="20">
        <f t="shared" si="1"/>
        <v>3.1192129630653653E-2</v>
      </c>
      <c r="G10" s="11"/>
    </row>
    <row r="11" spans="1:65" s="2" customFormat="1" x14ac:dyDescent="0.25">
      <c r="A11" s="22" t="s">
        <v>120</v>
      </c>
      <c r="B11" s="22">
        <v>4007</v>
      </c>
      <c r="C11" s="23">
        <v>42491.19263888889</v>
      </c>
      <c r="D11" s="23">
        <v>42491.223275462966</v>
      </c>
      <c r="E11" s="6" t="str">
        <f t="shared" si="0"/>
        <v>4007/4008</v>
      </c>
      <c r="F11" s="20">
        <f t="shared" si="1"/>
        <v>3.0636574076197576E-2</v>
      </c>
      <c r="G11" s="11"/>
    </row>
    <row r="12" spans="1:65" s="2" customFormat="1" x14ac:dyDescent="0.25">
      <c r="A12" s="22" t="s">
        <v>13</v>
      </c>
      <c r="B12" s="22">
        <v>4008</v>
      </c>
      <c r="C12" s="23">
        <v>42491.236898148149</v>
      </c>
      <c r="D12" s="23">
        <v>42491.26290509259</v>
      </c>
      <c r="E12" s="6" t="str">
        <f t="shared" si="0"/>
        <v>4007/4008</v>
      </c>
      <c r="F12" s="20">
        <f t="shared" si="1"/>
        <v>2.6006944441178348E-2</v>
      </c>
      <c r="G12" s="11"/>
    </row>
    <row r="13" spans="1:65" s="2" customFormat="1" x14ac:dyDescent="0.25">
      <c r="A13" s="24" t="s">
        <v>117</v>
      </c>
      <c r="B13" s="24">
        <v>4020</v>
      </c>
      <c r="C13" s="25">
        <v>42491.21303240741</v>
      </c>
      <c r="D13" s="25">
        <v>42491.234201388892</v>
      </c>
      <c r="E13" s="18" t="str">
        <f t="shared" si="0"/>
        <v>4019/4020</v>
      </c>
      <c r="F13" s="21">
        <f t="shared" si="1"/>
        <v>2.1168981482333038E-2</v>
      </c>
      <c r="G13" s="19" t="s">
        <v>167</v>
      </c>
    </row>
    <row r="14" spans="1:65" s="2" customFormat="1" x14ac:dyDescent="0.25">
      <c r="A14" s="22" t="s">
        <v>14</v>
      </c>
      <c r="B14" s="22">
        <v>4019</v>
      </c>
      <c r="C14" s="23">
        <v>42491.243414351855</v>
      </c>
      <c r="D14" s="23">
        <v>42491.273460648146</v>
      </c>
      <c r="E14" s="6" t="str">
        <f t="shared" si="0"/>
        <v>4019/4020</v>
      </c>
      <c r="F14" s="20">
        <f t="shared" si="1"/>
        <v>3.0046296291402541E-2</v>
      </c>
      <c r="G14" s="11"/>
    </row>
    <row r="15" spans="1:65" s="2" customFormat="1" x14ac:dyDescent="0.25">
      <c r="A15" s="22" t="s">
        <v>118</v>
      </c>
      <c r="B15" s="22">
        <v>4044</v>
      </c>
      <c r="C15" s="23">
        <v>42491.21261574074</v>
      </c>
      <c r="D15" s="23">
        <v>42491.243784722225</v>
      </c>
      <c r="E15" s="6" t="str">
        <f t="shared" si="0"/>
        <v>4043/4044</v>
      </c>
      <c r="F15" s="20">
        <f t="shared" si="1"/>
        <v>3.1168981484370306E-2</v>
      </c>
      <c r="G15" s="11"/>
    </row>
    <row r="16" spans="1:65" s="2" customFormat="1" x14ac:dyDescent="0.25">
      <c r="A16" s="22" t="s">
        <v>113</v>
      </c>
      <c r="B16" s="22">
        <v>4043</v>
      </c>
      <c r="C16" s="23">
        <v>42491.252962962964</v>
      </c>
      <c r="D16" s="23">
        <v>42491.283032407409</v>
      </c>
      <c r="E16" s="6" t="str">
        <f t="shared" si="0"/>
        <v>4043/4044</v>
      </c>
      <c r="F16" s="20">
        <f t="shared" si="1"/>
        <v>3.0069444444961846E-2</v>
      </c>
      <c r="G16" s="11"/>
    </row>
    <row r="17" spans="1:7" s="2" customFormat="1" x14ac:dyDescent="0.25">
      <c r="A17" s="22" t="s">
        <v>115</v>
      </c>
      <c r="B17" s="22">
        <v>4016</v>
      </c>
      <c r="C17" s="23">
        <v>42491.226574074077</v>
      </c>
      <c r="D17" s="23">
        <v>42491.254016203704</v>
      </c>
      <c r="E17" s="6" t="str">
        <f t="shared" si="0"/>
        <v>4015/4016</v>
      </c>
      <c r="F17" s="20">
        <f t="shared" si="1"/>
        <v>2.7442129627161194E-2</v>
      </c>
      <c r="G17" s="11"/>
    </row>
    <row r="18" spans="1:7" s="2" customFormat="1" x14ac:dyDescent="0.25">
      <c r="A18" s="22" t="s">
        <v>112</v>
      </c>
      <c r="B18" s="22">
        <v>4015</v>
      </c>
      <c r="C18" s="23">
        <v>42491.260729166665</v>
      </c>
      <c r="D18" s="23">
        <v>42491.293807870374</v>
      </c>
      <c r="E18" s="6" t="str">
        <f t="shared" si="0"/>
        <v>4015/4016</v>
      </c>
      <c r="F18" s="20">
        <f t="shared" si="1"/>
        <v>3.3078703709179536E-2</v>
      </c>
      <c r="G18" s="11"/>
    </row>
    <row r="19" spans="1:7" s="2" customFormat="1" x14ac:dyDescent="0.25">
      <c r="A19" s="22" t="s">
        <v>114</v>
      </c>
      <c r="B19" s="22">
        <v>4027</v>
      </c>
      <c r="C19" s="23">
        <v>42491.232638888891</v>
      </c>
      <c r="D19" s="23">
        <v>42491.264606481483</v>
      </c>
      <c r="E19" s="6" t="str">
        <f t="shared" si="0"/>
        <v>4027/4028</v>
      </c>
      <c r="F19" s="20">
        <f t="shared" si="1"/>
        <v>3.1967592592991423E-2</v>
      </c>
      <c r="G19" s="11"/>
    </row>
    <row r="20" spans="1:7" s="2" customFormat="1" x14ac:dyDescent="0.25">
      <c r="A20" s="22" t="s">
        <v>109</v>
      </c>
      <c r="B20" s="22">
        <v>4028</v>
      </c>
      <c r="C20" s="23">
        <v>42491.270474537036</v>
      </c>
      <c r="D20" s="23">
        <v>42491.304456018515</v>
      </c>
      <c r="E20" s="6" t="str">
        <f t="shared" si="0"/>
        <v>4027/4028</v>
      </c>
      <c r="F20" s="20">
        <f t="shared" si="1"/>
        <v>3.3981481479713693E-2</v>
      </c>
      <c r="G20" s="11"/>
    </row>
    <row r="21" spans="1:7" s="2" customFormat="1" x14ac:dyDescent="0.25">
      <c r="A21" s="22" t="s">
        <v>15</v>
      </c>
      <c r="B21" s="22">
        <v>4018</v>
      </c>
      <c r="C21" s="23">
        <v>42491.248460648145</v>
      </c>
      <c r="D21" s="23">
        <v>42491.274641203701</v>
      </c>
      <c r="E21" s="6" t="str">
        <f t="shared" si="0"/>
        <v>4017/4018</v>
      </c>
      <c r="F21" s="20">
        <f t="shared" si="1"/>
        <v>2.6180555556493346E-2</v>
      </c>
      <c r="G21" s="11"/>
    </row>
    <row r="22" spans="1:7" s="2" customFormat="1" x14ac:dyDescent="0.25">
      <c r="A22" s="22" t="s">
        <v>107</v>
      </c>
      <c r="B22" s="22">
        <v>4017</v>
      </c>
      <c r="C22" s="23">
        <v>42491.285601851851</v>
      </c>
      <c r="D22" s="23">
        <v>42491.314675925925</v>
      </c>
      <c r="E22" s="6" t="str">
        <f t="shared" si="0"/>
        <v>4017/4018</v>
      </c>
      <c r="F22" s="20">
        <f t="shared" si="1"/>
        <v>2.9074074074742384E-2</v>
      </c>
      <c r="G22" s="11"/>
    </row>
    <row r="23" spans="1:7" s="2" customFormat="1" x14ac:dyDescent="0.25">
      <c r="A23" s="22" t="s">
        <v>111</v>
      </c>
      <c r="B23" s="22">
        <v>4029</v>
      </c>
      <c r="C23" s="23">
        <v>42491.260960648149</v>
      </c>
      <c r="D23" s="23">
        <v>42491.28564814815</v>
      </c>
      <c r="E23" s="6" t="str">
        <f t="shared" si="0"/>
        <v>4029/4030</v>
      </c>
      <c r="F23" s="20">
        <f t="shared" si="1"/>
        <v>2.4687500001164153E-2</v>
      </c>
      <c r="G23" s="11"/>
    </row>
    <row r="24" spans="1:7" s="2" customFormat="1" x14ac:dyDescent="0.25">
      <c r="A24" s="22" t="s">
        <v>105</v>
      </c>
      <c r="B24" s="22">
        <v>4030</v>
      </c>
      <c r="C24" s="23">
        <v>42491.295601851853</v>
      </c>
      <c r="D24" s="23">
        <v>42491.325162037036</v>
      </c>
      <c r="E24" s="6" t="str">
        <f t="shared" si="0"/>
        <v>4029/4030</v>
      </c>
      <c r="F24" s="20">
        <f t="shared" si="1"/>
        <v>2.9560185183072463E-2</v>
      </c>
      <c r="G24" s="11"/>
    </row>
    <row r="25" spans="1:7" s="2" customFormat="1" x14ac:dyDescent="0.25">
      <c r="A25" s="22" t="s">
        <v>110</v>
      </c>
      <c r="B25" s="22">
        <v>4007</v>
      </c>
      <c r="C25" s="23">
        <v>42491.266122685185</v>
      </c>
      <c r="D25" s="23">
        <v>42491.295497685183</v>
      </c>
      <c r="E25" s="6" t="str">
        <f t="shared" si="0"/>
        <v>4007/4008</v>
      </c>
      <c r="F25" s="20">
        <f t="shared" si="1"/>
        <v>2.937499999825377E-2</v>
      </c>
      <c r="G25" s="11"/>
    </row>
    <row r="26" spans="1:7" s="2" customFormat="1" x14ac:dyDescent="0.25">
      <c r="A26" s="22" t="s">
        <v>103</v>
      </c>
      <c r="B26" s="22">
        <v>4008</v>
      </c>
      <c r="C26" s="23">
        <v>42491.309374999997</v>
      </c>
      <c r="D26" s="23">
        <v>42491.335104166668</v>
      </c>
      <c r="E26" s="6" t="str">
        <f t="shared" si="0"/>
        <v>4007/4008</v>
      </c>
      <c r="F26" s="20">
        <f t="shared" si="1"/>
        <v>2.5729166671226267E-2</v>
      </c>
      <c r="G26" s="11"/>
    </row>
    <row r="27" spans="1:7" s="2" customFormat="1" x14ac:dyDescent="0.25">
      <c r="A27" s="22" t="s">
        <v>108</v>
      </c>
      <c r="B27" s="22">
        <v>4020</v>
      </c>
      <c r="C27" s="23">
        <v>42491.278009259258</v>
      </c>
      <c r="D27" s="23">
        <v>42491.306296296294</v>
      </c>
      <c r="E27" s="6" t="str">
        <f t="shared" si="0"/>
        <v>4019/4020</v>
      </c>
      <c r="F27" s="20">
        <f t="shared" si="1"/>
        <v>2.8287037035624962E-2</v>
      </c>
      <c r="G27" s="11"/>
    </row>
    <row r="28" spans="1:7" s="2" customFormat="1" x14ac:dyDescent="0.25">
      <c r="A28" s="22" t="s">
        <v>16</v>
      </c>
      <c r="B28" s="22">
        <v>4019</v>
      </c>
      <c r="C28" s="23">
        <v>42491.317731481482</v>
      </c>
      <c r="D28" s="23">
        <v>42491.345775462964</v>
      </c>
      <c r="E28" s="6" t="str">
        <f t="shared" si="0"/>
        <v>4019/4020</v>
      </c>
      <c r="F28" s="20">
        <f t="shared" si="1"/>
        <v>2.8043981481459923E-2</v>
      </c>
      <c r="G28" s="11"/>
    </row>
    <row r="29" spans="1:7" s="2" customFormat="1" x14ac:dyDescent="0.25">
      <c r="A29" s="22" t="s">
        <v>106</v>
      </c>
      <c r="B29" s="22">
        <v>4044</v>
      </c>
      <c r="C29" s="23">
        <v>42491.288437499999</v>
      </c>
      <c r="D29" s="23">
        <v>42491.316388888888</v>
      </c>
      <c r="E29" s="6" t="str">
        <f t="shared" si="0"/>
        <v>4043/4044</v>
      </c>
      <c r="F29" s="20">
        <f t="shared" si="1"/>
        <v>2.7951388889050577E-2</v>
      </c>
      <c r="G29" s="11"/>
    </row>
    <row r="30" spans="1:7" s="2" customFormat="1" x14ac:dyDescent="0.25">
      <c r="A30" s="22" t="s">
        <v>101</v>
      </c>
      <c r="B30" s="22">
        <v>4043</v>
      </c>
      <c r="C30" s="23">
        <v>42491.322094907409</v>
      </c>
      <c r="D30" s="23">
        <v>42491.356122685182</v>
      </c>
      <c r="E30" s="6" t="str">
        <f t="shared" si="0"/>
        <v>4043/4044</v>
      </c>
      <c r="F30" s="20">
        <f t="shared" si="1"/>
        <v>3.4027777772280388E-2</v>
      </c>
      <c r="G30" s="11"/>
    </row>
    <row r="31" spans="1:7" s="2" customFormat="1" x14ac:dyDescent="0.25">
      <c r="A31" s="22" t="s">
        <v>104</v>
      </c>
      <c r="B31" s="22">
        <v>4016</v>
      </c>
      <c r="C31" s="23">
        <v>42491.296712962961</v>
      </c>
      <c r="D31" s="23">
        <v>42491.327303240738</v>
      </c>
      <c r="E31" s="6" t="str">
        <f t="shared" si="0"/>
        <v>4015/4016</v>
      </c>
      <c r="F31" s="20">
        <f t="shared" si="1"/>
        <v>3.0590277776354924E-2</v>
      </c>
      <c r="G31" s="11"/>
    </row>
    <row r="32" spans="1:7" s="2" customFormat="1" x14ac:dyDescent="0.25">
      <c r="A32" s="22" t="s">
        <v>99</v>
      </c>
      <c r="B32" s="22">
        <v>4015</v>
      </c>
      <c r="C32" s="23">
        <v>42491.335625</v>
      </c>
      <c r="D32" s="23">
        <v>42491.366712962961</v>
      </c>
      <c r="E32" s="6" t="str">
        <f t="shared" si="0"/>
        <v>4015/4016</v>
      </c>
      <c r="F32" s="20">
        <f t="shared" si="1"/>
        <v>3.1087962961464655E-2</v>
      </c>
      <c r="G32" s="11"/>
    </row>
    <row r="33" spans="1:7" s="2" customFormat="1" x14ac:dyDescent="0.25">
      <c r="A33" s="22" t="s">
        <v>102</v>
      </c>
      <c r="B33" s="22">
        <v>4027</v>
      </c>
      <c r="C33" s="23">
        <v>42491.310706018521</v>
      </c>
      <c r="D33" s="23">
        <v>42491.337719907409</v>
      </c>
      <c r="E33" s="6" t="str">
        <f t="shared" si="0"/>
        <v>4027/4028</v>
      </c>
      <c r="F33" s="20">
        <f t="shared" si="1"/>
        <v>2.7013888888177462E-2</v>
      </c>
      <c r="G33" s="11"/>
    </row>
    <row r="34" spans="1:7" s="2" customFormat="1" x14ac:dyDescent="0.25">
      <c r="A34" s="22" t="s">
        <v>97</v>
      </c>
      <c r="B34" s="22">
        <v>4028</v>
      </c>
      <c r="C34" s="23">
        <v>42491.345347222225</v>
      </c>
      <c r="D34" s="23">
        <v>42491.377118055556</v>
      </c>
      <c r="E34" s="6" t="str">
        <f t="shared" si="0"/>
        <v>4027/4028</v>
      </c>
      <c r="F34" s="20">
        <f t="shared" si="1"/>
        <v>3.1770833331393078E-2</v>
      </c>
      <c r="G34" s="11"/>
    </row>
    <row r="35" spans="1:7" s="2" customFormat="1" x14ac:dyDescent="0.25">
      <c r="A35" s="22" t="s">
        <v>17</v>
      </c>
      <c r="B35" s="22">
        <v>4018</v>
      </c>
      <c r="C35" s="23">
        <v>42491.320486111108</v>
      </c>
      <c r="D35" s="23">
        <v>42491.348124999997</v>
      </c>
      <c r="E35" s="6" t="str">
        <f t="shared" ref="E35:E66" si="2">IF(ISEVEN(B35),(B35-1)&amp;"/"&amp;B35,B35&amp;"/"&amp;(B35+1))</f>
        <v>4017/4018</v>
      </c>
      <c r="F35" s="20">
        <f t="shared" ref="F35:F66" si="3">D35-C35</f>
        <v>2.7638888888759539E-2</v>
      </c>
      <c r="G35" s="11"/>
    </row>
    <row r="36" spans="1:7" s="2" customFormat="1" x14ac:dyDescent="0.25">
      <c r="A36" s="22" t="s">
        <v>95</v>
      </c>
      <c r="B36" s="22">
        <v>4017</v>
      </c>
      <c r="C36" s="23">
        <v>42491.358414351853</v>
      </c>
      <c r="D36" s="23">
        <v>42491.387604166666</v>
      </c>
      <c r="E36" s="6" t="str">
        <f t="shared" si="2"/>
        <v>4017/4018</v>
      </c>
      <c r="F36" s="20">
        <f t="shared" si="3"/>
        <v>2.9189814813435078E-2</v>
      </c>
      <c r="G36" s="11"/>
    </row>
    <row r="37" spans="1:7" s="2" customFormat="1" x14ac:dyDescent="0.25">
      <c r="A37" s="22" t="s">
        <v>100</v>
      </c>
      <c r="B37" s="22">
        <v>4029</v>
      </c>
      <c r="C37" s="23">
        <v>42491.329976851855</v>
      </c>
      <c r="D37" s="23">
        <v>42491.35800925926</v>
      </c>
      <c r="E37" s="6" t="str">
        <f t="shared" si="2"/>
        <v>4029/4030</v>
      </c>
      <c r="F37" s="20">
        <f t="shared" si="3"/>
        <v>2.8032407404680271E-2</v>
      </c>
      <c r="G37" s="11"/>
    </row>
    <row r="38" spans="1:7" s="2" customFormat="1" x14ac:dyDescent="0.25">
      <c r="A38" s="22" t="s">
        <v>93</v>
      </c>
      <c r="B38" s="22">
        <v>4030</v>
      </c>
      <c r="C38" s="23">
        <v>42491.366157407407</v>
      </c>
      <c r="D38" s="23">
        <v>42491.398541666669</v>
      </c>
      <c r="E38" s="6" t="str">
        <f t="shared" si="2"/>
        <v>4029/4030</v>
      </c>
      <c r="F38" s="20">
        <f t="shared" si="3"/>
        <v>3.238425926247146E-2</v>
      </c>
      <c r="G38" s="11"/>
    </row>
    <row r="39" spans="1:7" s="2" customFormat="1" x14ac:dyDescent="0.25">
      <c r="A39" s="22" t="s">
        <v>98</v>
      </c>
      <c r="B39" s="22">
        <v>4007</v>
      </c>
      <c r="C39" s="23">
        <v>42491.34412037037</v>
      </c>
      <c r="D39" s="23">
        <v>42491.368587962963</v>
      </c>
      <c r="E39" s="6" t="str">
        <f t="shared" si="2"/>
        <v>4007/4008</v>
      </c>
      <c r="F39" s="20">
        <f t="shared" si="3"/>
        <v>2.4467592593282461E-2</v>
      </c>
      <c r="G39" s="11"/>
    </row>
    <row r="40" spans="1:7" s="2" customFormat="1" x14ac:dyDescent="0.25">
      <c r="A40" s="22" t="s">
        <v>19</v>
      </c>
      <c r="B40" s="22">
        <v>4008</v>
      </c>
      <c r="C40" s="23">
        <v>42491.381886574076</v>
      </c>
      <c r="D40" s="23">
        <v>42491.40797453704</v>
      </c>
      <c r="E40" s="6" t="str">
        <f t="shared" si="2"/>
        <v>4007/4008</v>
      </c>
      <c r="F40" s="20">
        <f t="shared" si="3"/>
        <v>2.6087962964083999E-2</v>
      </c>
      <c r="G40" s="11"/>
    </row>
    <row r="41" spans="1:7" s="2" customFormat="1" x14ac:dyDescent="0.25">
      <c r="A41" s="22" t="s">
        <v>96</v>
      </c>
      <c r="B41" s="22">
        <v>4020</v>
      </c>
      <c r="C41" s="23">
        <v>42491.3515162037</v>
      </c>
      <c r="D41" s="23">
        <v>42491.378657407404</v>
      </c>
      <c r="E41" s="6" t="str">
        <f t="shared" si="2"/>
        <v>4019/4020</v>
      </c>
      <c r="F41" s="20">
        <f t="shared" si="3"/>
        <v>2.7141203703649808E-2</v>
      </c>
      <c r="G41" s="11"/>
    </row>
    <row r="42" spans="1:7" s="2" customFormat="1" x14ac:dyDescent="0.25">
      <c r="A42" s="22" t="s">
        <v>92</v>
      </c>
      <c r="B42" s="22">
        <v>4019</v>
      </c>
      <c r="C42" s="23">
        <v>42491.388148148151</v>
      </c>
      <c r="D42" s="23">
        <v>42491.418761574074</v>
      </c>
      <c r="E42" s="6" t="str">
        <f t="shared" si="2"/>
        <v>4019/4020</v>
      </c>
      <c r="F42" s="20">
        <f t="shared" si="3"/>
        <v>3.0613425922638271E-2</v>
      </c>
      <c r="G42" s="11"/>
    </row>
    <row r="43" spans="1:7" s="2" customFormat="1" x14ac:dyDescent="0.25">
      <c r="A43" s="22" t="s">
        <v>94</v>
      </c>
      <c r="B43" s="22">
        <v>4044</v>
      </c>
      <c r="C43" s="23">
        <v>42491.359722222223</v>
      </c>
      <c r="D43" s="23">
        <v>42491.389479166668</v>
      </c>
      <c r="E43" s="6" t="str">
        <f t="shared" si="2"/>
        <v>4043/4044</v>
      </c>
      <c r="F43" s="20">
        <f t="shared" si="3"/>
        <v>2.9756944444670808E-2</v>
      </c>
      <c r="G43" s="11"/>
    </row>
    <row r="44" spans="1:7" s="2" customFormat="1" x14ac:dyDescent="0.25">
      <c r="A44" s="22" t="s">
        <v>90</v>
      </c>
      <c r="B44" s="22">
        <v>4043</v>
      </c>
      <c r="C44" s="23">
        <v>42491.398101851853</v>
      </c>
      <c r="D44" s="23">
        <v>42491.428900462961</v>
      </c>
      <c r="E44" s="6" t="str">
        <f t="shared" si="2"/>
        <v>4043/4044</v>
      </c>
      <c r="F44" s="20">
        <f t="shared" si="3"/>
        <v>3.0798611107456964E-2</v>
      </c>
      <c r="G44" s="11"/>
    </row>
    <row r="45" spans="1:7" s="2" customFormat="1" x14ac:dyDescent="0.25">
      <c r="A45" s="22" t="s">
        <v>18</v>
      </c>
      <c r="B45" s="22">
        <v>4016</v>
      </c>
      <c r="C45" s="23">
        <v>42491.373206018521</v>
      </c>
      <c r="D45" s="23">
        <v>42491.400671296295</v>
      </c>
      <c r="E45" s="6" t="str">
        <f t="shared" si="2"/>
        <v>4015/4016</v>
      </c>
      <c r="F45" s="20">
        <f t="shared" si="3"/>
        <v>2.7465277773444541E-2</v>
      </c>
      <c r="G45" s="11"/>
    </row>
    <row r="46" spans="1:7" s="2" customFormat="1" x14ac:dyDescent="0.25">
      <c r="A46" s="22" t="s">
        <v>88</v>
      </c>
      <c r="B46" s="22">
        <v>4015</v>
      </c>
      <c r="C46" s="23">
        <v>42491.406504629631</v>
      </c>
      <c r="D46" s="23">
        <v>42491.439386574071</v>
      </c>
      <c r="E46" s="6" t="str">
        <f t="shared" si="2"/>
        <v>4015/4016</v>
      </c>
      <c r="F46" s="20">
        <f t="shared" si="3"/>
        <v>3.2881944440305233E-2</v>
      </c>
      <c r="G46" s="11"/>
    </row>
    <row r="47" spans="1:7" s="2" customFormat="1" x14ac:dyDescent="0.25">
      <c r="A47" s="22" t="s">
        <v>20</v>
      </c>
      <c r="B47" s="22">
        <v>4027</v>
      </c>
      <c r="C47" s="23">
        <v>42491.380185185182</v>
      </c>
      <c r="D47" s="23">
        <v>42491.410810185182</v>
      </c>
      <c r="E47" s="6" t="str">
        <f t="shared" si="2"/>
        <v>4027/4028</v>
      </c>
      <c r="F47" s="20">
        <f t="shared" si="3"/>
        <v>3.0624999999417923E-2</v>
      </c>
      <c r="G47" s="11"/>
    </row>
    <row r="48" spans="1:7" s="2" customFormat="1" x14ac:dyDescent="0.25">
      <c r="A48" s="22" t="s">
        <v>86</v>
      </c>
      <c r="B48" s="22">
        <v>4028</v>
      </c>
      <c r="C48" s="23">
        <v>42491.418761574074</v>
      </c>
      <c r="D48" s="23">
        <v>42491.450231481482</v>
      </c>
      <c r="E48" s="6" t="str">
        <f t="shared" si="2"/>
        <v>4027/4028</v>
      </c>
      <c r="F48" s="20">
        <f t="shared" si="3"/>
        <v>3.1469907407881692E-2</v>
      </c>
      <c r="G48" s="11"/>
    </row>
    <row r="49" spans="1:7" s="2" customFormat="1" x14ac:dyDescent="0.25">
      <c r="A49" s="22" t="s">
        <v>91</v>
      </c>
      <c r="B49" s="22">
        <v>4018</v>
      </c>
      <c r="C49" s="23">
        <v>42491.392025462963</v>
      </c>
      <c r="D49" s="23">
        <v>42491.420983796299</v>
      </c>
      <c r="E49" s="6" t="str">
        <f t="shared" si="2"/>
        <v>4017/4018</v>
      </c>
      <c r="F49" s="20">
        <f t="shared" si="3"/>
        <v>2.8958333336049691E-2</v>
      </c>
      <c r="G49" s="11"/>
    </row>
    <row r="50" spans="1:7" s="2" customFormat="1" x14ac:dyDescent="0.25">
      <c r="A50" s="22" t="s">
        <v>22</v>
      </c>
      <c r="B50" s="22">
        <v>4017</v>
      </c>
      <c r="C50" s="23">
        <v>42491.432245370372</v>
      </c>
      <c r="D50" s="23">
        <v>42491.460439814815</v>
      </c>
      <c r="E50" s="6" t="str">
        <f t="shared" si="2"/>
        <v>4017/4018</v>
      </c>
      <c r="F50" s="20">
        <f t="shared" si="3"/>
        <v>2.8194444443215616E-2</v>
      </c>
      <c r="G50" s="11"/>
    </row>
    <row r="51" spans="1:7" s="2" customFormat="1" x14ac:dyDescent="0.25">
      <c r="A51" s="22" t="s">
        <v>89</v>
      </c>
      <c r="B51" s="22">
        <v>4029</v>
      </c>
      <c r="C51" s="23">
        <v>42491.405636574076</v>
      </c>
      <c r="D51" s="23">
        <v>42491.431134259263</v>
      </c>
      <c r="E51" s="6" t="str">
        <f t="shared" si="2"/>
        <v>4029/4030</v>
      </c>
      <c r="F51" s="20">
        <f t="shared" si="3"/>
        <v>2.5497685186564922E-2</v>
      </c>
      <c r="G51" s="11"/>
    </row>
    <row r="52" spans="1:7" s="2" customFormat="1" x14ac:dyDescent="0.25">
      <c r="A52" s="24" t="s">
        <v>21</v>
      </c>
      <c r="B52" s="24">
        <v>4030</v>
      </c>
      <c r="C52" s="25">
        <v>42491.441863425927</v>
      </c>
      <c r="D52" s="25">
        <v>42491.446168981478</v>
      </c>
      <c r="E52" s="18" t="str">
        <f t="shared" si="2"/>
        <v>4029/4030</v>
      </c>
      <c r="F52" s="21">
        <f t="shared" si="3"/>
        <v>4.3055555506725796E-3</v>
      </c>
      <c r="G52" s="19" t="s">
        <v>166</v>
      </c>
    </row>
    <row r="53" spans="1:7" s="2" customFormat="1" x14ac:dyDescent="0.25">
      <c r="A53" s="22" t="s">
        <v>87</v>
      </c>
      <c r="B53" s="22">
        <v>4007</v>
      </c>
      <c r="C53" s="23">
        <v>42491.411770833336</v>
      </c>
      <c r="D53" s="23">
        <v>42491.441250000003</v>
      </c>
      <c r="E53" s="6" t="str">
        <f t="shared" si="2"/>
        <v>4007/4008</v>
      </c>
      <c r="F53" s="20">
        <f t="shared" si="3"/>
        <v>2.9479166667442769E-2</v>
      </c>
      <c r="G53" s="11"/>
    </row>
    <row r="54" spans="1:7" s="2" customFormat="1" x14ac:dyDescent="0.25">
      <c r="A54" s="22" t="s">
        <v>24</v>
      </c>
      <c r="B54" s="22">
        <v>4008</v>
      </c>
      <c r="C54" s="23">
        <v>42491.456006944441</v>
      </c>
      <c r="D54" s="23">
        <v>42491.483923611115</v>
      </c>
      <c r="E54" s="6" t="str">
        <f t="shared" si="2"/>
        <v>4007/4008</v>
      </c>
      <c r="F54" s="20">
        <f t="shared" si="3"/>
        <v>2.7916666673263535E-2</v>
      </c>
      <c r="G54" s="11"/>
    </row>
    <row r="55" spans="1:7" s="2" customFormat="1" x14ac:dyDescent="0.25">
      <c r="A55" s="22" t="s">
        <v>85</v>
      </c>
      <c r="B55" s="22">
        <v>4020</v>
      </c>
      <c r="C55" s="23">
        <v>42491.423680555556</v>
      </c>
      <c r="D55" s="23">
        <v>42491.452569444446</v>
      </c>
      <c r="E55" s="6" t="str">
        <f t="shared" si="2"/>
        <v>4019/4020</v>
      </c>
      <c r="F55" s="20">
        <f t="shared" si="3"/>
        <v>2.8888888889923692E-2</v>
      </c>
      <c r="G55" s="11"/>
    </row>
    <row r="56" spans="1:7" s="2" customFormat="1" x14ac:dyDescent="0.25">
      <c r="A56" s="22" t="s">
        <v>26</v>
      </c>
      <c r="B56" s="22">
        <v>4019</v>
      </c>
      <c r="C56" s="23">
        <v>42491.461944444447</v>
      </c>
      <c r="D56" s="23">
        <v>42491.495868055557</v>
      </c>
      <c r="E56" s="6" t="str">
        <f t="shared" si="2"/>
        <v>4019/4020</v>
      </c>
      <c r="F56" s="20">
        <f t="shared" si="3"/>
        <v>3.3923611110367347E-2</v>
      </c>
      <c r="G56" s="11"/>
    </row>
    <row r="57" spans="1:7" s="2" customFormat="1" x14ac:dyDescent="0.25">
      <c r="A57" s="22" t="s">
        <v>23</v>
      </c>
      <c r="B57" s="22">
        <v>4044</v>
      </c>
      <c r="C57" s="23">
        <v>42491.433321759258</v>
      </c>
      <c r="D57" s="23">
        <v>42491.46534722222</v>
      </c>
      <c r="E57" s="6" t="str">
        <f t="shared" si="2"/>
        <v>4043/4044</v>
      </c>
      <c r="F57" s="20">
        <f t="shared" si="3"/>
        <v>3.202546296233777E-2</v>
      </c>
      <c r="G57" s="11"/>
    </row>
    <row r="58" spans="1:7" s="2" customFormat="1" x14ac:dyDescent="0.25">
      <c r="A58" s="22" t="s">
        <v>82</v>
      </c>
      <c r="B58" s="22">
        <v>4043</v>
      </c>
      <c r="C58" s="23">
        <v>42491.474351851852</v>
      </c>
      <c r="D58" s="23">
        <v>42491.503668981481</v>
      </c>
      <c r="E58" s="6" t="str">
        <f t="shared" si="2"/>
        <v>4043/4044</v>
      </c>
      <c r="F58" s="20">
        <f t="shared" si="3"/>
        <v>2.9317129628907423E-2</v>
      </c>
      <c r="G58" s="11"/>
    </row>
    <row r="59" spans="1:7" s="2" customFormat="1" x14ac:dyDescent="0.25">
      <c r="A59" s="22" t="s">
        <v>84</v>
      </c>
      <c r="B59" s="22">
        <v>4016</v>
      </c>
      <c r="C59" s="23">
        <v>42491.444444444445</v>
      </c>
      <c r="D59" s="23">
        <v>42491.477627314816</v>
      </c>
      <c r="E59" s="6" t="str">
        <f t="shared" si="2"/>
        <v>4015/4016</v>
      </c>
      <c r="F59" s="20">
        <f t="shared" si="3"/>
        <v>3.3182870371092577E-2</v>
      </c>
      <c r="G59" s="11"/>
    </row>
    <row r="60" spans="1:7" s="2" customFormat="1" x14ac:dyDescent="0.25">
      <c r="A60" s="22" t="s">
        <v>81</v>
      </c>
      <c r="B60" s="22">
        <v>4015</v>
      </c>
      <c r="C60" s="23">
        <v>42491.486875000002</v>
      </c>
      <c r="D60" s="23">
        <v>42491.515844907408</v>
      </c>
      <c r="E60" s="6" t="str">
        <f t="shared" si="2"/>
        <v>4015/4016</v>
      </c>
      <c r="F60" s="20">
        <f t="shared" si="3"/>
        <v>2.8969907405553386E-2</v>
      </c>
      <c r="G60" s="11"/>
    </row>
    <row r="61" spans="1:7" s="2" customFormat="1" x14ac:dyDescent="0.25">
      <c r="A61" s="22" t="s">
        <v>25</v>
      </c>
      <c r="B61" s="22">
        <v>4027</v>
      </c>
      <c r="C61" s="23">
        <v>42491.453773148147</v>
      </c>
      <c r="D61" s="23">
        <v>42491.483726851853</v>
      </c>
      <c r="E61" s="6" t="str">
        <f t="shared" si="2"/>
        <v>4027/4028</v>
      </c>
      <c r="F61" s="20">
        <f t="shared" si="3"/>
        <v>2.9953703706269152E-2</v>
      </c>
      <c r="G61" s="11"/>
    </row>
    <row r="62" spans="1:7" s="2" customFormat="1" x14ac:dyDescent="0.25">
      <c r="A62" s="22" t="s">
        <v>27</v>
      </c>
      <c r="B62" s="22">
        <v>4028</v>
      </c>
      <c r="C62" s="23">
        <v>42491.489490740743</v>
      </c>
      <c r="D62" s="23">
        <v>42491.523344907408</v>
      </c>
      <c r="E62" s="6" t="str">
        <f t="shared" si="2"/>
        <v>4027/4028</v>
      </c>
      <c r="F62" s="20">
        <f t="shared" si="3"/>
        <v>3.3854166664241347E-2</v>
      </c>
      <c r="G62" s="11"/>
    </row>
    <row r="63" spans="1:7" s="2" customFormat="1" x14ac:dyDescent="0.25">
      <c r="A63" s="22" t="s">
        <v>83</v>
      </c>
      <c r="B63" s="22">
        <v>4018</v>
      </c>
      <c r="C63" s="23">
        <v>42491.468842592592</v>
      </c>
      <c r="D63" s="23">
        <v>42491.495717592596</v>
      </c>
      <c r="E63" s="6" t="str">
        <f t="shared" si="2"/>
        <v>4017/4018</v>
      </c>
      <c r="F63" s="20">
        <f t="shared" si="3"/>
        <v>2.6875000003201421E-2</v>
      </c>
      <c r="G63" s="11"/>
    </row>
    <row r="64" spans="1:7" s="2" customFormat="1" x14ac:dyDescent="0.25">
      <c r="A64" s="22" t="s">
        <v>78</v>
      </c>
      <c r="B64" s="22">
        <v>4017</v>
      </c>
      <c r="C64" s="23">
        <v>42491.505231481482</v>
      </c>
      <c r="D64" s="23">
        <v>42491.539930555555</v>
      </c>
      <c r="E64" s="6" t="str">
        <f t="shared" si="2"/>
        <v>4017/4018</v>
      </c>
      <c r="F64" s="20">
        <f t="shared" si="3"/>
        <v>3.4699074072705116E-2</v>
      </c>
      <c r="G64" s="11"/>
    </row>
    <row r="65" spans="1:7" s="2" customFormat="1" x14ac:dyDescent="0.25">
      <c r="A65" s="22" t="s">
        <v>80</v>
      </c>
      <c r="B65" s="22">
        <v>4040</v>
      </c>
      <c r="C65" s="23">
        <v>42491.488958333335</v>
      </c>
      <c r="D65" s="23">
        <v>42491.513969907406</v>
      </c>
      <c r="E65" s="6" t="str">
        <f t="shared" si="2"/>
        <v>4039/4040</v>
      </c>
      <c r="F65" s="20">
        <f t="shared" si="3"/>
        <v>2.5011574070958886E-2</v>
      </c>
      <c r="G65" s="11"/>
    </row>
    <row r="66" spans="1:7" s="2" customFormat="1" x14ac:dyDescent="0.25">
      <c r="A66" s="22" t="s">
        <v>80</v>
      </c>
      <c r="B66" s="22">
        <v>4040</v>
      </c>
      <c r="C66" s="23">
        <v>42491.484652777777</v>
      </c>
      <c r="D66" s="23">
        <v>42491.513969907406</v>
      </c>
      <c r="E66" s="6" t="str">
        <f t="shared" si="2"/>
        <v>4039/4040</v>
      </c>
      <c r="F66" s="20">
        <f t="shared" si="3"/>
        <v>2.9317129628907423E-2</v>
      </c>
      <c r="G66" s="11"/>
    </row>
    <row r="67" spans="1:7" s="2" customFormat="1" x14ac:dyDescent="0.25">
      <c r="A67" s="22" t="s">
        <v>76</v>
      </c>
      <c r="B67" s="22">
        <v>4039</v>
      </c>
      <c r="C67" s="23">
        <v>42491.516724537039</v>
      </c>
      <c r="D67" s="23">
        <v>42491.546354166669</v>
      </c>
      <c r="E67" s="6" t="str">
        <f t="shared" ref="E67:E98" si="4">IF(ISEVEN(B67),(B67-1)&amp;"/"&amp;B67,B67&amp;"/"&amp;(B67+1))</f>
        <v>4039/4040</v>
      </c>
      <c r="F67" s="20">
        <f t="shared" ref="F67:F98" si="5">D67-C67</f>
        <v>2.9629629629198462E-2</v>
      </c>
      <c r="G67" s="11"/>
    </row>
    <row r="68" spans="1:7" s="2" customFormat="1" x14ac:dyDescent="0.25">
      <c r="A68" s="22" t="s">
        <v>79</v>
      </c>
      <c r="B68" s="22">
        <v>4007</v>
      </c>
      <c r="C68" s="23">
        <v>42491.490694444445</v>
      </c>
      <c r="D68" s="23">
        <v>42491.523877314816</v>
      </c>
      <c r="E68" s="6" t="str">
        <f t="shared" si="4"/>
        <v>4007/4008</v>
      </c>
      <c r="F68" s="20">
        <f t="shared" si="5"/>
        <v>3.3182870371092577E-2</v>
      </c>
      <c r="G68" s="11"/>
    </row>
    <row r="69" spans="1:7" s="2" customFormat="1" x14ac:dyDescent="0.25">
      <c r="A69" s="22" t="s">
        <v>30</v>
      </c>
      <c r="B69" s="22">
        <v>4008</v>
      </c>
      <c r="C69" s="23">
        <v>42491.527974537035</v>
      </c>
      <c r="D69" s="23">
        <v>42491.554664351854</v>
      </c>
      <c r="E69" s="6" t="str">
        <f t="shared" si="4"/>
        <v>4007/4008</v>
      </c>
      <c r="F69" s="20">
        <f t="shared" si="5"/>
        <v>2.6689814818382729E-2</v>
      </c>
      <c r="G69" s="11"/>
    </row>
    <row r="70" spans="1:7" s="2" customFormat="1" x14ac:dyDescent="0.25">
      <c r="A70" s="22" t="s">
        <v>28</v>
      </c>
      <c r="B70" s="22">
        <v>4020</v>
      </c>
      <c r="C70" s="23">
        <v>42491.498981481483</v>
      </c>
      <c r="D70" s="23">
        <v>42491.527939814812</v>
      </c>
      <c r="E70" s="6" t="str">
        <f t="shared" si="4"/>
        <v>4019/4020</v>
      </c>
      <c r="F70" s="20">
        <f t="shared" si="5"/>
        <v>2.8958333328773733E-2</v>
      </c>
      <c r="G70" s="11"/>
    </row>
    <row r="71" spans="1:7" s="2" customFormat="1" x14ac:dyDescent="0.25">
      <c r="A71" s="22" t="s">
        <v>74</v>
      </c>
      <c r="B71" s="22">
        <v>4019</v>
      </c>
      <c r="C71" s="23">
        <v>42491.53534722222</v>
      </c>
      <c r="D71" s="23">
        <v>42491.565995370373</v>
      </c>
      <c r="E71" s="6" t="str">
        <f t="shared" si="4"/>
        <v>4019/4020</v>
      </c>
      <c r="F71" s="20">
        <f t="shared" si="5"/>
        <v>3.0648148152977228E-2</v>
      </c>
      <c r="G71" s="11"/>
    </row>
    <row r="72" spans="1:7" s="2" customFormat="1" x14ac:dyDescent="0.25">
      <c r="A72" s="22" t="s">
        <v>77</v>
      </c>
      <c r="B72" s="22">
        <v>4044</v>
      </c>
      <c r="C72" s="23">
        <v>42491.511053240742</v>
      </c>
      <c r="D72" s="23">
        <v>42491.535787037035</v>
      </c>
      <c r="E72" s="6" t="str">
        <f t="shared" si="4"/>
        <v>4043/4044</v>
      </c>
      <c r="F72" s="20">
        <f t="shared" si="5"/>
        <v>2.4733796293730848E-2</v>
      </c>
      <c r="G72" s="11"/>
    </row>
    <row r="73" spans="1:7" s="2" customFormat="1" x14ac:dyDescent="0.25">
      <c r="A73" s="22" t="s">
        <v>32</v>
      </c>
      <c r="B73" s="22">
        <v>4043</v>
      </c>
      <c r="C73" s="23">
        <v>42491.545358796298</v>
      </c>
      <c r="D73" s="23">
        <v>42491.57775462963</v>
      </c>
      <c r="E73" s="6" t="str">
        <f t="shared" si="4"/>
        <v>4043/4044</v>
      </c>
      <c r="F73" s="20">
        <f t="shared" si="5"/>
        <v>3.2395833331975155E-2</v>
      </c>
      <c r="G73" s="11"/>
    </row>
    <row r="74" spans="1:7" s="2" customFormat="1" x14ac:dyDescent="0.25">
      <c r="A74" s="22" t="s">
        <v>75</v>
      </c>
      <c r="B74" s="22">
        <v>4016</v>
      </c>
      <c r="C74" s="23">
        <v>42491.518252314818</v>
      </c>
      <c r="D74" s="23">
        <v>42491.547881944447</v>
      </c>
      <c r="E74" s="6" t="str">
        <f t="shared" si="4"/>
        <v>4015/4016</v>
      </c>
      <c r="F74" s="20">
        <f t="shared" si="5"/>
        <v>2.9629629629198462E-2</v>
      </c>
      <c r="G74" s="11"/>
    </row>
    <row r="75" spans="1:7" s="2" customFormat="1" x14ac:dyDescent="0.25">
      <c r="A75" s="22" t="s">
        <v>72</v>
      </c>
      <c r="B75" s="22">
        <v>4015</v>
      </c>
      <c r="C75" s="23">
        <v>42491.554490740738</v>
      </c>
      <c r="D75" s="23">
        <v>42491.58902777778</v>
      </c>
      <c r="E75" s="6" t="str">
        <f t="shared" si="4"/>
        <v>4015/4016</v>
      </c>
      <c r="F75" s="20">
        <f t="shared" si="5"/>
        <v>3.4537037041445728E-2</v>
      </c>
      <c r="G75" s="11"/>
    </row>
    <row r="76" spans="1:7" s="2" customFormat="1" x14ac:dyDescent="0.25">
      <c r="A76" s="22" t="s">
        <v>29</v>
      </c>
      <c r="B76" s="22">
        <v>4027</v>
      </c>
      <c r="C76" s="23">
        <v>42491.530497685184</v>
      </c>
      <c r="D76" s="23">
        <v>42491.558240740742</v>
      </c>
      <c r="E76" s="6" t="str">
        <f t="shared" si="4"/>
        <v>4027/4028</v>
      </c>
      <c r="F76" s="20">
        <f t="shared" si="5"/>
        <v>2.7743055557948537E-2</v>
      </c>
      <c r="G76" s="11"/>
    </row>
    <row r="77" spans="1:7" s="2" customFormat="1" x14ac:dyDescent="0.25">
      <c r="A77" s="22" t="s">
        <v>33</v>
      </c>
      <c r="B77" s="22">
        <v>4028</v>
      </c>
      <c r="C77" s="23">
        <v>42491.565347222226</v>
      </c>
      <c r="D77" s="23">
        <v>42491.596099537041</v>
      </c>
      <c r="E77" s="6" t="str">
        <f t="shared" si="4"/>
        <v>4027/4028</v>
      </c>
      <c r="F77" s="20">
        <f t="shared" si="5"/>
        <v>3.0752314814890269E-2</v>
      </c>
      <c r="G77" s="11"/>
    </row>
    <row r="78" spans="1:7" s="2" customFormat="1" x14ac:dyDescent="0.25">
      <c r="A78" s="22" t="s">
        <v>31</v>
      </c>
      <c r="B78" s="22">
        <v>4018</v>
      </c>
      <c r="C78" s="23">
        <v>42491.543217592596</v>
      </c>
      <c r="D78" s="23">
        <v>42491.570416666669</v>
      </c>
      <c r="E78" s="6" t="str">
        <f t="shared" si="4"/>
        <v>4017/4018</v>
      </c>
      <c r="F78" s="20">
        <f t="shared" si="5"/>
        <v>2.7199074072996154E-2</v>
      </c>
      <c r="G78" s="11"/>
    </row>
    <row r="79" spans="1:7" s="2" customFormat="1" x14ac:dyDescent="0.25">
      <c r="A79" s="22" t="s">
        <v>70</v>
      </c>
      <c r="B79" s="22">
        <v>4017</v>
      </c>
      <c r="C79" s="23">
        <v>42491.573391203703</v>
      </c>
      <c r="D79" s="23">
        <v>42491.607662037037</v>
      </c>
      <c r="E79" s="6" t="str">
        <f t="shared" si="4"/>
        <v>4017/4018</v>
      </c>
      <c r="F79" s="20">
        <f t="shared" si="5"/>
        <v>3.4270833333721384E-2</v>
      </c>
      <c r="G79" s="11"/>
    </row>
    <row r="80" spans="1:7" s="2" customFormat="1" x14ac:dyDescent="0.25">
      <c r="A80" s="22" t="s">
        <v>73</v>
      </c>
      <c r="B80" s="22">
        <v>4040</v>
      </c>
      <c r="C80" s="23">
        <v>42491.551261574074</v>
      </c>
      <c r="D80" s="23">
        <v>42491.577453703707</v>
      </c>
      <c r="E80" s="6" t="str">
        <f t="shared" si="4"/>
        <v>4039/4040</v>
      </c>
      <c r="F80" s="20">
        <f t="shared" si="5"/>
        <v>2.6192129633272998E-2</v>
      </c>
      <c r="G80" s="11"/>
    </row>
    <row r="81" spans="1:7" s="2" customFormat="1" x14ac:dyDescent="0.25">
      <c r="A81" s="22" t="s">
        <v>68</v>
      </c>
      <c r="B81" s="22">
        <v>4039</v>
      </c>
      <c r="C81" s="23">
        <v>42491.591354166667</v>
      </c>
      <c r="D81" s="23">
        <v>42491.617094907408</v>
      </c>
      <c r="E81" s="6" t="str">
        <f t="shared" si="4"/>
        <v>4039/4040</v>
      </c>
      <c r="F81" s="20">
        <f t="shared" si="5"/>
        <v>2.5740740740729962E-2</v>
      </c>
      <c r="G81" s="11"/>
    </row>
    <row r="82" spans="1:7" s="2" customFormat="1" x14ac:dyDescent="0.25">
      <c r="A82" s="22" t="s">
        <v>71</v>
      </c>
      <c r="B82" s="22">
        <v>4007</v>
      </c>
      <c r="C82" s="23">
        <v>42491.558506944442</v>
      </c>
      <c r="D82" s="23">
        <v>42491.588287037041</v>
      </c>
      <c r="E82" s="6" t="str">
        <f t="shared" si="4"/>
        <v>4007/4008</v>
      </c>
      <c r="F82" s="20">
        <f t="shared" si="5"/>
        <v>2.9780092598230112E-2</v>
      </c>
      <c r="G82" s="11"/>
    </row>
    <row r="83" spans="1:7" s="2" customFormat="1" x14ac:dyDescent="0.25">
      <c r="A83" s="22" t="s">
        <v>66</v>
      </c>
      <c r="B83" s="22">
        <v>4008</v>
      </c>
      <c r="C83" s="23">
        <v>42491.593761574077</v>
      </c>
      <c r="D83" s="23">
        <v>42491.626863425925</v>
      </c>
      <c r="E83" s="6" t="str">
        <f t="shared" si="4"/>
        <v>4007/4008</v>
      </c>
      <c r="F83" s="20">
        <f t="shared" si="5"/>
        <v>3.3101851848186925E-2</v>
      </c>
      <c r="G83" s="11"/>
    </row>
    <row r="84" spans="1:7" s="2" customFormat="1" x14ac:dyDescent="0.25">
      <c r="A84" s="22" t="s">
        <v>34</v>
      </c>
      <c r="B84" s="22">
        <v>4020</v>
      </c>
      <c r="C84" s="23">
        <v>42491.569479166668</v>
      </c>
      <c r="D84" s="23">
        <v>42491.597696759258</v>
      </c>
      <c r="E84" s="6" t="str">
        <f t="shared" si="4"/>
        <v>4019/4020</v>
      </c>
      <c r="F84" s="20">
        <f t="shared" si="5"/>
        <v>2.8217592589498963E-2</v>
      </c>
      <c r="G84" s="11"/>
    </row>
    <row r="85" spans="1:7" s="2" customFormat="1" x14ac:dyDescent="0.25">
      <c r="A85" s="22" t="s">
        <v>37</v>
      </c>
      <c r="B85" s="22">
        <v>4019</v>
      </c>
      <c r="C85" s="23">
        <v>42491.607870370368</v>
      </c>
      <c r="D85" s="23">
        <v>42491.638124999998</v>
      </c>
      <c r="E85" s="6" t="str">
        <f t="shared" si="4"/>
        <v>4019/4020</v>
      </c>
      <c r="F85" s="20">
        <f t="shared" si="5"/>
        <v>3.0254629629780538E-2</v>
      </c>
      <c r="G85" s="11"/>
    </row>
    <row r="86" spans="1:7" s="2" customFormat="1" x14ac:dyDescent="0.25">
      <c r="A86" s="22" t="s">
        <v>69</v>
      </c>
      <c r="B86" s="22">
        <v>4044</v>
      </c>
      <c r="C86" s="23">
        <v>42491.581469907411</v>
      </c>
      <c r="D86" s="23">
        <v>42491.608680555553</v>
      </c>
      <c r="E86" s="6" t="str">
        <f t="shared" si="4"/>
        <v>4043/4044</v>
      </c>
      <c r="F86" s="20">
        <f t="shared" si="5"/>
        <v>2.7210648142499849E-2</v>
      </c>
      <c r="G86" s="11"/>
    </row>
    <row r="87" spans="1:7" s="2" customFormat="1" x14ac:dyDescent="0.25">
      <c r="A87" s="22" t="s">
        <v>36</v>
      </c>
      <c r="B87" s="22">
        <v>4043</v>
      </c>
      <c r="C87" s="23">
        <v>42491.620972222219</v>
      </c>
      <c r="D87" s="23">
        <v>42491.650231481479</v>
      </c>
      <c r="E87" s="6" t="str">
        <f t="shared" si="4"/>
        <v>4043/4044</v>
      </c>
      <c r="F87" s="20">
        <f t="shared" si="5"/>
        <v>2.9259259259561077E-2</v>
      </c>
      <c r="G87" s="8"/>
    </row>
    <row r="88" spans="1:7" s="2" customFormat="1" x14ac:dyDescent="0.25">
      <c r="A88" s="22" t="s">
        <v>67</v>
      </c>
      <c r="B88" s="22">
        <v>4016</v>
      </c>
      <c r="C88" s="23">
        <v>42491.59175925926</v>
      </c>
      <c r="D88" s="23">
        <v>42491.618958333333</v>
      </c>
      <c r="E88" s="6" t="str">
        <f t="shared" si="4"/>
        <v>4015/4016</v>
      </c>
      <c r="F88" s="20">
        <f t="shared" si="5"/>
        <v>2.7199074072996154E-2</v>
      </c>
      <c r="G88" s="11"/>
    </row>
    <row r="89" spans="1:7" s="2" customFormat="1" x14ac:dyDescent="0.25">
      <c r="A89" s="22" t="s">
        <v>40</v>
      </c>
      <c r="B89" s="22">
        <v>4015</v>
      </c>
      <c r="C89" s="23">
        <v>42491.625648148147</v>
      </c>
      <c r="D89" s="23">
        <v>42491.660150462965</v>
      </c>
      <c r="E89" s="6" t="str">
        <f t="shared" si="4"/>
        <v>4015/4016</v>
      </c>
      <c r="F89" s="20">
        <f t="shared" si="5"/>
        <v>3.4502314818382729E-2</v>
      </c>
      <c r="G89" s="11"/>
    </row>
    <row r="90" spans="1:7" s="2" customFormat="1" x14ac:dyDescent="0.25">
      <c r="A90" s="22" t="s">
        <v>35</v>
      </c>
      <c r="B90" s="22">
        <v>4027</v>
      </c>
      <c r="C90" s="23">
        <v>42491.599722222221</v>
      </c>
      <c r="D90" s="23">
        <v>42491.63008101852</v>
      </c>
      <c r="E90" s="6" t="str">
        <f t="shared" si="4"/>
        <v>4027/4028</v>
      </c>
      <c r="F90" s="20">
        <f t="shared" si="5"/>
        <v>3.0358796298969537E-2</v>
      </c>
      <c r="G90" s="11"/>
    </row>
    <row r="91" spans="1:7" s="2" customFormat="1" x14ac:dyDescent="0.25">
      <c r="A91" s="22" t="s">
        <v>63</v>
      </c>
      <c r="B91" s="22">
        <v>4028</v>
      </c>
      <c r="C91" s="23">
        <v>42491.637083333335</v>
      </c>
      <c r="D91" s="23">
        <v>42491.669282407405</v>
      </c>
      <c r="E91" s="6" t="str">
        <f t="shared" si="4"/>
        <v>4027/4028</v>
      </c>
      <c r="F91" s="20">
        <f t="shared" si="5"/>
        <v>3.219907407037681E-2</v>
      </c>
      <c r="G91" s="11"/>
    </row>
    <row r="92" spans="1:7" s="2" customFormat="1" x14ac:dyDescent="0.25">
      <c r="A92" s="22" t="s">
        <v>38</v>
      </c>
      <c r="B92" s="22">
        <v>4018</v>
      </c>
      <c r="C92" s="23">
        <v>42491.61478009259</v>
      </c>
      <c r="D92" s="23">
        <v>42491.639791666668</v>
      </c>
      <c r="E92" s="6" t="str">
        <f t="shared" si="4"/>
        <v>4017/4018</v>
      </c>
      <c r="F92" s="20">
        <f t="shared" si="5"/>
        <v>2.5011574078234844E-2</v>
      </c>
      <c r="G92" s="11"/>
    </row>
    <row r="93" spans="1:7" s="2" customFormat="1" x14ac:dyDescent="0.25">
      <c r="A93" s="22" t="s">
        <v>62</v>
      </c>
      <c r="B93" s="22">
        <v>4017</v>
      </c>
      <c r="C93" s="23">
        <v>42491.653680555559</v>
      </c>
      <c r="D93" s="23">
        <v>42491.680335648147</v>
      </c>
      <c r="E93" s="6" t="str">
        <f t="shared" si="4"/>
        <v>4017/4018</v>
      </c>
      <c r="F93" s="20">
        <f t="shared" si="5"/>
        <v>2.6655092588043772E-2</v>
      </c>
      <c r="G93" s="11"/>
    </row>
    <row r="94" spans="1:7" s="2" customFormat="1" x14ac:dyDescent="0.25">
      <c r="A94" s="22" t="s">
        <v>65</v>
      </c>
      <c r="B94" s="22">
        <v>4040</v>
      </c>
      <c r="C94" s="23">
        <v>42491.620740740742</v>
      </c>
      <c r="D94" s="23">
        <v>42491.649930555555</v>
      </c>
      <c r="E94" s="6" t="str">
        <f t="shared" si="4"/>
        <v>4039/4040</v>
      </c>
      <c r="F94" s="20">
        <f t="shared" si="5"/>
        <v>2.9189814813435078E-2</v>
      </c>
      <c r="G94" s="11"/>
    </row>
    <row r="95" spans="1:7" s="2" customFormat="1" x14ac:dyDescent="0.25">
      <c r="A95" s="22" t="s">
        <v>42</v>
      </c>
      <c r="B95" s="22">
        <v>4039</v>
      </c>
      <c r="C95" s="23">
        <v>42491.664097222223</v>
      </c>
      <c r="D95" s="23">
        <v>42491.690381944441</v>
      </c>
      <c r="E95" s="6" t="str">
        <f t="shared" si="4"/>
        <v>4039/4040</v>
      </c>
      <c r="F95" s="20">
        <f t="shared" si="5"/>
        <v>2.6284722218406387E-2</v>
      </c>
      <c r="G95" s="11"/>
    </row>
    <row r="96" spans="1:7" s="2" customFormat="1" x14ac:dyDescent="0.25">
      <c r="A96" s="22" t="s">
        <v>64</v>
      </c>
      <c r="B96" s="22">
        <v>4007</v>
      </c>
      <c r="C96" s="23">
        <v>42491.629675925928</v>
      </c>
      <c r="D96" s="23">
        <v>42491.659988425927</v>
      </c>
      <c r="E96" s="6" t="str">
        <f t="shared" si="4"/>
        <v>4007/4008</v>
      </c>
      <c r="F96" s="20">
        <f t="shared" si="5"/>
        <v>3.0312499999126885E-2</v>
      </c>
      <c r="G96" s="11"/>
    </row>
    <row r="97" spans="1:7" s="2" customFormat="1" x14ac:dyDescent="0.25">
      <c r="A97" s="22" t="s">
        <v>61</v>
      </c>
      <c r="B97" s="22">
        <v>4008</v>
      </c>
      <c r="C97" s="23">
        <v>42491.665879629632</v>
      </c>
      <c r="D97" s="23">
        <v>42491.699583333335</v>
      </c>
      <c r="E97" s="6" t="str">
        <f t="shared" si="4"/>
        <v>4007/4008</v>
      </c>
      <c r="F97" s="20">
        <f t="shared" si="5"/>
        <v>3.3703703702485655E-2</v>
      </c>
      <c r="G97" s="11"/>
    </row>
    <row r="98" spans="1:7" s="2" customFormat="1" x14ac:dyDescent="0.25">
      <c r="A98" s="22" t="s">
        <v>39</v>
      </c>
      <c r="B98" s="22">
        <v>4020</v>
      </c>
      <c r="C98" s="23">
        <v>42491.64135416667</v>
      </c>
      <c r="D98" s="23">
        <v>42491.672500000001</v>
      </c>
      <c r="E98" s="6" t="str">
        <f t="shared" si="4"/>
        <v>4019/4020</v>
      </c>
      <c r="F98" s="20">
        <f t="shared" si="5"/>
        <v>3.1145833330811001E-2</v>
      </c>
      <c r="G98" s="11"/>
    </row>
    <row r="99" spans="1:7" s="2" customFormat="1" x14ac:dyDescent="0.25">
      <c r="A99" s="22" t="s">
        <v>48</v>
      </c>
      <c r="B99" s="22">
        <v>4019</v>
      </c>
      <c r="C99" s="23">
        <v>42491.680127314816</v>
      </c>
      <c r="D99" s="23">
        <v>42491.710474537038</v>
      </c>
      <c r="E99" s="6" t="str">
        <f t="shared" ref="E99:E130" si="6">IF(ISEVEN(B99),(B99-1)&amp;"/"&amp;B99,B99&amp;"/"&amp;(B99+1))</f>
        <v>4019/4020</v>
      </c>
      <c r="F99" s="20">
        <f t="shared" ref="F99:F109" si="7">D99-C99</f>
        <v>3.0347222222189885E-2</v>
      </c>
      <c r="G99" s="11"/>
    </row>
    <row r="100" spans="1:7" s="2" customFormat="1" x14ac:dyDescent="0.25">
      <c r="A100" s="22" t="s">
        <v>41</v>
      </c>
      <c r="B100" s="22">
        <v>4044</v>
      </c>
      <c r="C100" s="23">
        <v>42491.654907407406</v>
      </c>
      <c r="D100" s="23">
        <v>42491.681168981479</v>
      </c>
      <c r="E100" s="6" t="str">
        <f t="shared" si="6"/>
        <v>4043/4044</v>
      </c>
      <c r="F100" s="20">
        <f t="shared" si="7"/>
        <v>2.626157407212304E-2</v>
      </c>
      <c r="G100" s="11"/>
    </row>
    <row r="101" spans="1:7" s="2" customFormat="1" x14ac:dyDescent="0.25">
      <c r="A101" s="22" t="s">
        <v>60</v>
      </c>
      <c r="B101" s="22">
        <v>4043</v>
      </c>
      <c r="C101" s="23">
        <v>42491.691851851851</v>
      </c>
      <c r="D101" s="23">
        <v>42491.722349537034</v>
      </c>
      <c r="E101" s="6" t="str">
        <f t="shared" si="6"/>
        <v>4043/4044</v>
      </c>
      <c r="F101" s="20">
        <f t="shared" si="7"/>
        <v>3.0497685183945578E-2</v>
      </c>
      <c r="G101" s="11"/>
    </row>
    <row r="102" spans="1:7" s="2" customFormat="1" x14ac:dyDescent="0.25">
      <c r="A102" s="22" t="s">
        <v>43</v>
      </c>
      <c r="B102" s="22">
        <v>4029</v>
      </c>
      <c r="C102" s="23">
        <v>42491.665763888886</v>
      </c>
      <c r="D102" s="23">
        <v>42491.691886574074</v>
      </c>
      <c r="E102" s="6" t="str">
        <f t="shared" si="6"/>
        <v>4029/4030</v>
      </c>
      <c r="F102" s="20">
        <f t="shared" si="7"/>
        <v>2.6122685187146999E-2</v>
      </c>
      <c r="G102" s="11"/>
    </row>
    <row r="103" spans="1:7" s="2" customFormat="1" x14ac:dyDescent="0.25">
      <c r="A103" s="22" t="s">
        <v>46</v>
      </c>
      <c r="B103" s="22">
        <v>4030</v>
      </c>
      <c r="C103" s="23">
        <v>42491.705972222226</v>
      </c>
      <c r="D103" s="23">
        <v>42491.732511574075</v>
      </c>
      <c r="E103" s="6" t="str">
        <f t="shared" si="6"/>
        <v>4029/4030</v>
      </c>
      <c r="F103" s="20">
        <f t="shared" si="7"/>
        <v>2.6539351849351078E-2</v>
      </c>
      <c r="G103" s="11"/>
    </row>
    <row r="104" spans="1:7" s="2" customFormat="1" x14ac:dyDescent="0.25">
      <c r="A104" s="22" t="s">
        <v>44</v>
      </c>
      <c r="B104" s="22">
        <v>4027</v>
      </c>
      <c r="C104" s="23">
        <v>42491.673078703701</v>
      </c>
      <c r="D104" s="23">
        <v>42491.701909722222</v>
      </c>
      <c r="E104" s="6" t="str">
        <f t="shared" si="6"/>
        <v>4027/4028</v>
      </c>
      <c r="F104" s="20">
        <f t="shared" si="7"/>
        <v>2.8831018520577345E-2</v>
      </c>
      <c r="G104" s="11"/>
    </row>
    <row r="105" spans="1:7" s="2" customFormat="1" x14ac:dyDescent="0.25">
      <c r="A105" s="22" t="s">
        <v>58</v>
      </c>
      <c r="B105" s="22">
        <v>4028</v>
      </c>
      <c r="C105" s="23">
        <v>42491.709155092591</v>
      </c>
      <c r="D105" s="23">
        <v>42491.741886574076</v>
      </c>
      <c r="E105" s="6" t="str">
        <f t="shared" si="6"/>
        <v>4027/4028</v>
      </c>
      <c r="F105" s="20">
        <f t="shared" si="7"/>
        <v>3.2731481485825498E-2</v>
      </c>
      <c r="G105" s="11"/>
    </row>
    <row r="106" spans="1:7" s="2" customFormat="1" x14ac:dyDescent="0.25">
      <c r="A106" s="22" t="s">
        <v>45</v>
      </c>
      <c r="B106" s="22">
        <v>4018</v>
      </c>
      <c r="C106" s="23">
        <v>42491.682997685188</v>
      </c>
      <c r="D106" s="23">
        <v>42491.715069444443</v>
      </c>
      <c r="E106" s="6" t="str">
        <f t="shared" si="6"/>
        <v>4017/4018</v>
      </c>
      <c r="F106" s="20">
        <f t="shared" si="7"/>
        <v>3.2071759254904464E-2</v>
      </c>
      <c r="G106" s="11"/>
    </row>
    <row r="107" spans="1:7" s="2" customFormat="1" x14ac:dyDescent="0.25">
      <c r="A107" s="22" t="s">
        <v>56</v>
      </c>
      <c r="B107" s="22">
        <v>4017</v>
      </c>
      <c r="C107" s="23">
        <v>42491.723877314813</v>
      </c>
      <c r="D107" s="23">
        <v>42491.75273148148</v>
      </c>
      <c r="E107" s="6" t="str">
        <f t="shared" si="6"/>
        <v>4017/4018</v>
      </c>
      <c r="F107" s="20">
        <f t="shared" si="7"/>
        <v>2.8854166666860692E-2</v>
      </c>
      <c r="G107" s="11"/>
    </row>
    <row r="108" spans="1:7" s="2" customFormat="1" x14ac:dyDescent="0.25">
      <c r="A108" s="22" t="s">
        <v>59</v>
      </c>
      <c r="B108" s="22">
        <v>4040</v>
      </c>
      <c r="C108" s="23">
        <v>42491.694467592592</v>
      </c>
      <c r="D108" s="23">
        <v>42491.722696759258</v>
      </c>
      <c r="E108" s="6" t="str">
        <f t="shared" si="6"/>
        <v>4039/4040</v>
      </c>
      <c r="F108" s="20">
        <f t="shared" si="7"/>
        <v>2.8229166666278616E-2</v>
      </c>
      <c r="G108" s="11"/>
    </row>
    <row r="109" spans="1:7" s="2" customFormat="1" x14ac:dyDescent="0.25">
      <c r="A109" s="22" t="s">
        <v>49</v>
      </c>
      <c r="B109" s="22">
        <v>4039</v>
      </c>
      <c r="C109" s="23">
        <v>42491.72996527778</v>
      </c>
      <c r="D109" s="23">
        <v>42491.763182870367</v>
      </c>
      <c r="E109" s="6" t="str">
        <f t="shared" si="6"/>
        <v>4039/4040</v>
      </c>
      <c r="F109" s="20">
        <f t="shared" si="7"/>
        <v>3.3217592586879618E-2</v>
      </c>
      <c r="G109" s="11"/>
    </row>
    <row r="110" spans="1:7" s="2" customFormat="1" x14ac:dyDescent="0.25">
      <c r="A110" s="22" t="s">
        <v>47</v>
      </c>
      <c r="B110" s="22">
        <v>4007</v>
      </c>
      <c r="C110" s="23">
        <v>42491.717326388891</v>
      </c>
      <c r="D110" s="23">
        <v>42491.740879629629</v>
      </c>
      <c r="E110" s="6" t="str">
        <f t="shared" si="6"/>
        <v>4007/4008</v>
      </c>
      <c r="F110" s="20">
        <v>3.0405092591536231E-2</v>
      </c>
      <c r="G110" s="11" t="s">
        <v>155</v>
      </c>
    </row>
    <row r="111" spans="1:7" s="2" customFormat="1" x14ac:dyDescent="0.25">
      <c r="A111" s="24" t="s">
        <v>54</v>
      </c>
      <c r="B111" s="24">
        <v>4008</v>
      </c>
      <c r="C111" s="25">
        <v>42491.743425925924</v>
      </c>
      <c r="D111" s="25">
        <v>42491.748240740744</v>
      </c>
      <c r="E111" s="18" t="str">
        <f t="shared" si="6"/>
        <v>4007/4008</v>
      </c>
      <c r="F111" s="21">
        <f t="shared" ref="F111:F145" si="8">D111-C111</f>
        <v>4.8148148198379204E-3</v>
      </c>
      <c r="G111" s="19" t="s">
        <v>166</v>
      </c>
    </row>
    <row r="112" spans="1:7" s="2" customFormat="1" x14ac:dyDescent="0.25">
      <c r="A112" s="22" t="s">
        <v>57</v>
      </c>
      <c r="B112" s="22">
        <v>4020</v>
      </c>
      <c r="C112" s="23">
        <v>42491.717881944445</v>
      </c>
      <c r="D112" s="23">
        <v>42491.745196759257</v>
      </c>
      <c r="E112" s="6" t="str">
        <f t="shared" si="6"/>
        <v>4019/4020</v>
      </c>
      <c r="F112" s="20">
        <f t="shared" si="8"/>
        <v>2.7314814811688848E-2</v>
      </c>
      <c r="G112" s="11"/>
    </row>
    <row r="113" spans="1:7" s="2" customFormat="1" x14ac:dyDescent="0.25">
      <c r="A113" s="22" t="s">
        <v>51</v>
      </c>
      <c r="B113" s="22">
        <v>4019</v>
      </c>
      <c r="C113" s="23">
        <v>42491.753495370373</v>
      </c>
      <c r="D113" s="23">
        <v>42491.786134259259</v>
      </c>
      <c r="E113" s="6" t="str">
        <f t="shared" si="6"/>
        <v>4019/4020</v>
      </c>
      <c r="F113" s="20">
        <f t="shared" si="8"/>
        <v>3.2638888886140194E-2</v>
      </c>
      <c r="G113" s="11"/>
    </row>
    <row r="114" spans="1:7" s="2" customFormat="1" x14ac:dyDescent="0.25">
      <c r="A114" s="22" t="s">
        <v>50</v>
      </c>
      <c r="B114" s="22">
        <v>4044</v>
      </c>
      <c r="C114" s="23">
        <v>42491.729884259257</v>
      </c>
      <c r="D114" s="23">
        <v>42491.755011574074</v>
      </c>
      <c r="E114" s="6" t="str">
        <f t="shared" si="6"/>
        <v>4043/4044</v>
      </c>
      <c r="F114" s="20">
        <f t="shared" si="8"/>
        <v>2.5127314816927537E-2</v>
      </c>
      <c r="G114" s="11"/>
    </row>
    <row r="115" spans="1:7" s="2" customFormat="1" x14ac:dyDescent="0.25">
      <c r="A115" s="22" t="s">
        <v>55</v>
      </c>
      <c r="B115" s="22">
        <v>4029</v>
      </c>
      <c r="C115" s="23">
        <v>42491.74</v>
      </c>
      <c r="D115" s="23">
        <v>42491.766493055555</v>
      </c>
      <c r="E115" s="6" t="str">
        <f t="shared" si="6"/>
        <v>4029/4030</v>
      </c>
      <c r="F115" s="20">
        <f t="shared" si="8"/>
        <v>2.6493055556784384E-2</v>
      </c>
      <c r="G115" s="11"/>
    </row>
    <row r="116" spans="1:7" s="2" customFormat="1" x14ac:dyDescent="0.25">
      <c r="A116" s="22" t="s">
        <v>55</v>
      </c>
      <c r="B116" s="22">
        <v>4029</v>
      </c>
      <c r="C116" s="23">
        <v>42491.810624999998</v>
      </c>
      <c r="D116" s="23">
        <v>42491.838773148149</v>
      </c>
      <c r="E116" s="6" t="str">
        <f t="shared" si="6"/>
        <v>4029/4030</v>
      </c>
      <c r="F116" s="20">
        <f t="shared" si="8"/>
        <v>2.8148148150648922E-2</v>
      </c>
      <c r="G116" s="11"/>
    </row>
    <row r="117" spans="1:7" s="2" customFormat="1" x14ac:dyDescent="0.25">
      <c r="A117" s="22" t="s">
        <v>146</v>
      </c>
      <c r="B117" s="22">
        <v>4030</v>
      </c>
      <c r="C117" s="23">
        <v>42491.851805555554</v>
      </c>
      <c r="D117" s="23">
        <v>42491.880416666667</v>
      </c>
      <c r="E117" s="6" t="str">
        <f t="shared" si="6"/>
        <v>4029/4030</v>
      </c>
      <c r="F117" s="20">
        <f t="shared" si="8"/>
        <v>2.8611111112695653E-2</v>
      </c>
      <c r="G117" s="11"/>
    </row>
    <row r="118" spans="1:7" s="2" customFormat="1" x14ac:dyDescent="0.25">
      <c r="A118" s="22" t="s">
        <v>53</v>
      </c>
      <c r="B118" s="22">
        <v>4027</v>
      </c>
      <c r="C118" s="23">
        <v>42491.745370370372</v>
      </c>
      <c r="D118" s="23">
        <v>42491.777175925927</v>
      </c>
      <c r="E118" s="6" t="str">
        <f t="shared" si="6"/>
        <v>4027/4028</v>
      </c>
      <c r="F118" s="20">
        <f t="shared" si="8"/>
        <v>3.1805555554456078E-2</v>
      </c>
      <c r="G118" s="11"/>
    </row>
    <row r="119" spans="1:7" s="2" customFormat="1" x14ac:dyDescent="0.25">
      <c r="A119" s="22" t="s">
        <v>151</v>
      </c>
      <c r="B119" s="22">
        <v>4028</v>
      </c>
      <c r="C119" s="23">
        <v>42491.786747685182</v>
      </c>
      <c r="D119" s="23">
        <v>42491.815138888887</v>
      </c>
      <c r="E119" s="6" t="str">
        <f t="shared" si="6"/>
        <v>4027/4028</v>
      </c>
      <c r="F119" s="20">
        <f t="shared" si="8"/>
        <v>2.8391203704813961E-2</v>
      </c>
      <c r="G119" s="11"/>
    </row>
    <row r="120" spans="1:7" s="2" customFormat="1" x14ac:dyDescent="0.25">
      <c r="A120" s="22" t="s">
        <v>52</v>
      </c>
      <c r="B120" s="22">
        <v>4018</v>
      </c>
      <c r="C120" s="23">
        <v>42491.759305555555</v>
      </c>
      <c r="D120" s="23">
        <v>42491.785300925927</v>
      </c>
      <c r="E120" s="6" t="str">
        <f t="shared" si="6"/>
        <v>4017/4018</v>
      </c>
      <c r="F120" s="20">
        <f t="shared" si="8"/>
        <v>2.5995370371674653E-2</v>
      </c>
      <c r="G120" s="11"/>
    </row>
    <row r="121" spans="1:7" s="2" customFormat="1" x14ac:dyDescent="0.25">
      <c r="A121" s="22" t="s">
        <v>127</v>
      </c>
      <c r="B121" s="22">
        <v>4017</v>
      </c>
      <c r="C121" s="23">
        <v>42491.79965277778</v>
      </c>
      <c r="D121" s="23">
        <v>42491.824594907404</v>
      </c>
      <c r="E121" s="6" t="str">
        <f t="shared" si="6"/>
        <v>4017/4018</v>
      </c>
      <c r="F121" s="20">
        <f t="shared" si="8"/>
        <v>2.4942129624832887E-2</v>
      </c>
      <c r="G121" s="11"/>
    </row>
    <row r="122" spans="1:7" s="2" customFormat="1" x14ac:dyDescent="0.25">
      <c r="A122" s="22" t="s">
        <v>152</v>
      </c>
      <c r="B122" s="22">
        <v>4040</v>
      </c>
      <c r="C122" s="23">
        <v>42491.770057870373</v>
      </c>
      <c r="D122" s="23">
        <v>42491.796226851853</v>
      </c>
      <c r="E122" s="6" t="str">
        <f t="shared" si="6"/>
        <v>4039/4040</v>
      </c>
      <c r="F122" s="20">
        <f t="shared" si="8"/>
        <v>2.6168981479713693E-2</v>
      </c>
      <c r="G122" s="11"/>
    </row>
    <row r="123" spans="1:7" s="2" customFormat="1" x14ac:dyDescent="0.25">
      <c r="A123" s="22" t="s">
        <v>150</v>
      </c>
      <c r="B123" s="22">
        <v>4039</v>
      </c>
      <c r="C123" s="23">
        <v>42491.804768518516</v>
      </c>
      <c r="D123" s="23">
        <v>42491.835810185185</v>
      </c>
      <c r="E123" s="6" t="str">
        <f t="shared" si="6"/>
        <v>4039/4040</v>
      </c>
      <c r="F123" s="20">
        <f t="shared" si="8"/>
        <v>3.104166666889796E-2</v>
      </c>
      <c r="G123" s="11"/>
    </row>
    <row r="124" spans="1:7" s="2" customFormat="1" x14ac:dyDescent="0.25">
      <c r="A124" s="22" t="s">
        <v>153</v>
      </c>
      <c r="B124" s="22">
        <v>4020</v>
      </c>
      <c r="C124" s="23">
        <v>42491.789814814816</v>
      </c>
      <c r="D124" s="23">
        <v>42491.817430555559</v>
      </c>
      <c r="E124" s="6" t="str">
        <f t="shared" si="6"/>
        <v>4019/4020</v>
      </c>
      <c r="F124" s="20">
        <f t="shared" si="8"/>
        <v>2.7615740742476191E-2</v>
      </c>
      <c r="G124" s="11"/>
    </row>
    <row r="125" spans="1:7" s="2" customFormat="1" x14ac:dyDescent="0.25">
      <c r="A125" s="22" t="s">
        <v>149</v>
      </c>
      <c r="B125" s="22">
        <v>4019</v>
      </c>
      <c r="C125" s="23">
        <v>42491.830347222225</v>
      </c>
      <c r="D125" s="23">
        <v>42491.859097222223</v>
      </c>
      <c r="E125" s="6" t="str">
        <f t="shared" si="6"/>
        <v>4019/4020</v>
      </c>
      <c r="F125" s="20">
        <f t="shared" si="8"/>
        <v>2.8749999997671694E-2</v>
      </c>
      <c r="G125" s="11"/>
    </row>
    <row r="126" spans="1:7" s="2" customFormat="1" x14ac:dyDescent="0.25">
      <c r="A126" s="22" t="s">
        <v>148</v>
      </c>
      <c r="B126" s="22">
        <v>4018</v>
      </c>
      <c r="C126" s="23">
        <v>42491.828877314816</v>
      </c>
      <c r="D126" s="23">
        <v>42491.858310185184</v>
      </c>
      <c r="E126" s="6" t="str">
        <f t="shared" si="6"/>
        <v>4017/4018</v>
      </c>
      <c r="F126" s="20">
        <f t="shared" si="8"/>
        <v>2.9432870367600117E-2</v>
      </c>
      <c r="G126" s="11"/>
    </row>
    <row r="127" spans="1:7" s="2" customFormat="1" x14ac:dyDescent="0.25">
      <c r="A127" s="22" t="s">
        <v>128</v>
      </c>
      <c r="B127" s="22">
        <v>4017</v>
      </c>
      <c r="C127" s="23">
        <v>42491.864062499997</v>
      </c>
      <c r="D127" s="23">
        <v>42491.897557870368</v>
      </c>
      <c r="E127" s="6" t="str">
        <f t="shared" si="6"/>
        <v>4017/4018</v>
      </c>
      <c r="F127" s="20">
        <f t="shared" si="8"/>
        <v>3.3495370371383615E-2</v>
      </c>
      <c r="G127" s="11"/>
    </row>
    <row r="128" spans="1:7" s="2" customFormat="1" x14ac:dyDescent="0.25">
      <c r="A128" s="22" t="s">
        <v>147</v>
      </c>
      <c r="B128" s="22">
        <v>4040</v>
      </c>
      <c r="C128" s="23">
        <v>42491.854571759257</v>
      </c>
      <c r="D128" s="23">
        <v>42491.879988425928</v>
      </c>
      <c r="E128" s="6" t="str">
        <f t="shared" si="6"/>
        <v>4039/4040</v>
      </c>
      <c r="F128" s="20">
        <f t="shared" si="8"/>
        <v>2.5416666670935228E-2</v>
      </c>
      <c r="G128" s="11"/>
    </row>
    <row r="129" spans="1:7" s="2" customFormat="1" x14ac:dyDescent="0.25">
      <c r="A129" s="22" t="s">
        <v>144</v>
      </c>
      <c r="B129" s="22">
        <v>4039</v>
      </c>
      <c r="C129" s="23">
        <v>42491.893275462964</v>
      </c>
      <c r="D129" s="23">
        <v>42491.919953703706</v>
      </c>
      <c r="E129" s="6" t="str">
        <f t="shared" si="6"/>
        <v>4039/4040</v>
      </c>
      <c r="F129" s="20">
        <f t="shared" si="8"/>
        <v>2.6678240741603076E-2</v>
      </c>
      <c r="G129" s="11"/>
    </row>
    <row r="130" spans="1:7" s="2" customFormat="1" x14ac:dyDescent="0.25">
      <c r="A130" s="22" t="s">
        <v>145</v>
      </c>
      <c r="B130" s="22">
        <v>4020</v>
      </c>
      <c r="C130" s="23">
        <v>42491.86990740741</v>
      </c>
      <c r="D130" s="23">
        <v>42491.900625000002</v>
      </c>
      <c r="E130" s="6" t="str">
        <f t="shared" si="6"/>
        <v>4019/4020</v>
      </c>
      <c r="F130" s="20">
        <f t="shared" si="8"/>
        <v>3.071759259182727E-2</v>
      </c>
      <c r="G130" s="11"/>
    </row>
    <row r="131" spans="1:7" s="2" customFormat="1" x14ac:dyDescent="0.25">
      <c r="A131" s="22" t="s">
        <v>142</v>
      </c>
      <c r="B131" s="22">
        <v>4019</v>
      </c>
      <c r="C131" s="23">
        <v>42491.909108796295</v>
      </c>
      <c r="D131" s="23">
        <v>42491.943645833337</v>
      </c>
      <c r="E131" s="6" t="str">
        <f t="shared" ref="E131:E145" si="9">IF(ISEVEN(B131),(B131-1)&amp;"/"&amp;B131,B131&amp;"/"&amp;(B131+1))</f>
        <v>4019/4020</v>
      </c>
      <c r="F131" s="20">
        <f t="shared" si="8"/>
        <v>3.4537037041445728E-2</v>
      </c>
      <c r="G131" s="11"/>
    </row>
    <row r="132" spans="1:7" s="2" customFormat="1" x14ac:dyDescent="0.25">
      <c r="A132" s="22" t="s">
        <v>143</v>
      </c>
      <c r="B132" s="22">
        <v>4029</v>
      </c>
      <c r="C132" s="23">
        <v>42491.896111111113</v>
      </c>
      <c r="D132" s="23">
        <v>42491.922627314816</v>
      </c>
      <c r="E132" s="6" t="str">
        <f t="shared" si="9"/>
        <v>4029/4030</v>
      </c>
      <c r="F132" s="20">
        <f t="shared" si="8"/>
        <v>2.6516203703067731E-2</v>
      </c>
      <c r="G132" s="11"/>
    </row>
    <row r="133" spans="1:7" s="2" customFormat="1" x14ac:dyDescent="0.25">
      <c r="A133" s="22" t="s">
        <v>141</v>
      </c>
      <c r="B133" s="22">
        <v>4030</v>
      </c>
      <c r="C133" s="23">
        <v>42491.935069444444</v>
      </c>
      <c r="D133" s="23">
        <v>42491.963576388887</v>
      </c>
      <c r="E133" s="6" t="str">
        <f t="shared" si="9"/>
        <v>4029/4030</v>
      </c>
      <c r="F133" s="20">
        <f t="shared" si="8"/>
        <v>2.8506944443506654E-2</v>
      </c>
      <c r="G133" s="11"/>
    </row>
    <row r="134" spans="1:7" s="2" customFormat="1" x14ac:dyDescent="0.25">
      <c r="A134" s="22" t="s">
        <v>129</v>
      </c>
      <c r="B134" s="22">
        <v>4018</v>
      </c>
      <c r="C134" s="23">
        <v>42491.916886574072</v>
      </c>
      <c r="D134" s="23">
        <v>42491.941458333335</v>
      </c>
      <c r="E134" s="6" t="str">
        <f t="shared" si="9"/>
        <v>4017/4018</v>
      </c>
      <c r="F134" s="20">
        <f t="shared" si="8"/>
        <v>2.457175926247146E-2</v>
      </c>
      <c r="G134" s="11"/>
    </row>
    <row r="135" spans="1:7" s="2" customFormat="1" x14ac:dyDescent="0.25">
      <c r="A135" s="22" t="s">
        <v>130</v>
      </c>
      <c r="B135" s="22">
        <v>4017</v>
      </c>
      <c r="C135" s="23">
        <v>42491.951678240737</v>
      </c>
      <c r="D135" s="23">
        <v>42491.981215277781</v>
      </c>
      <c r="E135" s="6" t="str">
        <f t="shared" si="9"/>
        <v>4017/4018</v>
      </c>
      <c r="F135" s="20">
        <f t="shared" si="8"/>
        <v>2.9537037044065073E-2</v>
      </c>
      <c r="G135" s="11"/>
    </row>
    <row r="136" spans="1:7" s="2" customFormat="1" x14ac:dyDescent="0.25">
      <c r="A136" s="22" t="s">
        <v>140</v>
      </c>
      <c r="B136" s="22">
        <v>4040</v>
      </c>
      <c r="C136" s="23">
        <v>42491.928935185184</v>
      </c>
      <c r="D136" s="23">
        <v>42491.963159722225</v>
      </c>
      <c r="E136" s="6" t="str">
        <f t="shared" si="9"/>
        <v>4039/4040</v>
      </c>
      <c r="F136" s="20">
        <f t="shared" si="8"/>
        <v>3.422453704115469E-2</v>
      </c>
      <c r="G136" s="11"/>
    </row>
    <row r="137" spans="1:7" s="2" customFormat="1" x14ac:dyDescent="0.25">
      <c r="A137" s="22" t="s">
        <v>137</v>
      </c>
      <c r="B137" s="22">
        <v>4039</v>
      </c>
      <c r="C137" s="23">
        <v>42491.970046296294</v>
      </c>
      <c r="D137" s="23">
        <v>42492.003321759257</v>
      </c>
      <c r="E137" s="6" t="str">
        <f t="shared" si="9"/>
        <v>4039/4040</v>
      </c>
      <c r="F137" s="20">
        <f t="shared" si="8"/>
        <v>3.3275462963501923E-2</v>
      </c>
      <c r="G137" s="11"/>
    </row>
    <row r="138" spans="1:7" s="2" customFormat="1" x14ac:dyDescent="0.25">
      <c r="A138" s="22" t="s">
        <v>139</v>
      </c>
      <c r="B138" s="22">
        <v>4020</v>
      </c>
      <c r="C138" s="23">
        <v>42491.953530092593</v>
      </c>
      <c r="D138" s="23">
        <v>42491.984074074076</v>
      </c>
      <c r="E138" s="6" t="str">
        <f t="shared" si="9"/>
        <v>4019/4020</v>
      </c>
      <c r="F138" s="20">
        <f t="shared" si="8"/>
        <v>3.054398148378823E-2</v>
      </c>
      <c r="G138" s="11"/>
    </row>
    <row r="139" spans="1:7" s="2" customFormat="1" x14ac:dyDescent="0.25">
      <c r="A139" s="22" t="s">
        <v>136</v>
      </c>
      <c r="B139" s="22">
        <v>4019</v>
      </c>
      <c r="C139" s="23">
        <v>42491.998842592591</v>
      </c>
      <c r="D139" s="23">
        <v>42492.027337962965</v>
      </c>
      <c r="E139" s="6" t="str">
        <f t="shared" si="9"/>
        <v>4019/4020</v>
      </c>
      <c r="F139" s="20">
        <f t="shared" si="8"/>
        <v>2.849537037400296E-2</v>
      </c>
      <c r="G139" s="11"/>
    </row>
    <row r="140" spans="1:7" s="2" customFormat="1" x14ac:dyDescent="0.25">
      <c r="A140" s="22" t="s">
        <v>138</v>
      </c>
      <c r="B140" s="22">
        <v>4029</v>
      </c>
      <c r="C140" s="23">
        <v>42491.979375000003</v>
      </c>
      <c r="D140" s="23">
        <v>42492.006331018521</v>
      </c>
      <c r="E140" s="6" t="str">
        <f t="shared" si="9"/>
        <v>4029/4030</v>
      </c>
      <c r="F140" s="20">
        <f t="shared" si="8"/>
        <v>2.6956018518831115E-2</v>
      </c>
      <c r="G140" s="11"/>
    </row>
    <row r="141" spans="1:7" s="2" customFormat="1" x14ac:dyDescent="0.25">
      <c r="A141" s="22" t="s">
        <v>132</v>
      </c>
      <c r="B141" s="22">
        <v>4030</v>
      </c>
      <c r="C141" s="23">
        <v>42492.012881944444</v>
      </c>
      <c r="D141" s="23">
        <v>42492.046261574076</v>
      </c>
      <c r="E141" s="6" t="str">
        <f t="shared" si="9"/>
        <v>4029/4030</v>
      </c>
      <c r="F141" s="20">
        <f t="shared" si="8"/>
        <v>3.3379629632690921E-2</v>
      </c>
      <c r="G141" s="11"/>
    </row>
    <row r="142" spans="1:7" s="2" customFormat="1" x14ac:dyDescent="0.25">
      <c r="A142" s="22" t="s">
        <v>131</v>
      </c>
      <c r="B142" s="22">
        <v>4018</v>
      </c>
      <c r="C142" s="23">
        <v>42492.000196759262</v>
      </c>
      <c r="D142" s="23">
        <v>42492.024733796294</v>
      </c>
      <c r="E142" s="6" t="str">
        <f t="shared" si="9"/>
        <v>4017/4018</v>
      </c>
      <c r="F142" s="20">
        <f t="shared" si="8"/>
        <v>2.4537037032132503E-2</v>
      </c>
      <c r="G142" s="11"/>
    </row>
    <row r="143" spans="1:7" s="2" customFormat="1" x14ac:dyDescent="0.25">
      <c r="A143" s="22" t="s">
        <v>134</v>
      </c>
      <c r="B143" s="22">
        <v>4017</v>
      </c>
      <c r="C143" s="23">
        <v>42492.030162037037</v>
      </c>
      <c r="D143" s="23">
        <v>42492.064074074071</v>
      </c>
      <c r="E143" s="6" t="str">
        <f t="shared" si="9"/>
        <v>4017/4018</v>
      </c>
      <c r="F143" s="20">
        <f t="shared" si="8"/>
        <v>3.3912037033587694E-2</v>
      </c>
      <c r="G143" s="11"/>
    </row>
    <row r="144" spans="1:7" s="2" customFormat="1" x14ac:dyDescent="0.25">
      <c r="A144" s="22" t="s">
        <v>135</v>
      </c>
      <c r="B144" s="22">
        <v>4040</v>
      </c>
      <c r="C144" s="23">
        <v>42492.021203703705</v>
      </c>
      <c r="D144" s="23">
        <v>42492.046805555554</v>
      </c>
      <c r="E144" s="6" t="str">
        <f t="shared" si="9"/>
        <v>4039/4040</v>
      </c>
      <c r="F144" s="20">
        <f t="shared" si="8"/>
        <v>2.5601851848477963E-2</v>
      </c>
      <c r="G144" s="11"/>
    </row>
    <row r="145" spans="1:15" s="2" customFormat="1" x14ac:dyDescent="0.25">
      <c r="A145" s="22" t="s">
        <v>133</v>
      </c>
      <c r="B145" s="22">
        <v>4039</v>
      </c>
      <c r="C145" s="23">
        <v>42492.056446759256</v>
      </c>
      <c r="D145" s="23">
        <v>42492.0858912037</v>
      </c>
      <c r="E145" s="6" t="str">
        <f t="shared" si="9"/>
        <v>4039/4040</v>
      </c>
      <c r="F145" s="20">
        <f t="shared" si="8"/>
        <v>2.9444444444379769E-2</v>
      </c>
      <c r="G145" s="11"/>
    </row>
    <row r="146" spans="1:15" s="2" customFormat="1" x14ac:dyDescent="0.25">
      <c r="A146" s="14"/>
      <c r="B146" s="14"/>
      <c r="C146" s="15"/>
      <c r="D146" s="15"/>
      <c r="E146" s="14"/>
      <c r="F146" s="16"/>
      <c r="G146" s="17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</row>
    <row r="151" spans="1:15" s="2" customFormat="1" x14ac:dyDescent="0.25">
      <c r="B151"/>
      <c r="C151" s="7"/>
      <c r="D151" s="7"/>
      <c r="E151"/>
      <c r="F151" s="1"/>
      <c r="G151"/>
      <c r="H151"/>
      <c r="I151"/>
    </row>
    <row r="152" spans="1:15" x14ac:dyDescent="0.25">
      <c r="J152" s="2"/>
      <c r="K152" s="2"/>
    </row>
    <row r="153" spans="1:15" x14ac:dyDescent="0.25">
      <c r="I153" s="2"/>
      <c r="J153" s="2"/>
      <c r="K153" s="2"/>
    </row>
    <row r="154" spans="1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1:15" x14ac:dyDescent="0.25">
      <c r="J155" s="2"/>
      <c r="K155" s="2"/>
    </row>
    <row r="156" spans="1:15" x14ac:dyDescent="0.25">
      <c r="J156" s="2"/>
      <c r="K156" s="2"/>
    </row>
    <row r="157" spans="1:15" x14ac:dyDescent="0.25">
      <c r="J157" s="2"/>
      <c r="K157" s="2"/>
    </row>
  </sheetData>
  <mergeCells count="2">
    <mergeCell ref="L3:N3"/>
    <mergeCell ref="A1:F1"/>
  </mergeCells>
  <conditionalFormatting sqref="G87">
    <cfRule type="expression" dxfId="107" priority="1">
      <formula>$F87="Y"</formula>
    </cfRule>
  </conditionalFormatting>
  <conditionalFormatting sqref="G3:G86 G88:G146 A3:F146">
    <cfRule type="expression" dxfId="106" priority="22">
      <formula>#REF!&gt;#REF!</formula>
    </cfRule>
    <cfRule type="expression" dxfId="105" priority="23">
      <formula>#REF!&gt;0</formula>
    </cfRule>
    <cfRule type="expression" dxfId="104" priority="24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4"/>
  <sheetViews>
    <sheetView showGridLines="0" topLeftCell="A34" zoomScale="85" zoomScaleNormal="85" workbookViewId="0">
      <selection activeCell="G53" sqref="G53"/>
    </sheetView>
  </sheetViews>
  <sheetFormatPr defaultRowHeight="15" x14ac:dyDescent="0.25"/>
  <cols>
    <col min="1" max="1" width="10.5703125" style="51" customWidth="1"/>
    <col min="2" max="2" width="9" style="52" customWidth="1"/>
    <col min="3" max="3" width="20.140625" style="53" customWidth="1"/>
    <col min="4" max="4" width="19.7109375" style="53" customWidth="1"/>
    <col min="5" max="5" width="10" style="52" bestFit="1" customWidth="1"/>
    <col min="6" max="6" width="10.85546875" style="54" bestFit="1" customWidth="1"/>
    <col min="7" max="7" width="99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168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44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177</v>
      </c>
      <c r="B3" s="47">
        <v>4007</v>
      </c>
      <c r="C3" s="48">
        <v>42492.125972222224</v>
      </c>
      <c r="D3" s="48">
        <v>42492.160393518519</v>
      </c>
      <c r="E3" s="47" t="s">
        <v>316</v>
      </c>
      <c r="F3" s="20">
        <v>3.4421296295477077E-2</v>
      </c>
      <c r="G3" s="45"/>
      <c r="J3" s="26">
        <v>42492</v>
      </c>
      <c r="K3" s="27"/>
      <c r="L3" s="78" t="s">
        <v>3</v>
      </c>
      <c r="M3" s="78"/>
      <c r="N3" s="79"/>
    </row>
    <row r="4" spans="1:65" s="2" customFormat="1" ht="15.75" thickBot="1" x14ac:dyDescent="0.3">
      <c r="A4" s="47" t="s">
        <v>178</v>
      </c>
      <c r="B4" s="47">
        <v>4043</v>
      </c>
      <c r="C4" s="48">
        <v>42492.169722222221</v>
      </c>
      <c r="D4" s="48">
        <v>42492.200057870374</v>
      </c>
      <c r="E4" s="47" t="s">
        <v>317</v>
      </c>
      <c r="F4" s="20">
        <v>3.033564815268619E-2</v>
      </c>
      <c r="G4" s="45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47" t="s">
        <v>179</v>
      </c>
      <c r="B5" s="47">
        <v>4024</v>
      </c>
      <c r="C5" s="48">
        <v>42492.152777777781</v>
      </c>
      <c r="D5" s="48">
        <v>42492.18240740741</v>
      </c>
      <c r="E5" s="47" t="s">
        <v>318</v>
      </c>
      <c r="F5" s="20">
        <v>2.9629629629198462E-2</v>
      </c>
      <c r="G5" s="45"/>
      <c r="J5" s="28" t="s">
        <v>7</v>
      </c>
      <c r="K5" s="30">
        <f>COUNT(F3:F141)</f>
        <v>139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47" t="s">
        <v>180</v>
      </c>
      <c r="B6" s="47">
        <v>4026</v>
      </c>
      <c r="C6" s="48">
        <v>42492.191192129627</v>
      </c>
      <c r="D6" s="48">
        <v>42492.221284722225</v>
      </c>
      <c r="E6" s="47" t="s">
        <v>319</v>
      </c>
      <c r="F6" s="20">
        <v>3.0092592598521151E-2</v>
      </c>
      <c r="G6" s="45"/>
      <c r="J6" s="28" t="s">
        <v>159</v>
      </c>
      <c r="K6" s="30">
        <f>K5-SUM(K8:K9)</f>
        <v>135</v>
      </c>
      <c r="L6" s="31">
        <v>41.826428571366705</v>
      </c>
      <c r="M6" s="31">
        <v>33.283333339495584</v>
      </c>
      <c r="N6" s="31">
        <v>49.916666673962027</v>
      </c>
    </row>
    <row r="7" spans="1:65" s="2" customFormat="1" x14ac:dyDescent="0.25">
      <c r="A7" s="47" t="s">
        <v>181</v>
      </c>
      <c r="B7" s="47">
        <v>4038</v>
      </c>
      <c r="C7" s="48">
        <v>42492.176168981481</v>
      </c>
      <c r="D7" s="48">
        <v>42492.202638888892</v>
      </c>
      <c r="E7" s="47" t="s">
        <v>320</v>
      </c>
      <c r="F7" s="20">
        <v>2.6469907410501037E-2</v>
      </c>
      <c r="G7" s="45"/>
      <c r="J7" s="28" t="s">
        <v>9</v>
      </c>
      <c r="K7" s="35">
        <f>K6/K5</f>
        <v>0.97122302158273377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47" t="s">
        <v>182</v>
      </c>
      <c r="B8" s="47">
        <v>4013</v>
      </c>
      <c r="C8" s="48">
        <v>42492.215069444443</v>
      </c>
      <c r="D8" s="48">
        <v>42492.241701388892</v>
      </c>
      <c r="E8" s="47" t="s">
        <v>321</v>
      </c>
      <c r="F8" s="20">
        <v>2.6631944449036382E-2</v>
      </c>
      <c r="G8" s="45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47" t="s">
        <v>183</v>
      </c>
      <c r="B9" s="47">
        <v>4020</v>
      </c>
      <c r="C9" s="48">
        <v>42492.181111111109</v>
      </c>
      <c r="D9" s="48">
        <v>42492.214699074073</v>
      </c>
      <c r="E9" s="47" t="s">
        <v>322</v>
      </c>
      <c r="F9" s="20">
        <v>3.3587962963792961E-2</v>
      </c>
      <c r="G9" s="45"/>
      <c r="J9" s="29" t="s">
        <v>326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47" t="s">
        <v>184</v>
      </c>
      <c r="B10" s="47">
        <v>4019</v>
      </c>
      <c r="C10" s="48">
        <v>42492.220694444448</v>
      </c>
      <c r="D10" s="48">
        <v>42492.253553240742</v>
      </c>
      <c r="E10" s="47" t="s">
        <v>322</v>
      </c>
      <c r="F10" s="20">
        <v>3.2858796294021886E-2</v>
      </c>
      <c r="G10" s="45"/>
    </row>
    <row r="11" spans="1:65" s="2" customFormat="1" x14ac:dyDescent="0.25">
      <c r="A11" s="47" t="s">
        <v>185</v>
      </c>
      <c r="B11" s="47">
        <v>4027</v>
      </c>
      <c r="C11" s="48">
        <v>42492.19840277778</v>
      </c>
      <c r="D11" s="48">
        <v>42492.225439814814</v>
      </c>
      <c r="E11" s="47" t="s">
        <v>323</v>
      </c>
      <c r="F11" s="20">
        <v>2.7037037034460809E-2</v>
      </c>
      <c r="G11" s="45"/>
    </row>
    <row r="12" spans="1:65" s="2" customFormat="1" x14ac:dyDescent="0.25">
      <c r="A12" s="47" t="s">
        <v>186</v>
      </c>
      <c r="B12" s="47">
        <v>4028</v>
      </c>
      <c r="C12" s="48">
        <v>42492.234629629631</v>
      </c>
      <c r="D12" s="48">
        <v>42492.26290509259</v>
      </c>
      <c r="E12" s="47" t="s">
        <v>323</v>
      </c>
      <c r="F12" s="20">
        <v>2.827546295884531E-2</v>
      </c>
      <c r="G12" s="45"/>
    </row>
    <row r="13" spans="1:65" s="2" customFormat="1" x14ac:dyDescent="0.25">
      <c r="A13" s="49" t="s">
        <v>187</v>
      </c>
      <c r="B13" s="49">
        <v>4007</v>
      </c>
      <c r="C13" s="50">
        <v>42492.204988425925</v>
      </c>
      <c r="D13" s="50">
        <v>42492.234594907408</v>
      </c>
      <c r="E13" s="49" t="s">
        <v>316</v>
      </c>
      <c r="F13" s="21">
        <v>2.5231481478840578E-2</v>
      </c>
      <c r="G13" s="46" t="s">
        <v>327</v>
      </c>
    </row>
    <row r="14" spans="1:65" s="2" customFormat="1" x14ac:dyDescent="0.25">
      <c r="A14" s="47" t="s">
        <v>188</v>
      </c>
      <c r="B14" s="47">
        <v>4008</v>
      </c>
      <c r="C14" s="48">
        <v>42492.241354166668</v>
      </c>
      <c r="D14" s="48">
        <v>42492.273680555554</v>
      </c>
      <c r="E14" s="47" t="s">
        <v>316</v>
      </c>
      <c r="F14" s="20">
        <v>3.2326388885849155E-2</v>
      </c>
      <c r="G14" s="45"/>
    </row>
    <row r="15" spans="1:65" s="2" customFormat="1" x14ac:dyDescent="0.25">
      <c r="A15" s="47" t="s">
        <v>189</v>
      </c>
      <c r="B15" s="47">
        <v>4044</v>
      </c>
      <c r="C15" s="48">
        <v>42492.211354166669</v>
      </c>
      <c r="D15" s="48">
        <v>42492.243587962963</v>
      </c>
      <c r="E15" s="47" t="s">
        <v>317</v>
      </c>
      <c r="F15" s="20">
        <v>3.2233796293439809E-2</v>
      </c>
      <c r="G15" s="45"/>
    </row>
    <row r="16" spans="1:65" s="2" customFormat="1" x14ac:dyDescent="0.25">
      <c r="A16" s="47" t="s">
        <v>190</v>
      </c>
      <c r="B16" s="47">
        <v>4043</v>
      </c>
      <c r="C16" s="48">
        <v>42492.254050925927</v>
      </c>
      <c r="D16" s="48">
        <v>42492.284305555557</v>
      </c>
      <c r="E16" s="47" t="s">
        <v>317</v>
      </c>
      <c r="F16" s="20">
        <v>3.0254629629780538E-2</v>
      </c>
      <c r="G16" s="45"/>
    </row>
    <row r="17" spans="1:7" s="2" customFormat="1" x14ac:dyDescent="0.25">
      <c r="A17" s="47" t="s">
        <v>191</v>
      </c>
      <c r="B17" s="47">
        <v>4024</v>
      </c>
      <c r="C17" s="48">
        <v>42492.226319444446</v>
      </c>
      <c r="D17" s="48">
        <v>42492.255983796298</v>
      </c>
      <c r="E17" s="47" t="s">
        <v>318</v>
      </c>
      <c r="F17" s="20">
        <v>2.9664351852261461E-2</v>
      </c>
      <c r="G17" s="45"/>
    </row>
    <row r="18" spans="1:7" s="2" customFormat="1" x14ac:dyDescent="0.25">
      <c r="A18" s="47" t="s">
        <v>192</v>
      </c>
      <c r="B18" s="47">
        <v>4023</v>
      </c>
      <c r="C18" s="48">
        <v>42492.268877314818</v>
      </c>
      <c r="D18" s="48">
        <v>42492.297118055554</v>
      </c>
      <c r="E18" s="47" t="s">
        <v>318</v>
      </c>
      <c r="F18" s="20">
        <v>2.824074073578231E-2</v>
      </c>
      <c r="G18" s="45"/>
    </row>
    <row r="19" spans="1:7" s="2" customFormat="1" x14ac:dyDescent="0.25">
      <c r="A19" s="47" t="s">
        <v>193</v>
      </c>
      <c r="B19" s="47">
        <v>4025</v>
      </c>
      <c r="C19" s="48">
        <v>42492.231990740744</v>
      </c>
      <c r="D19" s="48">
        <v>42492.264652777776</v>
      </c>
      <c r="E19" s="47" t="s">
        <v>319</v>
      </c>
      <c r="F19" s="20">
        <v>3.2662037032423541E-2</v>
      </c>
      <c r="G19" s="45"/>
    </row>
    <row r="20" spans="1:7" s="2" customFormat="1" x14ac:dyDescent="0.25">
      <c r="A20" s="47" t="s">
        <v>194</v>
      </c>
      <c r="B20" s="47">
        <v>4026</v>
      </c>
      <c r="C20" s="48">
        <v>42492.275625000002</v>
      </c>
      <c r="D20" s="48">
        <v>42492.305590277778</v>
      </c>
      <c r="E20" s="47" t="s">
        <v>319</v>
      </c>
      <c r="F20" s="20">
        <v>2.9965277775772847E-2</v>
      </c>
      <c r="G20" s="45"/>
    </row>
    <row r="21" spans="1:7" s="2" customFormat="1" x14ac:dyDescent="0.25">
      <c r="A21" s="49" t="s">
        <v>195</v>
      </c>
      <c r="B21" s="49">
        <v>4038</v>
      </c>
      <c r="C21" s="50">
        <v>42492.255752314813</v>
      </c>
      <c r="D21" s="50">
        <v>42492.278865740744</v>
      </c>
      <c r="E21" s="49" t="s">
        <v>320</v>
      </c>
      <c r="F21" s="21">
        <v>2.6099537040863652E-2</v>
      </c>
      <c r="G21" s="46" t="s">
        <v>328</v>
      </c>
    </row>
    <row r="22" spans="1:7" s="2" customFormat="1" x14ac:dyDescent="0.25">
      <c r="A22" s="47" t="s">
        <v>196</v>
      </c>
      <c r="B22" s="47">
        <v>4037</v>
      </c>
      <c r="C22" s="48">
        <v>42492.288969907408</v>
      </c>
      <c r="D22" s="48">
        <v>42492.318692129629</v>
      </c>
      <c r="E22" s="47" t="s">
        <v>320</v>
      </c>
      <c r="F22" s="20">
        <v>2.9722222221607808E-2</v>
      </c>
      <c r="G22" s="45"/>
    </row>
    <row r="23" spans="1:7" s="2" customFormat="1" x14ac:dyDescent="0.25">
      <c r="A23" s="47" t="s">
        <v>197</v>
      </c>
      <c r="B23" s="47">
        <v>4020</v>
      </c>
      <c r="C23" s="48">
        <v>42492.25582175926</v>
      </c>
      <c r="D23" s="48">
        <v>42492.286076388889</v>
      </c>
      <c r="E23" s="47" t="s">
        <v>322</v>
      </c>
      <c r="F23" s="20">
        <v>3.0254629629780538E-2</v>
      </c>
      <c r="G23" s="45"/>
    </row>
    <row r="24" spans="1:7" s="2" customFormat="1" x14ac:dyDescent="0.25">
      <c r="A24" s="47" t="s">
        <v>198</v>
      </c>
      <c r="B24" s="47">
        <v>4019</v>
      </c>
      <c r="C24" s="48">
        <v>42492.292013888888</v>
      </c>
      <c r="D24" s="48">
        <v>42492.326365740744</v>
      </c>
      <c r="E24" s="47" t="s">
        <v>322</v>
      </c>
      <c r="F24" s="20">
        <v>3.4351851856627036E-2</v>
      </c>
      <c r="G24" s="45"/>
    </row>
    <row r="25" spans="1:7" s="2" customFormat="1" x14ac:dyDescent="0.25">
      <c r="A25" s="47" t="s">
        <v>199</v>
      </c>
      <c r="B25" s="47">
        <v>4027</v>
      </c>
      <c r="C25" s="48">
        <v>42492.268159722225</v>
      </c>
      <c r="D25" s="48">
        <v>42492.299085648148</v>
      </c>
      <c r="E25" s="47" t="s">
        <v>323</v>
      </c>
      <c r="F25" s="20">
        <v>3.0925925922929309E-2</v>
      </c>
      <c r="G25" s="45"/>
    </row>
    <row r="26" spans="1:7" s="2" customFormat="1" x14ac:dyDescent="0.25">
      <c r="A26" s="47" t="s">
        <v>200</v>
      </c>
      <c r="B26" s="47">
        <v>4028</v>
      </c>
      <c r="C26" s="48">
        <v>42492.304259259261</v>
      </c>
      <c r="D26" s="48">
        <v>42492.335543981484</v>
      </c>
      <c r="E26" s="47" t="s">
        <v>323</v>
      </c>
      <c r="F26" s="20">
        <v>3.1284722223063E-2</v>
      </c>
      <c r="G26" s="45"/>
    </row>
    <row r="27" spans="1:7" s="2" customFormat="1" x14ac:dyDescent="0.25">
      <c r="A27" s="47" t="s">
        <v>201</v>
      </c>
      <c r="B27" s="47">
        <v>4007</v>
      </c>
      <c r="C27" s="48">
        <v>42492.277106481481</v>
      </c>
      <c r="D27" s="48">
        <v>42492.306087962963</v>
      </c>
      <c r="E27" s="47" t="s">
        <v>316</v>
      </c>
      <c r="F27" s="20">
        <v>2.8981481482333038E-2</v>
      </c>
      <c r="G27" s="45"/>
    </row>
    <row r="28" spans="1:7" s="2" customFormat="1" x14ac:dyDescent="0.25">
      <c r="A28" s="47" t="s">
        <v>202</v>
      </c>
      <c r="B28" s="47">
        <v>4008</v>
      </c>
      <c r="C28" s="48">
        <v>42492.317731481482</v>
      </c>
      <c r="D28" s="48">
        <v>42492.346967592595</v>
      </c>
      <c r="E28" s="47" t="s">
        <v>316</v>
      </c>
      <c r="F28" s="20">
        <v>2.923611111327773E-2</v>
      </c>
      <c r="G28" s="45"/>
    </row>
    <row r="29" spans="1:7" s="2" customFormat="1" x14ac:dyDescent="0.25">
      <c r="A29" s="47" t="s">
        <v>203</v>
      </c>
      <c r="B29" s="47">
        <v>4044</v>
      </c>
      <c r="C29" s="48">
        <v>42492.288483796299</v>
      </c>
      <c r="D29" s="48">
        <v>42492.316284722219</v>
      </c>
      <c r="E29" s="47" t="s">
        <v>317</v>
      </c>
      <c r="F29" s="20">
        <v>2.7800925920018926E-2</v>
      </c>
      <c r="G29" s="45"/>
    </row>
    <row r="30" spans="1:7" s="2" customFormat="1" x14ac:dyDescent="0.25">
      <c r="A30" s="47" t="s">
        <v>204</v>
      </c>
      <c r="B30" s="47">
        <v>4043</v>
      </c>
      <c r="C30" s="48">
        <v>42492.322847222225</v>
      </c>
      <c r="D30" s="48">
        <v>42492.355891203704</v>
      </c>
      <c r="E30" s="47" t="s">
        <v>317</v>
      </c>
      <c r="F30" s="20">
        <v>3.3043981478840578E-2</v>
      </c>
      <c r="G30" s="45"/>
    </row>
    <row r="31" spans="1:7" s="2" customFormat="1" x14ac:dyDescent="0.25">
      <c r="A31" s="47" t="s">
        <v>205</v>
      </c>
      <c r="B31" s="47">
        <v>4014</v>
      </c>
      <c r="C31" s="48">
        <v>42492.301712962966</v>
      </c>
      <c r="D31" s="48">
        <v>42492.327800925923</v>
      </c>
      <c r="E31" s="47" t="s">
        <v>321</v>
      </c>
      <c r="F31" s="20">
        <v>2.6087962956808042E-2</v>
      </c>
      <c r="G31" s="45"/>
    </row>
    <row r="32" spans="1:7" s="2" customFormat="1" x14ac:dyDescent="0.25">
      <c r="A32" s="47" t="s">
        <v>206</v>
      </c>
      <c r="B32" s="47">
        <v>4013</v>
      </c>
      <c r="C32" s="48">
        <v>42492.342407407406</v>
      </c>
      <c r="D32" s="48">
        <v>42492.371608796297</v>
      </c>
      <c r="E32" s="47" t="s">
        <v>321</v>
      </c>
      <c r="F32" s="20">
        <v>2.920138889021473E-2</v>
      </c>
      <c r="G32" s="45"/>
    </row>
    <row r="33" spans="1:7" s="2" customFormat="1" x14ac:dyDescent="0.25">
      <c r="A33" s="47" t="s">
        <v>207</v>
      </c>
      <c r="B33" s="47">
        <v>4025</v>
      </c>
      <c r="C33" s="48">
        <v>42492.312650462962</v>
      </c>
      <c r="D33" s="48">
        <v>42492.33761574074</v>
      </c>
      <c r="E33" s="47" t="s">
        <v>319</v>
      </c>
      <c r="F33" s="20">
        <v>2.4965277778392192E-2</v>
      </c>
      <c r="G33" s="45"/>
    </row>
    <row r="34" spans="1:7" s="2" customFormat="1" x14ac:dyDescent="0.25">
      <c r="A34" s="47" t="s">
        <v>208</v>
      </c>
      <c r="B34" s="47">
        <v>4026</v>
      </c>
      <c r="C34" s="48">
        <v>42492.346435185187</v>
      </c>
      <c r="D34" s="48">
        <v>42492.377685185187</v>
      </c>
      <c r="E34" s="47" t="s">
        <v>319</v>
      </c>
      <c r="F34" s="20">
        <v>3.125E-2</v>
      </c>
      <c r="G34" s="45"/>
    </row>
    <row r="35" spans="1:7" s="2" customFormat="1" x14ac:dyDescent="0.25">
      <c r="A35" s="47" t="s">
        <v>209</v>
      </c>
      <c r="B35" s="47">
        <v>4038</v>
      </c>
      <c r="C35" s="48">
        <v>42492.321944444448</v>
      </c>
      <c r="D35" s="48">
        <v>42492.348182870373</v>
      </c>
      <c r="E35" s="47" t="s">
        <v>320</v>
      </c>
      <c r="F35" s="20">
        <v>2.6238425925839692E-2</v>
      </c>
      <c r="G35" s="45"/>
    </row>
    <row r="36" spans="1:7" s="2" customFormat="1" x14ac:dyDescent="0.25">
      <c r="A36" s="47" t="s">
        <v>210</v>
      </c>
      <c r="B36" s="47">
        <v>4037</v>
      </c>
      <c r="C36" s="48">
        <v>42492.360462962963</v>
      </c>
      <c r="D36" s="48">
        <v>42492.387557870374</v>
      </c>
      <c r="E36" s="47" t="s">
        <v>320</v>
      </c>
      <c r="F36" s="20">
        <v>2.7094907411083113E-2</v>
      </c>
      <c r="G36" s="45"/>
    </row>
    <row r="37" spans="1:7" s="2" customFormat="1" x14ac:dyDescent="0.25">
      <c r="A37" s="47" t="s">
        <v>211</v>
      </c>
      <c r="B37" s="47">
        <v>4020</v>
      </c>
      <c r="C37" s="48">
        <v>42492.329479166663</v>
      </c>
      <c r="D37" s="48">
        <v>42492.357881944445</v>
      </c>
      <c r="E37" s="47" t="s">
        <v>322</v>
      </c>
      <c r="F37" s="20">
        <v>2.8402777781593613E-2</v>
      </c>
      <c r="G37" s="45"/>
    </row>
    <row r="38" spans="1:7" s="2" customFormat="1" x14ac:dyDescent="0.25">
      <c r="A38" s="47" t="s">
        <v>212</v>
      </c>
      <c r="B38" s="47">
        <v>4019</v>
      </c>
      <c r="C38" s="48">
        <v>42492.373124999998</v>
      </c>
      <c r="D38" s="48">
        <v>42492.399062500001</v>
      </c>
      <c r="E38" s="47" t="s">
        <v>322</v>
      </c>
      <c r="F38" s="20">
        <v>2.5937500002328306E-2</v>
      </c>
      <c r="G38" s="45"/>
    </row>
    <row r="39" spans="1:7" s="2" customFormat="1" x14ac:dyDescent="0.25">
      <c r="A39" s="47" t="s">
        <v>213</v>
      </c>
      <c r="B39" s="47">
        <v>4027</v>
      </c>
      <c r="C39" s="48">
        <v>42492.340729166666</v>
      </c>
      <c r="D39" s="48">
        <v>42492.369085648148</v>
      </c>
      <c r="E39" s="47" t="s">
        <v>323</v>
      </c>
      <c r="F39" s="20">
        <v>2.8356481481750961E-2</v>
      </c>
      <c r="G39" s="45"/>
    </row>
    <row r="40" spans="1:7" s="2" customFormat="1" x14ac:dyDescent="0.25">
      <c r="A40" s="47" t="s">
        <v>214</v>
      </c>
      <c r="B40" s="47">
        <v>4028</v>
      </c>
      <c r="C40" s="48">
        <v>42492.379907407405</v>
      </c>
      <c r="D40" s="48">
        <v>42492.408530092594</v>
      </c>
      <c r="E40" s="47" t="s">
        <v>323</v>
      </c>
      <c r="F40" s="20">
        <v>2.8622685189475305E-2</v>
      </c>
      <c r="G40" s="45"/>
    </row>
    <row r="41" spans="1:7" s="2" customFormat="1" x14ac:dyDescent="0.25">
      <c r="A41" s="47" t="s">
        <v>215</v>
      </c>
      <c r="B41" s="47">
        <v>4007</v>
      </c>
      <c r="C41" s="48">
        <v>42492.349606481483</v>
      </c>
      <c r="D41" s="48">
        <v>42492.378865740742</v>
      </c>
      <c r="E41" s="47" t="s">
        <v>316</v>
      </c>
      <c r="F41" s="20">
        <v>2.9259259259561077E-2</v>
      </c>
      <c r="G41" s="45"/>
    </row>
    <row r="42" spans="1:7" s="2" customFormat="1" x14ac:dyDescent="0.25">
      <c r="A42" s="47" t="s">
        <v>216</v>
      </c>
      <c r="B42" s="47">
        <v>4008</v>
      </c>
      <c r="C42" s="48">
        <v>42492.387592592589</v>
      </c>
      <c r="D42" s="48">
        <v>42492.420451388891</v>
      </c>
      <c r="E42" s="47" t="s">
        <v>316</v>
      </c>
      <c r="F42" s="20">
        <v>3.2858796301297843E-2</v>
      </c>
      <c r="G42" s="45"/>
    </row>
    <row r="43" spans="1:7" s="2" customFormat="1" x14ac:dyDescent="0.25">
      <c r="A43" s="47" t="s">
        <v>217</v>
      </c>
      <c r="B43" s="47">
        <v>4044</v>
      </c>
      <c r="C43" s="48">
        <v>42492.359930555554</v>
      </c>
      <c r="D43" s="48">
        <v>42492.389432870368</v>
      </c>
      <c r="E43" s="47" t="s">
        <v>317</v>
      </c>
      <c r="F43" s="20">
        <v>2.9502314813726116E-2</v>
      </c>
      <c r="G43" s="45"/>
    </row>
    <row r="44" spans="1:7" s="2" customFormat="1" x14ac:dyDescent="0.25">
      <c r="A44" s="47" t="s">
        <v>218</v>
      </c>
      <c r="B44" s="47">
        <v>4043</v>
      </c>
      <c r="C44" s="48">
        <v>42492.403715277775</v>
      </c>
      <c r="D44" s="48">
        <v>42492.431550925925</v>
      </c>
      <c r="E44" s="47" t="s">
        <v>317</v>
      </c>
      <c r="F44" s="20">
        <v>2.7835648150357883E-2</v>
      </c>
      <c r="G44" s="45"/>
    </row>
    <row r="45" spans="1:7" s="2" customFormat="1" x14ac:dyDescent="0.25">
      <c r="A45" s="47" t="s">
        <v>219</v>
      </c>
      <c r="B45" s="47">
        <v>4014</v>
      </c>
      <c r="C45" s="48">
        <v>42492.373356481483</v>
      </c>
      <c r="D45" s="48">
        <v>42492.402337962965</v>
      </c>
      <c r="E45" s="47" t="s">
        <v>321</v>
      </c>
      <c r="F45" s="20">
        <v>2.8981481482333038E-2</v>
      </c>
      <c r="G45" s="45"/>
    </row>
    <row r="46" spans="1:7" s="2" customFormat="1" x14ac:dyDescent="0.25">
      <c r="A46" s="47" t="s">
        <v>220</v>
      </c>
      <c r="B46" s="47">
        <v>4013</v>
      </c>
      <c r="C46" s="48">
        <v>42492.414004629631</v>
      </c>
      <c r="D46" s="48">
        <v>42492.442118055558</v>
      </c>
      <c r="E46" s="47" t="s">
        <v>321</v>
      </c>
      <c r="F46" s="20">
        <v>2.8113425927585922E-2</v>
      </c>
      <c r="G46" s="45"/>
    </row>
    <row r="47" spans="1:7" s="2" customFormat="1" x14ac:dyDescent="0.25">
      <c r="A47" s="47" t="s">
        <v>221</v>
      </c>
      <c r="B47" s="47">
        <v>4025</v>
      </c>
      <c r="C47" s="48">
        <v>42492.382118055553</v>
      </c>
      <c r="D47" s="48">
        <v>42492.410694444443</v>
      </c>
      <c r="E47" s="47" t="s">
        <v>319</v>
      </c>
      <c r="F47" s="20">
        <v>2.8576388889632653E-2</v>
      </c>
      <c r="G47" s="45"/>
    </row>
    <row r="48" spans="1:7" s="2" customFormat="1" x14ac:dyDescent="0.25">
      <c r="A48" s="47" t="s">
        <v>222</v>
      </c>
      <c r="B48" s="47">
        <v>4026</v>
      </c>
      <c r="C48" s="48">
        <v>42492.420972222222</v>
      </c>
      <c r="D48" s="48">
        <v>42492.450162037036</v>
      </c>
      <c r="E48" s="47" t="s">
        <v>319</v>
      </c>
      <c r="F48" s="20">
        <v>2.9189814813435078E-2</v>
      </c>
      <c r="G48" s="45"/>
    </row>
    <row r="49" spans="1:7" s="2" customFormat="1" x14ac:dyDescent="0.25">
      <c r="A49" s="47" t="s">
        <v>223</v>
      </c>
      <c r="B49" s="47">
        <v>4038</v>
      </c>
      <c r="C49" s="48">
        <v>42492.394108796296</v>
      </c>
      <c r="D49" s="48">
        <v>42492.424456018518</v>
      </c>
      <c r="E49" s="47" t="s">
        <v>320</v>
      </c>
      <c r="F49" s="20">
        <v>3.0347222222189885E-2</v>
      </c>
      <c r="G49" s="45"/>
    </row>
    <row r="50" spans="1:7" s="2" customFormat="1" x14ac:dyDescent="0.25">
      <c r="A50" s="47" t="s">
        <v>224</v>
      </c>
      <c r="B50" s="47">
        <v>4037</v>
      </c>
      <c r="C50" s="48">
        <v>42492.435763888891</v>
      </c>
      <c r="D50" s="48">
        <v>42492.46429398148</v>
      </c>
      <c r="E50" s="47" t="s">
        <v>320</v>
      </c>
      <c r="F50" s="20">
        <v>2.8530092589790002E-2</v>
      </c>
      <c r="G50" s="45"/>
    </row>
    <row r="51" spans="1:7" s="2" customFormat="1" x14ac:dyDescent="0.25">
      <c r="A51" s="47" t="s">
        <v>225</v>
      </c>
      <c r="B51" s="47">
        <v>4020</v>
      </c>
      <c r="C51" s="48">
        <v>42492.405266203707</v>
      </c>
      <c r="D51" s="48">
        <v>42492.431967592594</v>
      </c>
      <c r="E51" s="47" t="s">
        <v>322</v>
      </c>
      <c r="F51" s="20">
        <v>2.6701388887886424E-2</v>
      </c>
      <c r="G51" s="45"/>
    </row>
    <row r="52" spans="1:7" s="2" customFormat="1" x14ac:dyDescent="0.25">
      <c r="A52" s="47" t="s">
        <v>226</v>
      </c>
      <c r="B52" s="47">
        <v>4019</v>
      </c>
      <c r="C52" s="48">
        <v>42492.445370370369</v>
      </c>
      <c r="D52" s="48">
        <v>42492.47184027778</v>
      </c>
      <c r="E52" s="47" t="s">
        <v>322</v>
      </c>
      <c r="F52" s="20">
        <v>2.6469907410501037E-2</v>
      </c>
      <c r="G52" s="45"/>
    </row>
    <row r="53" spans="1:7" s="2" customFormat="1" x14ac:dyDescent="0.25">
      <c r="A53" s="49" t="s">
        <v>227</v>
      </c>
      <c r="B53" s="49">
        <v>4027</v>
      </c>
      <c r="C53" s="50">
        <v>42492.412083333336</v>
      </c>
      <c r="D53" s="50">
        <v>42492.449594907404</v>
      </c>
      <c r="E53" s="49" t="s">
        <v>323</v>
      </c>
      <c r="F53" s="21">
        <v>3.125E-2</v>
      </c>
      <c r="G53" s="19" t="s">
        <v>330</v>
      </c>
    </row>
    <row r="54" spans="1:7" s="2" customFormat="1" x14ac:dyDescent="0.25">
      <c r="A54" s="47" t="s">
        <v>228</v>
      </c>
      <c r="B54" s="47">
        <v>4028</v>
      </c>
      <c r="C54" s="48">
        <v>42492.453761574077</v>
      </c>
      <c r="D54" s="48">
        <v>42492.481666666667</v>
      </c>
      <c r="E54" s="47" t="s">
        <v>323</v>
      </c>
      <c r="F54" s="20">
        <v>2.7905092589207925E-2</v>
      </c>
      <c r="G54" s="45"/>
    </row>
    <row r="55" spans="1:7" s="2" customFormat="1" x14ac:dyDescent="0.25">
      <c r="A55" s="47" t="s">
        <v>229</v>
      </c>
      <c r="B55" s="47">
        <v>4007</v>
      </c>
      <c r="C55" s="48">
        <v>42492.424976851849</v>
      </c>
      <c r="D55" s="48">
        <v>42492.453703703701</v>
      </c>
      <c r="E55" s="47" t="s">
        <v>316</v>
      </c>
      <c r="F55" s="20">
        <v>2.8726851851388346E-2</v>
      </c>
      <c r="G55" s="45"/>
    </row>
    <row r="56" spans="1:7" s="2" customFormat="1" x14ac:dyDescent="0.25">
      <c r="A56" s="47" t="s">
        <v>230</v>
      </c>
      <c r="B56" s="47">
        <v>4008</v>
      </c>
      <c r="C56" s="48">
        <v>42492.462199074071</v>
      </c>
      <c r="D56" s="48">
        <v>42492.491631944446</v>
      </c>
      <c r="E56" s="47" t="s">
        <v>316</v>
      </c>
      <c r="F56" s="20">
        <v>2.9432870374876074E-2</v>
      </c>
      <c r="G56" s="45"/>
    </row>
    <row r="57" spans="1:7" s="2" customFormat="1" x14ac:dyDescent="0.25">
      <c r="A57" s="47" t="s">
        <v>231</v>
      </c>
      <c r="B57" s="47">
        <v>4044</v>
      </c>
      <c r="C57" s="48">
        <v>42492.434594907405</v>
      </c>
      <c r="D57" s="48">
        <v>42492.463761574072</v>
      </c>
      <c r="E57" s="47" t="s">
        <v>317</v>
      </c>
      <c r="F57" s="20">
        <v>2.9166666667151731E-2</v>
      </c>
      <c r="G57" s="45"/>
    </row>
    <row r="58" spans="1:7" s="2" customFormat="1" x14ac:dyDescent="0.25">
      <c r="A58" s="47" t="s">
        <v>232</v>
      </c>
      <c r="B58" s="47">
        <v>4043</v>
      </c>
      <c r="C58" s="48">
        <v>42492.469733796293</v>
      </c>
      <c r="D58" s="48">
        <v>42492.503125000003</v>
      </c>
      <c r="E58" s="47" t="s">
        <v>317</v>
      </c>
      <c r="F58" s="20">
        <v>3.3391203709470574E-2</v>
      </c>
      <c r="G58" s="45"/>
    </row>
    <row r="59" spans="1:7" s="2" customFormat="1" x14ac:dyDescent="0.25">
      <c r="A59" s="47" t="s">
        <v>233</v>
      </c>
      <c r="B59" s="47">
        <v>4014</v>
      </c>
      <c r="C59" s="48">
        <v>42492.447395833333</v>
      </c>
      <c r="D59" s="48">
        <v>42492.473761574074</v>
      </c>
      <c r="E59" s="47" t="s">
        <v>321</v>
      </c>
      <c r="F59" s="20">
        <v>2.6365740741312038E-2</v>
      </c>
      <c r="G59" s="45"/>
    </row>
    <row r="60" spans="1:7" s="2" customFormat="1" x14ac:dyDescent="0.25">
      <c r="A60" s="47" t="s">
        <v>234</v>
      </c>
      <c r="B60" s="47">
        <v>4013</v>
      </c>
      <c r="C60" s="48">
        <v>42492.486342592594</v>
      </c>
      <c r="D60" s="48">
        <v>42492.513796296298</v>
      </c>
      <c r="E60" s="47" t="s">
        <v>321</v>
      </c>
      <c r="F60" s="20">
        <v>2.7453703703940846E-2</v>
      </c>
      <c r="G60" s="45"/>
    </row>
    <row r="61" spans="1:7" s="2" customFormat="1" x14ac:dyDescent="0.25">
      <c r="A61" s="47" t="s">
        <v>235</v>
      </c>
      <c r="B61" s="47">
        <v>4025</v>
      </c>
      <c r="C61" s="48">
        <v>42492.458182870374</v>
      </c>
      <c r="D61" s="48">
        <v>42492.483101851853</v>
      </c>
      <c r="E61" s="47" t="s">
        <v>319</v>
      </c>
      <c r="F61" s="20">
        <v>2.491898147854954E-2</v>
      </c>
      <c r="G61" s="45"/>
    </row>
    <row r="62" spans="1:7" s="2" customFormat="1" x14ac:dyDescent="0.25">
      <c r="A62" s="49" t="s">
        <v>236</v>
      </c>
      <c r="B62" s="49">
        <v>4026</v>
      </c>
      <c r="C62" s="50">
        <v>42492.497847222221</v>
      </c>
      <c r="D62" s="50">
        <v>42492.515034722222</v>
      </c>
      <c r="E62" s="49" t="s">
        <v>319</v>
      </c>
      <c r="F62" s="21">
        <v>1.7187500001455192E-2</v>
      </c>
      <c r="G62" s="19" t="s">
        <v>166</v>
      </c>
    </row>
    <row r="63" spans="1:7" s="2" customFormat="1" x14ac:dyDescent="0.25">
      <c r="A63" s="47" t="s">
        <v>237</v>
      </c>
      <c r="B63" s="47">
        <v>4038</v>
      </c>
      <c r="C63" s="48">
        <v>42492.466967592591</v>
      </c>
      <c r="D63" s="48">
        <v>42492.493692129632</v>
      </c>
      <c r="E63" s="47" t="s">
        <v>320</v>
      </c>
      <c r="F63" s="20">
        <v>2.6724537041445728E-2</v>
      </c>
      <c r="G63" s="45"/>
    </row>
    <row r="64" spans="1:7" s="2" customFormat="1" x14ac:dyDescent="0.25">
      <c r="A64" s="47" t="s">
        <v>238</v>
      </c>
      <c r="B64" s="47">
        <v>4037</v>
      </c>
      <c r="C64" s="48">
        <v>42492.518819444442</v>
      </c>
      <c r="D64" s="48">
        <v>42492.547071759262</v>
      </c>
      <c r="E64" s="47" t="s">
        <v>320</v>
      </c>
      <c r="F64" s="20">
        <v>2.825231481983792E-2</v>
      </c>
      <c r="G64" s="45"/>
    </row>
    <row r="65" spans="1:7" s="2" customFormat="1" x14ac:dyDescent="0.25">
      <c r="A65" s="47" t="s">
        <v>239</v>
      </c>
      <c r="B65" s="47">
        <v>4020</v>
      </c>
      <c r="C65" s="48">
        <v>42492.476122685184</v>
      </c>
      <c r="D65" s="48">
        <v>42492.50509259259</v>
      </c>
      <c r="E65" s="47" t="s">
        <v>322</v>
      </c>
      <c r="F65" s="20">
        <v>2.8969907405553386E-2</v>
      </c>
      <c r="G65" s="45"/>
    </row>
    <row r="66" spans="1:7" s="2" customFormat="1" x14ac:dyDescent="0.25">
      <c r="A66" s="47" t="s">
        <v>240</v>
      </c>
      <c r="B66" s="47">
        <v>4019</v>
      </c>
      <c r="C66" s="48">
        <v>42492.508958333332</v>
      </c>
      <c r="D66" s="48">
        <v>42492.539236111108</v>
      </c>
      <c r="E66" s="47" t="s">
        <v>322</v>
      </c>
      <c r="F66" s="20">
        <v>3.0277777776063886E-2</v>
      </c>
      <c r="G66" s="45"/>
    </row>
    <row r="67" spans="1:7" s="2" customFormat="1" x14ac:dyDescent="0.25">
      <c r="A67" s="47" t="s">
        <v>241</v>
      </c>
      <c r="B67" s="47">
        <v>4027</v>
      </c>
      <c r="C67" s="48">
        <v>42492.485902777778</v>
      </c>
      <c r="D67" s="48">
        <v>42492.516296296293</v>
      </c>
      <c r="E67" s="47" t="s">
        <v>323</v>
      </c>
      <c r="F67" s="20">
        <v>3.0393518514756579E-2</v>
      </c>
      <c r="G67" s="45"/>
    </row>
    <row r="68" spans="1:7" s="2" customFormat="1" x14ac:dyDescent="0.25">
      <c r="A68" s="47" t="s">
        <v>242</v>
      </c>
      <c r="B68" s="47">
        <v>4028</v>
      </c>
      <c r="C68" s="48">
        <v>42492.524745370371</v>
      </c>
      <c r="D68" s="48">
        <v>42492.554884259262</v>
      </c>
      <c r="E68" s="47" t="s">
        <v>323</v>
      </c>
      <c r="F68" s="20">
        <v>3.0138888891087845E-2</v>
      </c>
      <c r="G68" s="45"/>
    </row>
    <row r="69" spans="1:7" s="2" customFormat="1" x14ac:dyDescent="0.25">
      <c r="A69" s="47" t="s">
        <v>243</v>
      </c>
      <c r="B69" s="47">
        <v>4007</v>
      </c>
      <c r="C69" s="48">
        <v>42492.496122685188</v>
      </c>
      <c r="D69" s="48">
        <v>42492.526238425926</v>
      </c>
      <c r="E69" s="47" t="s">
        <v>316</v>
      </c>
      <c r="F69" s="20">
        <v>3.011574073752854E-2</v>
      </c>
      <c r="G69" s="45"/>
    </row>
    <row r="70" spans="1:7" s="2" customFormat="1" x14ac:dyDescent="0.25">
      <c r="A70" s="47" t="s">
        <v>244</v>
      </c>
      <c r="B70" s="47">
        <v>4008</v>
      </c>
      <c r="C70" s="48">
        <v>42492.536400462966</v>
      </c>
      <c r="D70" s="48">
        <v>42492.56590277778</v>
      </c>
      <c r="E70" s="47" t="s">
        <v>316</v>
      </c>
      <c r="F70" s="20">
        <v>2.9502314813726116E-2</v>
      </c>
      <c r="G70" s="45"/>
    </row>
    <row r="71" spans="1:7" s="2" customFormat="1" x14ac:dyDescent="0.25">
      <c r="A71" s="47" t="s">
        <v>245</v>
      </c>
      <c r="B71" s="47">
        <v>4044</v>
      </c>
      <c r="C71" s="48">
        <v>42492.510266203702</v>
      </c>
      <c r="D71" s="48">
        <v>42492.536423611113</v>
      </c>
      <c r="E71" s="47" t="s">
        <v>317</v>
      </c>
      <c r="F71" s="20">
        <v>2.6157407410209998E-2</v>
      </c>
      <c r="G71" s="45"/>
    </row>
    <row r="72" spans="1:7" s="2" customFormat="1" x14ac:dyDescent="0.25">
      <c r="A72" s="47" t="s">
        <v>246</v>
      </c>
      <c r="B72" s="47">
        <v>4043</v>
      </c>
      <c r="C72" s="48">
        <v>42492.549444444441</v>
      </c>
      <c r="D72" s="48">
        <v>42492.581516203703</v>
      </c>
      <c r="E72" s="47" t="s">
        <v>317</v>
      </c>
      <c r="F72" s="20">
        <v>3.2071759262180422E-2</v>
      </c>
      <c r="G72" s="45"/>
    </row>
    <row r="73" spans="1:7" s="2" customFormat="1" x14ac:dyDescent="0.25">
      <c r="A73" s="47" t="s">
        <v>247</v>
      </c>
      <c r="B73" s="47">
        <v>4014</v>
      </c>
      <c r="C73" s="48">
        <v>42492.517592592594</v>
      </c>
      <c r="D73" s="48">
        <v>42492.546006944445</v>
      </c>
      <c r="E73" s="47" t="s">
        <v>321</v>
      </c>
      <c r="F73" s="20">
        <v>2.8414351851097308E-2</v>
      </c>
      <c r="G73" s="45"/>
    </row>
    <row r="74" spans="1:7" s="2" customFormat="1" x14ac:dyDescent="0.25">
      <c r="A74" s="47" t="s">
        <v>248</v>
      </c>
      <c r="B74" s="47">
        <v>4013</v>
      </c>
      <c r="C74" s="48">
        <v>42492.56</v>
      </c>
      <c r="D74" s="48">
        <v>42492.587152777778</v>
      </c>
      <c r="E74" s="47" t="s">
        <v>321</v>
      </c>
      <c r="F74" s="20">
        <v>2.715277778042946E-2</v>
      </c>
      <c r="G74" s="45"/>
    </row>
    <row r="75" spans="1:7" s="2" customFormat="1" x14ac:dyDescent="0.25">
      <c r="A75" s="47" t="s">
        <v>249</v>
      </c>
      <c r="B75" s="47">
        <v>4025</v>
      </c>
      <c r="C75" s="48">
        <v>42492.532083333332</v>
      </c>
      <c r="D75" s="48">
        <v>42492.558599537035</v>
      </c>
      <c r="E75" s="47" t="s">
        <v>319</v>
      </c>
      <c r="F75" s="20">
        <v>2.6516203703067731E-2</v>
      </c>
      <c r="G75" s="45"/>
    </row>
    <row r="76" spans="1:7" s="2" customFormat="1" x14ac:dyDescent="0.25">
      <c r="A76" s="47" t="s">
        <v>250</v>
      </c>
      <c r="B76" s="47">
        <v>4020</v>
      </c>
      <c r="C76" s="48">
        <v>42492.542280092595</v>
      </c>
      <c r="D76" s="48">
        <v>42492.567106481481</v>
      </c>
      <c r="E76" s="47" t="s">
        <v>322</v>
      </c>
      <c r="F76" s="20">
        <v>2.4826388886140194E-2</v>
      </c>
      <c r="G76" s="45"/>
    </row>
    <row r="77" spans="1:7" s="2" customFormat="1" x14ac:dyDescent="0.25">
      <c r="A77" s="47" t="s">
        <v>251</v>
      </c>
      <c r="B77" s="47">
        <v>4019</v>
      </c>
      <c r="C77" s="48">
        <v>42492.572870370372</v>
      </c>
      <c r="D77" s="48">
        <v>42492.606273148151</v>
      </c>
      <c r="E77" s="47" t="s">
        <v>322</v>
      </c>
      <c r="F77" s="20">
        <v>3.3402777778974269E-2</v>
      </c>
      <c r="G77" s="45"/>
    </row>
    <row r="78" spans="1:7" s="2" customFormat="1" x14ac:dyDescent="0.25">
      <c r="A78" s="47" t="s">
        <v>252</v>
      </c>
      <c r="B78" s="47">
        <v>4016</v>
      </c>
      <c r="C78" s="48">
        <v>42492.555081018516</v>
      </c>
      <c r="D78" s="48">
        <v>42492.581122685187</v>
      </c>
      <c r="E78" s="47" t="s">
        <v>324</v>
      </c>
      <c r="F78" s="20">
        <v>2.6041666671517305E-2</v>
      </c>
      <c r="G78" s="45"/>
    </row>
    <row r="79" spans="1:7" s="2" customFormat="1" x14ac:dyDescent="0.25">
      <c r="A79" s="47" t="s">
        <v>253</v>
      </c>
      <c r="B79" s="47">
        <v>4015</v>
      </c>
      <c r="C79" s="48">
        <v>42492.590995370374</v>
      </c>
      <c r="D79" s="48">
        <v>42492.617604166669</v>
      </c>
      <c r="E79" s="47" t="s">
        <v>324</v>
      </c>
      <c r="F79" s="20">
        <v>2.6608796295477077E-2</v>
      </c>
      <c r="G79" s="45"/>
    </row>
    <row r="80" spans="1:7" s="2" customFormat="1" x14ac:dyDescent="0.25">
      <c r="A80" s="47" t="s">
        <v>254</v>
      </c>
      <c r="B80" s="47">
        <v>4027</v>
      </c>
      <c r="C80" s="48">
        <v>42492.558993055558</v>
      </c>
      <c r="D80" s="48">
        <v>42492.587094907409</v>
      </c>
      <c r="E80" s="47" t="s">
        <v>323</v>
      </c>
      <c r="F80" s="20">
        <v>2.810185185080627E-2</v>
      </c>
      <c r="G80" s="45"/>
    </row>
    <row r="81" spans="1:7" s="2" customFormat="1" x14ac:dyDescent="0.25">
      <c r="A81" s="47" t="s">
        <v>255</v>
      </c>
      <c r="B81" s="47">
        <v>4028</v>
      </c>
      <c r="C81" s="48">
        <v>42492.596250000002</v>
      </c>
      <c r="D81" s="48">
        <v>42492.628333333334</v>
      </c>
      <c r="E81" s="47" t="s">
        <v>323</v>
      </c>
      <c r="F81" s="20">
        <v>3.2083333331684116E-2</v>
      </c>
      <c r="G81" s="45"/>
    </row>
    <row r="82" spans="1:7" s="2" customFormat="1" x14ac:dyDescent="0.25">
      <c r="A82" s="47" t="s">
        <v>256</v>
      </c>
      <c r="B82" s="47">
        <v>4007</v>
      </c>
      <c r="C82" s="48">
        <v>42492.570439814815</v>
      </c>
      <c r="D82" s="48">
        <v>42492.598136574074</v>
      </c>
      <c r="E82" s="47" t="s">
        <v>316</v>
      </c>
      <c r="F82" s="20">
        <v>2.7696759258105885E-2</v>
      </c>
      <c r="G82" s="45"/>
    </row>
    <row r="83" spans="1:7" s="2" customFormat="1" x14ac:dyDescent="0.25">
      <c r="A83" s="47" t="s">
        <v>257</v>
      </c>
      <c r="B83" s="47">
        <v>4008</v>
      </c>
      <c r="C83" s="48">
        <v>42492.607222222221</v>
      </c>
      <c r="D83" s="48">
        <v>42492.639374999999</v>
      </c>
      <c r="E83" s="47" t="s">
        <v>316</v>
      </c>
      <c r="F83" s="20">
        <v>3.2152777777810115E-2</v>
      </c>
      <c r="G83" s="45"/>
    </row>
    <row r="84" spans="1:7" s="2" customFormat="1" x14ac:dyDescent="0.25">
      <c r="A84" s="47" t="s">
        <v>258</v>
      </c>
      <c r="B84" s="47">
        <v>4038</v>
      </c>
      <c r="C84" s="48">
        <v>42492.583923611113</v>
      </c>
      <c r="D84" s="48">
        <v>42492.610775462963</v>
      </c>
      <c r="E84" s="47" t="s">
        <v>320</v>
      </c>
      <c r="F84" s="20">
        <v>2.6851851849642117E-2</v>
      </c>
      <c r="G84" s="45"/>
    </row>
    <row r="85" spans="1:7" s="2" customFormat="1" x14ac:dyDescent="0.25">
      <c r="A85" s="47" t="s">
        <v>259</v>
      </c>
      <c r="B85" s="47">
        <v>4014</v>
      </c>
      <c r="C85" s="48">
        <v>42492.594525462962</v>
      </c>
      <c r="D85" s="48">
        <v>42492.621145833335</v>
      </c>
      <c r="E85" s="47" t="s">
        <v>321</v>
      </c>
      <c r="F85" s="20">
        <v>2.662037037225673E-2</v>
      </c>
      <c r="G85" s="45"/>
    </row>
    <row r="86" spans="1:7" s="2" customFormat="1" x14ac:dyDescent="0.25">
      <c r="A86" s="47" t="s">
        <v>260</v>
      </c>
      <c r="B86" s="47">
        <v>4013</v>
      </c>
      <c r="C86" s="48">
        <v>42492.638298611113</v>
      </c>
      <c r="D86" s="48">
        <v>42492.663784722223</v>
      </c>
      <c r="E86" s="47" t="s">
        <v>321</v>
      </c>
      <c r="F86" s="20">
        <v>2.548611110978527E-2</v>
      </c>
      <c r="G86" s="45"/>
    </row>
    <row r="87" spans="1:7" s="2" customFormat="1" x14ac:dyDescent="0.25">
      <c r="A87" s="47" t="s">
        <v>261</v>
      </c>
      <c r="B87" s="47">
        <v>4025</v>
      </c>
      <c r="C87" s="48">
        <v>42492.604050925926</v>
      </c>
      <c r="D87" s="48">
        <v>42492.631030092591</v>
      </c>
      <c r="E87" s="47" t="s">
        <v>319</v>
      </c>
      <c r="F87" s="20">
        <v>2.6979166665114462E-2</v>
      </c>
      <c r="G87" s="45"/>
    </row>
    <row r="88" spans="1:7" s="2" customFormat="1" x14ac:dyDescent="0.25">
      <c r="A88" s="47" t="s">
        <v>262</v>
      </c>
      <c r="B88" s="47">
        <v>4020</v>
      </c>
      <c r="C88" s="48">
        <v>42492.611875000002</v>
      </c>
      <c r="D88" s="48">
        <v>42492.642893518518</v>
      </c>
      <c r="E88" s="47" t="s">
        <v>322</v>
      </c>
      <c r="F88" s="20">
        <v>3.1018518515338656E-2</v>
      </c>
      <c r="G88" s="45"/>
    </row>
    <row r="89" spans="1:7" s="2" customFormat="1" x14ac:dyDescent="0.25">
      <c r="A89" s="47" t="s">
        <v>263</v>
      </c>
      <c r="B89" s="47">
        <v>4019</v>
      </c>
      <c r="C89" s="48">
        <v>42492.649236111109</v>
      </c>
      <c r="D89" s="48">
        <v>42492.681597222225</v>
      </c>
      <c r="E89" s="47" t="s">
        <v>322</v>
      </c>
      <c r="F89" s="20">
        <v>3.2361111116188113E-2</v>
      </c>
      <c r="G89" s="45"/>
    </row>
    <row r="90" spans="1:7" s="2" customFormat="1" x14ac:dyDescent="0.25">
      <c r="A90" s="47" t="s">
        <v>264</v>
      </c>
      <c r="B90" s="47">
        <v>4016</v>
      </c>
      <c r="C90" s="48">
        <v>42492.620740740742</v>
      </c>
      <c r="D90" s="48">
        <v>42492.651863425926</v>
      </c>
      <c r="E90" s="47" t="s">
        <v>324</v>
      </c>
      <c r="F90" s="20">
        <v>3.1122685184527654E-2</v>
      </c>
      <c r="G90" s="45"/>
    </row>
    <row r="91" spans="1:7" s="2" customFormat="1" x14ac:dyDescent="0.25">
      <c r="A91" s="47" t="s">
        <v>265</v>
      </c>
      <c r="B91" s="47">
        <v>4015</v>
      </c>
      <c r="C91" s="48">
        <v>42492.662453703706</v>
      </c>
      <c r="D91" s="48">
        <v>42492.689942129633</v>
      </c>
      <c r="E91" s="47" t="s">
        <v>324</v>
      </c>
      <c r="F91" s="20">
        <v>2.7488425927003846E-2</v>
      </c>
      <c r="G91" s="45"/>
    </row>
    <row r="92" spans="1:7" s="2" customFormat="1" x14ac:dyDescent="0.25">
      <c r="A92" s="47" t="s">
        <v>266</v>
      </c>
      <c r="B92" s="47">
        <v>4027</v>
      </c>
      <c r="C92" s="48">
        <v>42492.632928240739</v>
      </c>
      <c r="D92" s="48">
        <v>42492.66238425926</v>
      </c>
      <c r="E92" s="47" t="s">
        <v>323</v>
      </c>
      <c r="F92" s="20">
        <v>2.9456018521159422E-2</v>
      </c>
      <c r="G92" s="45"/>
    </row>
    <row r="93" spans="1:7" s="2" customFormat="1" x14ac:dyDescent="0.25">
      <c r="A93" s="47" t="s">
        <v>267</v>
      </c>
      <c r="B93" s="47">
        <v>4028</v>
      </c>
      <c r="C93" s="48">
        <v>42492.669849537036</v>
      </c>
      <c r="D93" s="48">
        <v>42492.70034722222</v>
      </c>
      <c r="E93" s="47" t="s">
        <v>323</v>
      </c>
      <c r="F93" s="20">
        <v>3.0497685183945578E-2</v>
      </c>
      <c r="G93" s="45"/>
    </row>
    <row r="94" spans="1:7" s="2" customFormat="1" x14ac:dyDescent="0.25">
      <c r="A94" s="47" t="s">
        <v>268</v>
      </c>
      <c r="B94" s="47">
        <v>4007</v>
      </c>
      <c r="C94" s="48">
        <v>42492.642048611109</v>
      </c>
      <c r="D94" s="48">
        <v>42492.670358796298</v>
      </c>
      <c r="E94" s="47" t="s">
        <v>316</v>
      </c>
      <c r="F94" s="20">
        <v>2.8310185189184267E-2</v>
      </c>
      <c r="G94" s="45"/>
    </row>
    <row r="95" spans="1:7" s="2" customFormat="1" x14ac:dyDescent="0.25">
      <c r="A95" s="47" t="s">
        <v>269</v>
      </c>
      <c r="B95" s="47">
        <v>4008</v>
      </c>
      <c r="C95" s="48">
        <v>42492.681145833332</v>
      </c>
      <c r="D95" s="48">
        <v>42492.711446759262</v>
      </c>
      <c r="E95" s="47" t="s">
        <v>316</v>
      </c>
      <c r="F95" s="20">
        <v>3.030092592962319E-2</v>
      </c>
      <c r="G95" s="45"/>
    </row>
    <row r="96" spans="1:7" s="2" customFormat="1" x14ac:dyDescent="0.25">
      <c r="A96" s="47" t="s">
        <v>270</v>
      </c>
      <c r="B96" s="47">
        <v>4038</v>
      </c>
      <c r="C96" s="48">
        <v>42492.656655092593</v>
      </c>
      <c r="D96" s="48">
        <v>42492.683148148149</v>
      </c>
      <c r="E96" s="47" t="s">
        <v>320</v>
      </c>
      <c r="F96" s="20">
        <v>2.6493055556784384E-2</v>
      </c>
      <c r="G96" s="45"/>
    </row>
    <row r="97" spans="1:7" s="2" customFormat="1" x14ac:dyDescent="0.25">
      <c r="A97" s="47" t="s">
        <v>271</v>
      </c>
      <c r="B97" s="47">
        <v>4037</v>
      </c>
      <c r="C97" s="48">
        <v>42492.692256944443</v>
      </c>
      <c r="D97" s="48">
        <v>42492.725300925929</v>
      </c>
      <c r="E97" s="47" t="s">
        <v>320</v>
      </c>
      <c r="F97" s="20">
        <v>3.3043981486116536E-2</v>
      </c>
      <c r="G97" s="45"/>
    </row>
    <row r="98" spans="1:7" s="2" customFormat="1" x14ac:dyDescent="0.25">
      <c r="A98" s="47" t="s">
        <v>272</v>
      </c>
      <c r="B98" s="47">
        <v>4014</v>
      </c>
      <c r="C98" s="48">
        <v>42492.666875000003</v>
      </c>
      <c r="D98" s="48">
        <v>42492.693356481483</v>
      </c>
      <c r="E98" s="47" t="s">
        <v>321</v>
      </c>
      <c r="F98" s="20">
        <v>2.6481481480004732E-2</v>
      </c>
      <c r="G98" s="45"/>
    </row>
    <row r="99" spans="1:7" s="2" customFormat="1" x14ac:dyDescent="0.25">
      <c r="A99" s="47" t="s">
        <v>273</v>
      </c>
      <c r="B99" s="47">
        <v>4013</v>
      </c>
      <c r="C99" s="48">
        <v>42492.702418981484</v>
      </c>
      <c r="D99" s="48">
        <v>42492.732268518521</v>
      </c>
      <c r="E99" s="47" t="s">
        <v>321</v>
      </c>
      <c r="F99" s="20">
        <v>2.9849537037080154E-2</v>
      </c>
      <c r="G99" s="45"/>
    </row>
    <row r="100" spans="1:7" s="2" customFormat="1" x14ac:dyDescent="0.25">
      <c r="A100" s="47" t="s">
        <v>274</v>
      </c>
      <c r="B100" s="47">
        <v>4025</v>
      </c>
      <c r="C100" s="48">
        <v>42492.674618055556</v>
      </c>
      <c r="D100" s="48">
        <v>42492.704398148147</v>
      </c>
      <c r="E100" s="47" t="s">
        <v>319</v>
      </c>
      <c r="F100" s="20">
        <v>2.9780092590954155E-2</v>
      </c>
      <c r="G100" s="45"/>
    </row>
    <row r="101" spans="1:7" s="2" customFormat="1" x14ac:dyDescent="0.25">
      <c r="A101" s="47" t="s">
        <v>275</v>
      </c>
      <c r="B101" s="47">
        <v>4020</v>
      </c>
      <c r="C101" s="48">
        <v>42492.684907407405</v>
      </c>
      <c r="D101" s="48">
        <v>42492.713136574072</v>
      </c>
      <c r="E101" s="47" t="s">
        <v>322</v>
      </c>
      <c r="F101" s="20">
        <v>2.8229166666278616E-2</v>
      </c>
      <c r="G101" s="45"/>
    </row>
    <row r="102" spans="1:7" s="2" customFormat="1" x14ac:dyDescent="0.25">
      <c r="A102" s="47" t="s">
        <v>276</v>
      </c>
      <c r="B102" s="47">
        <v>4019</v>
      </c>
      <c r="C102" s="48">
        <v>42492.726759259262</v>
      </c>
      <c r="D102" s="48">
        <v>42492.754189814812</v>
      </c>
      <c r="E102" s="47" t="s">
        <v>322</v>
      </c>
      <c r="F102" s="20">
        <v>2.7430555550381541E-2</v>
      </c>
      <c r="G102" s="45"/>
    </row>
    <row r="103" spans="1:7" s="2" customFormat="1" x14ac:dyDescent="0.25">
      <c r="A103" s="47" t="s">
        <v>277</v>
      </c>
      <c r="B103" s="47">
        <v>4016</v>
      </c>
      <c r="C103" s="48">
        <v>42492.693541666667</v>
      </c>
      <c r="D103" s="48">
        <v>42492.722870370373</v>
      </c>
      <c r="E103" s="47" t="s">
        <v>324</v>
      </c>
      <c r="F103" s="20">
        <v>2.9328703705687076E-2</v>
      </c>
      <c r="G103" s="45"/>
    </row>
    <row r="104" spans="1:7" s="2" customFormat="1" x14ac:dyDescent="0.25">
      <c r="A104" s="47" t="s">
        <v>278</v>
      </c>
      <c r="B104" s="47">
        <v>4015</v>
      </c>
      <c r="C104" s="48">
        <v>42492.733668981484</v>
      </c>
      <c r="D104" s="48">
        <v>42492.762986111113</v>
      </c>
      <c r="E104" s="47" t="s">
        <v>324</v>
      </c>
      <c r="F104" s="20">
        <v>2.9317129628907423E-2</v>
      </c>
      <c r="G104" s="45"/>
    </row>
    <row r="105" spans="1:7" s="2" customFormat="1" x14ac:dyDescent="0.25">
      <c r="A105" s="47" t="s">
        <v>279</v>
      </c>
      <c r="B105" s="47">
        <v>4027</v>
      </c>
      <c r="C105" s="48">
        <v>42492.703564814816</v>
      </c>
      <c r="D105" s="48">
        <v>42492.732870370368</v>
      </c>
      <c r="E105" s="47" t="s">
        <v>323</v>
      </c>
      <c r="F105" s="20">
        <v>2.9305555552127771E-2</v>
      </c>
      <c r="G105" s="45"/>
    </row>
    <row r="106" spans="1:7" s="2" customFormat="1" x14ac:dyDescent="0.25">
      <c r="A106" s="47" t="s">
        <v>280</v>
      </c>
      <c r="B106" s="47">
        <v>4028</v>
      </c>
      <c r="C106" s="48">
        <v>42492.742824074077</v>
      </c>
      <c r="D106" s="48">
        <v>42492.772951388892</v>
      </c>
      <c r="E106" s="47" t="s">
        <v>323</v>
      </c>
      <c r="F106" s="20">
        <v>3.0127314814308193E-2</v>
      </c>
      <c r="G106" s="45"/>
    </row>
    <row r="107" spans="1:7" s="2" customFormat="1" x14ac:dyDescent="0.25">
      <c r="A107" s="47" t="s">
        <v>281</v>
      </c>
      <c r="B107" s="47">
        <v>4007</v>
      </c>
      <c r="C107" s="48">
        <v>42492.717511574076</v>
      </c>
      <c r="D107" s="48">
        <v>42492.745636574073</v>
      </c>
      <c r="E107" s="47" t="s">
        <v>316</v>
      </c>
      <c r="F107" s="20">
        <v>2.8124999997089617E-2</v>
      </c>
      <c r="G107" s="45"/>
    </row>
    <row r="108" spans="1:7" s="2" customFormat="1" x14ac:dyDescent="0.25">
      <c r="A108" s="47" t="s">
        <v>282</v>
      </c>
      <c r="B108" s="47">
        <v>4008</v>
      </c>
      <c r="C108" s="48">
        <v>42492.751840277779</v>
      </c>
      <c r="D108" s="48">
        <v>42492.785879629628</v>
      </c>
      <c r="E108" s="47" t="s">
        <v>316</v>
      </c>
      <c r="F108" s="20">
        <v>3.403935184906004E-2</v>
      </c>
      <c r="G108" s="45"/>
    </row>
    <row r="109" spans="1:7" s="2" customFormat="1" x14ac:dyDescent="0.25">
      <c r="A109" s="47" t="s">
        <v>283</v>
      </c>
      <c r="B109" s="47">
        <v>4038</v>
      </c>
      <c r="C109" s="48">
        <v>42492.727777777778</v>
      </c>
      <c r="D109" s="48">
        <v>42492.754490740743</v>
      </c>
      <c r="E109" s="47" t="s">
        <v>320</v>
      </c>
      <c r="F109" s="20">
        <v>2.6712962964666076E-2</v>
      </c>
      <c r="G109" s="45"/>
    </row>
    <row r="110" spans="1:7" s="2" customFormat="1" x14ac:dyDescent="0.25">
      <c r="A110" s="47" t="s">
        <v>284</v>
      </c>
      <c r="B110" s="47">
        <v>4037</v>
      </c>
      <c r="C110" s="48">
        <v>42492.766655092593</v>
      </c>
      <c r="D110" s="48">
        <v>42492.794085648151</v>
      </c>
      <c r="E110" s="47" t="s">
        <v>320</v>
      </c>
      <c r="F110" s="20">
        <v>2.7430555557657499E-2</v>
      </c>
      <c r="G110" s="45"/>
    </row>
    <row r="111" spans="1:7" s="2" customFormat="1" x14ac:dyDescent="0.25">
      <c r="A111" s="47" t="s">
        <v>285</v>
      </c>
      <c r="B111" s="47">
        <v>4014</v>
      </c>
      <c r="C111" s="48">
        <v>42492.738923611112</v>
      </c>
      <c r="D111" s="48">
        <v>42492.765104166669</v>
      </c>
      <c r="E111" s="47" t="s">
        <v>321</v>
      </c>
      <c r="F111" s="20">
        <v>2.6180555556493346E-2</v>
      </c>
      <c r="G111" s="45"/>
    </row>
    <row r="112" spans="1:7" s="2" customFormat="1" x14ac:dyDescent="0.25">
      <c r="A112" s="47" t="s">
        <v>286</v>
      </c>
      <c r="B112" s="47">
        <v>4013</v>
      </c>
      <c r="C112" s="48">
        <v>42492.77484953704</v>
      </c>
      <c r="D112" s="48">
        <v>42492.80505787037</v>
      </c>
      <c r="E112" s="47" t="s">
        <v>321</v>
      </c>
      <c r="F112" s="20">
        <v>3.0208333329937886E-2</v>
      </c>
      <c r="G112" s="45"/>
    </row>
    <row r="113" spans="1:7" s="2" customFormat="1" x14ac:dyDescent="0.25">
      <c r="A113" s="47" t="s">
        <v>287</v>
      </c>
      <c r="B113" s="47">
        <v>4025</v>
      </c>
      <c r="C113" s="48">
        <v>42492.747175925928</v>
      </c>
      <c r="D113" s="48">
        <v>42492.775092592594</v>
      </c>
      <c r="E113" s="47" t="s">
        <v>319</v>
      </c>
      <c r="F113" s="20">
        <v>2.7916666665987577E-2</v>
      </c>
      <c r="G113" s="45"/>
    </row>
    <row r="114" spans="1:7" s="2" customFormat="1" x14ac:dyDescent="0.25">
      <c r="A114" s="47" t="s">
        <v>288</v>
      </c>
      <c r="B114" s="47">
        <v>4020</v>
      </c>
      <c r="C114" s="48">
        <v>42492.760729166665</v>
      </c>
      <c r="D114" s="48">
        <v>42492.786712962959</v>
      </c>
      <c r="E114" s="47" t="s">
        <v>322</v>
      </c>
      <c r="F114" s="20">
        <v>2.5983796294895001E-2</v>
      </c>
      <c r="G114" s="45"/>
    </row>
    <row r="115" spans="1:7" s="2" customFormat="1" x14ac:dyDescent="0.25">
      <c r="A115" s="47" t="s">
        <v>289</v>
      </c>
      <c r="B115" s="47">
        <v>4019</v>
      </c>
      <c r="C115" s="48">
        <v>42492.793136574073</v>
      </c>
      <c r="D115" s="48">
        <v>42492.826643518521</v>
      </c>
      <c r="E115" s="47" t="s">
        <v>322</v>
      </c>
      <c r="F115" s="20">
        <v>3.3506944448163267E-2</v>
      </c>
      <c r="G115" s="45"/>
    </row>
    <row r="116" spans="1:7" s="2" customFormat="1" x14ac:dyDescent="0.25">
      <c r="A116" s="47" t="s">
        <v>290</v>
      </c>
      <c r="B116" s="47">
        <v>4016</v>
      </c>
      <c r="C116" s="48">
        <v>42492.76902777778</v>
      </c>
      <c r="D116" s="48">
        <v>42492.796168981484</v>
      </c>
      <c r="E116" s="47" t="s">
        <v>324</v>
      </c>
      <c r="F116" s="20">
        <v>2.7141203703649808E-2</v>
      </c>
      <c r="G116" s="45"/>
    </row>
    <row r="117" spans="1:7" s="2" customFormat="1" x14ac:dyDescent="0.25">
      <c r="A117" s="47" t="s">
        <v>291</v>
      </c>
      <c r="B117" s="47">
        <v>4015</v>
      </c>
      <c r="C117" s="48">
        <v>42492.810104166667</v>
      </c>
      <c r="D117" s="48">
        <v>42492.838402777779</v>
      </c>
      <c r="E117" s="47" t="s">
        <v>324</v>
      </c>
      <c r="F117" s="20">
        <v>2.8298611112404615E-2</v>
      </c>
      <c r="G117" s="45"/>
    </row>
    <row r="118" spans="1:7" s="2" customFormat="1" x14ac:dyDescent="0.25">
      <c r="A118" s="47" t="s">
        <v>292</v>
      </c>
      <c r="B118" s="47">
        <v>4007</v>
      </c>
      <c r="C118" s="48">
        <v>42492.789293981485</v>
      </c>
      <c r="D118" s="48">
        <v>42492.817349537036</v>
      </c>
      <c r="E118" s="47" t="s">
        <v>316</v>
      </c>
      <c r="F118" s="20">
        <v>2.8055555550963618E-2</v>
      </c>
      <c r="G118" s="45"/>
    </row>
    <row r="119" spans="1:7" s="2" customFormat="1" x14ac:dyDescent="0.25">
      <c r="A119" s="47" t="s">
        <v>293</v>
      </c>
      <c r="B119" s="47">
        <v>4008</v>
      </c>
      <c r="C119" s="48">
        <v>42492.827615740738</v>
      </c>
      <c r="D119" s="48">
        <v>42492.858402777776</v>
      </c>
      <c r="E119" s="47" t="s">
        <v>316</v>
      </c>
      <c r="F119" s="20">
        <v>3.0787037037953269E-2</v>
      </c>
      <c r="G119" s="45"/>
    </row>
    <row r="120" spans="1:7" s="2" customFormat="1" x14ac:dyDescent="0.25">
      <c r="A120" s="47" t="s">
        <v>294</v>
      </c>
      <c r="B120" s="47">
        <v>4014</v>
      </c>
      <c r="C120" s="48">
        <v>42492.80877314815</v>
      </c>
      <c r="D120" s="48">
        <v>42492.837291666663</v>
      </c>
      <c r="E120" s="47" t="s">
        <v>321</v>
      </c>
      <c r="F120" s="20">
        <v>2.8518518513010349E-2</v>
      </c>
      <c r="G120" s="45"/>
    </row>
    <row r="121" spans="1:7" s="2" customFormat="1" x14ac:dyDescent="0.25">
      <c r="A121" s="47" t="s">
        <v>295</v>
      </c>
      <c r="B121" s="47">
        <v>4013</v>
      </c>
      <c r="C121" s="48">
        <v>42492.851817129631</v>
      </c>
      <c r="D121" s="48">
        <v>42492.883981481478</v>
      </c>
      <c r="E121" s="47" t="s">
        <v>321</v>
      </c>
      <c r="F121" s="20">
        <v>3.216435184731381E-2</v>
      </c>
      <c r="G121" s="45"/>
    </row>
    <row r="122" spans="1:7" s="2" customFormat="1" x14ac:dyDescent="0.25">
      <c r="A122" s="47" t="s">
        <v>296</v>
      </c>
      <c r="B122" s="47">
        <v>4020</v>
      </c>
      <c r="C122" s="48">
        <v>42492.830451388887</v>
      </c>
      <c r="D122" s="48">
        <v>42492.8590625</v>
      </c>
      <c r="E122" s="47" t="s">
        <v>322</v>
      </c>
      <c r="F122" s="20">
        <v>2.8611111112695653E-2</v>
      </c>
      <c r="G122" s="45"/>
    </row>
    <row r="123" spans="1:7" s="2" customFormat="1" x14ac:dyDescent="0.25">
      <c r="A123" s="47" t="s">
        <v>297</v>
      </c>
      <c r="B123" s="47">
        <v>4019</v>
      </c>
      <c r="C123" s="48">
        <v>42492.872442129628</v>
      </c>
      <c r="D123" s="48">
        <v>42492.898275462961</v>
      </c>
      <c r="E123" s="47" t="s">
        <v>322</v>
      </c>
      <c r="F123" s="20">
        <v>2.5833333333139308E-2</v>
      </c>
      <c r="G123" s="45"/>
    </row>
    <row r="124" spans="1:7" s="2" customFormat="1" x14ac:dyDescent="0.25">
      <c r="A124" s="47" t="s">
        <v>298</v>
      </c>
      <c r="B124" s="47">
        <v>4016</v>
      </c>
      <c r="C124" s="48">
        <v>42492.854247685187</v>
      </c>
      <c r="D124" s="48">
        <v>42492.881249999999</v>
      </c>
      <c r="E124" s="47" t="s">
        <v>324</v>
      </c>
      <c r="F124" s="20">
        <v>2.700231481139781E-2</v>
      </c>
      <c r="G124" s="45"/>
    </row>
    <row r="125" spans="1:7" s="2" customFormat="1" x14ac:dyDescent="0.25">
      <c r="A125" s="47" t="s">
        <v>299</v>
      </c>
      <c r="B125" s="47">
        <v>4015</v>
      </c>
      <c r="C125" s="48">
        <v>42492.888680555552</v>
      </c>
      <c r="D125" s="48">
        <v>42492.923263888886</v>
      </c>
      <c r="E125" s="47" t="s">
        <v>324</v>
      </c>
      <c r="F125" s="20">
        <v>3.4583333334012423E-2</v>
      </c>
      <c r="G125" s="45"/>
    </row>
    <row r="126" spans="1:7" s="2" customFormat="1" x14ac:dyDescent="0.25">
      <c r="A126" s="47" t="s">
        <v>300</v>
      </c>
      <c r="B126" s="47">
        <v>4007</v>
      </c>
      <c r="C126" s="48">
        <v>42492.869270833333</v>
      </c>
      <c r="D126" s="48">
        <v>42492.902233796296</v>
      </c>
      <c r="E126" s="47" t="s">
        <v>316</v>
      </c>
      <c r="F126" s="20">
        <v>3.2962962963210884E-2</v>
      </c>
      <c r="G126" s="45"/>
    </row>
    <row r="127" spans="1:7" s="2" customFormat="1" x14ac:dyDescent="0.25">
      <c r="A127" s="47" t="s">
        <v>301</v>
      </c>
      <c r="B127" s="47">
        <v>4008</v>
      </c>
      <c r="C127" s="48">
        <v>42492.909166666665</v>
      </c>
      <c r="D127" s="48">
        <v>42492.943831018521</v>
      </c>
      <c r="E127" s="47" t="s">
        <v>316</v>
      </c>
      <c r="F127" s="20">
        <v>3.4664351856918074E-2</v>
      </c>
      <c r="G127" s="45"/>
    </row>
    <row r="128" spans="1:7" s="2" customFormat="1" x14ac:dyDescent="0.25">
      <c r="A128" s="47" t="s">
        <v>302</v>
      </c>
      <c r="B128" s="47">
        <v>4042</v>
      </c>
      <c r="C128" s="48">
        <v>42492.894976851851</v>
      </c>
      <c r="D128" s="48">
        <v>42492.922418981485</v>
      </c>
      <c r="E128" s="47" t="s">
        <v>325</v>
      </c>
      <c r="F128" s="20">
        <v>2.7442129634437151E-2</v>
      </c>
      <c r="G128" s="45"/>
    </row>
    <row r="129" spans="1:8" s="2" customFormat="1" x14ac:dyDescent="0.25">
      <c r="A129" s="47" t="s">
        <v>303</v>
      </c>
      <c r="B129" s="47">
        <v>4041</v>
      </c>
      <c r="C129" s="48">
        <v>42492.93509259259</v>
      </c>
      <c r="D129" s="48">
        <v>42492.963692129626</v>
      </c>
      <c r="E129" s="47" t="s">
        <v>325</v>
      </c>
      <c r="F129" s="20">
        <v>2.8599537035916001E-2</v>
      </c>
      <c r="G129" s="45"/>
    </row>
    <row r="130" spans="1:8" s="2" customFormat="1" x14ac:dyDescent="0.25">
      <c r="A130" s="47" t="s">
        <v>304</v>
      </c>
      <c r="B130" s="47">
        <v>4020</v>
      </c>
      <c r="C130" s="48">
        <v>42492.910856481481</v>
      </c>
      <c r="D130" s="48">
        <v>42492.944178240738</v>
      </c>
      <c r="E130" s="47" t="s">
        <v>322</v>
      </c>
      <c r="F130" s="20">
        <v>3.3321759256068617E-2</v>
      </c>
      <c r="G130" s="45"/>
    </row>
    <row r="131" spans="1:8" s="2" customFormat="1" x14ac:dyDescent="0.25">
      <c r="A131" s="47" t="s">
        <v>305</v>
      </c>
      <c r="B131" s="47">
        <v>4019</v>
      </c>
      <c r="C131" s="48">
        <v>42492.955891203703</v>
      </c>
      <c r="D131" s="48">
        <v>42492.983252314814</v>
      </c>
      <c r="E131" s="47" t="s">
        <v>322</v>
      </c>
      <c r="F131" s="20">
        <v>2.73611111115315E-2</v>
      </c>
      <c r="G131" s="45"/>
    </row>
    <row r="132" spans="1:8" s="2" customFormat="1" x14ac:dyDescent="0.25">
      <c r="A132" s="47" t="s">
        <v>306</v>
      </c>
      <c r="B132" s="47">
        <v>4016</v>
      </c>
      <c r="C132" s="48">
        <v>42492.937604166669</v>
      </c>
      <c r="D132" s="48">
        <v>42492.962696759256</v>
      </c>
      <c r="E132" s="47" t="s">
        <v>324</v>
      </c>
      <c r="F132" s="20">
        <v>2.509259258658858E-2</v>
      </c>
      <c r="G132" s="45"/>
    </row>
    <row r="133" spans="1:8" s="2" customFormat="1" x14ac:dyDescent="0.25">
      <c r="A133" s="47" t="s">
        <v>307</v>
      </c>
      <c r="B133" s="47">
        <v>4015</v>
      </c>
      <c r="C133" s="48">
        <v>42492.971203703702</v>
      </c>
      <c r="D133" s="48">
        <v>42493.003657407404</v>
      </c>
      <c r="E133" s="47" t="s">
        <v>324</v>
      </c>
      <c r="F133" s="20">
        <v>3.2453703701321501E-2</v>
      </c>
      <c r="G133" s="45"/>
    </row>
    <row r="134" spans="1:8" s="2" customFormat="1" x14ac:dyDescent="0.25">
      <c r="A134" s="47" t="s">
        <v>308</v>
      </c>
      <c r="B134" s="47">
        <v>4007</v>
      </c>
      <c r="C134" s="48">
        <v>42492.951585648145</v>
      </c>
      <c r="D134" s="48">
        <v>42492.984942129631</v>
      </c>
      <c r="E134" s="47" t="s">
        <v>316</v>
      </c>
      <c r="F134" s="20">
        <v>3.3356481486407574E-2</v>
      </c>
      <c r="G134" s="45"/>
    </row>
    <row r="135" spans="1:8" s="2" customFormat="1" x14ac:dyDescent="0.25">
      <c r="A135" s="47" t="s">
        <v>309</v>
      </c>
      <c r="B135" s="47">
        <v>4008</v>
      </c>
      <c r="C135" s="48">
        <v>42492.997789351852</v>
      </c>
      <c r="D135" s="48">
        <v>42493.026018518518</v>
      </c>
      <c r="E135" s="47" t="s">
        <v>316</v>
      </c>
      <c r="F135" s="20">
        <v>2.8229166666278616E-2</v>
      </c>
      <c r="G135" s="45"/>
    </row>
    <row r="136" spans="1:8" s="2" customFormat="1" x14ac:dyDescent="0.25">
      <c r="A136" s="47" t="s">
        <v>310</v>
      </c>
      <c r="B136" s="47">
        <v>4042</v>
      </c>
      <c r="C136" s="48">
        <v>42492.980405092596</v>
      </c>
      <c r="D136" s="48">
        <v>42493.00640046296</v>
      </c>
      <c r="E136" s="47" t="s">
        <v>325</v>
      </c>
      <c r="F136" s="20">
        <v>2.5995370364398696E-2</v>
      </c>
      <c r="G136" s="45"/>
    </row>
    <row r="137" spans="1:8" s="2" customFormat="1" x14ac:dyDescent="0.25">
      <c r="A137" s="47" t="s">
        <v>311</v>
      </c>
      <c r="B137" s="47">
        <v>4041</v>
      </c>
      <c r="C137" s="48">
        <v>42493.012465277781</v>
      </c>
      <c r="D137" s="48">
        <v>42493.044895833336</v>
      </c>
      <c r="E137" s="47" t="s">
        <v>325</v>
      </c>
      <c r="F137" s="20">
        <v>3.2430555555038154E-2</v>
      </c>
      <c r="G137" s="45"/>
    </row>
    <row r="138" spans="1:8" s="2" customFormat="1" x14ac:dyDescent="0.25">
      <c r="A138" s="47" t="s">
        <v>312</v>
      </c>
      <c r="B138" s="47">
        <v>4020</v>
      </c>
      <c r="C138" s="48">
        <v>42492.991296296299</v>
      </c>
      <c r="D138" s="48">
        <v>42493.025000000001</v>
      </c>
      <c r="E138" s="47" t="s">
        <v>322</v>
      </c>
      <c r="F138" s="20">
        <v>3.3703703702485655E-2</v>
      </c>
      <c r="G138" s="45"/>
    </row>
    <row r="139" spans="1:8" s="2" customFormat="1" x14ac:dyDescent="0.25">
      <c r="A139" s="47" t="s">
        <v>313</v>
      </c>
      <c r="B139" s="47">
        <v>4019</v>
      </c>
      <c r="C139" s="48">
        <v>42493.039155092592</v>
      </c>
      <c r="D139" s="48">
        <v>42493.066840277781</v>
      </c>
      <c r="E139" s="47" t="s">
        <v>322</v>
      </c>
      <c r="F139" s="20">
        <v>2.768518518860219E-2</v>
      </c>
      <c r="G139" s="45"/>
    </row>
    <row r="140" spans="1:8" s="2" customFormat="1" x14ac:dyDescent="0.25">
      <c r="A140" s="47" t="s">
        <v>314</v>
      </c>
      <c r="B140" s="47">
        <v>4016</v>
      </c>
      <c r="C140" s="48">
        <v>42493.021053240744</v>
      </c>
      <c r="D140" s="48">
        <v>42493.050312500003</v>
      </c>
      <c r="E140" s="47" t="s">
        <v>324</v>
      </c>
      <c r="F140" s="20">
        <v>2.9259259259561077E-2</v>
      </c>
      <c r="G140" s="45"/>
    </row>
    <row r="141" spans="1:8" s="2" customFormat="1" x14ac:dyDescent="0.25">
      <c r="A141" s="47" t="s">
        <v>315</v>
      </c>
      <c r="B141" s="47">
        <v>4015</v>
      </c>
      <c r="C141" s="48">
        <v>42493.058622685188</v>
      </c>
      <c r="D141" s="48">
        <v>42493.087175925924</v>
      </c>
      <c r="E141" s="47" t="s">
        <v>324</v>
      </c>
      <c r="F141" s="20">
        <v>2.8553240736073349E-2</v>
      </c>
      <c r="G141" s="45"/>
    </row>
    <row r="142" spans="1:8" s="2" customFormat="1" x14ac:dyDescent="0.25">
      <c r="A142" s="51"/>
      <c r="B142" s="52"/>
      <c r="C142" s="53"/>
      <c r="D142" s="53"/>
      <c r="E142" s="52"/>
      <c r="F142" s="54"/>
      <c r="G142"/>
    </row>
    <row r="143" spans="1:8" s="2" customFormat="1" x14ac:dyDescent="0.25">
      <c r="A143" s="51"/>
      <c r="B143" s="52"/>
      <c r="C143" s="53"/>
      <c r="D143" s="53"/>
      <c r="E143" s="52"/>
      <c r="F143" s="54"/>
      <c r="G143"/>
    </row>
    <row r="144" spans="1:8" s="2" customFormat="1" x14ac:dyDescent="0.25">
      <c r="A144" s="51"/>
      <c r="B144" s="52"/>
      <c r="C144" s="53"/>
      <c r="D144" s="53"/>
      <c r="E144" s="52"/>
      <c r="F144" s="54"/>
      <c r="G144"/>
      <c r="H144"/>
    </row>
    <row r="145" spans="1:15" s="2" customFormat="1" x14ac:dyDescent="0.25">
      <c r="A145" s="51"/>
      <c r="B145" s="52"/>
      <c r="C145" s="53"/>
      <c r="D145" s="53"/>
      <c r="E145" s="52"/>
      <c r="F145" s="54"/>
      <c r="G145"/>
      <c r="H145"/>
    </row>
    <row r="146" spans="1:15" s="2" customFormat="1" x14ac:dyDescent="0.25">
      <c r="A146" s="51"/>
      <c r="B146" s="52"/>
      <c r="C146" s="53"/>
      <c r="D146" s="53"/>
      <c r="E146" s="52"/>
      <c r="F146" s="54"/>
      <c r="G146"/>
      <c r="H146"/>
    </row>
    <row r="147" spans="1:15" s="2" customFormat="1" x14ac:dyDescent="0.25">
      <c r="A147" s="51"/>
      <c r="B147" s="52"/>
      <c r="C147" s="53"/>
      <c r="D147" s="53"/>
      <c r="E147" s="52"/>
      <c r="F147" s="54"/>
      <c r="G147"/>
      <c r="H147"/>
    </row>
    <row r="148" spans="1:15" s="2" customFormat="1" x14ac:dyDescent="0.25">
      <c r="A148" s="51"/>
      <c r="B148" s="52"/>
      <c r="C148" s="53"/>
      <c r="D148" s="53"/>
      <c r="E148" s="52"/>
      <c r="F148" s="54"/>
      <c r="G148"/>
      <c r="H148"/>
      <c r="I148"/>
    </row>
    <row r="149" spans="1:15" x14ac:dyDescent="0.25">
      <c r="J149" s="2"/>
      <c r="K149" s="2"/>
    </row>
    <row r="150" spans="1:15" x14ac:dyDescent="0.25">
      <c r="I150" s="2"/>
      <c r="J150" s="2"/>
      <c r="K150" s="2"/>
    </row>
    <row r="151" spans="1:15" s="2" customFormat="1" x14ac:dyDescent="0.25">
      <c r="A151" s="51"/>
      <c r="B151" s="52"/>
      <c r="C151" s="53"/>
      <c r="D151" s="53"/>
      <c r="E151" s="52"/>
      <c r="F151" s="54"/>
      <c r="G151"/>
      <c r="H151"/>
      <c r="L151"/>
      <c r="M151"/>
      <c r="N151"/>
      <c r="O151"/>
    </row>
    <row r="152" spans="1:15" x14ac:dyDescent="0.25">
      <c r="J152" s="2"/>
      <c r="K152" s="2"/>
    </row>
    <row r="153" spans="1:15" x14ac:dyDescent="0.25">
      <c r="J153" s="2"/>
      <c r="K153" s="2"/>
    </row>
    <row r="154" spans="1:15" x14ac:dyDescent="0.25">
      <c r="J154" s="2"/>
      <c r="K154" s="2"/>
    </row>
  </sheetData>
  <mergeCells count="2">
    <mergeCell ref="A1:F1"/>
    <mergeCell ref="L3:N3"/>
  </mergeCells>
  <conditionalFormatting sqref="E54:G61 E53:F53 E63:G141 E62:F62 E3:G52">
    <cfRule type="expression" dxfId="103" priority="26">
      <formula>#REF!&gt;#REF!</formula>
    </cfRule>
    <cfRule type="expression" dxfId="102" priority="27">
      <formula>#REF!&gt;0</formula>
    </cfRule>
    <cfRule type="expression" dxfId="101" priority="28">
      <formula>#REF!&gt;0</formula>
    </cfRule>
  </conditionalFormatting>
  <conditionalFormatting sqref="A3:D141">
    <cfRule type="expression" dxfId="100" priority="20">
      <formula>$P3&gt;0</formula>
    </cfRule>
    <cfRule type="expression" dxfId="99" priority="21">
      <formula>$O3&gt;0</formula>
    </cfRule>
  </conditionalFormatting>
  <conditionalFormatting sqref="G53">
    <cfRule type="expression" dxfId="98" priority="5">
      <formula>$P53&gt;0</formula>
    </cfRule>
    <cfRule type="expression" dxfId="97" priority="6">
      <formula>$O53&gt;0</formula>
    </cfRule>
  </conditionalFormatting>
  <conditionalFormatting sqref="G62">
    <cfRule type="expression" dxfId="96" priority="2">
      <formula>$P62&gt;0</formula>
    </cfRule>
    <cfRule type="expression" dxfId="95" priority="3">
      <formula>$O62&gt;0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EA02149-BE41-4F84-B137-D31AA555EB54}">
            <xm:f>$N3&gt;'[Train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A3:D141</xm:sqref>
        </x14:conditionalFormatting>
        <x14:conditionalFormatting xmlns:xm="http://schemas.microsoft.com/office/excel/2006/main">
          <x14:cfRule type="expression" priority="4" id="{28366794-8E53-4130-866A-204C2729A1CE}">
            <xm:f>$N53&gt;'[Train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1" id="{90461E08-9F68-4363-A8BC-29E2E9949F69}">
            <xm:f>$N62&gt;'[Train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169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331</v>
      </c>
      <c r="B3" s="6">
        <v>4027</v>
      </c>
      <c r="C3" s="56">
        <v>42493.135648148149</v>
      </c>
      <c r="D3" s="56">
        <v>42493.161886574075</v>
      </c>
      <c r="E3" s="6" t="s">
        <v>323</v>
      </c>
      <c r="F3" s="20">
        <v>2.6238425925839692E-2</v>
      </c>
      <c r="G3" s="11"/>
      <c r="J3" s="26">
        <v>42493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332</v>
      </c>
      <c r="B4" s="6">
        <v>4013</v>
      </c>
      <c r="C4" s="56">
        <v>42493.174432870372</v>
      </c>
      <c r="D4" s="56">
        <v>42493.206446759257</v>
      </c>
      <c r="E4" s="6" t="s">
        <v>321</v>
      </c>
      <c r="F4" s="20">
        <v>3.2013888885558117E-2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333</v>
      </c>
      <c r="B5" s="6">
        <v>4024</v>
      </c>
      <c r="C5" s="56">
        <v>42493.154965277776</v>
      </c>
      <c r="D5" s="56">
        <v>42493.184247685182</v>
      </c>
      <c r="E5" s="6" t="s">
        <v>318</v>
      </c>
      <c r="F5" s="20">
        <v>2.9282407405844424E-2</v>
      </c>
      <c r="G5" s="11"/>
      <c r="J5" s="28" t="s">
        <v>7</v>
      </c>
      <c r="K5" s="30">
        <f>COUNTA(F3:F998)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334</v>
      </c>
      <c r="B6" s="6">
        <v>4032</v>
      </c>
      <c r="C6" s="56">
        <v>42493.19568287037</v>
      </c>
      <c r="D6" s="56">
        <v>42493.222557870373</v>
      </c>
      <c r="E6" s="6" t="s">
        <v>475</v>
      </c>
      <c r="F6" s="20">
        <v>2.6875000003201421E-2</v>
      </c>
      <c r="G6" s="11"/>
      <c r="J6" s="28" t="s">
        <v>159</v>
      </c>
      <c r="K6" s="30">
        <f>K5-SUM(K8:K9)</f>
        <v>141</v>
      </c>
      <c r="L6" s="31">
        <v>42.004050925243064</v>
      </c>
      <c r="M6" s="31">
        <v>35.883333329111338</v>
      </c>
      <c r="N6" s="31">
        <v>53.433333324501291</v>
      </c>
    </row>
    <row r="7" spans="1:65" s="2" customFormat="1" x14ac:dyDescent="0.25">
      <c r="A7" s="6" t="s">
        <v>335</v>
      </c>
      <c r="B7" s="6">
        <v>4038</v>
      </c>
      <c r="C7" s="56">
        <v>42493.172175925924</v>
      </c>
      <c r="D7" s="56">
        <v>42493.203287037039</v>
      </c>
      <c r="E7" s="6" t="s">
        <v>320</v>
      </c>
      <c r="F7" s="20">
        <v>3.1111111115023959E-2</v>
      </c>
      <c r="G7" s="11"/>
      <c r="J7" s="28" t="s">
        <v>9</v>
      </c>
      <c r="K7" s="35">
        <f>K6/K5</f>
        <v>0.97916666666666663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336</v>
      </c>
      <c r="B8" s="6">
        <v>4026</v>
      </c>
      <c r="C8" s="56">
        <v>42493.214490740742</v>
      </c>
      <c r="D8" s="56">
        <v>42493.24119212963</v>
      </c>
      <c r="E8" s="6" t="s">
        <v>319</v>
      </c>
      <c r="F8" s="20">
        <v>2.6701388887886424E-2</v>
      </c>
      <c r="G8" s="11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337</v>
      </c>
      <c r="B9" s="6">
        <v>4042</v>
      </c>
      <c r="C9" s="56">
        <v>42493.182928240742</v>
      </c>
      <c r="D9" s="56">
        <v>42493.213194444441</v>
      </c>
      <c r="E9" s="6" t="s">
        <v>325</v>
      </c>
      <c r="F9" s="20">
        <v>3.0266203699284233E-2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338</v>
      </c>
      <c r="B10" s="6">
        <v>4041</v>
      </c>
      <c r="C10" s="56">
        <v>42493.218888888892</v>
      </c>
      <c r="D10" s="56">
        <v>42493.252326388887</v>
      </c>
      <c r="E10" s="6" t="s">
        <v>325</v>
      </c>
      <c r="F10" s="20">
        <v>3.3437499994761311E-2</v>
      </c>
      <c r="G10" s="11"/>
    </row>
    <row r="11" spans="1:65" s="2" customFormat="1" x14ac:dyDescent="0.25">
      <c r="A11" s="6" t="s">
        <v>339</v>
      </c>
      <c r="B11" s="6">
        <v>4011</v>
      </c>
      <c r="C11" s="56">
        <v>42493.191574074073</v>
      </c>
      <c r="D11" s="56">
        <v>42493.223506944443</v>
      </c>
      <c r="E11" s="57" t="s">
        <v>476</v>
      </c>
      <c r="F11" s="20">
        <v>3.1932870369928423E-2</v>
      </c>
      <c r="G11" s="11"/>
    </row>
    <row r="12" spans="1:65" s="2" customFormat="1" x14ac:dyDescent="0.25">
      <c r="A12" s="6" t="s">
        <v>340</v>
      </c>
      <c r="B12" s="6">
        <v>4012</v>
      </c>
      <c r="C12" s="56">
        <v>42493.232997685183</v>
      </c>
      <c r="D12" s="56">
        <v>42493.262870370374</v>
      </c>
      <c r="E12" s="57" t="s">
        <v>476</v>
      </c>
      <c r="F12" s="20">
        <v>2.9872685190639459E-2</v>
      </c>
      <c r="G12" s="11"/>
    </row>
    <row r="13" spans="1:65" s="2" customFormat="1" x14ac:dyDescent="0.25">
      <c r="A13" s="6" t="s">
        <v>341</v>
      </c>
      <c r="B13" s="6">
        <v>4027</v>
      </c>
      <c r="C13" s="56">
        <v>42493.209629629629</v>
      </c>
      <c r="D13" s="56">
        <v>42493.235034722224</v>
      </c>
      <c r="E13" s="57" t="s">
        <v>323</v>
      </c>
      <c r="F13" s="20">
        <v>2.5405092594155576E-2</v>
      </c>
      <c r="G13" s="11"/>
    </row>
    <row r="14" spans="1:65" s="2" customFormat="1" x14ac:dyDescent="0.25">
      <c r="A14" s="6" t="s">
        <v>342</v>
      </c>
      <c r="B14" s="6">
        <v>4028</v>
      </c>
      <c r="C14" s="56">
        <v>42493.243726851855</v>
      </c>
      <c r="D14" s="56">
        <v>42493.275706018518</v>
      </c>
      <c r="E14" s="57" t="s">
        <v>323</v>
      </c>
      <c r="F14" s="20">
        <v>3.1979166662495118E-2</v>
      </c>
      <c r="G14" s="11"/>
    </row>
    <row r="15" spans="1:65" s="2" customFormat="1" x14ac:dyDescent="0.25">
      <c r="A15" s="6" t="s">
        <v>343</v>
      </c>
      <c r="B15" s="6">
        <v>4014</v>
      </c>
      <c r="C15" s="56">
        <v>42493.210949074077</v>
      </c>
      <c r="D15" s="56">
        <v>42493.244421296295</v>
      </c>
      <c r="E15" s="57" t="s">
        <v>321</v>
      </c>
      <c r="F15" s="20">
        <v>3.347222221782431E-2</v>
      </c>
      <c r="G15" s="11"/>
    </row>
    <row r="16" spans="1:65" s="2" customFormat="1" x14ac:dyDescent="0.25">
      <c r="A16" s="6" t="s">
        <v>344</v>
      </c>
      <c r="B16" s="6">
        <v>4013</v>
      </c>
      <c r="C16" s="56">
        <v>42493.250243055554</v>
      </c>
      <c r="D16" s="56">
        <v>42493.283842592595</v>
      </c>
      <c r="E16" s="57" t="s">
        <v>321</v>
      </c>
      <c r="F16" s="20">
        <v>3.3599537040572613E-2</v>
      </c>
      <c r="G16" s="11"/>
    </row>
    <row r="17" spans="1:7" s="2" customFormat="1" x14ac:dyDescent="0.25">
      <c r="A17" s="6" t="s">
        <v>345</v>
      </c>
      <c r="B17" s="6">
        <v>4024</v>
      </c>
      <c r="C17" s="56">
        <v>42493.230740740742</v>
      </c>
      <c r="D17" s="56">
        <v>42493.256597222222</v>
      </c>
      <c r="E17" s="57" t="s">
        <v>318</v>
      </c>
      <c r="F17" s="20">
        <v>2.5856481479422655E-2</v>
      </c>
      <c r="G17" s="11"/>
    </row>
    <row r="18" spans="1:7" s="2" customFormat="1" x14ac:dyDescent="0.25">
      <c r="A18" s="6" t="s">
        <v>346</v>
      </c>
      <c r="B18" s="6">
        <v>4023</v>
      </c>
      <c r="C18" s="56">
        <v>42493.264525462961</v>
      </c>
      <c r="D18" s="56">
        <v>42493.293900462966</v>
      </c>
      <c r="E18" s="57" t="s">
        <v>318</v>
      </c>
      <c r="F18" s="20">
        <v>2.9375000005529728E-2</v>
      </c>
      <c r="G18" s="11"/>
    </row>
    <row r="19" spans="1:7" s="2" customFormat="1" x14ac:dyDescent="0.25">
      <c r="A19" s="18" t="s">
        <v>347</v>
      </c>
      <c r="B19" s="18">
        <v>4031</v>
      </c>
      <c r="C19" s="65">
        <v>42493.244768518518</v>
      </c>
      <c r="D19" s="65">
        <v>42493.265752314815</v>
      </c>
      <c r="E19" s="66" t="s">
        <v>475</v>
      </c>
      <c r="F19" s="21">
        <v>2.4652777778101154E-2</v>
      </c>
      <c r="G19" s="19" t="s">
        <v>480</v>
      </c>
    </row>
    <row r="20" spans="1:7" s="2" customFormat="1" x14ac:dyDescent="0.25">
      <c r="A20" s="6" t="s">
        <v>348</v>
      </c>
      <c r="B20" s="6">
        <v>4032</v>
      </c>
      <c r="C20" s="56">
        <v>42493.278148148151</v>
      </c>
      <c r="D20" s="56">
        <v>42493.305925925924</v>
      </c>
      <c r="E20" s="57" t="s">
        <v>475</v>
      </c>
      <c r="F20" s="20">
        <v>2.7777777773735579E-2</v>
      </c>
      <c r="G20" s="11"/>
    </row>
    <row r="21" spans="1:7" s="2" customFormat="1" x14ac:dyDescent="0.25">
      <c r="A21" s="6" t="s">
        <v>349</v>
      </c>
      <c r="B21" s="6">
        <v>4038</v>
      </c>
      <c r="C21" s="56">
        <v>42493.247893518521</v>
      </c>
      <c r="D21" s="56">
        <v>42493.274930555555</v>
      </c>
      <c r="E21" s="57" t="s">
        <v>320</v>
      </c>
      <c r="F21" s="20">
        <v>2.7037037034460809E-2</v>
      </c>
      <c r="G21" s="11"/>
    </row>
    <row r="22" spans="1:7" s="2" customFormat="1" x14ac:dyDescent="0.25">
      <c r="A22" s="6" t="s">
        <v>350</v>
      </c>
      <c r="B22" s="6">
        <v>4037</v>
      </c>
      <c r="C22" s="56">
        <v>42493.287187499998</v>
      </c>
      <c r="D22" s="56">
        <v>42493.31585648148</v>
      </c>
      <c r="E22" s="57" t="s">
        <v>320</v>
      </c>
      <c r="F22" s="20">
        <v>2.8668981482042E-2</v>
      </c>
      <c r="G22" s="11"/>
    </row>
    <row r="23" spans="1:7" s="2" customFormat="1" x14ac:dyDescent="0.25">
      <c r="A23" s="6" t="s">
        <v>351</v>
      </c>
      <c r="B23" s="6">
        <v>4042</v>
      </c>
      <c r="C23" s="56">
        <v>42493.256435185183</v>
      </c>
      <c r="D23" s="56">
        <v>42493.285532407404</v>
      </c>
      <c r="E23" s="57" t="s">
        <v>325</v>
      </c>
      <c r="F23" s="20">
        <v>2.9097222221025731E-2</v>
      </c>
      <c r="G23" s="11"/>
    </row>
    <row r="24" spans="1:7" s="2" customFormat="1" x14ac:dyDescent="0.25">
      <c r="A24" s="6" t="s">
        <v>352</v>
      </c>
      <c r="B24" s="6">
        <v>4041</v>
      </c>
      <c r="C24" s="56">
        <v>42493.293090277781</v>
      </c>
      <c r="D24" s="56">
        <v>42493.325185185182</v>
      </c>
      <c r="E24" s="57" t="s">
        <v>325</v>
      </c>
      <c r="F24" s="20">
        <v>3.2094907401187811E-2</v>
      </c>
      <c r="G24" s="11"/>
    </row>
    <row r="25" spans="1:7" s="2" customFormat="1" x14ac:dyDescent="0.25">
      <c r="A25" s="6" t="s">
        <v>353</v>
      </c>
      <c r="B25" s="6">
        <v>4011</v>
      </c>
      <c r="C25" s="56">
        <v>42493.266724537039</v>
      </c>
      <c r="D25" s="56">
        <v>42493.295729166668</v>
      </c>
      <c r="E25" s="57" t="s">
        <v>476</v>
      </c>
      <c r="F25" s="20">
        <v>2.9004629628616385E-2</v>
      </c>
      <c r="G25" s="11"/>
    </row>
    <row r="26" spans="1:7" s="2" customFormat="1" x14ac:dyDescent="0.25">
      <c r="A26" s="6" t="s">
        <v>354</v>
      </c>
      <c r="B26" s="6">
        <v>4012</v>
      </c>
      <c r="C26" s="56">
        <v>42493.305902777778</v>
      </c>
      <c r="D26" s="56">
        <v>42493.335717592592</v>
      </c>
      <c r="E26" s="57" t="s">
        <v>476</v>
      </c>
      <c r="F26" s="20">
        <v>2.9814814814017154E-2</v>
      </c>
      <c r="G26" s="11"/>
    </row>
    <row r="27" spans="1:7" s="2" customFormat="1" x14ac:dyDescent="0.25">
      <c r="A27" s="6" t="s">
        <v>355</v>
      </c>
      <c r="B27" s="6">
        <v>4027</v>
      </c>
      <c r="C27" s="56">
        <v>42493.278124999997</v>
      </c>
      <c r="D27" s="56">
        <v>42493.307013888887</v>
      </c>
      <c r="E27" s="57" t="s">
        <v>323</v>
      </c>
      <c r="F27" s="20">
        <v>2.8888888889923692E-2</v>
      </c>
      <c r="G27" s="11"/>
    </row>
    <row r="28" spans="1:7" s="2" customFormat="1" x14ac:dyDescent="0.25">
      <c r="A28" s="6" t="s">
        <v>356</v>
      </c>
      <c r="B28" s="6">
        <v>4028</v>
      </c>
      <c r="C28" s="56">
        <v>42493.313275462962</v>
      </c>
      <c r="D28" s="56">
        <v>42493.346064814818</v>
      </c>
      <c r="E28" s="57" t="s">
        <v>323</v>
      </c>
      <c r="F28" s="20">
        <v>3.2789351855171844E-2</v>
      </c>
      <c r="G28" s="11"/>
    </row>
    <row r="29" spans="1:7" s="2" customFormat="1" x14ac:dyDescent="0.25">
      <c r="A29" s="6" t="s">
        <v>357</v>
      </c>
      <c r="B29" s="6">
        <v>4014</v>
      </c>
      <c r="C29" s="56">
        <v>42493.28665509259</v>
      </c>
      <c r="D29" s="56">
        <v>42493.317002314812</v>
      </c>
      <c r="E29" s="57" t="s">
        <v>321</v>
      </c>
      <c r="F29" s="20">
        <v>3.0347222222189885E-2</v>
      </c>
      <c r="G29" s="11"/>
    </row>
    <row r="30" spans="1:7" s="2" customFormat="1" x14ac:dyDescent="0.25">
      <c r="A30" s="6" t="s">
        <v>358</v>
      </c>
      <c r="B30" s="6">
        <v>4013</v>
      </c>
      <c r="C30" s="56">
        <v>42493.324004629627</v>
      </c>
      <c r="D30" s="56">
        <v>42493.357719907406</v>
      </c>
      <c r="E30" s="57" t="s">
        <v>321</v>
      </c>
      <c r="F30" s="20">
        <v>3.3715277779265307E-2</v>
      </c>
      <c r="G30" s="11"/>
    </row>
    <row r="31" spans="1:7" s="2" customFormat="1" x14ac:dyDescent="0.25">
      <c r="A31" s="6" t="s">
        <v>359</v>
      </c>
      <c r="B31" s="6">
        <v>4024</v>
      </c>
      <c r="C31" s="56">
        <v>42493.29928240741</v>
      </c>
      <c r="D31" s="56">
        <v>42493.326724537037</v>
      </c>
      <c r="E31" s="57" t="s">
        <v>318</v>
      </c>
      <c r="F31" s="20">
        <v>2.7442129627161194E-2</v>
      </c>
      <c r="G31" s="11"/>
    </row>
    <row r="32" spans="1:7" s="2" customFormat="1" x14ac:dyDescent="0.25">
      <c r="A32" s="6" t="s">
        <v>360</v>
      </c>
      <c r="B32" s="6">
        <v>4023</v>
      </c>
      <c r="C32" s="56">
        <v>42493.335532407407</v>
      </c>
      <c r="D32" s="56">
        <v>42493.366238425922</v>
      </c>
      <c r="E32" s="57" t="s">
        <v>318</v>
      </c>
      <c r="F32" s="20">
        <v>3.0706018515047617E-2</v>
      </c>
      <c r="G32" s="11"/>
    </row>
    <row r="33" spans="1:7" s="2" customFormat="1" x14ac:dyDescent="0.25">
      <c r="A33" s="6" t="s">
        <v>361</v>
      </c>
      <c r="B33" s="6">
        <v>4031</v>
      </c>
      <c r="C33" s="56">
        <v>42493.310740740744</v>
      </c>
      <c r="D33" s="56">
        <v>42493.339363425926</v>
      </c>
      <c r="E33" s="57" t="s">
        <v>475</v>
      </c>
      <c r="F33" s="20">
        <v>2.8622685182199348E-2</v>
      </c>
      <c r="G33" s="11"/>
    </row>
    <row r="34" spans="1:7" s="2" customFormat="1" x14ac:dyDescent="0.25">
      <c r="A34" s="6" t="s">
        <v>362</v>
      </c>
      <c r="B34" s="6">
        <v>4032</v>
      </c>
      <c r="C34" s="56">
        <v>42493.350543981483</v>
      </c>
      <c r="D34" s="56">
        <v>42493.378182870372</v>
      </c>
      <c r="E34" s="57" t="s">
        <v>475</v>
      </c>
      <c r="F34" s="20">
        <v>2.7638888888759539E-2</v>
      </c>
      <c r="G34" s="11"/>
    </row>
    <row r="35" spans="1:7" s="2" customFormat="1" x14ac:dyDescent="0.25">
      <c r="A35" s="6" t="s">
        <v>363</v>
      </c>
      <c r="B35" s="6">
        <v>4038</v>
      </c>
      <c r="C35" s="56">
        <v>42493.320335648146</v>
      </c>
      <c r="D35" s="56">
        <v>42493.348553240743</v>
      </c>
      <c r="E35" s="57" t="s">
        <v>320</v>
      </c>
      <c r="F35" s="20">
        <v>2.8217592596774921E-2</v>
      </c>
      <c r="G35" s="11"/>
    </row>
    <row r="36" spans="1:7" s="2" customFormat="1" x14ac:dyDescent="0.25">
      <c r="A36" s="6" t="s">
        <v>364</v>
      </c>
      <c r="B36" s="6">
        <v>4037</v>
      </c>
      <c r="C36" s="56">
        <v>42493.36136574074</v>
      </c>
      <c r="D36" s="56">
        <v>42493.387800925928</v>
      </c>
      <c r="E36" s="57" t="s">
        <v>320</v>
      </c>
      <c r="F36" s="20">
        <v>2.6435185187438037E-2</v>
      </c>
      <c r="G36" s="11"/>
    </row>
    <row r="37" spans="1:7" s="2" customFormat="1" x14ac:dyDescent="0.25">
      <c r="A37" s="6" t="s">
        <v>365</v>
      </c>
      <c r="B37" s="6">
        <v>4042</v>
      </c>
      <c r="C37" s="56">
        <v>42493.327893518515</v>
      </c>
      <c r="D37" s="56">
        <v>42493.358634259261</v>
      </c>
      <c r="E37" s="57" t="s">
        <v>325</v>
      </c>
      <c r="F37" s="20">
        <v>3.0740740745386574E-2</v>
      </c>
      <c r="G37" s="11"/>
    </row>
    <row r="38" spans="1:7" s="2" customFormat="1" x14ac:dyDescent="0.25">
      <c r="A38" s="6" t="s">
        <v>366</v>
      </c>
      <c r="B38" s="6">
        <v>4041</v>
      </c>
      <c r="C38" s="56">
        <v>42493.368888888886</v>
      </c>
      <c r="D38" s="56">
        <v>42493.40289351852</v>
      </c>
      <c r="E38" s="57" t="s">
        <v>325</v>
      </c>
      <c r="F38" s="20">
        <v>3.4004629633272998E-2</v>
      </c>
      <c r="G38" s="11"/>
    </row>
    <row r="39" spans="1:7" s="2" customFormat="1" x14ac:dyDescent="0.25">
      <c r="A39" s="6" t="s">
        <v>367</v>
      </c>
      <c r="B39" s="6">
        <v>4011</v>
      </c>
      <c r="C39" s="56">
        <v>42493.343090277776</v>
      </c>
      <c r="D39" s="56">
        <v>42493.368761574071</v>
      </c>
      <c r="E39" s="57" t="s">
        <v>476</v>
      </c>
      <c r="F39" s="20">
        <v>2.5671296294603962E-2</v>
      </c>
      <c r="G39" s="11"/>
    </row>
    <row r="40" spans="1:7" s="2" customFormat="1" x14ac:dyDescent="0.25">
      <c r="A40" s="6" t="s">
        <v>368</v>
      </c>
      <c r="B40" s="6">
        <v>4012</v>
      </c>
      <c r="C40" s="56">
        <v>42493.377696759257</v>
      </c>
      <c r="D40" s="56">
        <v>42493.40898148148</v>
      </c>
      <c r="E40" s="57" t="s">
        <v>476</v>
      </c>
      <c r="F40" s="20">
        <v>3.1284722223063E-2</v>
      </c>
      <c r="G40" s="11"/>
    </row>
    <row r="41" spans="1:7" s="2" customFormat="1" x14ac:dyDescent="0.25">
      <c r="A41" s="6" t="s">
        <v>369</v>
      </c>
      <c r="B41" s="6">
        <v>4027</v>
      </c>
      <c r="C41" s="56">
        <v>42493.34888888889</v>
      </c>
      <c r="D41" s="56">
        <v>42493.37872685185</v>
      </c>
      <c r="E41" s="57" t="s">
        <v>323</v>
      </c>
      <c r="F41" s="20">
        <v>2.9837962960300501E-2</v>
      </c>
      <c r="G41" s="11"/>
    </row>
    <row r="42" spans="1:7" s="2" customFormat="1" x14ac:dyDescent="0.25">
      <c r="A42" s="6" t="s">
        <v>370</v>
      </c>
      <c r="B42" s="6">
        <v>4028</v>
      </c>
      <c r="C42" s="56">
        <v>42493.393125000002</v>
      </c>
      <c r="D42" s="56">
        <v>42493.418726851851</v>
      </c>
      <c r="E42" s="57" t="s">
        <v>323</v>
      </c>
      <c r="F42" s="20">
        <v>2.5601851848477963E-2</v>
      </c>
      <c r="G42" s="11"/>
    </row>
    <row r="43" spans="1:7" s="2" customFormat="1" x14ac:dyDescent="0.25">
      <c r="A43" s="6" t="s">
        <v>371</v>
      </c>
      <c r="B43" s="6">
        <v>4014</v>
      </c>
      <c r="C43" s="56">
        <v>42493.360138888886</v>
      </c>
      <c r="D43" s="56">
        <v>42493.389780092592</v>
      </c>
      <c r="E43" s="57" t="s">
        <v>321</v>
      </c>
      <c r="F43" s="20">
        <v>2.9641203705978114E-2</v>
      </c>
      <c r="G43" s="11"/>
    </row>
    <row r="44" spans="1:7" s="2" customFormat="1" x14ac:dyDescent="0.25">
      <c r="A44" s="6" t="s">
        <v>372</v>
      </c>
      <c r="B44" s="6">
        <v>4013</v>
      </c>
      <c r="C44" s="56">
        <v>42493.396620370368</v>
      </c>
      <c r="D44" s="56">
        <v>42493.429907407408</v>
      </c>
      <c r="E44" s="57" t="s">
        <v>321</v>
      </c>
      <c r="F44" s="20">
        <v>3.3287037040281575E-2</v>
      </c>
      <c r="G44" s="11"/>
    </row>
    <row r="45" spans="1:7" s="2" customFormat="1" x14ac:dyDescent="0.25">
      <c r="A45" s="6" t="s">
        <v>373</v>
      </c>
      <c r="B45" s="6">
        <v>4024</v>
      </c>
      <c r="C45" s="56">
        <v>42493.372337962966</v>
      </c>
      <c r="D45" s="56">
        <v>42493.400613425925</v>
      </c>
      <c r="E45" s="57" t="s">
        <v>318</v>
      </c>
      <c r="F45" s="20">
        <v>2.827546295884531E-2</v>
      </c>
      <c r="G45" s="11"/>
    </row>
    <row r="46" spans="1:7" s="2" customFormat="1" x14ac:dyDescent="0.25">
      <c r="A46" s="6" t="s">
        <v>374</v>
      </c>
      <c r="B46" s="6">
        <v>4023</v>
      </c>
      <c r="C46" s="56">
        <v>42493.408692129633</v>
      </c>
      <c r="D46" s="56">
        <v>42493.443078703705</v>
      </c>
      <c r="E46" s="57" t="s">
        <v>318</v>
      </c>
      <c r="F46" s="20">
        <v>3.4386574072414078E-2</v>
      </c>
      <c r="G46" s="11"/>
    </row>
    <row r="47" spans="1:7" s="2" customFormat="1" x14ac:dyDescent="0.25">
      <c r="A47" s="6" t="s">
        <v>375</v>
      </c>
      <c r="B47" s="6">
        <v>4031</v>
      </c>
      <c r="C47" s="56">
        <v>42493.384675925925</v>
      </c>
      <c r="D47" s="56">
        <v>42493.411064814813</v>
      </c>
      <c r="E47" s="57" t="s">
        <v>475</v>
      </c>
      <c r="F47" s="20">
        <v>2.6388888887595385E-2</v>
      </c>
      <c r="G47" s="11"/>
    </row>
    <row r="48" spans="1:7" s="2" customFormat="1" x14ac:dyDescent="0.25">
      <c r="A48" s="6" t="s">
        <v>376</v>
      </c>
      <c r="B48" s="6">
        <v>4032</v>
      </c>
      <c r="C48" s="56">
        <v>42493.423888888887</v>
      </c>
      <c r="D48" s="56">
        <v>42493.455891203703</v>
      </c>
      <c r="E48" s="57" t="s">
        <v>475</v>
      </c>
      <c r="F48" s="20">
        <v>3.2002314816054422E-2</v>
      </c>
      <c r="G48" s="11"/>
    </row>
    <row r="49" spans="1:7" s="2" customFormat="1" x14ac:dyDescent="0.25">
      <c r="A49" s="6" t="s">
        <v>377</v>
      </c>
      <c r="B49" s="6">
        <v>4038</v>
      </c>
      <c r="C49" s="56">
        <v>42493.393842592595</v>
      </c>
      <c r="D49" s="56">
        <v>42493.423333333332</v>
      </c>
      <c r="E49" s="57" t="s">
        <v>320</v>
      </c>
      <c r="F49" s="20">
        <v>2.9490740736946464E-2</v>
      </c>
      <c r="G49" s="11"/>
    </row>
    <row r="50" spans="1:7" s="2" customFormat="1" x14ac:dyDescent="0.25">
      <c r="A50" s="6" t="s">
        <v>378</v>
      </c>
      <c r="B50" s="6">
        <v>4037</v>
      </c>
      <c r="C50" s="56">
        <v>42493.430520833332</v>
      </c>
      <c r="D50" s="56">
        <v>42493.462858796294</v>
      </c>
      <c r="E50" s="57" t="s">
        <v>320</v>
      </c>
      <c r="F50" s="20">
        <v>3.2337962962628808E-2</v>
      </c>
      <c r="G50" s="11"/>
    </row>
    <row r="51" spans="1:7" s="2" customFormat="1" x14ac:dyDescent="0.25">
      <c r="A51" s="6" t="s">
        <v>379</v>
      </c>
      <c r="B51" s="6">
        <v>4025</v>
      </c>
      <c r="C51" s="56">
        <v>42493.408587962964</v>
      </c>
      <c r="D51" s="56">
        <v>42493.434745370374</v>
      </c>
      <c r="E51" s="57" t="s">
        <v>319</v>
      </c>
      <c r="F51" s="20">
        <v>2.6157407410209998E-2</v>
      </c>
      <c r="G51" s="11"/>
    </row>
    <row r="52" spans="1:7" s="2" customFormat="1" x14ac:dyDescent="0.25">
      <c r="A52" s="6" t="s">
        <v>380</v>
      </c>
      <c r="B52" s="6">
        <v>4026</v>
      </c>
      <c r="C52" s="56">
        <v>42493.445636574077</v>
      </c>
      <c r="D52" s="56">
        <v>42493.482743055552</v>
      </c>
      <c r="E52" s="57" t="s">
        <v>319</v>
      </c>
      <c r="F52" s="20">
        <v>3.7106481475348119E-2</v>
      </c>
      <c r="G52" s="11"/>
    </row>
    <row r="53" spans="1:7" s="2" customFormat="1" x14ac:dyDescent="0.25">
      <c r="A53" s="6" t="s">
        <v>381</v>
      </c>
      <c r="B53" s="6">
        <v>4011</v>
      </c>
      <c r="C53" s="56">
        <v>42493.4140625</v>
      </c>
      <c r="D53" s="56">
        <v>42493.443414351852</v>
      </c>
      <c r="E53" s="57" t="s">
        <v>476</v>
      </c>
      <c r="F53" s="20">
        <v>2.9351851851970423E-2</v>
      </c>
      <c r="G53" s="11"/>
    </row>
    <row r="54" spans="1:7" s="2" customFormat="1" x14ac:dyDescent="0.25">
      <c r="A54" s="6" t="s">
        <v>382</v>
      </c>
      <c r="B54" s="6">
        <v>4012</v>
      </c>
      <c r="C54" s="56">
        <v>42493.458553240744</v>
      </c>
      <c r="D54" s="56">
        <v>42493.486354166664</v>
      </c>
      <c r="E54" s="57" t="s">
        <v>476</v>
      </c>
      <c r="F54" s="20">
        <v>2.7800925920018926E-2</v>
      </c>
      <c r="G54" s="11"/>
    </row>
    <row r="55" spans="1:7" s="2" customFormat="1" x14ac:dyDescent="0.25">
      <c r="A55" s="18" t="s">
        <v>383</v>
      </c>
      <c r="B55" s="18">
        <v>4027</v>
      </c>
      <c r="C55" s="65">
        <v>42493.422523148147</v>
      </c>
      <c r="D55" s="65">
        <v>42493.457141203704</v>
      </c>
      <c r="E55" s="66" t="s">
        <v>323</v>
      </c>
      <c r="F55" s="21">
        <v>3.4618055557075422E-2</v>
      </c>
      <c r="G55" s="19" t="s">
        <v>478</v>
      </c>
    </row>
    <row r="56" spans="1:7" s="2" customFormat="1" x14ac:dyDescent="0.25">
      <c r="A56" s="6" t="s">
        <v>384</v>
      </c>
      <c r="B56" s="6">
        <v>4028</v>
      </c>
      <c r="C56" s="56">
        <v>42493.468888888892</v>
      </c>
      <c r="D56" s="56">
        <v>42493.496006944442</v>
      </c>
      <c r="E56" s="57" t="s">
        <v>323</v>
      </c>
      <c r="F56" s="20">
        <v>2.7118055550090503E-2</v>
      </c>
      <c r="G56" s="11"/>
    </row>
    <row r="57" spans="1:7" s="2" customFormat="1" x14ac:dyDescent="0.25">
      <c r="A57" s="6" t="s">
        <v>385</v>
      </c>
      <c r="B57" s="6">
        <v>4014</v>
      </c>
      <c r="C57" s="56">
        <v>42493.43540509259</v>
      </c>
      <c r="D57" s="56">
        <v>42493.468402777777</v>
      </c>
      <c r="E57" s="57" t="s">
        <v>321</v>
      </c>
      <c r="F57" s="20">
        <v>3.2997685186273884E-2</v>
      </c>
      <c r="G57" s="11"/>
    </row>
    <row r="58" spans="1:7" s="2" customFormat="1" x14ac:dyDescent="0.25">
      <c r="A58" s="6" t="s">
        <v>386</v>
      </c>
      <c r="B58" s="6">
        <v>4013</v>
      </c>
      <c r="C58" s="56">
        <v>42493.472743055558</v>
      </c>
      <c r="D58" s="56">
        <v>42493.504814814813</v>
      </c>
      <c r="E58" s="57" t="s">
        <v>321</v>
      </c>
      <c r="F58" s="20">
        <v>3.2071759254904464E-2</v>
      </c>
      <c r="G58" s="11"/>
    </row>
    <row r="59" spans="1:7" s="2" customFormat="1" x14ac:dyDescent="0.25">
      <c r="A59" s="6" t="s">
        <v>387</v>
      </c>
      <c r="B59" s="6">
        <v>4024</v>
      </c>
      <c r="C59" s="56">
        <v>42493.448078703703</v>
      </c>
      <c r="D59" s="56">
        <v>42493.478414351855</v>
      </c>
      <c r="E59" s="57" t="s">
        <v>318</v>
      </c>
      <c r="F59" s="20">
        <v>3.033564815268619E-2</v>
      </c>
      <c r="G59" s="11"/>
    </row>
    <row r="60" spans="1:7" s="2" customFormat="1" x14ac:dyDescent="0.25">
      <c r="A60" s="6" t="s">
        <v>388</v>
      </c>
      <c r="B60" s="6">
        <v>4023</v>
      </c>
      <c r="C60" s="56">
        <v>42493.483831018515</v>
      </c>
      <c r="D60" s="56">
        <v>42493.513715277775</v>
      </c>
      <c r="E60" s="57" t="s">
        <v>318</v>
      </c>
      <c r="F60" s="20">
        <v>2.9884259260143153E-2</v>
      </c>
      <c r="G60" s="11"/>
    </row>
    <row r="61" spans="1:7" s="2" customFormat="1" x14ac:dyDescent="0.25">
      <c r="A61" s="6" t="s">
        <v>389</v>
      </c>
      <c r="B61" s="6">
        <v>4031</v>
      </c>
      <c r="C61" s="56">
        <v>42493.46056712963</v>
      </c>
      <c r="D61" s="56">
        <v>42493.48605324074</v>
      </c>
      <c r="E61" s="57" t="s">
        <v>475</v>
      </c>
      <c r="F61" s="20">
        <v>2.548611110978527E-2</v>
      </c>
      <c r="G61" s="11"/>
    </row>
    <row r="62" spans="1:7" s="2" customFormat="1" x14ac:dyDescent="0.25">
      <c r="A62" s="6" t="s">
        <v>390</v>
      </c>
      <c r="B62" s="6">
        <v>4032</v>
      </c>
      <c r="C62" s="56">
        <v>42493.495497685188</v>
      </c>
      <c r="D62" s="56">
        <v>42493.527499999997</v>
      </c>
      <c r="E62" s="57" t="s">
        <v>475</v>
      </c>
      <c r="F62" s="20">
        <v>3.2002314808778465E-2</v>
      </c>
      <c r="G62" s="11"/>
    </row>
    <row r="63" spans="1:7" s="2" customFormat="1" x14ac:dyDescent="0.25">
      <c r="A63" s="6" t="s">
        <v>391</v>
      </c>
      <c r="B63" s="6">
        <v>4038</v>
      </c>
      <c r="C63" s="56">
        <v>42493.469178240739</v>
      </c>
      <c r="D63" s="56">
        <v>42493.495462962965</v>
      </c>
      <c r="E63" s="57" t="s">
        <v>320</v>
      </c>
      <c r="F63" s="20">
        <v>2.6284722225682344E-2</v>
      </c>
      <c r="G63" s="11"/>
    </row>
    <row r="64" spans="1:7" s="2" customFormat="1" x14ac:dyDescent="0.25">
      <c r="A64" s="6" t="s">
        <v>392</v>
      </c>
      <c r="B64" s="6">
        <v>4037</v>
      </c>
      <c r="C64" s="56">
        <v>42493.507256944446</v>
      </c>
      <c r="D64" s="56">
        <v>42493.533194444448</v>
      </c>
      <c r="E64" s="57" t="s">
        <v>320</v>
      </c>
      <c r="F64" s="20">
        <v>2.5937500002328306E-2</v>
      </c>
      <c r="G64" s="11"/>
    </row>
    <row r="65" spans="1:7" s="2" customFormat="1" x14ac:dyDescent="0.25">
      <c r="A65" s="6" t="s">
        <v>393</v>
      </c>
      <c r="B65" s="6">
        <v>4025</v>
      </c>
      <c r="C65" s="56">
        <v>42493.48542824074</v>
      </c>
      <c r="D65" s="56">
        <v>42493.512974537036</v>
      </c>
      <c r="E65" s="57" t="s">
        <v>319</v>
      </c>
      <c r="F65" s="20">
        <v>2.7546296296350192E-2</v>
      </c>
      <c r="G65" s="11"/>
    </row>
    <row r="66" spans="1:7" s="2" customFormat="1" x14ac:dyDescent="0.25">
      <c r="A66" s="6" t="s">
        <v>394</v>
      </c>
      <c r="B66" s="6">
        <v>4026</v>
      </c>
      <c r="C66" s="56">
        <v>42493.518240740741</v>
      </c>
      <c r="D66" s="56">
        <v>42493.545949074076</v>
      </c>
      <c r="E66" s="57" t="s">
        <v>319</v>
      </c>
      <c r="F66" s="20">
        <v>2.7708333334885538E-2</v>
      </c>
      <c r="G66" s="11"/>
    </row>
    <row r="67" spans="1:7" s="2" customFormat="1" x14ac:dyDescent="0.25">
      <c r="A67" s="6" t="s">
        <v>395</v>
      </c>
      <c r="B67" s="6">
        <v>4011</v>
      </c>
      <c r="C67" s="56">
        <v>42493.490949074076</v>
      </c>
      <c r="D67" s="56">
        <v>42493.522013888891</v>
      </c>
      <c r="E67" s="57" t="s">
        <v>476</v>
      </c>
      <c r="F67" s="20">
        <v>3.1064814815181307E-2</v>
      </c>
      <c r="G67" s="11"/>
    </row>
    <row r="68" spans="1:7" s="2" customFormat="1" x14ac:dyDescent="0.25">
      <c r="A68" s="6" t="s">
        <v>396</v>
      </c>
      <c r="B68" s="6">
        <v>4012</v>
      </c>
      <c r="C68" s="56">
        <v>42493.525104166663</v>
      </c>
      <c r="D68" s="56">
        <v>42493.557326388887</v>
      </c>
      <c r="E68" s="57" t="s">
        <v>476</v>
      </c>
      <c r="F68" s="20">
        <v>3.2222222223936114E-2</v>
      </c>
      <c r="G68" s="11"/>
    </row>
    <row r="69" spans="1:7" s="2" customFormat="1" x14ac:dyDescent="0.25">
      <c r="A69" s="6" t="s">
        <v>397</v>
      </c>
      <c r="B69" s="6">
        <v>4027</v>
      </c>
      <c r="C69" s="56">
        <v>42493.498888888891</v>
      </c>
      <c r="D69" s="56">
        <v>42493.525567129633</v>
      </c>
      <c r="E69" s="57" t="s">
        <v>323</v>
      </c>
      <c r="F69" s="20">
        <v>2.6678240741603076E-2</v>
      </c>
      <c r="G69" s="11"/>
    </row>
    <row r="70" spans="1:7" s="2" customFormat="1" x14ac:dyDescent="0.25">
      <c r="A70" s="6" t="s">
        <v>398</v>
      </c>
      <c r="B70" s="6">
        <v>4028</v>
      </c>
      <c r="C70" s="56">
        <v>42493.536168981482</v>
      </c>
      <c r="D70" s="56">
        <v>42493.564895833333</v>
      </c>
      <c r="E70" s="57" t="s">
        <v>323</v>
      </c>
      <c r="F70" s="20">
        <v>2.8726851851388346E-2</v>
      </c>
      <c r="G70" s="11"/>
    </row>
    <row r="71" spans="1:7" s="2" customFormat="1" x14ac:dyDescent="0.25">
      <c r="A71" s="6" t="s">
        <v>399</v>
      </c>
      <c r="B71" s="6">
        <v>4014</v>
      </c>
      <c r="C71" s="56">
        <v>42493.509467592594</v>
      </c>
      <c r="D71" s="56">
        <v>42493.536354166667</v>
      </c>
      <c r="E71" s="57" t="s">
        <v>321</v>
      </c>
      <c r="F71" s="20">
        <v>2.6886574072705116E-2</v>
      </c>
      <c r="G71" s="11"/>
    </row>
    <row r="72" spans="1:7" s="2" customFormat="1" x14ac:dyDescent="0.25">
      <c r="A72" s="6" t="s">
        <v>400</v>
      </c>
      <c r="B72" s="6">
        <v>4013</v>
      </c>
      <c r="C72" s="56">
        <v>42493.549618055556</v>
      </c>
      <c r="D72" s="56">
        <v>42493.579108796293</v>
      </c>
      <c r="E72" s="57" t="s">
        <v>321</v>
      </c>
      <c r="F72" s="20">
        <v>2.9490740736946464E-2</v>
      </c>
      <c r="G72" s="11"/>
    </row>
    <row r="73" spans="1:7" s="2" customFormat="1" x14ac:dyDescent="0.25">
      <c r="A73" s="6" t="s">
        <v>401</v>
      </c>
      <c r="B73" s="6">
        <v>4024</v>
      </c>
      <c r="C73" s="56">
        <v>42493.515949074077</v>
      </c>
      <c r="D73" s="56">
        <v>42493.547222222223</v>
      </c>
      <c r="E73" s="57" t="s">
        <v>318</v>
      </c>
      <c r="F73" s="20">
        <v>3.1273148146283347E-2</v>
      </c>
      <c r="G73" s="11"/>
    </row>
    <row r="74" spans="1:7" s="2" customFormat="1" x14ac:dyDescent="0.25">
      <c r="A74" s="6" t="s">
        <v>402</v>
      </c>
      <c r="B74" s="6">
        <v>4023</v>
      </c>
      <c r="C74" s="56">
        <v>42493.553344907406</v>
      </c>
      <c r="D74" s="56">
        <v>42493.585289351853</v>
      </c>
      <c r="E74" s="57" t="s">
        <v>318</v>
      </c>
      <c r="F74" s="20">
        <v>3.1944444446708076E-2</v>
      </c>
      <c r="G74" s="11"/>
    </row>
    <row r="75" spans="1:7" s="2" customFormat="1" x14ac:dyDescent="0.25">
      <c r="A75" s="6" t="s">
        <v>403</v>
      </c>
      <c r="B75" s="6">
        <v>4031</v>
      </c>
      <c r="C75" s="56">
        <v>42493.533032407409</v>
      </c>
      <c r="D75" s="56">
        <v>42493.557951388888</v>
      </c>
      <c r="E75" s="57" t="s">
        <v>475</v>
      </c>
      <c r="F75" s="20">
        <v>2.491898147854954E-2</v>
      </c>
      <c r="G75" s="11"/>
    </row>
    <row r="76" spans="1:7" s="2" customFormat="1" x14ac:dyDescent="0.25">
      <c r="A76" s="6" t="s">
        <v>404</v>
      </c>
      <c r="B76" s="6">
        <v>4032</v>
      </c>
      <c r="C76" s="56">
        <v>42493.565787037034</v>
      </c>
      <c r="D76" s="56">
        <v>42493.59715277778</v>
      </c>
      <c r="E76" s="57" t="s">
        <v>475</v>
      </c>
      <c r="F76" s="20">
        <v>3.1365740745968651E-2</v>
      </c>
      <c r="G76" s="11"/>
    </row>
    <row r="77" spans="1:7" s="2" customFormat="1" x14ac:dyDescent="0.25">
      <c r="A77" s="6" t="s">
        <v>405</v>
      </c>
      <c r="B77" s="6">
        <v>4038</v>
      </c>
      <c r="C77" s="56">
        <v>42493.538877314815</v>
      </c>
      <c r="D77" s="56">
        <v>42493.566782407404</v>
      </c>
      <c r="E77" s="57" t="s">
        <v>320</v>
      </c>
      <c r="F77" s="20">
        <v>2.7905092589207925E-2</v>
      </c>
      <c r="G77" s="11"/>
    </row>
    <row r="78" spans="1:7" s="2" customFormat="1" x14ac:dyDescent="0.25">
      <c r="A78" s="6" t="s">
        <v>406</v>
      </c>
      <c r="B78" s="6">
        <v>4037</v>
      </c>
      <c r="C78" s="56">
        <v>42493.578379629631</v>
      </c>
      <c r="D78" s="56">
        <v>42493.606412037036</v>
      </c>
      <c r="E78" s="57" t="s">
        <v>320</v>
      </c>
      <c r="F78" s="20">
        <v>2.8032407404680271E-2</v>
      </c>
      <c r="G78" s="11"/>
    </row>
    <row r="79" spans="1:7" s="2" customFormat="1" x14ac:dyDescent="0.25">
      <c r="A79" s="6" t="s">
        <v>407</v>
      </c>
      <c r="B79" s="6">
        <v>4025</v>
      </c>
      <c r="C79" s="56">
        <v>42493.549560185187</v>
      </c>
      <c r="D79" s="56">
        <v>42493.577326388891</v>
      </c>
      <c r="E79" s="57" t="s">
        <v>319</v>
      </c>
      <c r="F79" s="20">
        <v>2.7766203704231884E-2</v>
      </c>
      <c r="G79" s="11"/>
    </row>
    <row r="80" spans="1:7" s="2" customFormat="1" x14ac:dyDescent="0.25">
      <c r="A80" s="6" t="s">
        <v>408</v>
      </c>
      <c r="B80" s="6">
        <v>4026</v>
      </c>
      <c r="C80" s="56">
        <v>42493.58803240741</v>
      </c>
      <c r="D80" s="56">
        <v>42493.617083333331</v>
      </c>
      <c r="E80" s="57" t="s">
        <v>319</v>
      </c>
      <c r="F80" s="20">
        <v>2.9050925921183079E-2</v>
      </c>
      <c r="G80" s="11"/>
    </row>
    <row r="81" spans="1:7" s="2" customFormat="1" x14ac:dyDescent="0.25">
      <c r="A81" s="6" t="s">
        <v>409</v>
      </c>
      <c r="B81" s="6">
        <v>4011</v>
      </c>
      <c r="C81" s="56">
        <v>42493.560763888891</v>
      </c>
      <c r="D81" s="56">
        <v>42493.587314814817</v>
      </c>
      <c r="E81" s="57" t="s">
        <v>476</v>
      </c>
      <c r="F81" s="20">
        <v>2.6550925926130731E-2</v>
      </c>
      <c r="G81" s="11"/>
    </row>
    <row r="82" spans="1:7" s="2" customFormat="1" x14ac:dyDescent="0.25">
      <c r="A82" s="6" t="s">
        <v>410</v>
      </c>
      <c r="B82" s="6">
        <v>4012</v>
      </c>
      <c r="C82" s="56">
        <v>42493.598240740743</v>
      </c>
      <c r="D82" s="56">
        <v>42493.627870370372</v>
      </c>
      <c r="E82" s="57" t="s">
        <v>476</v>
      </c>
      <c r="F82" s="20">
        <v>2.9629629629198462E-2</v>
      </c>
      <c r="G82" s="11"/>
    </row>
    <row r="83" spans="1:7" s="2" customFormat="1" x14ac:dyDescent="0.25">
      <c r="A83" s="6" t="s">
        <v>411</v>
      </c>
      <c r="B83" s="6">
        <v>4027</v>
      </c>
      <c r="C83" s="56">
        <v>42493.568472222221</v>
      </c>
      <c r="D83" s="56">
        <v>42493.59783564815</v>
      </c>
      <c r="E83" s="57" t="s">
        <v>323</v>
      </c>
      <c r="F83" s="20">
        <v>2.9363425928750075E-2</v>
      </c>
      <c r="G83" s="11"/>
    </row>
    <row r="84" spans="1:7" s="2" customFormat="1" x14ac:dyDescent="0.25">
      <c r="A84" s="6" t="s">
        <v>412</v>
      </c>
      <c r="B84" s="6">
        <v>4028</v>
      </c>
      <c r="C84" s="56">
        <v>42493.610960648148</v>
      </c>
      <c r="D84" s="56">
        <v>42493.637476851851</v>
      </c>
      <c r="E84" s="57" t="s">
        <v>323</v>
      </c>
      <c r="F84" s="20">
        <v>2.6516203703067731E-2</v>
      </c>
      <c r="G84" s="11"/>
    </row>
    <row r="85" spans="1:7" s="2" customFormat="1" x14ac:dyDescent="0.25">
      <c r="A85" s="6" t="s">
        <v>413</v>
      </c>
      <c r="B85" s="6">
        <v>4014</v>
      </c>
      <c r="C85" s="56">
        <v>42493.58222222222</v>
      </c>
      <c r="D85" s="56">
        <v>42493.608726851853</v>
      </c>
      <c r="E85" s="57" t="s">
        <v>321</v>
      </c>
      <c r="F85" s="20">
        <v>2.6504629633564036E-2</v>
      </c>
      <c r="G85" s="11"/>
    </row>
    <row r="86" spans="1:7" s="2" customFormat="1" x14ac:dyDescent="0.25">
      <c r="A86" s="6" t="s">
        <v>414</v>
      </c>
      <c r="B86" s="6">
        <v>4013</v>
      </c>
      <c r="C86" s="56">
        <v>42493.622453703705</v>
      </c>
      <c r="D86" s="56">
        <v>42493.651018518518</v>
      </c>
      <c r="E86" s="57" t="s">
        <v>321</v>
      </c>
      <c r="F86" s="20">
        <v>2.8564814812853001E-2</v>
      </c>
      <c r="G86" s="11"/>
    </row>
    <row r="87" spans="1:7" s="2" customFormat="1" x14ac:dyDescent="0.25">
      <c r="A87" s="6" t="s">
        <v>415</v>
      </c>
      <c r="B87" s="6">
        <v>4024</v>
      </c>
      <c r="C87" s="56">
        <v>42493.588067129633</v>
      </c>
      <c r="D87" s="56">
        <v>42493.619490740741</v>
      </c>
      <c r="E87" s="57" t="s">
        <v>318</v>
      </c>
      <c r="F87" s="20">
        <v>3.142361110803904E-2</v>
      </c>
      <c r="G87" s="11"/>
    </row>
    <row r="88" spans="1:7" s="2" customFormat="1" x14ac:dyDescent="0.25">
      <c r="A88" s="6" t="s">
        <v>416</v>
      </c>
      <c r="B88" s="6">
        <v>4023</v>
      </c>
      <c r="C88" s="56">
        <v>42493.627395833333</v>
      </c>
      <c r="D88" s="56">
        <v>42493.658402777779</v>
      </c>
      <c r="E88" s="57" t="s">
        <v>318</v>
      </c>
      <c r="F88" s="20">
        <v>3.1006944445834961E-2</v>
      </c>
      <c r="G88" s="11"/>
    </row>
    <row r="89" spans="1:7" s="2" customFormat="1" x14ac:dyDescent="0.25">
      <c r="A89" s="6" t="s">
        <v>417</v>
      </c>
      <c r="B89" s="6">
        <v>4031</v>
      </c>
      <c r="C89" s="56">
        <v>42493.600740740738</v>
      </c>
      <c r="D89" s="56">
        <v>42493.629143518519</v>
      </c>
      <c r="E89" s="57" t="s">
        <v>475</v>
      </c>
      <c r="F89" s="20">
        <v>2.8402777781593613E-2</v>
      </c>
      <c r="G89" s="11"/>
    </row>
    <row r="90" spans="1:7" s="2" customFormat="1" x14ac:dyDescent="0.25">
      <c r="A90" s="6" t="s">
        <v>418</v>
      </c>
      <c r="B90" s="6">
        <v>4032</v>
      </c>
      <c r="C90" s="56">
        <v>42493.636608796296</v>
      </c>
      <c r="D90" s="56">
        <v>42493.66946759259</v>
      </c>
      <c r="E90" s="57" t="s">
        <v>475</v>
      </c>
      <c r="F90" s="20">
        <v>3.2858796294021886E-2</v>
      </c>
      <c r="G90" s="11"/>
    </row>
    <row r="91" spans="1:7" s="2" customFormat="1" x14ac:dyDescent="0.25">
      <c r="A91" s="6" t="s">
        <v>419</v>
      </c>
      <c r="B91" s="6">
        <v>4038</v>
      </c>
      <c r="C91" s="56">
        <v>42493.610462962963</v>
      </c>
      <c r="D91" s="56">
        <v>42493.63925925926</v>
      </c>
      <c r="E91" s="57" t="s">
        <v>320</v>
      </c>
      <c r="F91" s="20">
        <v>2.8796296297514345E-2</v>
      </c>
      <c r="G91" s="11"/>
    </row>
    <row r="92" spans="1:7" s="2" customFormat="1" x14ac:dyDescent="0.25">
      <c r="A92" s="6" t="s">
        <v>420</v>
      </c>
      <c r="B92" s="6">
        <v>4037</v>
      </c>
      <c r="C92" s="56">
        <v>42493.65179398148</v>
      </c>
      <c r="D92" s="56">
        <v>42493.678831018522</v>
      </c>
      <c r="E92" s="57" t="s">
        <v>320</v>
      </c>
      <c r="F92" s="20">
        <v>2.7037037041736767E-2</v>
      </c>
      <c r="G92" s="11"/>
    </row>
    <row r="93" spans="1:7" s="2" customFormat="1" x14ac:dyDescent="0.25">
      <c r="A93" s="6" t="s">
        <v>421</v>
      </c>
      <c r="B93" s="6">
        <v>4025</v>
      </c>
      <c r="C93" s="56">
        <v>42493.622199074074</v>
      </c>
      <c r="D93" s="56">
        <v>42493.649293981478</v>
      </c>
      <c r="E93" s="57" t="s">
        <v>319</v>
      </c>
      <c r="F93" s="20">
        <v>2.7094907403807156E-2</v>
      </c>
      <c r="G93" s="11"/>
    </row>
    <row r="94" spans="1:7" s="2" customFormat="1" x14ac:dyDescent="0.25">
      <c r="A94" s="6" t="s">
        <v>422</v>
      </c>
      <c r="B94" s="6">
        <v>4026</v>
      </c>
      <c r="C94" s="56">
        <v>42493.660555555558</v>
      </c>
      <c r="D94" s="56">
        <v>42493.690601851849</v>
      </c>
      <c r="E94" s="57" t="s">
        <v>319</v>
      </c>
      <c r="F94" s="20">
        <v>3.0046296291402541E-2</v>
      </c>
      <c r="G94" s="11"/>
    </row>
    <row r="95" spans="1:7" s="2" customFormat="1" x14ac:dyDescent="0.25">
      <c r="A95" s="6" t="s">
        <v>423</v>
      </c>
      <c r="B95" s="6">
        <v>4011</v>
      </c>
      <c r="C95" s="56">
        <v>42493.630902777775</v>
      </c>
      <c r="D95" s="56">
        <v>42493.661087962966</v>
      </c>
      <c r="E95" s="57" t="s">
        <v>476</v>
      </c>
      <c r="F95" s="20">
        <v>3.0185185190930497E-2</v>
      </c>
      <c r="G95" s="11"/>
    </row>
    <row r="96" spans="1:7" s="2" customFormat="1" x14ac:dyDescent="0.25">
      <c r="A96" s="6" t="s">
        <v>424</v>
      </c>
      <c r="B96" s="6">
        <v>4012</v>
      </c>
      <c r="C96" s="56">
        <v>42493.674803240741</v>
      </c>
      <c r="D96" s="56">
        <v>42493.703576388885</v>
      </c>
      <c r="E96" s="57" t="s">
        <v>476</v>
      </c>
      <c r="F96" s="20">
        <v>2.8773148143955041E-2</v>
      </c>
      <c r="G96" s="11"/>
    </row>
    <row r="97" spans="1:7" s="2" customFormat="1" x14ac:dyDescent="0.25">
      <c r="A97" s="6" t="s">
        <v>425</v>
      </c>
      <c r="B97" s="6">
        <v>4027</v>
      </c>
      <c r="C97" s="56">
        <v>42493.641851851855</v>
      </c>
      <c r="D97" s="56">
        <v>42493.670405092591</v>
      </c>
      <c r="E97" s="57" t="s">
        <v>323</v>
      </c>
      <c r="F97" s="20">
        <v>2.8553240736073349E-2</v>
      </c>
      <c r="G97" s="11"/>
    </row>
    <row r="98" spans="1:7" s="2" customFormat="1" x14ac:dyDescent="0.25">
      <c r="A98" s="6" t="s">
        <v>426</v>
      </c>
      <c r="B98" s="6">
        <v>4028</v>
      </c>
      <c r="C98" s="56">
        <v>42493.681458333333</v>
      </c>
      <c r="D98" s="56">
        <v>42493.710578703707</v>
      </c>
      <c r="E98" s="57" t="s">
        <v>323</v>
      </c>
      <c r="F98" s="20">
        <v>2.9120370374585036E-2</v>
      </c>
      <c r="G98" s="11"/>
    </row>
    <row r="99" spans="1:7" s="2" customFormat="1" x14ac:dyDescent="0.25">
      <c r="A99" s="6" t="s">
        <v>427</v>
      </c>
      <c r="B99" s="6">
        <v>4014</v>
      </c>
      <c r="C99" s="56">
        <v>42493.655300925922</v>
      </c>
      <c r="D99" s="56">
        <v>42493.689212962963</v>
      </c>
      <c r="E99" s="57" t="s">
        <v>321</v>
      </c>
      <c r="F99" s="20">
        <v>3.3912037040863652E-2</v>
      </c>
      <c r="G99" s="11"/>
    </row>
    <row r="100" spans="1:7" s="2" customFormat="1" x14ac:dyDescent="0.25">
      <c r="A100" s="6" t="s">
        <v>428</v>
      </c>
      <c r="B100" s="6">
        <v>4013</v>
      </c>
      <c r="C100" s="56">
        <v>42493.697372685187</v>
      </c>
      <c r="D100" s="56">
        <v>42493.724212962959</v>
      </c>
      <c r="E100" s="57" t="s">
        <v>321</v>
      </c>
      <c r="F100" s="20">
        <v>2.6840277772862464E-2</v>
      </c>
      <c r="G100" s="11"/>
    </row>
    <row r="101" spans="1:7" s="2" customFormat="1" x14ac:dyDescent="0.25">
      <c r="A101" s="6" t="s">
        <v>429</v>
      </c>
      <c r="B101" s="6">
        <v>4024</v>
      </c>
      <c r="C101" s="56">
        <v>42493.66196759259</v>
      </c>
      <c r="D101" s="56">
        <v>42493.692025462966</v>
      </c>
      <c r="E101" s="57" t="s">
        <v>318</v>
      </c>
      <c r="F101" s="20">
        <v>3.0057870375458151E-2</v>
      </c>
      <c r="G101" s="11"/>
    </row>
    <row r="102" spans="1:7" s="2" customFormat="1" x14ac:dyDescent="0.25">
      <c r="A102" s="6" t="s">
        <v>430</v>
      </c>
      <c r="B102" s="6">
        <v>4023</v>
      </c>
      <c r="C102" s="56">
        <v>42493.700706018521</v>
      </c>
      <c r="D102" s="56">
        <v>42493.731724537036</v>
      </c>
      <c r="E102" s="57" t="s">
        <v>318</v>
      </c>
      <c r="F102" s="20">
        <v>3.1018518515338656E-2</v>
      </c>
      <c r="G102" s="11"/>
    </row>
    <row r="103" spans="1:7" s="2" customFormat="1" x14ac:dyDescent="0.25">
      <c r="A103" s="6" t="s">
        <v>431</v>
      </c>
      <c r="B103" s="6">
        <v>4031</v>
      </c>
      <c r="C103" s="56">
        <v>42493.673831018517</v>
      </c>
      <c r="D103" s="56">
        <v>42493.701539351852</v>
      </c>
      <c r="E103" s="57" t="s">
        <v>475</v>
      </c>
      <c r="F103" s="20">
        <v>2.7708333334885538E-2</v>
      </c>
      <c r="G103" s="11"/>
    </row>
    <row r="104" spans="1:7" s="2" customFormat="1" x14ac:dyDescent="0.25">
      <c r="A104" s="6" t="s">
        <v>432</v>
      </c>
      <c r="B104" s="6">
        <v>4032</v>
      </c>
      <c r="C104" s="56">
        <v>42493.716041666667</v>
      </c>
      <c r="D104" s="56">
        <v>42493.7424537037</v>
      </c>
      <c r="E104" s="57" t="s">
        <v>475</v>
      </c>
      <c r="F104" s="20">
        <v>2.6412037033878732E-2</v>
      </c>
      <c r="G104" s="11"/>
    </row>
    <row r="105" spans="1:7" s="2" customFormat="1" x14ac:dyDescent="0.25">
      <c r="A105" s="6" t="s">
        <v>433</v>
      </c>
      <c r="B105" s="6">
        <v>4038</v>
      </c>
      <c r="C105" s="56">
        <v>42493.686215277776</v>
      </c>
      <c r="D105" s="56">
        <v>42493.714016203703</v>
      </c>
      <c r="E105" s="57" t="s">
        <v>320</v>
      </c>
      <c r="F105" s="20">
        <v>2.7800925927294884E-2</v>
      </c>
      <c r="G105" s="11"/>
    </row>
    <row r="106" spans="1:7" s="2" customFormat="1" x14ac:dyDescent="0.25">
      <c r="A106" s="6" t="s">
        <v>434</v>
      </c>
      <c r="B106" s="6">
        <v>4037</v>
      </c>
      <c r="C106" s="56">
        <v>42493.725046296298</v>
      </c>
      <c r="D106" s="56">
        <v>42493.752604166664</v>
      </c>
      <c r="E106" s="57" t="s">
        <v>320</v>
      </c>
      <c r="F106" s="20">
        <v>2.7557870365853887E-2</v>
      </c>
      <c r="G106" s="11"/>
    </row>
    <row r="107" spans="1:7" s="2" customFormat="1" x14ac:dyDescent="0.25">
      <c r="A107" s="6" t="s">
        <v>435</v>
      </c>
      <c r="B107" s="6">
        <v>4025</v>
      </c>
      <c r="C107" s="56">
        <v>42493.695798611108</v>
      </c>
      <c r="D107" s="56">
        <v>42493.722511574073</v>
      </c>
      <c r="E107" s="57" t="s">
        <v>319</v>
      </c>
      <c r="F107" s="20">
        <v>2.6712962964666076E-2</v>
      </c>
      <c r="G107" s="11"/>
    </row>
    <row r="108" spans="1:7" s="2" customFormat="1" x14ac:dyDescent="0.25">
      <c r="A108" s="6" t="s">
        <v>436</v>
      </c>
      <c r="B108" s="6">
        <v>4026</v>
      </c>
      <c r="C108" s="56">
        <v>42493.733842592592</v>
      </c>
      <c r="D108" s="56">
        <v>42493.762962962966</v>
      </c>
      <c r="E108" s="57" t="s">
        <v>319</v>
      </c>
      <c r="F108" s="20">
        <v>2.9120370374585036E-2</v>
      </c>
      <c r="G108" s="11"/>
    </row>
    <row r="109" spans="1:7" s="2" customFormat="1" x14ac:dyDescent="0.25">
      <c r="A109" s="6" t="s">
        <v>437</v>
      </c>
      <c r="B109" s="6">
        <v>4011</v>
      </c>
      <c r="C109" s="56">
        <v>42493.707060185188</v>
      </c>
      <c r="D109" s="56">
        <v>42493.733356481483</v>
      </c>
      <c r="E109" s="57" t="s">
        <v>476</v>
      </c>
      <c r="F109" s="20">
        <v>2.6296296295186039E-2</v>
      </c>
      <c r="G109" s="11"/>
    </row>
    <row r="110" spans="1:7" s="2" customFormat="1" x14ac:dyDescent="0.25">
      <c r="A110" s="6" t="s">
        <v>438</v>
      </c>
      <c r="B110" s="6">
        <v>4012</v>
      </c>
      <c r="C110" s="56">
        <v>42493.741099537037</v>
      </c>
      <c r="D110" s="56">
        <v>42493.775520833333</v>
      </c>
      <c r="E110" s="57" t="s">
        <v>476</v>
      </c>
      <c r="F110" s="20">
        <v>3.4421296295477077E-2</v>
      </c>
      <c r="G110" s="11"/>
    </row>
    <row r="111" spans="1:7" s="2" customFormat="1" x14ac:dyDescent="0.25">
      <c r="A111" s="6" t="s">
        <v>439</v>
      </c>
      <c r="B111" s="6">
        <v>4027</v>
      </c>
      <c r="C111" s="56">
        <v>42493.715868055559</v>
      </c>
      <c r="D111" s="56">
        <v>42493.744479166664</v>
      </c>
      <c r="E111" s="57" t="s">
        <v>323</v>
      </c>
      <c r="F111" s="20">
        <v>2.8611111105419695E-2</v>
      </c>
      <c r="G111" s="11"/>
    </row>
    <row r="112" spans="1:7" s="2" customFormat="1" x14ac:dyDescent="0.25">
      <c r="A112" s="6" t="s">
        <v>440</v>
      </c>
      <c r="B112" s="6">
        <v>4028</v>
      </c>
      <c r="C112" s="56">
        <v>42493.754895833335</v>
      </c>
      <c r="D112" s="56">
        <v>42493.785046296296</v>
      </c>
      <c r="E112" s="57" t="s">
        <v>323</v>
      </c>
      <c r="F112" s="20">
        <v>3.015046296059154E-2</v>
      </c>
      <c r="G112" s="11"/>
    </row>
    <row r="113" spans="1:7" s="2" customFormat="1" x14ac:dyDescent="0.25">
      <c r="A113" s="18" t="s">
        <v>441</v>
      </c>
      <c r="B113" s="18">
        <v>4014</v>
      </c>
      <c r="C113" s="65">
        <v>42493.727071759262</v>
      </c>
      <c r="D113" s="65" t="s">
        <v>477</v>
      </c>
      <c r="E113" s="66" t="s">
        <v>321</v>
      </c>
      <c r="F113" s="21" t="s">
        <v>477</v>
      </c>
      <c r="G113" s="19" t="s">
        <v>479</v>
      </c>
    </row>
    <row r="114" spans="1:7" s="2" customFormat="1" x14ac:dyDescent="0.25">
      <c r="A114" s="6" t="s">
        <v>442</v>
      </c>
      <c r="B114" s="6">
        <v>4013</v>
      </c>
      <c r="C114" s="56">
        <v>42493.765868055554</v>
      </c>
      <c r="D114" s="56">
        <v>42493.795983796299</v>
      </c>
      <c r="E114" s="57" t="s">
        <v>321</v>
      </c>
      <c r="F114" s="20">
        <v>3.0115740744804498E-2</v>
      </c>
      <c r="G114" s="11"/>
    </row>
    <row r="115" spans="1:7" s="2" customFormat="1" x14ac:dyDescent="0.25">
      <c r="A115" s="6" t="s">
        <v>443</v>
      </c>
      <c r="B115" s="6">
        <v>4024</v>
      </c>
      <c r="C115" s="56">
        <v>42493.735601851855</v>
      </c>
      <c r="D115" s="56">
        <v>42493.765324074076</v>
      </c>
      <c r="E115" s="57" t="s">
        <v>318</v>
      </c>
      <c r="F115" s="20">
        <v>2.9722222221607808E-2</v>
      </c>
      <c r="G115" s="11"/>
    </row>
    <row r="116" spans="1:7" s="2" customFormat="1" x14ac:dyDescent="0.25">
      <c r="A116" s="6" t="s">
        <v>444</v>
      </c>
      <c r="B116" s="6">
        <v>4023</v>
      </c>
      <c r="C116" s="56">
        <v>42493.775740740741</v>
      </c>
      <c r="D116" s="56">
        <v>42493.804398148146</v>
      </c>
      <c r="E116" s="57" t="s">
        <v>318</v>
      </c>
      <c r="F116" s="20">
        <v>2.8657407405262347E-2</v>
      </c>
      <c r="G116" s="11"/>
    </row>
    <row r="117" spans="1:7" s="2" customFormat="1" x14ac:dyDescent="0.25">
      <c r="A117" s="6" t="s">
        <v>445</v>
      </c>
      <c r="B117" s="6">
        <v>4031</v>
      </c>
      <c r="C117" s="56">
        <v>42493.745891203704</v>
      </c>
      <c r="D117" s="56">
        <v>42493.775208333333</v>
      </c>
      <c r="E117" s="57" t="s">
        <v>475</v>
      </c>
      <c r="F117" s="20">
        <v>2.9317129628907423E-2</v>
      </c>
      <c r="G117" s="11"/>
    </row>
    <row r="118" spans="1:7" s="2" customFormat="1" x14ac:dyDescent="0.25">
      <c r="A118" s="6" t="s">
        <v>446</v>
      </c>
      <c r="B118" s="6">
        <v>4032</v>
      </c>
      <c r="C118" s="56">
        <v>42493.785000000003</v>
      </c>
      <c r="D118" s="56">
        <v>42493.815300925926</v>
      </c>
      <c r="E118" s="57" t="s">
        <v>475</v>
      </c>
      <c r="F118" s="20">
        <v>3.0300925922347233E-2</v>
      </c>
      <c r="G118" s="11"/>
    </row>
    <row r="119" spans="1:7" s="2" customFormat="1" x14ac:dyDescent="0.25">
      <c r="A119" s="6" t="s">
        <v>447</v>
      </c>
      <c r="B119" s="6">
        <v>4038</v>
      </c>
      <c r="C119" s="56">
        <v>42493.758240740739</v>
      </c>
      <c r="D119" s="56">
        <v>42493.786446759259</v>
      </c>
      <c r="E119" s="57" t="s">
        <v>320</v>
      </c>
      <c r="F119" s="20">
        <v>2.8206018519995268E-2</v>
      </c>
      <c r="G119" s="11"/>
    </row>
    <row r="120" spans="1:7" s="2" customFormat="1" x14ac:dyDescent="0.25">
      <c r="A120" s="6" t="s">
        <v>448</v>
      </c>
      <c r="B120" s="6">
        <v>4037</v>
      </c>
      <c r="C120" s="56">
        <v>42493.799641203703</v>
      </c>
      <c r="D120" s="56">
        <v>42493.825682870367</v>
      </c>
      <c r="E120" s="57" t="s">
        <v>320</v>
      </c>
      <c r="F120" s="20">
        <v>2.6041666664241347E-2</v>
      </c>
      <c r="G120" s="11"/>
    </row>
    <row r="121" spans="1:7" s="2" customFormat="1" x14ac:dyDescent="0.25">
      <c r="A121" s="6" t="s">
        <v>449</v>
      </c>
      <c r="B121" s="6">
        <v>4025</v>
      </c>
      <c r="C121" s="56">
        <v>42493.769606481481</v>
      </c>
      <c r="D121" s="56">
        <v>42493.796076388891</v>
      </c>
      <c r="E121" s="57" t="s">
        <v>319</v>
      </c>
      <c r="F121" s="20">
        <v>2.6469907410501037E-2</v>
      </c>
      <c r="G121" s="11"/>
    </row>
    <row r="122" spans="1:7" s="2" customFormat="1" x14ac:dyDescent="0.25">
      <c r="A122" s="6" t="s">
        <v>450</v>
      </c>
      <c r="B122" s="6">
        <v>4026</v>
      </c>
      <c r="C122" s="56">
        <v>42493.806134259263</v>
      </c>
      <c r="D122" s="56">
        <v>42493.836215277777</v>
      </c>
      <c r="E122" s="57" t="s">
        <v>319</v>
      </c>
      <c r="F122" s="20">
        <v>3.0081018514465541E-2</v>
      </c>
      <c r="G122" s="11"/>
    </row>
    <row r="123" spans="1:7" s="2" customFormat="1" x14ac:dyDescent="0.25">
      <c r="A123" s="6" t="s">
        <v>451</v>
      </c>
      <c r="B123" s="6">
        <v>4027</v>
      </c>
      <c r="C123" s="56">
        <v>42493.791932870372</v>
      </c>
      <c r="D123" s="56">
        <v>42493.818090277775</v>
      </c>
      <c r="E123" s="57" t="s">
        <v>323</v>
      </c>
      <c r="F123" s="20">
        <v>2.6157407402934041E-2</v>
      </c>
      <c r="G123" s="11"/>
    </row>
    <row r="124" spans="1:7" s="2" customFormat="1" x14ac:dyDescent="0.25">
      <c r="A124" s="6" t="s">
        <v>452</v>
      </c>
      <c r="B124" s="6">
        <v>4028</v>
      </c>
      <c r="C124" s="56">
        <v>42493.826180555552</v>
      </c>
      <c r="D124" s="56">
        <v>42493.860011574077</v>
      </c>
      <c r="E124" s="57" t="s">
        <v>323</v>
      </c>
      <c r="F124" s="20">
        <v>3.3831018525233958E-2</v>
      </c>
      <c r="G124" s="11"/>
    </row>
    <row r="125" spans="1:7" s="2" customFormat="1" x14ac:dyDescent="0.25">
      <c r="A125" s="6" t="s">
        <v>453</v>
      </c>
      <c r="B125" s="6">
        <v>4024</v>
      </c>
      <c r="C125" s="56">
        <v>42493.808206018519</v>
      </c>
      <c r="D125" s="56">
        <v>42493.83898148148</v>
      </c>
      <c r="E125" s="57" t="s">
        <v>318</v>
      </c>
      <c r="F125" s="20">
        <v>3.0775462961173616E-2</v>
      </c>
      <c r="G125" s="11"/>
    </row>
    <row r="126" spans="1:7" s="2" customFormat="1" x14ac:dyDescent="0.25">
      <c r="A126" s="6" t="s">
        <v>454</v>
      </c>
      <c r="B126" s="6">
        <v>4023</v>
      </c>
      <c r="C126" s="56">
        <v>42493.848425925928</v>
      </c>
      <c r="D126" s="56">
        <v>42493.878437500003</v>
      </c>
      <c r="E126" s="57" t="s">
        <v>318</v>
      </c>
      <c r="F126" s="20">
        <v>3.0011574075615499E-2</v>
      </c>
      <c r="G126" s="11"/>
    </row>
    <row r="127" spans="1:7" s="2" customFormat="1" x14ac:dyDescent="0.25">
      <c r="A127" s="6" t="s">
        <v>455</v>
      </c>
      <c r="B127" s="6">
        <v>4038</v>
      </c>
      <c r="C127" s="56">
        <v>42493.829583333332</v>
      </c>
      <c r="D127" s="56">
        <v>42493.85800925926</v>
      </c>
      <c r="E127" s="57" t="s">
        <v>320</v>
      </c>
      <c r="F127" s="20">
        <v>2.842592592787696E-2</v>
      </c>
      <c r="G127" s="11"/>
    </row>
    <row r="128" spans="1:7" s="2" customFormat="1" x14ac:dyDescent="0.25">
      <c r="A128" s="6" t="s">
        <v>456</v>
      </c>
      <c r="B128" s="6">
        <v>4037</v>
      </c>
      <c r="C128" s="56">
        <v>42493.872465277775</v>
      </c>
      <c r="D128" s="56">
        <v>42493.898136574076</v>
      </c>
      <c r="E128" s="57" t="s">
        <v>320</v>
      </c>
      <c r="F128" s="20">
        <v>2.567129630187992E-2</v>
      </c>
      <c r="G128" s="11"/>
    </row>
    <row r="129" spans="1:7" s="2" customFormat="1" x14ac:dyDescent="0.25">
      <c r="A129" s="6" t="s">
        <v>457</v>
      </c>
      <c r="B129" s="6">
        <v>4025</v>
      </c>
      <c r="C129" s="56">
        <v>42493.854490740741</v>
      </c>
      <c r="D129" s="56">
        <v>42493.87972222222</v>
      </c>
      <c r="E129" s="57" t="s">
        <v>319</v>
      </c>
      <c r="F129" s="20">
        <v>2.5231481478840578E-2</v>
      </c>
      <c r="G129" s="11"/>
    </row>
    <row r="130" spans="1:7" s="2" customFormat="1" x14ac:dyDescent="0.25">
      <c r="A130" s="6" t="s">
        <v>458</v>
      </c>
      <c r="B130" s="6">
        <v>4026</v>
      </c>
      <c r="C130" s="56">
        <v>42493.889918981484</v>
      </c>
      <c r="D130" s="56">
        <v>42493.919999999998</v>
      </c>
      <c r="E130" s="57" t="s">
        <v>319</v>
      </c>
      <c r="F130" s="20">
        <v>3.0081018514465541E-2</v>
      </c>
      <c r="G130" s="11"/>
    </row>
    <row r="131" spans="1:7" s="2" customFormat="1" x14ac:dyDescent="0.25">
      <c r="A131" s="6" t="s">
        <v>459</v>
      </c>
      <c r="B131" s="6">
        <v>4027</v>
      </c>
      <c r="C131" s="56">
        <v>42493.875185185185</v>
      </c>
      <c r="D131" s="56">
        <v>42493.902291666665</v>
      </c>
      <c r="E131" s="57" t="s">
        <v>323</v>
      </c>
      <c r="F131" s="20">
        <v>2.7106481480586808E-2</v>
      </c>
      <c r="G131" s="11"/>
    </row>
    <row r="132" spans="1:7" s="2" customFormat="1" x14ac:dyDescent="0.25">
      <c r="A132" s="6" t="s">
        <v>460</v>
      </c>
      <c r="B132" s="6">
        <v>4028</v>
      </c>
      <c r="C132" s="56">
        <v>42493.908807870372</v>
      </c>
      <c r="D132" s="56">
        <v>42493.942442129628</v>
      </c>
      <c r="E132" s="57" t="s">
        <v>323</v>
      </c>
      <c r="F132" s="20">
        <v>3.3634259256359655E-2</v>
      </c>
      <c r="G132" s="11"/>
    </row>
    <row r="133" spans="1:7" s="2" customFormat="1" x14ac:dyDescent="0.25">
      <c r="A133" s="6" t="s">
        <v>461</v>
      </c>
      <c r="B133" s="6">
        <v>4024</v>
      </c>
      <c r="C133" s="56">
        <v>42493.892002314817</v>
      </c>
      <c r="D133" s="56">
        <v>42493.92460648148</v>
      </c>
      <c r="E133" s="57" t="s">
        <v>318</v>
      </c>
      <c r="F133" s="20">
        <v>3.2604166663077194E-2</v>
      </c>
      <c r="G133" s="11"/>
    </row>
    <row r="134" spans="1:7" s="2" customFormat="1" x14ac:dyDescent="0.25">
      <c r="A134" s="6" t="s">
        <v>462</v>
      </c>
      <c r="B134" s="6">
        <v>4023</v>
      </c>
      <c r="C134" s="56">
        <v>42493.930949074071</v>
      </c>
      <c r="D134" s="56">
        <v>42493.960231481484</v>
      </c>
      <c r="E134" s="57" t="s">
        <v>318</v>
      </c>
      <c r="F134" s="20">
        <v>2.9282407413120382E-2</v>
      </c>
      <c r="G134" s="11"/>
    </row>
    <row r="135" spans="1:7" s="2" customFormat="1" x14ac:dyDescent="0.25">
      <c r="A135" s="6" t="s">
        <v>463</v>
      </c>
      <c r="B135" s="6">
        <v>4038</v>
      </c>
      <c r="C135" s="56">
        <v>42493.916770833333</v>
      </c>
      <c r="D135" s="56">
        <v>42493.94222222222</v>
      </c>
      <c r="E135" s="57" t="s">
        <v>320</v>
      </c>
      <c r="F135" s="20">
        <v>2.545138888672227E-2</v>
      </c>
      <c r="G135" s="11"/>
    </row>
    <row r="136" spans="1:7" s="2" customFormat="1" x14ac:dyDescent="0.25">
      <c r="A136" s="6" t="s">
        <v>464</v>
      </c>
      <c r="B136" s="6">
        <v>4037</v>
      </c>
      <c r="C136" s="56">
        <v>42493.946805555555</v>
      </c>
      <c r="D136" s="56">
        <v>42493.981423611112</v>
      </c>
      <c r="E136" s="57" t="s">
        <v>320</v>
      </c>
      <c r="F136" s="20">
        <v>3.4618055557075422E-2</v>
      </c>
      <c r="G136" s="11"/>
    </row>
    <row r="137" spans="1:7" s="2" customFormat="1" x14ac:dyDescent="0.25">
      <c r="A137" s="6" t="s">
        <v>465</v>
      </c>
      <c r="B137" s="6">
        <v>4025</v>
      </c>
      <c r="C137" s="56">
        <v>42493.931655092594</v>
      </c>
      <c r="D137" s="56">
        <v>42493.963206018518</v>
      </c>
      <c r="E137" s="57" t="s">
        <v>319</v>
      </c>
      <c r="F137" s="20">
        <v>3.1550925923511386E-2</v>
      </c>
      <c r="G137" s="11"/>
    </row>
    <row r="138" spans="1:7" s="2" customFormat="1" x14ac:dyDescent="0.25">
      <c r="A138" s="6" t="s">
        <v>466</v>
      </c>
      <c r="B138" s="6">
        <v>4026</v>
      </c>
      <c r="C138" s="56">
        <v>42493.970405092594</v>
      </c>
      <c r="D138" s="56">
        <v>42494.003159722219</v>
      </c>
      <c r="E138" s="57" t="s">
        <v>319</v>
      </c>
      <c r="F138" s="20">
        <v>3.2754629624832887E-2</v>
      </c>
      <c r="G138" s="11"/>
    </row>
    <row r="139" spans="1:7" s="2" customFormat="1" x14ac:dyDescent="0.25">
      <c r="A139" s="6" t="s">
        <v>467</v>
      </c>
      <c r="B139" s="6">
        <v>4027</v>
      </c>
      <c r="C139" s="56">
        <v>42493.952326388891</v>
      </c>
      <c r="D139" s="56">
        <v>42493.985486111109</v>
      </c>
      <c r="E139" s="57" t="s">
        <v>323</v>
      </c>
      <c r="F139" s="20">
        <v>3.3159722217533272E-2</v>
      </c>
      <c r="G139" s="11"/>
    </row>
    <row r="140" spans="1:7" s="2" customFormat="1" x14ac:dyDescent="0.25">
      <c r="A140" s="6" t="s">
        <v>468</v>
      </c>
      <c r="B140" s="6">
        <v>4028</v>
      </c>
      <c r="C140" s="56">
        <v>42493.991990740738</v>
      </c>
      <c r="D140" s="56">
        <v>42494.024398148147</v>
      </c>
      <c r="E140" s="57" t="s">
        <v>323</v>
      </c>
      <c r="F140" s="20">
        <v>3.2407407408754807E-2</v>
      </c>
      <c r="G140" s="11"/>
    </row>
    <row r="141" spans="1:7" s="2" customFormat="1" x14ac:dyDescent="0.25">
      <c r="A141" s="6" t="s">
        <v>469</v>
      </c>
      <c r="B141" s="6">
        <v>4024</v>
      </c>
      <c r="C141" s="56">
        <v>42493.976620370369</v>
      </c>
      <c r="D141" s="56">
        <v>42494.004537037035</v>
      </c>
      <c r="E141" s="57" t="s">
        <v>318</v>
      </c>
      <c r="F141" s="20">
        <v>2.7916666665987577E-2</v>
      </c>
      <c r="G141" s="11"/>
    </row>
    <row r="142" spans="1:7" s="2" customFormat="1" x14ac:dyDescent="0.25">
      <c r="A142" s="6" t="s">
        <v>470</v>
      </c>
      <c r="B142" s="6">
        <v>4023</v>
      </c>
      <c r="C142" s="56">
        <v>42494.014780092592</v>
      </c>
      <c r="D142" s="56">
        <v>42494.044374999998</v>
      </c>
      <c r="E142" s="57" t="s">
        <v>318</v>
      </c>
      <c r="F142" s="20">
        <v>2.9594907406135462E-2</v>
      </c>
      <c r="G142" s="11"/>
    </row>
    <row r="143" spans="1:7" s="2" customFormat="1" x14ac:dyDescent="0.25">
      <c r="A143" s="6" t="s">
        <v>471</v>
      </c>
      <c r="B143" s="6">
        <v>4038</v>
      </c>
      <c r="C143" s="56">
        <v>42493.995150462964</v>
      </c>
      <c r="D143" s="56">
        <v>42494.02480324074</v>
      </c>
      <c r="E143" s="57" t="s">
        <v>320</v>
      </c>
      <c r="F143" s="20">
        <v>2.9652777775481809E-2</v>
      </c>
      <c r="G143" s="11"/>
    </row>
    <row r="144" spans="1:7" s="2" customFormat="1" x14ac:dyDescent="0.25">
      <c r="A144" s="6" t="s">
        <v>472</v>
      </c>
      <c r="B144" s="6">
        <v>4037</v>
      </c>
      <c r="C144" s="56">
        <v>42494.039039351854</v>
      </c>
      <c r="D144" s="56">
        <v>42494.064965277779</v>
      </c>
      <c r="E144" s="57" t="s">
        <v>320</v>
      </c>
      <c r="F144" s="20">
        <v>2.5925925925548654E-2</v>
      </c>
      <c r="G144" s="11"/>
    </row>
    <row r="145" spans="1:15" s="2" customFormat="1" x14ac:dyDescent="0.25">
      <c r="A145" s="6" t="s">
        <v>473</v>
      </c>
      <c r="B145" s="6">
        <v>4025</v>
      </c>
      <c r="C145" s="56">
        <v>42494.020937499998</v>
      </c>
      <c r="D145" s="56">
        <v>42494.047453703701</v>
      </c>
      <c r="E145" s="57" t="s">
        <v>319</v>
      </c>
      <c r="F145" s="20">
        <v>2.6516203703067731E-2</v>
      </c>
      <c r="G145" s="11"/>
    </row>
    <row r="146" spans="1:15" s="2" customFormat="1" x14ac:dyDescent="0.25">
      <c r="A146" s="6" t="s">
        <v>474</v>
      </c>
      <c r="B146" s="6">
        <v>4026</v>
      </c>
      <c r="C146" s="56">
        <v>42494.056863425925</v>
      </c>
      <c r="D146" s="56">
        <v>42494.085879629631</v>
      </c>
      <c r="E146" s="57" t="s">
        <v>319</v>
      </c>
      <c r="F146" s="20">
        <v>2.9016203705396038E-2</v>
      </c>
      <c r="G146" s="11"/>
      <c r="H146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E3:F3 E4:E10 F4:F146">
    <cfRule type="expression" dxfId="91" priority="16">
      <formula>#REF!&gt;#REF!</formula>
    </cfRule>
    <cfRule type="expression" dxfId="90" priority="17">
      <formula>#REF!&gt;0</formula>
    </cfRule>
    <cfRule type="expression" dxfId="89" priority="18">
      <formula>#REF!&gt;0</formula>
    </cfRule>
  </conditionalFormatting>
  <conditionalFormatting sqref="A3:D146 G3:G146">
    <cfRule type="expression" dxfId="88" priority="14">
      <formula>$P3&gt;0</formula>
    </cfRule>
    <cfRule type="expression" dxfId="87" priority="1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54BCEBD-D298-499D-88FA-A938E3108C68}">
            <xm:f>$N3&gt;'[Train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5"/>
  <sheetViews>
    <sheetView showGridLines="0" zoomScale="85" zoomScaleNormal="85" workbookViewId="0">
      <selection activeCell="G11" sqref="G1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95.1406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170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481</v>
      </c>
      <c r="B3" s="6">
        <v>4011</v>
      </c>
      <c r="C3" s="56">
        <v>42494.141053240739</v>
      </c>
      <c r="D3" s="56">
        <v>42494.166215277779</v>
      </c>
      <c r="E3" s="6" t="s">
        <v>476</v>
      </c>
      <c r="F3" s="20">
        <v>2.5162037039990537E-2</v>
      </c>
      <c r="G3" s="11"/>
      <c r="J3" s="26">
        <v>42494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482</v>
      </c>
      <c r="B4" s="6">
        <v>4030</v>
      </c>
      <c r="C4" s="56">
        <v>42494.171770833331</v>
      </c>
      <c r="D4" s="56">
        <v>42494.200960648152</v>
      </c>
      <c r="E4" s="6" t="s">
        <v>624</v>
      </c>
      <c r="F4" s="20">
        <v>2.9189814820711035E-2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483</v>
      </c>
      <c r="B5" s="6">
        <v>4014</v>
      </c>
      <c r="C5" s="56">
        <v>42494.157731481479</v>
      </c>
      <c r="D5" s="56">
        <v>42494.182766203703</v>
      </c>
      <c r="E5" s="6" t="s">
        <v>321</v>
      </c>
      <c r="F5" s="20">
        <v>2.5034722224518191E-2</v>
      </c>
      <c r="G5" s="11"/>
      <c r="J5" s="28" t="s">
        <v>7</v>
      </c>
      <c r="K5" s="30">
        <f>COUNTA(F3:F997)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484</v>
      </c>
      <c r="B6" s="6">
        <v>4017</v>
      </c>
      <c r="C6" s="56">
        <v>42494.19458333333</v>
      </c>
      <c r="D6" s="56">
        <v>42494.222557870373</v>
      </c>
      <c r="E6" s="6" t="s">
        <v>625</v>
      </c>
      <c r="F6" s="20">
        <v>2.7974537042609882E-2</v>
      </c>
      <c r="G6" s="11"/>
      <c r="J6" s="28" t="s">
        <v>159</v>
      </c>
      <c r="K6" s="30">
        <f>K5-SUM(K8:K9)</f>
        <v>141</v>
      </c>
      <c r="L6" s="31">
        <v>42.338045977077329</v>
      </c>
      <c r="M6" s="31">
        <v>35.500000000465661</v>
      </c>
      <c r="N6" s="31">
        <v>55.966666663298383</v>
      </c>
    </row>
    <row r="7" spans="1:65" s="2" customFormat="1" x14ac:dyDescent="0.25">
      <c r="A7" s="6" t="s">
        <v>485</v>
      </c>
      <c r="B7" s="6">
        <v>4031</v>
      </c>
      <c r="C7" s="56">
        <v>42494.171817129631</v>
      </c>
      <c r="D7" s="56">
        <v>42494.202916666669</v>
      </c>
      <c r="E7" s="6" t="s">
        <v>475</v>
      </c>
      <c r="F7" s="20">
        <v>3.1099537038244307E-2</v>
      </c>
      <c r="G7" s="11"/>
      <c r="J7" s="28" t="s">
        <v>9</v>
      </c>
      <c r="K7" s="35">
        <f>K6/K5</f>
        <v>0.97241379310344822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486</v>
      </c>
      <c r="B8" s="6">
        <v>4039</v>
      </c>
      <c r="C8" s="56">
        <v>42494.21435185185</v>
      </c>
      <c r="D8" s="56">
        <v>42494.241608796299</v>
      </c>
      <c r="E8" s="6" t="s">
        <v>626</v>
      </c>
      <c r="F8" s="20">
        <v>2.7256944449618459E-2</v>
      </c>
      <c r="G8" s="11"/>
      <c r="J8" s="28" t="s">
        <v>160</v>
      </c>
      <c r="K8" s="30"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487</v>
      </c>
      <c r="B9" s="6">
        <v>4024</v>
      </c>
      <c r="C9" s="56">
        <v>42494.179363425923</v>
      </c>
      <c r="D9" s="56">
        <v>42494.212476851855</v>
      </c>
      <c r="E9" s="6" t="s">
        <v>318</v>
      </c>
      <c r="F9" s="20">
        <v>3.3113425932242535E-2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488</v>
      </c>
      <c r="B10" s="6">
        <v>4023</v>
      </c>
      <c r="C10" s="56">
        <v>42494.218194444446</v>
      </c>
      <c r="D10" s="56">
        <v>42494.251956018517</v>
      </c>
      <c r="E10" s="6" t="s">
        <v>318</v>
      </c>
      <c r="F10" s="20">
        <v>3.3761574071832001E-2</v>
      </c>
      <c r="G10" s="11"/>
    </row>
    <row r="11" spans="1:65" s="2" customFormat="1" x14ac:dyDescent="0.25">
      <c r="A11" s="6" t="s">
        <v>489</v>
      </c>
      <c r="B11" s="6">
        <v>4027</v>
      </c>
      <c r="C11" s="56">
        <v>42494.196122685185</v>
      </c>
      <c r="D11" s="56">
        <v>42494.22388888889</v>
      </c>
      <c r="E11" s="6" t="s">
        <v>323</v>
      </c>
      <c r="F11" s="20">
        <v>2.7766203704231884E-2</v>
      </c>
      <c r="G11" s="11"/>
    </row>
    <row r="12" spans="1:65" s="2" customFormat="1" x14ac:dyDescent="0.25">
      <c r="A12" s="6" t="s">
        <v>490</v>
      </c>
      <c r="B12" s="6">
        <v>4028</v>
      </c>
      <c r="C12" s="56">
        <v>42494.233773148146</v>
      </c>
      <c r="D12" s="56">
        <v>42494.263553240744</v>
      </c>
      <c r="E12" s="6" t="s">
        <v>323</v>
      </c>
      <c r="F12" s="20">
        <v>2.9780092598230112E-2</v>
      </c>
      <c r="G12" s="11"/>
    </row>
    <row r="13" spans="1:65" s="2" customFormat="1" x14ac:dyDescent="0.25">
      <c r="A13" s="6" t="s">
        <v>491</v>
      </c>
      <c r="B13" s="6">
        <v>4011</v>
      </c>
      <c r="C13" s="56">
        <v>42494.207939814813</v>
      </c>
      <c r="D13" s="56">
        <v>42494.232800925929</v>
      </c>
      <c r="E13" s="6" t="s">
        <v>476</v>
      </c>
      <c r="F13" s="20">
        <v>2.4861111116479151E-2</v>
      </c>
      <c r="G13" s="11"/>
    </row>
    <row r="14" spans="1:65" s="2" customFormat="1" x14ac:dyDescent="0.25">
      <c r="A14" s="6" t="s">
        <v>492</v>
      </c>
      <c r="B14" s="6">
        <v>4012</v>
      </c>
      <c r="C14" s="56">
        <v>42494.245578703703</v>
      </c>
      <c r="D14" s="56">
        <v>42494.277071759258</v>
      </c>
      <c r="E14" s="6" t="s">
        <v>476</v>
      </c>
      <c r="F14" s="20">
        <v>3.1493055554165039E-2</v>
      </c>
      <c r="G14" s="11"/>
    </row>
    <row r="15" spans="1:65" s="2" customFormat="1" x14ac:dyDescent="0.25">
      <c r="A15" s="6" t="s">
        <v>493</v>
      </c>
      <c r="B15" s="6">
        <v>4029</v>
      </c>
      <c r="C15" s="56">
        <v>42494.211168981485</v>
      </c>
      <c r="D15" s="56">
        <v>42494.244259259256</v>
      </c>
      <c r="E15" s="6" t="s">
        <v>624</v>
      </c>
      <c r="F15" s="20">
        <v>3.3090277771407273E-2</v>
      </c>
      <c r="G15" s="11"/>
    </row>
    <row r="16" spans="1:65" s="2" customFormat="1" x14ac:dyDescent="0.25">
      <c r="A16" s="6" t="s">
        <v>494</v>
      </c>
      <c r="B16" s="6">
        <v>4030</v>
      </c>
      <c r="C16" s="56">
        <v>42494.257939814815</v>
      </c>
      <c r="D16" s="56">
        <v>42494.285104166665</v>
      </c>
      <c r="E16" s="6" t="s">
        <v>624</v>
      </c>
      <c r="F16" s="20">
        <v>2.7164351849933155E-2</v>
      </c>
      <c r="G16" s="11"/>
    </row>
    <row r="17" spans="1:7" s="2" customFormat="1" x14ac:dyDescent="0.25">
      <c r="A17" s="18" t="s">
        <v>495</v>
      </c>
      <c r="B17" s="18">
        <v>4014</v>
      </c>
      <c r="C17" s="65">
        <v>42494.229143518518</v>
      </c>
      <c r="D17" s="65">
        <v>42494.235219907408</v>
      </c>
      <c r="E17" s="18" t="s">
        <v>321</v>
      </c>
      <c r="F17" s="21">
        <v>6.0763888905057684E-3</v>
      </c>
      <c r="G17" s="19" t="s">
        <v>330</v>
      </c>
    </row>
    <row r="18" spans="1:7" s="2" customFormat="1" x14ac:dyDescent="0.25">
      <c r="A18" s="6" t="s">
        <v>496</v>
      </c>
      <c r="B18" s="6">
        <v>4013</v>
      </c>
      <c r="C18" s="56">
        <v>42494.26357638889</v>
      </c>
      <c r="D18" s="56">
        <v>42494.297164351854</v>
      </c>
      <c r="E18" s="6" t="s">
        <v>321</v>
      </c>
      <c r="F18" s="20">
        <v>3.3587962963792961E-2</v>
      </c>
      <c r="G18" s="11"/>
    </row>
    <row r="19" spans="1:7" s="2" customFormat="1" x14ac:dyDescent="0.25">
      <c r="A19" s="18" t="s">
        <v>497</v>
      </c>
      <c r="B19" s="18">
        <v>4018</v>
      </c>
      <c r="C19" s="65">
        <v>42494.237847222219</v>
      </c>
      <c r="D19" s="65">
        <v>42494.264085648145</v>
      </c>
      <c r="E19" s="18" t="s">
        <v>625</v>
      </c>
      <c r="F19" s="21">
        <v>2.6238425925839692E-2</v>
      </c>
      <c r="G19" s="19" t="s">
        <v>627</v>
      </c>
    </row>
    <row r="20" spans="1:7" s="2" customFormat="1" x14ac:dyDescent="0.25">
      <c r="A20" s="6" t="s">
        <v>498</v>
      </c>
      <c r="B20" s="6">
        <v>4017</v>
      </c>
      <c r="C20" s="56">
        <v>42494.277314814812</v>
      </c>
      <c r="D20" s="56">
        <v>42494.305</v>
      </c>
      <c r="E20" s="6" t="s">
        <v>625</v>
      </c>
      <c r="F20" s="20">
        <v>2.768518518860219E-2</v>
      </c>
      <c r="G20" s="11"/>
    </row>
    <row r="21" spans="1:7" s="2" customFormat="1" x14ac:dyDescent="0.25">
      <c r="A21" s="18" t="s">
        <v>499</v>
      </c>
      <c r="B21" s="18">
        <v>4031</v>
      </c>
      <c r="C21" s="65">
        <v>42494.256284722222</v>
      </c>
      <c r="D21" s="65">
        <v>42494.279953703706</v>
      </c>
      <c r="E21" s="18" t="s">
        <v>475</v>
      </c>
      <c r="F21" s="21">
        <v>2.7858796296641231E-2</v>
      </c>
      <c r="G21" s="19" t="s">
        <v>480</v>
      </c>
    </row>
    <row r="22" spans="1:7" s="2" customFormat="1" x14ac:dyDescent="0.25">
      <c r="A22" s="6" t="s">
        <v>500</v>
      </c>
      <c r="B22" s="6">
        <v>4032</v>
      </c>
      <c r="C22" s="56">
        <v>42494.28696759259</v>
      </c>
      <c r="D22" s="56">
        <v>42494.316377314812</v>
      </c>
      <c r="E22" s="6" t="s">
        <v>475</v>
      </c>
      <c r="F22" s="20">
        <v>2.940972222131677E-2</v>
      </c>
      <c r="G22" s="11"/>
    </row>
    <row r="23" spans="1:7" s="2" customFormat="1" x14ac:dyDescent="0.25">
      <c r="A23" s="6" t="s">
        <v>501</v>
      </c>
      <c r="B23" s="6">
        <v>4024</v>
      </c>
      <c r="C23" s="56">
        <v>42494.258622685185</v>
      </c>
      <c r="D23" s="56">
        <v>42494.285833333335</v>
      </c>
      <c r="E23" s="6" t="s">
        <v>318</v>
      </c>
      <c r="F23" s="20">
        <v>2.7210648149775807E-2</v>
      </c>
      <c r="G23" s="11"/>
    </row>
    <row r="24" spans="1:7" s="2" customFormat="1" x14ac:dyDescent="0.25">
      <c r="A24" s="6" t="s">
        <v>502</v>
      </c>
      <c r="B24" s="6">
        <v>4023</v>
      </c>
      <c r="C24" s="56">
        <v>42494.292210648149</v>
      </c>
      <c r="D24" s="56">
        <v>42494.32471064815</v>
      </c>
      <c r="E24" s="6" t="s">
        <v>318</v>
      </c>
      <c r="F24" s="20">
        <v>3.2500000001164153E-2</v>
      </c>
      <c r="G24" s="11"/>
    </row>
    <row r="25" spans="1:7" s="2" customFormat="1" x14ac:dyDescent="0.25">
      <c r="A25" s="6" t="s">
        <v>503</v>
      </c>
      <c r="B25" s="6">
        <v>4027</v>
      </c>
      <c r="C25" s="56">
        <v>42494.267557870371</v>
      </c>
      <c r="D25" s="56">
        <v>42494.296076388891</v>
      </c>
      <c r="E25" s="6" t="s">
        <v>323</v>
      </c>
      <c r="F25" s="20">
        <v>2.8518518520286307E-2</v>
      </c>
      <c r="G25" s="11"/>
    </row>
    <row r="26" spans="1:7" s="2" customFormat="1" x14ac:dyDescent="0.25">
      <c r="A26" s="6" t="s">
        <v>504</v>
      </c>
      <c r="B26" s="6">
        <v>4028</v>
      </c>
      <c r="C26" s="56">
        <v>42494.304120370369</v>
      </c>
      <c r="D26" s="56">
        <v>42494.335555555554</v>
      </c>
      <c r="E26" s="6" t="s">
        <v>323</v>
      </c>
      <c r="F26" s="20">
        <v>3.1435185184818693E-2</v>
      </c>
      <c r="G26" s="11"/>
    </row>
    <row r="27" spans="1:7" s="2" customFormat="1" x14ac:dyDescent="0.25">
      <c r="A27" s="6" t="s">
        <v>505</v>
      </c>
      <c r="B27" s="6">
        <v>4011</v>
      </c>
      <c r="C27" s="56">
        <v>42494.280011574076</v>
      </c>
      <c r="D27" s="56">
        <v>42494.306990740741</v>
      </c>
      <c r="E27" s="6" t="s">
        <v>476</v>
      </c>
      <c r="F27" s="20">
        <v>2.6979166665114462E-2</v>
      </c>
      <c r="G27" s="11"/>
    </row>
    <row r="28" spans="1:7" s="2" customFormat="1" x14ac:dyDescent="0.25">
      <c r="A28" s="6" t="s">
        <v>506</v>
      </c>
      <c r="B28" s="6">
        <v>4012</v>
      </c>
      <c r="C28" s="56">
        <v>42494.321064814816</v>
      </c>
      <c r="D28" s="56">
        <v>42494.346041666664</v>
      </c>
      <c r="E28" s="6" t="s">
        <v>476</v>
      </c>
      <c r="F28" s="20">
        <v>2.4976851847895887E-2</v>
      </c>
      <c r="G28" s="11"/>
    </row>
    <row r="29" spans="1:7" s="2" customFormat="1" x14ac:dyDescent="0.25">
      <c r="A29" s="6" t="s">
        <v>507</v>
      </c>
      <c r="B29" s="6">
        <v>4029</v>
      </c>
      <c r="C29" s="56">
        <v>42494.288252314815</v>
      </c>
      <c r="D29" s="56">
        <v>42494.316331018519</v>
      </c>
      <c r="E29" s="6" t="s">
        <v>624</v>
      </c>
      <c r="F29" s="20">
        <v>2.8078703704522923E-2</v>
      </c>
      <c r="G29" s="11"/>
    </row>
    <row r="30" spans="1:7" s="2" customFormat="1" x14ac:dyDescent="0.25">
      <c r="A30" s="6" t="s">
        <v>508</v>
      </c>
      <c r="B30" s="6">
        <v>4030</v>
      </c>
      <c r="C30" s="56">
        <v>42494.327592592592</v>
      </c>
      <c r="D30" s="56">
        <v>42494.35665509259</v>
      </c>
      <c r="E30" s="6" t="s">
        <v>624</v>
      </c>
      <c r="F30" s="20">
        <v>2.9062499997962732E-2</v>
      </c>
      <c r="G30" s="11"/>
    </row>
    <row r="31" spans="1:7" s="2" customFormat="1" x14ac:dyDescent="0.25">
      <c r="A31" s="6" t="s">
        <v>509</v>
      </c>
      <c r="B31" s="6">
        <v>4014</v>
      </c>
      <c r="C31" s="56">
        <v>42494.300115740742</v>
      </c>
      <c r="D31" s="56">
        <v>42494.327210648145</v>
      </c>
      <c r="E31" s="6" t="s">
        <v>321</v>
      </c>
      <c r="F31" s="20">
        <v>2.7094907403807156E-2</v>
      </c>
      <c r="G31" s="11"/>
    </row>
    <row r="32" spans="1:7" s="2" customFormat="1" x14ac:dyDescent="0.25">
      <c r="A32" s="6" t="s">
        <v>510</v>
      </c>
      <c r="B32" s="6">
        <v>4013</v>
      </c>
      <c r="C32" s="56">
        <v>42494.332974537036</v>
      </c>
      <c r="D32" s="56">
        <v>42494.366319444445</v>
      </c>
      <c r="E32" s="6" t="s">
        <v>321</v>
      </c>
      <c r="F32" s="20">
        <v>3.3344907409627922E-2</v>
      </c>
      <c r="G32" s="11"/>
    </row>
    <row r="33" spans="1:7" s="2" customFormat="1" x14ac:dyDescent="0.25">
      <c r="A33" s="6" t="s">
        <v>511</v>
      </c>
      <c r="B33" s="6">
        <v>4018</v>
      </c>
      <c r="C33" s="56">
        <v>42494.312141203707</v>
      </c>
      <c r="D33" s="56">
        <v>42494.339039351849</v>
      </c>
      <c r="E33" s="6" t="s">
        <v>625</v>
      </c>
      <c r="F33" s="20">
        <v>2.6898148142208811E-2</v>
      </c>
      <c r="G33" s="11"/>
    </row>
    <row r="34" spans="1:7" s="2" customFormat="1" x14ac:dyDescent="0.25">
      <c r="A34" s="6" t="s">
        <v>512</v>
      </c>
      <c r="B34" s="6">
        <v>4017</v>
      </c>
      <c r="C34" s="56">
        <v>42494.351412037038</v>
      </c>
      <c r="D34" s="56">
        <v>42494.377905092595</v>
      </c>
      <c r="E34" s="6" t="s">
        <v>625</v>
      </c>
      <c r="F34" s="20">
        <v>2.6493055556784384E-2</v>
      </c>
      <c r="G34" s="11"/>
    </row>
    <row r="35" spans="1:7" s="2" customFormat="1" x14ac:dyDescent="0.25">
      <c r="A35" s="6" t="s">
        <v>513</v>
      </c>
      <c r="B35" s="6">
        <v>4031</v>
      </c>
      <c r="C35" s="56">
        <v>42494.319768518515</v>
      </c>
      <c r="D35" s="56">
        <v>42494.34820601852</v>
      </c>
      <c r="E35" s="6" t="s">
        <v>475</v>
      </c>
      <c r="F35" s="20">
        <v>2.8437500004656613E-2</v>
      </c>
      <c r="G35" s="11"/>
    </row>
    <row r="36" spans="1:7" s="2" customFormat="1" x14ac:dyDescent="0.25">
      <c r="A36" s="6" t="s">
        <v>514</v>
      </c>
      <c r="B36" s="6">
        <v>4032</v>
      </c>
      <c r="C36" s="56">
        <v>42494.362164351849</v>
      </c>
      <c r="D36" s="56">
        <v>42494.388206018521</v>
      </c>
      <c r="E36" s="6" t="s">
        <v>475</v>
      </c>
      <c r="F36" s="20">
        <v>2.6041666671517305E-2</v>
      </c>
      <c r="G36" s="11"/>
    </row>
    <row r="37" spans="1:7" s="2" customFormat="1" x14ac:dyDescent="0.25">
      <c r="A37" s="6" t="s">
        <v>515</v>
      </c>
      <c r="B37" s="6">
        <v>4024</v>
      </c>
      <c r="C37" s="56">
        <v>42494.328622685185</v>
      </c>
      <c r="D37" s="56">
        <v>42494.358148148145</v>
      </c>
      <c r="E37" s="6" t="s">
        <v>318</v>
      </c>
      <c r="F37" s="20">
        <v>2.9525462960009463E-2</v>
      </c>
      <c r="G37" s="11"/>
    </row>
    <row r="38" spans="1:7" s="2" customFormat="1" x14ac:dyDescent="0.25">
      <c r="A38" s="6" t="s">
        <v>516</v>
      </c>
      <c r="B38" s="6">
        <v>4023</v>
      </c>
      <c r="C38" s="56">
        <v>42494.365798611114</v>
      </c>
      <c r="D38" s="56">
        <v>42494.398414351854</v>
      </c>
      <c r="E38" s="6" t="s">
        <v>318</v>
      </c>
      <c r="F38" s="20">
        <v>3.2615740739856847E-2</v>
      </c>
      <c r="G38" s="11"/>
    </row>
    <row r="39" spans="1:7" s="2" customFormat="1" x14ac:dyDescent="0.25">
      <c r="A39" s="6" t="s">
        <v>517</v>
      </c>
      <c r="B39" s="6">
        <v>4027</v>
      </c>
      <c r="C39" s="56">
        <v>42494.33929398148</v>
      </c>
      <c r="D39" s="56">
        <v>42494.369305555556</v>
      </c>
      <c r="E39" s="6" t="s">
        <v>323</v>
      </c>
      <c r="F39" s="20">
        <v>3.0011574075615499E-2</v>
      </c>
      <c r="G39" s="11"/>
    </row>
    <row r="40" spans="1:7" s="2" customFormat="1" x14ac:dyDescent="0.25">
      <c r="A40" s="6" t="s">
        <v>518</v>
      </c>
      <c r="B40" s="6">
        <v>4028</v>
      </c>
      <c r="C40" s="56">
        <v>42494.378912037035</v>
      </c>
      <c r="D40" s="56">
        <v>42494.408483796295</v>
      </c>
      <c r="E40" s="6" t="s">
        <v>323</v>
      </c>
      <c r="F40" s="20">
        <v>2.9571759259852115E-2</v>
      </c>
      <c r="G40" s="11"/>
    </row>
    <row r="41" spans="1:7" s="2" customFormat="1" x14ac:dyDescent="0.25">
      <c r="A41" s="6" t="s">
        <v>519</v>
      </c>
      <c r="B41" s="6">
        <v>4011</v>
      </c>
      <c r="C41" s="56">
        <v>42494.350254629629</v>
      </c>
      <c r="D41" s="56">
        <v>42494.378981481481</v>
      </c>
      <c r="E41" s="6" t="s">
        <v>476</v>
      </c>
      <c r="F41" s="20">
        <v>2.8726851851388346E-2</v>
      </c>
      <c r="G41" s="11"/>
    </row>
    <row r="42" spans="1:7" s="2" customFormat="1" x14ac:dyDescent="0.25">
      <c r="A42" s="6" t="s">
        <v>520</v>
      </c>
      <c r="B42" s="6">
        <v>4012</v>
      </c>
      <c r="C42" s="56">
        <v>42494.387858796297</v>
      </c>
      <c r="D42" s="56">
        <v>42494.418703703705</v>
      </c>
      <c r="E42" s="6" t="s">
        <v>476</v>
      </c>
      <c r="F42" s="20">
        <v>3.0844907407299615E-2</v>
      </c>
      <c r="G42" s="11"/>
    </row>
    <row r="43" spans="1:7" s="2" customFormat="1" x14ac:dyDescent="0.25">
      <c r="A43" s="6" t="s">
        <v>521</v>
      </c>
      <c r="B43" s="6">
        <v>4029</v>
      </c>
      <c r="C43" s="56">
        <v>42494.360069444447</v>
      </c>
      <c r="D43" s="56">
        <v>42494.389479166668</v>
      </c>
      <c r="E43" s="6" t="s">
        <v>624</v>
      </c>
      <c r="F43" s="20">
        <v>2.940972222131677E-2</v>
      </c>
      <c r="G43" s="11"/>
    </row>
    <row r="44" spans="1:7" s="2" customFormat="1" x14ac:dyDescent="0.25">
      <c r="A44" s="6" t="s">
        <v>522</v>
      </c>
      <c r="B44" s="6">
        <v>4030</v>
      </c>
      <c r="C44" s="56">
        <v>42494.403692129628</v>
      </c>
      <c r="D44" s="56">
        <v>42494.43005787037</v>
      </c>
      <c r="E44" s="6" t="s">
        <v>624</v>
      </c>
      <c r="F44" s="20">
        <v>2.6365740741312038E-2</v>
      </c>
      <c r="G44" s="11"/>
    </row>
    <row r="45" spans="1:7" s="2" customFormat="1" x14ac:dyDescent="0.25">
      <c r="A45" s="6" t="s">
        <v>523</v>
      </c>
      <c r="B45" s="6">
        <v>4014</v>
      </c>
      <c r="C45" s="56">
        <v>42494.369293981479</v>
      </c>
      <c r="D45" s="56">
        <v>42494.399930555555</v>
      </c>
      <c r="E45" s="6" t="s">
        <v>321</v>
      </c>
      <c r="F45" s="20">
        <v>3.0636574076197576E-2</v>
      </c>
      <c r="G45" s="11"/>
    </row>
    <row r="46" spans="1:7" s="2" customFormat="1" x14ac:dyDescent="0.25">
      <c r="A46" s="6" t="s">
        <v>524</v>
      </c>
      <c r="B46" s="6">
        <v>4013</v>
      </c>
      <c r="C46" s="56">
        <v>42494.410324074073</v>
      </c>
      <c r="D46" s="56">
        <v>42494.439895833333</v>
      </c>
      <c r="E46" s="6" t="s">
        <v>321</v>
      </c>
      <c r="F46" s="20">
        <v>2.9571759259852115E-2</v>
      </c>
      <c r="G46" s="11"/>
    </row>
    <row r="47" spans="1:7" s="2" customFormat="1" x14ac:dyDescent="0.25">
      <c r="A47" s="6" t="s">
        <v>525</v>
      </c>
      <c r="B47" s="6">
        <v>4018</v>
      </c>
      <c r="C47" s="56">
        <v>42494.386180555557</v>
      </c>
      <c r="D47" s="56">
        <v>42494.41238425926</v>
      </c>
      <c r="E47" s="6" t="s">
        <v>625</v>
      </c>
      <c r="F47" s="20">
        <v>2.6203703702776693E-2</v>
      </c>
      <c r="G47" s="11"/>
    </row>
    <row r="48" spans="1:7" s="2" customFormat="1" x14ac:dyDescent="0.25">
      <c r="A48" s="6" t="s">
        <v>526</v>
      </c>
      <c r="B48" s="6">
        <v>4017</v>
      </c>
      <c r="C48" s="56">
        <v>42494.422349537039</v>
      </c>
      <c r="D48" s="56">
        <v>42494.451284722221</v>
      </c>
      <c r="E48" s="6" t="s">
        <v>625</v>
      </c>
      <c r="F48" s="20">
        <v>2.8935185182490386E-2</v>
      </c>
      <c r="G48" s="11"/>
    </row>
    <row r="49" spans="1:7" s="2" customFormat="1" x14ac:dyDescent="0.25">
      <c r="A49" s="6" t="s">
        <v>527</v>
      </c>
      <c r="B49" s="6">
        <v>4031</v>
      </c>
      <c r="C49" s="56">
        <v>42494.392210648148</v>
      </c>
      <c r="D49" s="56">
        <v>42494.421493055554</v>
      </c>
      <c r="E49" s="6" t="s">
        <v>475</v>
      </c>
      <c r="F49" s="20">
        <v>2.9282407405844424E-2</v>
      </c>
      <c r="G49" s="11"/>
    </row>
    <row r="50" spans="1:7" s="2" customFormat="1" x14ac:dyDescent="0.25">
      <c r="A50" s="6" t="s">
        <v>528</v>
      </c>
      <c r="B50" s="6">
        <v>4032</v>
      </c>
      <c r="C50" s="56">
        <v>42494.431851851848</v>
      </c>
      <c r="D50" s="56">
        <v>42494.461516203701</v>
      </c>
      <c r="E50" s="6" t="s">
        <v>475</v>
      </c>
      <c r="F50" s="20">
        <v>2.9664351852261461E-2</v>
      </c>
      <c r="G50" s="11"/>
    </row>
    <row r="51" spans="1:7" s="2" customFormat="1" x14ac:dyDescent="0.25">
      <c r="A51" s="6" t="s">
        <v>529</v>
      </c>
      <c r="B51" s="6">
        <v>4024</v>
      </c>
      <c r="C51" s="56">
        <v>42494.401145833333</v>
      </c>
      <c r="D51" s="56">
        <v>42494.431608796294</v>
      </c>
      <c r="E51" s="6" t="s">
        <v>318</v>
      </c>
      <c r="F51" s="20">
        <v>3.0462962960882578E-2</v>
      </c>
      <c r="G51" s="11"/>
    </row>
    <row r="52" spans="1:7" s="2" customFormat="1" x14ac:dyDescent="0.25">
      <c r="A52" s="6" t="s">
        <v>530</v>
      </c>
      <c r="B52" s="6">
        <v>4023</v>
      </c>
      <c r="C52" s="56">
        <v>42494.439201388886</v>
      </c>
      <c r="D52" s="56">
        <v>42494.471215277779</v>
      </c>
      <c r="E52" s="6" t="s">
        <v>318</v>
      </c>
      <c r="F52" s="20">
        <v>3.2013888892834075E-2</v>
      </c>
      <c r="G52" s="11"/>
    </row>
    <row r="53" spans="1:7" s="2" customFormat="1" x14ac:dyDescent="0.25">
      <c r="A53" s="6" t="s">
        <v>531</v>
      </c>
      <c r="B53" s="6">
        <v>4027</v>
      </c>
      <c r="C53" s="56">
        <v>42494.412592592591</v>
      </c>
      <c r="D53" s="56">
        <v>42494.441759259258</v>
      </c>
      <c r="E53" s="6" t="s">
        <v>323</v>
      </c>
      <c r="F53" s="20">
        <v>2.9166666667151731E-2</v>
      </c>
      <c r="G53" s="11"/>
    </row>
    <row r="54" spans="1:7" s="2" customFormat="1" x14ac:dyDescent="0.25">
      <c r="A54" s="6" t="s">
        <v>532</v>
      </c>
      <c r="B54" s="6">
        <v>4028</v>
      </c>
      <c r="C54" s="56">
        <v>42494.451284722221</v>
      </c>
      <c r="D54" s="56">
        <v>42494.481608796297</v>
      </c>
      <c r="E54" s="6" t="s">
        <v>323</v>
      </c>
      <c r="F54" s="20">
        <v>3.0324074075906537E-2</v>
      </c>
      <c r="G54" s="11"/>
    </row>
    <row r="55" spans="1:7" s="2" customFormat="1" x14ac:dyDescent="0.25">
      <c r="A55" s="18" t="s">
        <v>533</v>
      </c>
      <c r="B55" s="18">
        <v>4011</v>
      </c>
      <c r="C55" s="65">
        <v>42494.425069444442</v>
      </c>
      <c r="D55" s="65">
        <v>42494.425069444442</v>
      </c>
      <c r="E55" s="18" t="s">
        <v>476</v>
      </c>
      <c r="F55" s="21">
        <v>1.1574074074074073E-5</v>
      </c>
      <c r="G55" s="19" t="s">
        <v>330</v>
      </c>
    </row>
    <row r="56" spans="1:7" s="2" customFormat="1" x14ac:dyDescent="0.25">
      <c r="A56" s="6" t="s">
        <v>534</v>
      </c>
      <c r="B56" s="6">
        <v>4012</v>
      </c>
      <c r="C56" s="56">
        <v>42494.457974537036</v>
      </c>
      <c r="D56" s="56">
        <v>42494.491354166668</v>
      </c>
      <c r="E56" s="6" t="s">
        <v>476</v>
      </c>
      <c r="F56" s="20">
        <v>3.3379629632690921E-2</v>
      </c>
      <c r="G56" s="11"/>
    </row>
    <row r="57" spans="1:7" s="2" customFormat="1" x14ac:dyDescent="0.25">
      <c r="A57" s="6" t="s">
        <v>535</v>
      </c>
      <c r="B57" s="6">
        <v>4029</v>
      </c>
      <c r="C57" s="56">
        <v>42494.437708333331</v>
      </c>
      <c r="D57" s="56">
        <v>42494.463043981479</v>
      </c>
      <c r="E57" s="6" t="s">
        <v>624</v>
      </c>
      <c r="F57" s="20">
        <v>2.5335648148029577E-2</v>
      </c>
      <c r="G57" s="11"/>
    </row>
    <row r="58" spans="1:7" s="2" customFormat="1" x14ac:dyDescent="0.25">
      <c r="A58" s="6" t="s">
        <v>535</v>
      </c>
      <c r="B58" s="6">
        <v>4030</v>
      </c>
      <c r="C58" s="56">
        <v>42494.476122685184</v>
      </c>
      <c r="D58" s="56">
        <v>42494.503275462965</v>
      </c>
      <c r="E58" s="6" t="s">
        <v>624</v>
      </c>
      <c r="F58" s="20">
        <v>2.715277778042946E-2</v>
      </c>
      <c r="G58" s="11"/>
    </row>
    <row r="59" spans="1:7" s="2" customFormat="1" x14ac:dyDescent="0.25">
      <c r="A59" s="6" t="s">
        <v>536</v>
      </c>
      <c r="B59" s="6">
        <v>4014</v>
      </c>
      <c r="C59" s="56">
        <v>42494.444537037038</v>
      </c>
      <c r="D59" s="56">
        <v>42494.473113425927</v>
      </c>
      <c r="E59" s="6" t="s">
        <v>321</v>
      </c>
      <c r="F59" s="20">
        <v>2.8576388889632653E-2</v>
      </c>
      <c r="G59" s="11"/>
    </row>
    <row r="60" spans="1:7" s="2" customFormat="1" x14ac:dyDescent="0.25">
      <c r="A60" s="6" t="s">
        <v>537</v>
      </c>
      <c r="B60" s="6">
        <v>4013</v>
      </c>
      <c r="C60" s="56">
        <v>42494.485254629632</v>
      </c>
      <c r="D60" s="56">
        <v>42494.51222222222</v>
      </c>
      <c r="E60" s="6" t="s">
        <v>321</v>
      </c>
      <c r="F60" s="20">
        <v>2.696759258833481E-2</v>
      </c>
      <c r="G60" s="11"/>
    </row>
    <row r="61" spans="1:7" s="2" customFormat="1" x14ac:dyDescent="0.25">
      <c r="A61" s="6" t="s">
        <v>538</v>
      </c>
      <c r="B61" s="6">
        <v>4018</v>
      </c>
      <c r="C61" s="56">
        <v>42494.455185185187</v>
      </c>
      <c r="D61" s="56">
        <v>42494.483148148145</v>
      </c>
      <c r="E61" s="6" t="s">
        <v>625</v>
      </c>
      <c r="F61" s="20">
        <v>2.7962962958554272E-2</v>
      </c>
      <c r="G61" s="11"/>
    </row>
    <row r="62" spans="1:7" s="2" customFormat="1" x14ac:dyDescent="0.25">
      <c r="A62" s="6" t="s">
        <v>539</v>
      </c>
      <c r="B62" s="6">
        <v>4017</v>
      </c>
      <c r="C62" s="56">
        <v>42494.489085648151</v>
      </c>
      <c r="D62" s="56">
        <v>42494.522650462961</v>
      </c>
      <c r="E62" s="6" t="s">
        <v>625</v>
      </c>
      <c r="F62" s="20">
        <v>3.3564814810233656E-2</v>
      </c>
      <c r="G62" s="11"/>
    </row>
    <row r="63" spans="1:7" s="2" customFormat="1" x14ac:dyDescent="0.25">
      <c r="A63" s="6" t="s">
        <v>540</v>
      </c>
      <c r="B63" s="6">
        <v>4031</v>
      </c>
      <c r="C63" s="56">
        <v>42494.467083333337</v>
      </c>
      <c r="D63" s="56">
        <v>42494.493692129632</v>
      </c>
      <c r="E63" s="6" t="s">
        <v>475</v>
      </c>
      <c r="F63" s="20">
        <v>2.6608796295477077E-2</v>
      </c>
      <c r="G63" s="11"/>
    </row>
    <row r="64" spans="1:7" s="2" customFormat="1" x14ac:dyDescent="0.25">
      <c r="A64" s="6" t="s">
        <v>541</v>
      </c>
      <c r="B64" s="6">
        <v>4032</v>
      </c>
      <c r="C64" s="56">
        <v>42494.506805555553</v>
      </c>
      <c r="D64" s="56">
        <v>42494.533506944441</v>
      </c>
      <c r="E64" s="6" t="s">
        <v>475</v>
      </c>
      <c r="F64" s="20">
        <v>2.6701388887886424E-2</v>
      </c>
      <c r="G64" s="11"/>
    </row>
    <row r="65" spans="1:7" s="2" customFormat="1" x14ac:dyDescent="0.25">
      <c r="A65" s="6" t="s">
        <v>542</v>
      </c>
      <c r="B65" s="6">
        <v>4024</v>
      </c>
      <c r="C65" s="56">
        <v>42494.473969907405</v>
      </c>
      <c r="D65" s="56">
        <v>42494.504201388889</v>
      </c>
      <c r="E65" s="6" t="s">
        <v>318</v>
      </c>
      <c r="F65" s="20">
        <v>3.0231481483497191E-2</v>
      </c>
      <c r="G65" s="11"/>
    </row>
    <row r="66" spans="1:7" s="2" customFormat="1" x14ac:dyDescent="0.25">
      <c r="A66" s="6" t="s">
        <v>543</v>
      </c>
      <c r="B66" s="6">
        <v>4023</v>
      </c>
      <c r="C66" s="56">
        <v>42494.51840277778</v>
      </c>
      <c r="D66" s="56">
        <v>42494.544525462959</v>
      </c>
      <c r="E66" s="6" t="s">
        <v>318</v>
      </c>
      <c r="F66" s="20">
        <v>2.6122685179871041E-2</v>
      </c>
      <c r="G66" s="11"/>
    </row>
    <row r="67" spans="1:7" s="2" customFormat="1" x14ac:dyDescent="0.25">
      <c r="A67" s="6" t="s">
        <v>544</v>
      </c>
      <c r="B67" s="6">
        <v>4027</v>
      </c>
      <c r="C67" s="56">
        <v>42494.48741898148</v>
      </c>
      <c r="D67" s="56">
        <v>42494.515682870369</v>
      </c>
      <c r="E67" s="6" t="s">
        <v>323</v>
      </c>
      <c r="F67" s="20">
        <v>2.8263888889341615E-2</v>
      </c>
      <c r="G67" s="11"/>
    </row>
    <row r="68" spans="1:7" s="2" customFormat="1" x14ac:dyDescent="0.25">
      <c r="A68" s="6" t="s">
        <v>545</v>
      </c>
      <c r="B68" s="6">
        <v>4028</v>
      </c>
      <c r="C68" s="56">
        <v>42494.528749999998</v>
      </c>
      <c r="D68" s="56">
        <v>42494.558298611111</v>
      </c>
      <c r="E68" s="6" t="s">
        <v>323</v>
      </c>
      <c r="F68" s="20">
        <v>2.9548611113568768E-2</v>
      </c>
      <c r="G68" s="11"/>
    </row>
    <row r="69" spans="1:7" s="2" customFormat="1" x14ac:dyDescent="0.25">
      <c r="A69" s="6" t="s">
        <v>546</v>
      </c>
      <c r="B69" s="6">
        <v>4011</v>
      </c>
      <c r="C69" s="56">
        <v>42494.495358796295</v>
      </c>
      <c r="D69" s="56">
        <v>42494.526967592596</v>
      </c>
      <c r="E69" s="6" t="s">
        <v>476</v>
      </c>
      <c r="F69" s="20">
        <v>3.160879630013369E-2</v>
      </c>
      <c r="G69" s="11"/>
    </row>
    <row r="70" spans="1:7" s="2" customFormat="1" x14ac:dyDescent="0.25">
      <c r="A70" s="6" t="s">
        <v>547</v>
      </c>
      <c r="B70" s="6">
        <v>4012</v>
      </c>
      <c r="C70" s="56">
        <v>42494.535555555558</v>
      </c>
      <c r="D70" s="56">
        <v>42494.564826388887</v>
      </c>
      <c r="E70" s="6" t="s">
        <v>476</v>
      </c>
      <c r="F70" s="20">
        <v>2.9270833329064772E-2</v>
      </c>
      <c r="G70" s="11"/>
    </row>
    <row r="71" spans="1:7" s="2" customFormat="1" x14ac:dyDescent="0.25">
      <c r="A71" s="6" t="s">
        <v>548</v>
      </c>
      <c r="B71" s="6">
        <v>4029</v>
      </c>
      <c r="C71" s="56">
        <v>42494.509062500001</v>
      </c>
      <c r="D71" s="56">
        <v>42494.541608796295</v>
      </c>
      <c r="E71" s="6" t="s">
        <v>624</v>
      </c>
      <c r="F71" s="20">
        <v>3.2546296293730848E-2</v>
      </c>
      <c r="G71" s="11"/>
    </row>
    <row r="72" spans="1:7" s="2" customFormat="1" x14ac:dyDescent="0.25">
      <c r="A72" s="6" t="s">
        <v>549</v>
      </c>
      <c r="B72" s="6">
        <v>4030</v>
      </c>
      <c r="C72" s="56">
        <v>42494.547256944446</v>
      </c>
      <c r="D72" s="56">
        <v>42494.577060185184</v>
      </c>
      <c r="E72" s="6" t="s">
        <v>624</v>
      </c>
      <c r="F72" s="20">
        <v>2.9803240737237502E-2</v>
      </c>
      <c r="G72" s="11"/>
    </row>
    <row r="73" spans="1:7" s="2" customFormat="1" x14ac:dyDescent="0.25">
      <c r="A73" s="6" t="s">
        <v>550</v>
      </c>
      <c r="B73" s="6">
        <v>4014</v>
      </c>
      <c r="C73" s="56">
        <v>42494.519583333335</v>
      </c>
      <c r="D73" s="56">
        <v>42494.545844907407</v>
      </c>
      <c r="E73" s="6" t="s">
        <v>321</v>
      </c>
      <c r="F73" s="20">
        <v>2.626157407212304E-2</v>
      </c>
      <c r="G73" s="11"/>
    </row>
    <row r="74" spans="1:7" s="2" customFormat="1" x14ac:dyDescent="0.25">
      <c r="A74" s="6" t="s">
        <v>551</v>
      </c>
      <c r="B74" s="6">
        <v>4013</v>
      </c>
      <c r="C74" s="56">
        <v>42494.55777777778</v>
      </c>
      <c r="D74" s="56">
        <v>42494.585798611108</v>
      </c>
      <c r="E74" s="6" t="s">
        <v>321</v>
      </c>
      <c r="F74" s="20">
        <v>2.8020833327900618E-2</v>
      </c>
      <c r="G74" s="11"/>
    </row>
    <row r="75" spans="1:7" s="2" customFormat="1" x14ac:dyDescent="0.25">
      <c r="A75" s="6" t="s">
        <v>552</v>
      </c>
      <c r="B75" s="6">
        <v>4018</v>
      </c>
      <c r="C75" s="56">
        <v>42494.528182870374</v>
      </c>
      <c r="D75" s="56">
        <v>42494.557743055557</v>
      </c>
      <c r="E75" s="6" t="s">
        <v>625</v>
      </c>
      <c r="F75" s="20">
        <v>2.9560185183072463E-2</v>
      </c>
      <c r="G75" s="11"/>
    </row>
    <row r="76" spans="1:7" s="2" customFormat="1" x14ac:dyDescent="0.25">
      <c r="A76" s="6" t="s">
        <v>553</v>
      </c>
      <c r="B76" s="6">
        <v>4017</v>
      </c>
      <c r="C76" s="56">
        <v>42494.565972222219</v>
      </c>
      <c r="D76" s="56">
        <v>42494.598622685182</v>
      </c>
      <c r="E76" s="6" t="s">
        <v>625</v>
      </c>
      <c r="F76" s="20">
        <v>3.2650462962919846E-2</v>
      </c>
      <c r="G76" s="11"/>
    </row>
    <row r="77" spans="1:7" s="2" customFormat="1" x14ac:dyDescent="0.25">
      <c r="A77" s="6" t="s">
        <v>554</v>
      </c>
      <c r="B77" s="6">
        <v>4031</v>
      </c>
      <c r="C77" s="56">
        <v>42494.537453703706</v>
      </c>
      <c r="D77" s="56">
        <v>42494.569641203707</v>
      </c>
      <c r="E77" s="6" t="s">
        <v>475</v>
      </c>
      <c r="F77" s="20">
        <v>3.2187500000873115E-2</v>
      </c>
      <c r="G77" s="11"/>
    </row>
    <row r="78" spans="1:7" s="2" customFormat="1" x14ac:dyDescent="0.25">
      <c r="A78" s="6" t="s">
        <v>555</v>
      </c>
      <c r="B78" s="6">
        <v>4032</v>
      </c>
      <c r="C78" s="56">
        <v>42494.579733796294</v>
      </c>
      <c r="D78" s="56">
        <v>42494.607233796298</v>
      </c>
      <c r="E78" s="6" t="s">
        <v>475</v>
      </c>
      <c r="F78" s="20">
        <v>2.7500000003783498E-2</v>
      </c>
      <c r="G78" s="11"/>
    </row>
    <row r="79" spans="1:7" s="2" customFormat="1" x14ac:dyDescent="0.25">
      <c r="A79" s="6" t="s">
        <v>556</v>
      </c>
      <c r="B79" s="6">
        <v>4024</v>
      </c>
      <c r="C79" s="56">
        <v>42494.549143518518</v>
      </c>
      <c r="D79" s="56">
        <v>42494.578414351854</v>
      </c>
      <c r="E79" s="6" t="s">
        <v>318</v>
      </c>
      <c r="F79" s="20">
        <v>2.9270833336340729E-2</v>
      </c>
      <c r="G79" s="11"/>
    </row>
    <row r="80" spans="1:7" s="2" customFormat="1" x14ac:dyDescent="0.25">
      <c r="A80" s="6" t="s">
        <v>557</v>
      </c>
      <c r="B80" s="6">
        <v>4023</v>
      </c>
      <c r="C80" s="56">
        <v>42494.583148148151</v>
      </c>
      <c r="D80" s="56">
        <v>42494.616388888891</v>
      </c>
      <c r="E80" s="6" t="s">
        <v>318</v>
      </c>
      <c r="F80" s="20">
        <v>3.3240740740438923E-2</v>
      </c>
      <c r="G80" s="11"/>
    </row>
    <row r="81" spans="1:7" s="2" customFormat="1" x14ac:dyDescent="0.25">
      <c r="A81" s="6" t="s">
        <v>558</v>
      </c>
      <c r="B81" s="6">
        <v>4027</v>
      </c>
      <c r="C81" s="56">
        <v>42494.562847222223</v>
      </c>
      <c r="D81" s="56">
        <v>42494.587500000001</v>
      </c>
      <c r="E81" s="6" t="s">
        <v>323</v>
      </c>
      <c r="F81" s="20">
        <v>2.4652777778101154E-2</v>
      </c>
      <c r="G81" s="11"/>
    </row>
    <row r="82" spans="1:7" s="2" customFormat="1" x14ac:dyDescent="0.25">
      <c r="A82" s="6" t="s">
        <v>559</v>
      </c>
      <c r="B82" s="6">
        <v>4028</v>
      </c>
      <c r="C82" s="56">
        <v>42494.596018518518</v>
      </c>
      <c r="D82" s="56">
        <v>42494.628078703703</v>
      </c>
      <c r="E82" s="6" t="s">
        <v>323</v>
      </c>
      <c r="F82" s="20">
        <v>3.2060185185400769E-2</v>
      </c>
      <c r="G82" s="11"/>
    </row>
    <row r="83" spans="1:7" s="2" customFormat="1" x14ac:dyDescent="0.25">
      <c r="A83" s="6" t="s">
        <v>560</v>
      </c>
      <c r="B83" s="6">
        <v>4011</v>
      </c>
      <c r="C83" s="56">
        <v>42494.568460648145</v>
      </c>
      <c r="D83" s="56">
        <v>42494.598310185182</v>
      </c>
      <c r="E83" s="6" t="s">
        <v>476</v>
      </c>
      <c r="F83" s="20">
        <v>2.9849537037080154E-2</v>
      </c>
      <c r="G83" s="11"/>
    </row>
    <row r="84" spans="1:7" s="2" customFormat="1" x14ac:dyDescent="0.25">
      <c r="A84" s="6" t="s">
        <v>561</v>
      </c>
      <c r="B84" s="6">
        <v>4012</v>
      </c>
      <c r="C84" s="56">
        <v>42494.607638888891</v>
      </c>
      <c r="D84" s="56">
        <v>42494.639374999999</v>
      </c>
      <c r="E84" s="6" t="s">
        <v>476</v>
      </c>
      <c r="F84" s="20">
        <v>3.1736111108330078E-2</v>
      </c>
      <c r="G84" s="11"/>
    </row>
    <row r="85" spans="1:7" s="2" customFormat="1" x14ac:dyDescent="0.25">
      <c r="A85" s="6" t="s">
        <v>562</v>
      </c>
      <c r="B85" s="6">
        <v>4029</v>
      </c>
      <c r="C85" s="56">
        <v>42494.582731481481</v>
      </c>
      <c r="D85" s="56">
        <v>42494.608784722222</v>
      </c>
      <c r="E85" s="6" t="s">
        <v>624</v>
      </c>
      <c r="F85" s="20">
        <v>2.6053240741021E-2</v>
      </c>
      <c r="G85" s="11"/>
    </row>
    <row r="86" spans="1:7" s="2" customFormat="1" x14ac:dyDescent="0.25">
      <c r="A86" s="6" t="s">
        <v>563</v>
      </c>
      <c r="B86" s="6">
        <v>4030</v>
      </c>
      <c r="C86" s="56">
        <v>42494.620046296295</v>
      </c>
      <c r="D86" s="56">
        <v>42494.649745370371</v>
      </c>
      <c r="E86" s="6" t="s">
        <v>624</v>
      </c>
      <c r="F86" s="20">
        <v>2.9699074075324461E-2</v>
      </c>
      <c r="G86" s="11"/>
    </row>
    <row r="87" spans="1:7" s="2" customFormat="1" x14ac:dyDescent="0.25">
      <c r="A87" s="6" t="s">
        <v>564</v>
      </c>
      <c r="B87" s="6">
        <v>4014</v>
      </c>
      <c r="C87" s="56">
        <v>42494.591956018521</v>
      </c>
      <c r="D87" s="56">
        <v>42494.619652777779</v>
      </c>
      <c r="E87" s="6" t="s">
        <v>321</v>
      </c>
      <c r="F87" s="20">
        <v>2.7696759258105885E-2</v>
      </c>
      <c r="G87" s="11"/>
    </row>
    <row r="88" spans="1:7" s="2" customFormat="1" x14ac:dyDescent="0.25">
      <c r="A88" s="6" t="s">
        <v>565</v>
      </c>
      <c r="B88" s="6">
        <v>4013</v>
      </c>
      <c r="C88" s="56">
        <v>42494.629710648151</v>
      </c>
      <c r="D88" s="56">
        <v>42494.65834490741</v>
      </c>
      <c r="E88" s="6" t="s">
        <v>321</v>
      </c>
      <c r="F88" s="20">
        <v>2.8634259258979E-2</v>
      </c>
      <c r="G88" s="11"/>
    </row>
    <row r="89" spans="1:7" s="2" customFormat="1" x14ac:dyDescent="0.25">
      <c r="A89" s="6" t="s">
        <v>566</v>
      </c>
      <c r="B89" s="6">
        <v>4018</v>
      </c>
      <c r="C89" s="56">
        <v>42494.602465277778</v>
      </c>
      <c r="D89" s="56">
        <v>42494.629317129627</v>
      </c>
      <c r="E89" s="6" t="s">
        <v>625</v>
      </c>
      <c r="F89" s="20">
        <v>2.6851851849642117E-2</v>
      </c>
      <c r="G89" s="11"/>
    </row>
    <row r="90" spans="1:7" s="2" customFormat="1" x14ac:dyDescent="0.25">
      <c r="A90" s="6" t="s">
        <v>567</v>
      </c>
      <c r="B90" s="6">
        <v>4017</v>
      </c>
      <c r="C90" s="56">
        <v>42494.640636574077</v>
      </c>
      <c r="D90" s="56">
        <v>42494.674803240741</v>
      </c>
      <c r="E90" s="6" t="s">
        <v>625</v>
      </c>
      <c r="F90" s="20">
        <v>3.4166666664532386E-2</v>
      </c>
      <c r="G90" s="11"/>
    </row>
    <row r="91" spans="1:7" s="2" customFormat="1" x14ac:dyDescent="0.25">
      <c r="A91" s="6" t="s">
        <v>568</v>
      </c>
      <c r="B91" s="6">
        <v>4031</v>
      </c>
      <c r="C91" s="56">
        <v>42494.612384259257</v>
      </c>
      <c r="D91" s="56">
        <v>42494.639699074076</v>
      </c>
      <c r="E91" s="6" t="s">
        <v>475</v>
      </c>
      <c r="F91" s="20">
        <v>2.7314814818964805E-2</v>
      </c>
      <c r="G91" s="11"/>
    </row>
    <row r="92" spans="1:7" s="2" customFormat="1" x14ac:dyDescent="0.25">
      <c r="A92" s="6" t="s">
        <v>569</v>
      </c>
      <c r="B92" s="6">
        <v>4032</v>
      </c>
      <c r="C92" s="56">
        <v>42494.651689814818</v>
      </c>
      <c r="D92" s="56">
        <v>42494.679930555554</v>
      </c>
      <c r="E92" s="6" t="s">
        <v>475</v>
      </c>
      <c r="F92" s="20">
        <v>2.824074073578231E-2</v>
      </c>
      <c r="G92" s="11"/>
    </row>
    <row r="93" spans="1:7" s="2" customFormat="1" x14ac:dyDescent="0.25">
      <c r="A93" s="6" t="s">
        <v>570</v>
      </c>
      <c r="B93" s="6">
        <v>4024</v>
      </c>
      <c r="C93" s="56">
        <v>42494.618506944447</v>
      </c>
      <c r="D93" s="56">
        <v>42494.651053240741</v>
      </c>
      <c r="E93" s="6" t="s">
        <v>318</v>
      </c>
      <c r="F93" s="20">
        <v>3.2546296293730848E-2</v>
      </c>
      <c r="G93" s="11"/>
    </row>
    <row r="94" spans="1:7" s="2" customFormat="1" x14ac:dyDescent="0.25">
      <c r="A94" s="6" t="s">
        <v>571</v>
      </c>
      <c r="B94" s="6">
        <v>4023</v>
      </c>
      <c r="C94" s="56">
        <v>42494.659513888888</v>
      </c>
      <c r="D94" s="56">
        <v>42494.690798611111</v>
      </c>
      <c r="E94" s="6" t="s">
        <v>318</v>
      </c>
      <c r="F94" s="20">
        <v>3.1284722223063E-2</v>
      </c>
      <c r="G94" s="11"/>
    </row>
    <row r="95" spans="1:7" s="2" customFormat="1" x14ac:dyDescent="0.25">
      <c r="A95" s="6" t="s">
        <v>572</v>
      </c>
      <c r="B95" s="6">
        <v>4027</v>
      </c>
      <c r="C95" s="56">
        <v>42494.632789351854</v>
      </c>
      <c r="D95" s="56">
        <v>42494.663437499999</v>
      </c>
      <c r="E95" s="6" t="s">
        <v>323</v>
      </c>
      <c r="F95" s="20">
        <v>3.0648148145701271E-2</v>
      </c>
      <c r="G95" s="11"/>
    </row>
    <row r="96" spans="1:7" s="2" customFormat="1" x14ac:dyDescent="0.25">
      <c r="A96" s="6" t="s">
        <v>573</v>
      </c>
      <c r="B96" s="6">
        <v>4028</v>
      </c>
      <c r="C96" s="56">
        <v>42494.673171296294</v>
      </c>
      <c r="D96" s="56">
        <v>42494.700439814813</v>
      </c>
      <c r="E96" s="6" t="s">
        <v>323</v>
      </c>
      <c r="F96" s="20">
        <v>2.7268518519122154E-2</v>
      </c>
      <c r="G96" s="11"/>
    </row>
    <row r="97" spans="1:7" s="2" customFormat="1" x14ac:dyDescent="0.25">
      <c r="A97" s="6" t="s">
        <v>574</v>
      </c>
      <c r="B97" s="6">
        <v>4011</v>
      </c>
      <c r="C97" s="56">
        <v>42494.642754629633</v>
      </c>
      <c r="D97" s="56">
        <v>42494.672349537039</v>
      </c>
      <c r="E97" s="6" t="s">
        <v>476</v>
      </c>
      <c r="F97" s="20">
        <v>2.9594907406135462E-2</v>
      </c>
      <c r="G97" s="11"/>
    </row>
    <row r="98" spans="1:7" s="2" customFormat="1" x14ac:dyDescent="0.25">
      <c r="A98" s="6" t="s">
        <v>575</v>
      </c>
      <c r="B98" s="6">
        <v>4012</v>
      </c>
      <c r="C98" s="56">
        <v>42494.686192129629</v>
      </c>
      <c r="D98" s="56">
        <v>42494.716620370367</v>
      </c>
      <c r="E98" s="6" t="s">
        <v>476</v>
      </c>
      <c r="F98" s="20">
        <v>3.0428240737819578E-2</v>
      </c>
      <c r="G98" s="11"/>
    </row>
    <row r="99" spans="1:7" s="2" customFormat="1" x14ac:dyDescent="0.25">
      <c r="A99" s="6" t="s">
        <v>576</v>
      </c>
      <c r="B99" s="6">
        <v>4029</v>
      </c>
      <c r="C99" s="56">
        <v>42494.65388888889</v>
      </c>
      <c r="D99" s="56">
        <v>42494.68178240741</v>
      </c>
      <c r="E99" s="6" t="s">
        <v>624</v>
      </c>
      <c r="F99" s="20">
        <v>2.789351851970423E-2</v>
      </c>
      <c r="G99" s="11"/>
    </row>
    <row r="100" spans="1:7" s="2" customFormat="1" x14ac:dyDescent="0.25">
      <c r="A100" s="6" t="s">
        <v>577</v>
      </c>
      <c r="B100" s="6">
        <v>4030</v>
      </c>
      <c r="C100" s="56">
        <v>42494.693090277775</v>
      </c>
      <c r="D100" s="56">
        <v>42494.721921296295</v>
      </c>
      <c r="E100" s="6" t="s">
        <v>624</v>
      </c>
      <c r="F100" s="20">
        <v>2.8831018520577345E-2</v>
      </c>
      <c r="G100" s="11"/>
    </row>
    <row r="101" spans="1:7" s="2" customFormat="1" x14ac:dyDescent="0.25">
      <c r="A101" s="6" t="s">
        <v>578</v>
      </c>
      <c r="B101" s="6">
        <v>4014</v>
      </c>
      <c r="C101" s="56">
        <v>42494.665393518517</v>
      </c>
      <c r="D101" s="56">
        <v>42494.691770833335</v>
      </c>
      <c r="E101" s="6" t="s">
        <v>321</v>
      </c>
      <c r="F101" s="20">
        <v>2.6377314818091691E-2</v>
      </c>
      <c r="G101" s="11"/>
    </row>
    <row r="102" spans="1:7" s="2" customFormat="1" x14ac:dyDescent="0.25">
      <c r="A102" s="6" t="s">
        <v>579</v>
      </c>
      <c r="B102" s="6">
        <v>4013</v>
      </c>
      <c r="C102" s="56">
        <v>42494.704907407409</v>
      </c>
      <c r="D102" s="56">
        <v>42494.731388888889</v>
      </c>
      <c r="E102" s="6" t="s">
        <v>321</v>
      </c>
      <c r="F102" s="20">
        <v>2.6481481480004732E-2</v>
      </c>
      <c r="G102" s="11"/>
    </row>
    <row r="103" spans="1:7" s="2" customFormat="1" x14ac:dyDescent="0.25">
      <c r="A103" s="6" t="s">
        <v>580</v>
      </c>
      <c r="B103" s="6">
        <v>4018</v>
      </c>
      <c r="C103" s="56">
        <v>42494.67895833333</v>
      </c>
      <c r="D103" s="56">
        <v>42494.709675925929</v>
      </c>
      <c r="E103" s="6" t="s">
        <v>625</v>
      </c>
      <c r="F103" s="20">
        <v>3.0717592599103227E-2</v>
      </c>
      <c r="G103" s="11"/>
    </row>
    <row r="104" spans="1:7" s="2" customFormat="1" x14ac:dyDescent="0.25">
      <c r="A104" s="6" t="s">
        <v>581</v>
      </c>
      <c r="B104" s="6">
        <v>4017</v>
      </c>
      <c r="C104" s="56">
        <v>42494.71199074074</v>
      </c>
      <c r="D104" s="56">
        <v>42494.743090277778</v>
      </c>
      <c r="E104" s="6" t="s">
        <v>625</v>
      </c>
      <c r="F104" s="20">
        <v>3.1099537038244307E-2</v>
      </c>
      <c r="G104" s="11"/>
    </row>
    <row r="105" spans="1:7" s="2" customFormat="1" x14ac:dyDescent="0.25">
      <c r="A105" s="6" t="s">
        <v>582</v>
      </c>
      <c r="B105" s="6">
        <v>4031</v>
      </c>
      <c r="C105" s="56">
        <v>42494.685034722221</v>
      </c>
      <c r="D105" s="56">
        <v>42494.715092592596</v>
      </c>
      <c r="E105" s="6" t="s">
        <v>475</v>
      </c>
      <c r="F105" s="20">
        <v>3.0057870375458151E-2</v>
      </c>
      <c r="G105" s="11"/>
    </row>
    <row r="106" spans="1:7" s="2" customFormat="1" x14ac:dyDescent="0.25">
      <c r="A106" s="6" t="s">
        <v>583</v>
      </c>
      <c r="B106" s="6">
        <v>4032</v>
      </c>
      <c r="C106" s="56">
        <v>42494.723333333335</v>
      </c>
      <c r="D106" s="56">
        <v>42494.755659722221</v>
      </c>
      <c r="E106" s="6" t="s">
        <v>475</v>
      </c>
      <c r="F106" s="20">
        <v>3.2326388885849155E-2</v>
      </c>
      <c r="G106" s="11"/>
    </row>
    <row r="107" spans="1:7" s="2" customFormat="1" x14ac:dyDescent="0.25">
      <c r="A107" s="6" t="s">
        <v>584</v>
      </c>
      <c r="B107" s="6">
        <v>4024</v>
      </c>
      <c r="C107" s="56">
        <v>42494.693043981482</v>
      </c>
      <c r="D107" s="56">
        <v>42494.72315972222</v>
      </c>
      <c r="E107" s="6" t="s">
        <v>318</v>
      </c>
      <c r="F107" s="20">
        <v>3.011574073752854E-2</v>
      </c>
      <c r="G107" s="11"/>
    </row>
    <row r="108" spans="1:7" s="2" customFormat="1" x14ac:dyDescent="0.25">
      <c r="A108" s="6" t="s">
        <v>585</v>
      </c>
      <c r="B108" s="6">
        <v>4023</v>
      </c>
      <c r="C108" s="56">
        <v>42494.732141203705</v>
      </c>
      <c r="D108" s="56">
        <v>42494.762719907405</v>
      </c>
      <c r="E108" s="6" t="s">
        <v>318</v>
      </c>
      <c r="F108" s="20">
        <v>3.0578703699575271E-2</v>
      </c>
      <c r="G108" s="11"/>
    </row>
    <row r="109" spans="1:7" s="2" customFormat="1" x14ac:dyDescent="0.25">
      <c r="A109" s="6" t="s">
        <v>586</v>
      </c>
      <c r="B109" s="6">
        <v>4027</v>
      </c>
      <c r="C109" s="56">
        <v>42494.705104166664</v>
      </c>
      <c r="D109" s="56">
        <v>42494.733634259261</v>
      </c>
      <c r="E109" s="6" t="s">
        <v>323</v>
      </c>
      <c r="F109" s="20">
        <v>2.8530092597065959E-2</v>
      </c>
      <c r="G109" s="11"/>
    </row>
    <row r="110" spans="1:7" s="2" customFormat="1" x14ac:dyDescent="0.25">
      <c r="A110" s="6" t="s">
        <v>587</v>
      </c>
      <c r="B110" s="6">
        <v>4028</v>
      </c>
      <c r="C110" s="56">
        <v>42494.742789351854</v>
      </c>
      <c r="D110" s="56">
        <v>42494.776469907411</v>
      </c>
      <c r="E110" s="6" t="s">
        <v>323</v>
      </c>
      <c r="F110" s="20">
        <v>3.3680555556202307E-2</v>
      </c>
      <c r="G110" s="11"/>
    </row>
    <row r="111" spans="1:7" s="2" customFormat="1" x14ac:dyDescent="0.25">
      <c r="A111" s="6" t="s">
        <v>588</v>
      </c>
      <c r="B111" s="6">
        <v>4011</v>
      </c>
      <c r="C111" s="56">
        <v>42494.718842592592</v>
      </c>
      <c r="D111" s="56">
        <v>42494.744803240741</v>
      </c>
      <c r="E111" s="6" t="s">
        <v>476</v>
      </c>
      <c r="F111" s="20">
        <v>2.5960648148611654E-2</v>
      </c>
      <c r="G111" s="11"/>
    </row>
    <row r="112" spans="1:7" s="2" customFormat="1" x14ac:dyDescent="0.25">
      <c r="A112" s="6" t="s">
        <v>589</v>
      </c>
      <c r="B112" s="6">
        <v>4012</v>
      </c>
      <c r="C112" s="56">
        <v>42494.749826388892</v>
      </c>
      <c r="D112" s="56">
        <v>42494.785034722219</v>
      </c>
      <c r="E112" s="6" t="s">
        <v>476</v>
      </c>
      <c r="F112" s="20">
        <v>3.5208333327318542E-2</v>
      </c>
      <c r="G112" s="11"/>
    </row>
    <row r="113" spans="1:7" s="2" customFormat="1" x14ac:dyDescent="0.25">
      <c r="A113" s="6" t="s">
        <v>590</v>
      </c>
      <c r="B113" s="6">
        <v>4029</v>
      </c>
      <c r="C113" s="56">
        <v>42494.725277777776</v>
      </c>
      <c r="D113" s="56">
        <v>42494.75403935185</v>
      </c>
      <c r="E113" s="6" t="s">
        <v>624</v>
      </c>
      <c r="F113" s="20">
        <v>2.8761574074451346E-2</v>
      </c>
      <c r="G113" s="11"/>
    </row>
    <row r="114" spans="1:7" s="2" customFormat="1" x14ac:dyDescent="0.25">
      <c r="A114" s="6" t="s">
        <v>591</v>
      </c>
      <c r="B114" s="6">
        <v>4030</v>
      </c>
      <c r="C114" s="56">
        <v>42494.768460648149</v>
      </c>
      <c r="D114" s="56">
        <v>42494.796631944446</v>
      </c>
      <c r="E114" s="6" t="s">
        <v>624</v>
      </c>
      <c r="F114" s="20">
        <v>2.8171296296932269E-2</v>
      </c>
      <c r="G114" s="11"/>
    </row>
    <row r="115" spans="1:7" s="2" customFormat="1" x14ac:dyDescent="0.25">
      <c r="A115" s="6" t="s">
        <v>592</v>
      </c>
      <c r="B115" s="6">
        <v>4014</v>
      </c>
      <c r="C115" s="56">
        <v>42494.739837962959</v>
      </c>
      <c r="D115" s="56">
        <v>42494.766030092593</v>
      </c>
      <c r="E115" s="6" t="s">
        <v>321</v>
      </c>
      <c r="F115" s="20">
        <v>2.6192129633272998E-2</v>
      </c>
      <c r="G115" s="11"/>
    </row>
    <row r="116" spans="1:7" s="2" customFormat="1" x14ac:dyDescent="0.25">
      <c r="A116" s="6" t="s">
        <v>593</v>
      </c>
      <c r="B116" s="6">
        <v>4013</v>
      </c>
      <c r="C116" s="56">
        <v>42494.776550925926</v>
      </c>
      <c r="D116" s="56">
        <v>42494.806527777779</v>
      </c>
      <c r="E116" s="6" t="s">
        <v>321</v>
      </c>
      <c r="F116" s="20">
        <v>2.99768518525525E-2</v>
      </c>
      <c r="G116" s="11"/>
    </row>
    <row r="117" spans="1:7" s="2" customFormat="1" x14ac:dyDescent="0.25">
      <c r="A117" s="6" t="s">
        <v>594</v>
      </c>
      <c r="B117" s="6">
        <v>4018</v>
      </c>
      <c r="C117" s="56">
        <v>42494.747442129628</v>
      </c>
      <c r="D117" s="56">
        <v>42494.776597222219</v>
      </c>
      <c r="E117" s="6" t="s">
        <v>625</v>
      </c>
      <c r="F117" s="20">
        <v>2.9155092590372078E-2</v>
      </c>
      <c r="G117" s="11"/>
    </row>
    <row r="118" spans="1:7" s="2" customFormat="1" x14ac:dyDescent="0.25">
      <c r="A118" s="6" t="s">
        <v>595</v>
      </c>
      <c r="B118" s="6">
        <v>4017</v>
      </c>
      <c r="C118" s="56">
        <v>42494.781967592593</v>
      </c>
      <c r="D118" s="56">
        <v>42494.818356481483</v>
      </c>
      <c r="E118" s="6" t="s">
        <v>625</v>
      </c>
      <c r="F118" s="20">
        <v>3.6388888889632653E-2</v>
      </c>
      <c r="G118" s="11"/>
    </row>
    <row r="119" spans="1:7" s="2" customFormat="1" x14ac:dyDescent="0.25">
      <c r="A119" s="6" t="s">
        <v>596</v>
      </c>
      <c r="B119" s="6">
        <v>4031</v>
      </c>
      <c r="C119" s="56">
        <v>42494.759942129633</v>
      </c>
      <c r="D119" s="56">
        <v>42494.787465277775</v>
      </c>
      <c r="E119" s="6" t="s">
        <v>475</v>
      </c>
      <c r="F119" s="20">
        <v>2.7523148142790888E-2</v>
      </c>
      <c r="G119" s="11"/>
    </row>
    <row r="120" spans="1:7" s="2" customFormat="1" x14ac:dyDescent="0.25">
      <c r="A120" s="6" t="s">
        <v>597</v>
      </c>
      <c r="B120" s="6">
        <v>4032</v>
      </c>
      <c r="C120" s="56">
        <v>42494.791759259257</v>
      </c>
      <c r="D120" s="56">
        <v>42494.825509259259</v>
      </c>
      <c r="E120" s="6" t="s">
        <v>475</v>
      </c>
      <c r="F120" s="20">
        <v>3.3750000002328306E-2</v>
      </c>
      <c r="G120" s="11"/>
    </row>
    <row r="121" spans="1:7" s="2" customFormat="1" x14ac:dyDescent="0.25">
      <c r="A121" s="6" t="s">
        <v>598</v>
      </c>
      <c r="B121" s="6">
        <v>4024</v>
      </c>
      <c r="C121" s="56">
        <v>42494.766064814816</v>
      </c>
      <c r="D121" s="56">
        <v>42494.795937499999</v>
      </c>
      <c r="E121" s="6" t="s">
        <v>318</v>
      </c>
      <c r="F121" s="20">
        <v>2.9872685183363501E-2</v>
      </c>
      <c r="G121" s="11"/>
    </row>
    <row r="122" spans="1:7" s="2" customFormat="1" x14ac:dyDescent="0.25">
      <c r="A122" s="6" t="s">
        <v>599</v>
      </c>
      <c r="B122" s="6">
        <v>4023</v>
      </c>
      <c r="C122" s="56">
        <v>42494.807627314818</v>
      </c>
      <c r="D122" s="56">
        <v>42494.835694444446</v>
      </c>
      <c r="E122" s="6" t="s">
        <v>318</v>
      </c>
      <c r="F122" s="20">
        <v>2.806712962774327E-2</v>
      </c>
      <c r="G122" s="11"/>
    </row>
    <row r="123" spans="1:7" s="2" customFormat="1" x14ac:dyDescent="0.25">
      <c r="A123" s="6" t="s">
        <v>600</v>
      </c>
      <c r="B123" s="6">
        <v>4011</v>
      </c>
      <c r="C123" s="56">
        <v>42494.789305555554</v>
      </c>
      <c r="D123" s="56">
        <v>42494.817280092589</v>
      </c>
      <c r="E123" s="6" t="s">
        <v>476</v>
      </c>
      <c r="F123" s="20">
        <v>2.7974537035333924E-2</v>
      </c>
      <c r="G123" s="11"/>
    </row>
    <row r="124" spans="1:7" s="2" customFormat="1" x14ac:dyDescent="0.25">
      <c r="A124" s="6" t="s">
        <v>601</v>
      </c>
      <c r="B124" s="6">
        <v>4012</v>
      </c>
      <c r="C124" s="56">
        <v>42494.824270833335</v>
      </c>
      <c r="D124" s="56">
        <v>42494.85738425926</v>
      </c>
      <c r="E124" s="6" t="s">
        <v>476</v>
      </c>
      <c r="F124" s="20">
        <v>3.3113425924966577E-2</v>
      </c>
      <c r="G124" s="11"/>
    </row>
    <row r="125" spans="1:7" s="2" customFormat="1" x14ac:dyDescent="0.25">
      <c r="A125" s="6" t="s">
        <v>602</v>
      </c>
      <c r="B125" s="6">
        <v>4014</v>
      </c>
      <c r="C125" s="56">
        <v>42494.809606481482</v>
      </c>
      <c r="D125" s="56">
        <v>42494.83797453704</v>
      </c>
      <c r="E125" s="6" t="s">
        <v>321</v>
      </c>
      <c r="F125" s="20">
        <v>2.8368055558530614E-2</v>
      </c>
      <c r="G125" s="11"/>
    </row>
    <row r="126" spans="1:7" s="2" customFormat="1" x14ac:dyDescent="0.25">
      <c r="A126" s="6" t="s">
        <v>603</v>
      </c>
      <c r="B126" s="6">
        <v>4013</v>
      </c>
      <c r="C126" s="56">
        <v>42494.84479166667</v>
      </c>
      <c r="D126" s="56">
        <v>42494.87835648148</v>
      </c>
      <c r="E126" s="6" t="s">
        <v>321</v>
      </c>
      <c r="F126" s="20">
        <v>3.3564814810233656E-2</v>
      </c>
      <c r="G126" s="11"/>
    </row>
    <row r="127" spans="1:7" s="2" customFormat="1" x14ac:dyDescent="0.25">
      <c r="A127" s="6" t="s">
        <v>604</v>
      </c>
      <c r="B127" s="6">
        <v>4031</v>
      </c>
      <c r="C127" s="56">
        <v>42494.830092592594</v>
      </c>
      <c r="D127" s="56">
        <v>42494.858981481484</v>
      </c>
      <c r="E127" s="6" t="s">
        <v>475</v>
      </c>
      <c r="F127" s="20">
        <v>2.8888888889923692E-2</v>
      </c>
      <c r="G127" s="11"/>
    </row>
    <row r="128" spans="1:7" s="2" customFormat="1" x14ac:dyDescent="0.25">
      <c r="A128" s="6" t="s">
        <v>605</v>
      </c>
      <c r="B128" s="6">
        <v>4032</v>
      </c>
      <c r="C128" s="56">
        <v>42494.864189814813</v>
      </c>
      <c r="D128" s="56">
        <v>42494.899560185186</v>
      </c>
      <c r="E128" s="6" t="s">
        <v>475</v>
      </c>
      <c r="F128" s="20">
        <v>3.5370370373129845E-2</v>
      </c>
      <c r="G128" s="11"/>
    </row>
    <row r="129" spans="1:7" s="2" customFormat="1" x14ac:dyDescent="0.25">
      <c r="A129" s="6" t="s">
        <v>605</v>
      </c>
      <c r="B129" s="6">
        <v>4032</v>
      </c>
      <c r="C129" s="56">
        <v>42494.870648148149</v>
      </c>
      <c r="D129" s="56">
        <v>42494.899560185186</v>
      </c>
      <c r="E129" s="6" t="s">
        <v>475</v>
      </c>
      <c r="F129" s="20">
        <v>2.8912037036207039E-2</v>
      </c>
      <c r="G129" s="11"/>
    </row>
    <row r="130" spans="1:7" s="2" customFormat="1" x14ac:dyDescent="0.25">
      <c r="A130" s="6" t="s">
        <v>606</v>
      </c>
      <c r="B130" s="6">
        <v>4024</v>
      </c>
      <c r="C130" s="56">
        <v>42494.84783564815</v>
      </c>
      <c r="D130" s="56">
        <v>42494.879976851851</v>
      </c>
      <c r="E130" s="6" t="s">
        <v>318</v>
      </c>
      <c r="F130" s="20">
        <v>3.2141203701030463E-2</v>
      </c>
      <c r="G130" s="11"/>
    </row>
    <row r="131" spans="1:7" s="2" customFormat="1" x14ac:dyDescent="0.25">
      <c r="A131" s="6" t="s">
        <v>607</v>
      </c>
      <c r="B131" s="6">
        <v>4023</v>
      </c>
      <c r="C131" s="56">
        <v>42494.890717592592</v>
      </c>
      <c r="D131" s="56">
        <v>42494.919872685183</v>
      </c>
      <c r="E131" s="6" t="s">
        <v>318</v>
      </c>
      <c r="F131" s="20">
        <v>2.9155092590372078E-2</v>
      </c>
      <c r="G131" s="11"/>
    </row>
    <row r="132" spans="1:7" s="2" customFormat="1" x14ac:dyDescent="0.25">
      <c r="A132" s="6" t="s">
        <v>608</v>
      </c>
      <c r="B132" s="6">
        <v>4011</v>
      </c>
      <c r="C132" s="56">
        <v>42494.86209490741</v>
      </c>
      <c r="D132" s="56">
        <v>42494.900960648149</v>
      </c>
      <c r="E132" s="6" t="s">
        <v>476</v>
      </c>
      <c r="F132" s="20">
        <v>3.8865740738401655E-2</v>
      </c>
      <c r="G132" s="11"/>
    </row>
    <row r="133" spans="1:7" s="2" customFormat="1" x14ac:dyDescent="0.25">
      <c r="A133" s="6" t="s">
        <v>609</v>
      </c>
      <c r="B133" s="6">
        <v>4012</v>
      </c>
      <c r="C133" s="56">
        <v>42494.910381944443</v>
      </c>
      <c r="D133" s="56">
        <v>42494.941967592589</v>
      </c>
      <c r="E133" s="6" t="s">
        <v>476</v>
      </c>
      <c r="F133" s="20">
        <v>3.1585648146574385E-2</v>
      </c>
      <c r="G133" s="11"/>
    </row>
    <row r="134" spans="1:7" s="2" customFormat="1" x14ac:dyDescent="0.25">
      <c r="A134" s="6" t="s">
        <v>610</v>
      </c>
      <c r="B134" s="6">
        <v>4014</v>
      </c>
      <c r="C134" s="56">
        <v>42494.892812500002</v>
      </c>
      <c r="D134" s="56">
        <v>42494.923321759263</v>
      </c>
      <c r="E134" s="6" t="s">
        <v>321</v>
      </c>
      <c r="F134" s="20">
        <v>3.050925926072523E-2</v>
      </c>
      <c r="G134" s="11"/>
    </row>
    <row r="135" spans="1:7" s="2" customFormat="1" x14ac:dyDescent="0.25">
      <c r="A135" s="6" t="s">
        <v>611</v>
      </c>
      <c r="B135" s="6">
        <v>4013</v>
      </c>
      <c r="C135" s="56">
        <v>42494.931435185186</v>
      </c>
      <c r="D135" s="56">
        <v>42494.963055555556</v>
      </c>
      <c r="E135" s="6" t="s">
        <v>321</v>
      </c>
      <c r="F135" s="20">
        <v>3.1620370369637385E-2</v>
      </c>
      <c r="G135" s="11"/>
    </row>
    <row r="136" spans="1:7" s="2" customFormat="1" x14ac:dyDescent="0.25">
      <c r="A136" s="6" t="s">
        <v>612</v>
      </c>
      <c r="B136" s="6">
        <v>4031</v>
      </c>
      <c r="C136" s="56">
        <v>42494.905127314814</v>
      </c>
      <c r="D136" s="56">
        <v>42494.942245370374</v>
      </c>
      <c r="E136" s="6" t="s">
        <v>475</v>
      </c>
      <c r="F136" s="20">
        <v>3.7118055559403729E-2</v>
      </c>
      <c r="G136" s="11"/>
    </row>
    <row r="137" spans="1:7" s="2" customFormat="1" x14ac:dyDescent="0.25">
      <c r="A137" s="6" t="s">
        <v>613</v>
      </c>
      <c r="B137" s="6">
        <v>4032</v>
      </c>
      <c r="C137" s="56">
        <v>42494.94636574074</v>
      </c>
      <c r="D137" s="56">
        <v>42494.982569444444</v>
      </c>
      <c r="E137" s="6" t="s">
        <v>475</v>
      </c>
      <c r="F137" s="20">
        <v>3.6203703704813961E-2</v>
      </c>
      <c r="G137" s="11"/>
    </row>
    <row r="138" spans="1:7" s="2" customFormat="1" x14ac:dyDescent="0.25">
      <c r="A138" s="6" t="s">
        <v>614</v>
      </c>
      <c r="B138" s="6">
        <v>4024</v>
      </c>
      <c r="C138" s="56">
        <v>42494.933935185189</v>
      </c>
      <c r="D138" s="56">
        <v>42494.962384259263</v>
      </c>
      <c r="E138" s="6" t="s">
        <v>318</v>
      </c>
      <c r="F138" s="20">
        <v>2.8449074074160308E-2</v>
      </c>
      <c r="G138" s="11"/>
    </row>
    <row r="139" spans="1:7" s="2" customFormat="1" x14ac:dyDescent="0.25">
      <c r="A139" s="6" t="s">
        <v>615</v>
      </c>
      <c r="B139" s="6">
        <v>4023</v>
      </c>
      <c r="C139" s="56">
        <v>42494.974756944444</v>
      </c>
      <c r="D139" s="56">
        <v>42495.002835648149</v>
      </c>
      <c r="E139" s="6" t="s">
        <v>318</v>
      </c>
      <c r="F139" s="20">
        <v>2.8078703704522923E-2</v>
      </c>
      <c r="G139" s="11"/>
    </row>
    <row r="140" spans="1:7" s="2" customFormat="1" x14ac:dyDescent="0.25">
      <c r="A140" s="6" t="s">
        <v>616</v>
      </c>
      <c r="B140" s="6">
        <v>4011</v>
      </c>
      <c r="C140" s="56">
        <v>42494.948981481481</v>
      </c>
      <c r="D140" s="56">
        <v>42494.984027777777</v>
      </c>
      <c r="E140" s="6" t="s">
        <v>476</v>
      </c>
      <c r="F140" s="20">
        <v>3.5046296296059154E-2</v>
      </c>
      <c r="G140" s="11"/>
    </row>
    <row r="141" spans="1:7" s="2" customFormat="1" x14ac:dyDescent="0.25">
      <c r="A141" s="6" t="s">
        <v>617</v>
      </c>
      <c r="B141" s="6">
        <v>4012</v>
      </c>
      <c r="C141" s="56">
        <v>42494.989930555559</v>
      </c>
      <c r="D141" s="56">
        <v>42495.024039351854</v>
      </c>
      <c r="E141" s="6" t="s">
        <v>476</v>
      </c>
      <c r="F141" s="20">
        <v>3.4108796295186039E-2</v>
      </c>
      <c r="G141" s="11"/>
    </row>
    <row r="142" spans="1:7" s="2" customFormat="1" x14ac:dyDescent="0.25">
      <c r="A142" s="6" t="s">
        <v>618</v>
      </c>
      <c r="B142" s="6">
        <v>4014</v>
      </c>
      <c r="C142" s="56">
        <v>42494.972210648149</v>
      </c>
      <c r="D142" s="56">
        <v>42495.005578703705</v>
      </c>
      <c r="E142" s="6" t="s">
        <v>321</v>
      </c>
      <c r="F142" s="20">
        <v>3.3368055555911269E-2</v>
      </c>
      <c r="G142" s="11"/>
    </row>
    <row r="143" spans="1:7" s="2" customFormat="1" x14ac:dyDescent="0.25">
      <c r="A143" s="6" t="s">
        <v>619</v>
      </c>
      <c r="B143" s="6">
        <v>4013</v>
      </c>
      <c r="C143" s="56">
        <v>42495.012754629628</v>
      </c>
      <c r="D143" s="56">
        <v>42495.045567129629</v>
      </c>
      <c r="E143" s="6" t="s">
        <v>321</v>
      </c>
      <c r="F143" s="20">
        <v>3.2812500001455192E-2</v>
      </c>
      <c r="G143" s="11"/>
    </row>
    <row r="144" spans="1:7" s="2" customFormat="1" x14ac:dyDescent="0.25">
      <c r="A144" s="6" t="s">
        <v>620</v>
      </c>
      <c r="B144" s="6">
        <v>4031</v>
      </c>
      <c r="C144" s="56">
        <v>42494.988194444442</v>
      </c>
      <c r="D144" s="56">
        <v>42495.025057870371</v>
      </c>
      <c r="E144" s="6" t="s">
        <v>475</v>
      </c>
      <c r="F144" s="20">
        <v>3.6863425928459037E-2</v>
      </c>
      <c r="G144" s="11"/>
    </row>
    <row r="145" spans="1:15" s="2" customFormat="1" x14ac:dyDescent="0.25">
      <c r="A145" s="6" t="s">
        <v>621</v>
      </c>
      <c r="B145" s="6">
        <v>4032</v>
      </c>
      <c r="C145" s="56">
        <v>42495.032708333332</v>
      </c>
      <c r="D145" s="56">
        <v>42495.065057870372</v>
      </c>
      <c r="E145" s="6" t="s">
        <v>475</v>
      </c>
      <c r="F145" s="20">
        <v>3.234953703940846E-2</v>
      </c>
      <c r="G145" s="11"/>
      <c r="H145"/>
    </row>
    <row r="146" spans="1:15" s="2" customFormat="1" x14ac:dyDescent="0.25">
      <c r="A146" s="6" t="s">
        <v>622</v>
      </c>
      <c r="B146" s="6">
        <v>4024</v>
      </c>
      <c r="C146" s="56">
        <v>42495.018645833334</v>
      </c>
      <c r="D146" s="56">
        <v>42495.046678240738</v>
      </c>
      <c r="E146" s="6" t="s">
        <v>318</v>
      </c>
      <c r="F146" s="20">
        <v>2.8032407404680271E-2</v>
      </c>
      <c r="G146" s="11"/>
      <c r="H146"/>
    </row>
    <row r="147" spans="1:15" s="2" customFormat="1" x14ac:dyDescent="0.25">
      <c r="A147" s="6" t="s">
        <v>623</v>
      </c>
      <c r="B147" s="6">
        <v>4023</v>
      </c>
      <c r="C147" s="56">
        <v>42495.059953703705</v>
      </c>
      <c r="D147" s="56">
        <v>42495.085856481484</v>
      </c>
      <c r="E147" s="6" t="s">
        <v>318</v>
      </c>
      <c r="F147" s="20">
        <v>2.5902777779265307E-2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J150" s="2"/>
      <c r="K150" s="2"/>
    </row>
    <row r="151" spans="1:15" x14ac:dyDescent="0.25">
      <c r="I151" s="2"/>
      <c r="J151" s="2"/>
      <c r="K151" s="2"/>
    </row>
    <row r="152" spans="1:15" s="2" customFormat="1" x14ac:dyDescent="0.25">
      <c r="B152"/>
      <c r="C152" s="7"/>
      <c r="D152" s="7"/>
      <c r="E152"/>
      <c r="F152" s="1"/>
      <c r="G152"/>
      <c r="H152"/>
      <c r="L152"/>
      <c r="M152"/>
      <c r="N152"/>
      <c r="O152"/>
    </row>
    <row r="153" spans="1:15" x14ac:dyDescent="0.25">
      <c r="J153" s="2"/>
      <c r="K153" s="2"/>
    </row>
    <row r="154" spans="1:15" x14ac:dyDescent="0.25">
      <c r="J154" s="2"/>
      <c r="K154" s="2"/>
    </row>
    <row r="155" spans="1:15" x14ac:dyDescent="0.25">
      <c r="J155" s="2"/>
      <c r="K155" s="2"/>
    </row>
  </sheetData>
  <mergeCells count="2">
    <mergeCell ref="A1:F1"/>
    <mergeCell ref="L3:N3"/>
  </mergeCells>
  <conditionalFormatting sqref="A148:G149 E22:G54 E21:F21 E56:G147 E55:F55 E3:G16 E18:G20 E17:F17">
    <cfRule type="expression" dxfId="85" priority="22">
      <formula>#REF!&gt;#REF!</formula>
    </cfRule>
    <cfRule type="expression" dxfId="84" priority="23">
      <formula>#REF!&gt;0</formula>
    </cfRule>
    <cfRule type="expression" dxfId="83" priority="24">
      <formula>#REF!&gt;0</formula>
    </cfRule>
  </conditionalFormatting>
  <conditionalFormatting sqref="A3:D147">
    <cfRule type="expression" dxfId="82" priority="20">
      <formula>$P3&gt;0</formula>
    </cfRule>
    <cfRule type="expression" dxfId="81" priority="21">
      <formula>$O3&gt;0</formula>
    </cfRule>
  </conditionalFormatting>
  <conditionalFormatting sqref="G21">
    <cfRule type="expression" dxfId="80" priority="8">
      <formula>$P21&gt;0</formula>
    </cfRule>
    <cfRule type="expression" dxfId="79" priority="9">
      <formula>$O21&gt;0</formula>
    </cfRule>
  </conditionalFormatting>
  <conditionalFormatting sqref="G55">
    <cfRule type="expression" dxfId="78" priority="5">
      <formula>$P55&gt;0</formula>
    </cfRule>
    <cfRule type="expression" dxfId="77" priority="6">
      <formula>$O55&gt;0</formula>
    </cfRule>
  </conditionalFormatting>
  <conditionalFormatting sqref="G17">
    <cfRule type="expression" dxfId="76" priority="2">
      <formula>$P17&gt;0</formula>
    </cfRule>
    <cfRule type="expression" dxfId="75" priority="3">
      <formula>$O17&gt;0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93F8D17-BBA3-4AF1-8EB6-06617A7B57D3}">
            <xm:f>$N3&gt;'[Train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A3:D147</xm:sqref>
        </x14:conditionalFormatting>
        <x14:conditionalFormatting xmlns:xm="http://schemas.microsoft.com/office/excel/2006/main">
          <x14:cfRule type="expression" priority="7" id="{85303D50-A267-4F12-A18B-4B2D6EFE33F5}">
            <xm:f>$N21&gt;'[Train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4" id="{A16ADDF3-8B13-44E3-A13D-1638D48E17BC}">
            <xm:f>$N55&gt;'[Train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G55</xm:sqref>
        </x14:conditionalFormatting>
        <x14:conditionalFormatting xmlns:xm="http://schemas.microsoft.com/office/excel/2006/main">
          <x14:cfRule type="expression" priority="1" id="{29EA79BD-1B2F-4A10-97A4-8C3E29F6B60E}">
            <xm:f>$N17&gt;'[Train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171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628</v>
      </c>
      <c r="B3" s="6">
        <v>4027</v>
      </c>
      <c r="C3" s="56">
        <v>42495.132233796299</v>
      </c>
      <c r="D3" s="56">
        <v>42495.160868055558</v>
      </c>
      <c r="E3" s="6" t="s">
        <v>323</v>
      </c>
      <c r="F3" s="20">
        <v>2.8634259258979E-2</v>
      </c>
      <c r="G3" s="11"/>
      <c r="J3" s="26">
        <v>42495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629</v>
      </c>
      <c r="B4" s="6">
        <v>4043</v>
      </c>
      <c r="C4" s="56">
        <v>42495.171018518522</v>
      </c>
      <c r="D4" s="56">
        <v>42495.199849537035</v>
      </c>
      <c r="E4" s="6" t="s">
        <v>317</v>
      </c>
      <c r="F4" s="20">
        <v>2.8831018513301387E-2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630</v>
      </c>
      <c r="B5" s="6">
        <v>4029</v>
      </c>
      <c r="C5" s="56">
        <v>42495.155590277776</v>
      </c>
      <c r="D5" s="56">
        <v>42495.181909722225</v>
      </c>
      <c r="E5" s="6" t="s">
        <v>624</v>
      </c>
      <c r="F5" s="20">
        <v>2.6319444448745344E-2</v>
      </c>
      <c r="G5" s="11"/>
      <c r="J5" s="28" t="s">
        <v>7</v>
      </c>
      <c r="K5" s="30">
        <f>COUNTA(F3:F995)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631</v>
      </c>
      <c r="B6" s="6">
        <v>4019</v>
      </c>
      <c r="C6" s="56">
        <v>42495.194733796299</v>
      </c>
      <c r="D6" s="56">
        <v>42495.222060185188</v>
      </c>
      <c r="E6" s="6" t="s">
        <v>322</v>
      </c>
      <c r="F6" s="20">
        <v>2.73263888884685E-2</v>
      </c>
      <c r="G6" s="11"/>
      <c r="J6" s="28" t="s">
        <v>159</v>
      </c>
      <c r="K6" s="30">
        <f>K5-SUM(K8:K9)</f>
        <v>139</v>
      </c>
      <c r="L6" s="31">
        <v>41.529629629285232</v>
      </c>
      <c r="M6" s="31">
        <v>34.449999995995313</v>
      </c>
      <c r="N6" s="31">
        <v>53.816666663624346</v>
      </c>
    </row>
    <row r="7" spans="1:65" s="2" customFormat="1" x14ac:dyDescent="0.25">
      <c r="A7" s="6" t="s">
        <v>632</v>
      </c>
      <c r="B7" s="6">
        <v>4018</v>
      </c>
      <c r="C7" s="56">
        <v>42495.172372685185</v>
      </c>
      <c r="D7" s="56">
        <v>42495.201944444445</v>
      </c>
      <c r="E7" s="6" t="s">
        <v>625</v>
      </c>
      <c r="F7" s="20">
        <v>2.9571759259852115E-2</v>
      </c>
      <c r="G7" s="11"/>
      <c r="J7" s="28" t="s">
        <v>9</v>
      </c>
      <c r="K7" s="35">
        <f>K6/K5</f>
        <v>0.96527777777777779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633</v>
      </c>
      <c r="B8" s="6">
        <v>4015</v>
      </c>
      <c r="C8" s="56">
        <v>42495.209282407406</v>
      </c>
      <c r="D8" s="56">
        <v>42495.241064814814</v>
      </c>
      <c r="E8" s="6" t="s">
        <v>324</v>
      </c>
      <c r="F8" s="20">
        <v>3.178240740817273E-2</v>
      </c>
      <c r="G8" s="11"/>
      <c r="J8" s="28" t="s">
        <v>160</v>
      </c>
      <c r="K8" s="30">
        <v>5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634</v>
      </c>
      <c r="B9" s="6">
        <v>4014</v>
      </c>
      <c r="C9" s="56">
        <v>42495.180578703701</v>
      </c>
      <c r="D9" s="56">
        <v>42495.213402777779</v>
      </c>
      <c r="E9" s="6" t="s">
        <v>321</v>
      </c>
      <c r="F9" s="20">
        <v>3.2824074078234844E-2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635</v>
      </c>
      <c r="B10" s="6">
        <v>4013</v>
      </c>
      <c r="C10" s="56">
        <v>42495.220057870371</v>
      </c>
      <c r="D10" s="56">
        <v>42495.252708333333</v>
      </c>
      <c r="E10" s="6" t="s">
        <v>321</v>
      </c>
      <c r="F10" s="20">
        <v>3.2650462962919846E-2</v>
      </c>
      <c r="G10" s="11"/>
    </row>
    <row r="11" spans="1:65" s="2" customFormat="1" x14ac:dyDescent="0.25">
      <c r="A11" s="6" t="s">
        <v>636</v>
      </c>
      <c r="B11" s="6">
        <v>4011</v>
      </c>
      <c r="C11" s="56">
        <v>42495.194328703707</v>
      </c>
      <c r="D11" s="56">
        <v>42495.222881944443</v>
      </c>
      <c r="E11" s="6" t="s">
        <v>476</v>
      </c>
      <c r="F11" s="20">
        <v>2.8553240736073349E-2</v>
      </c>
      <c r="G11" s="11"/>
    </row>
    <row r="12" spans="1:65" s="2" customFormat="1" x14ac:dyDescent="0.25">
      <c r="A12" s="6" t="s">
        <v>637</v>
      </c>
      <c r="B12" s="6">
        <v>4012</v>
      </c>
      <c r="C12" s="56">
        <v>42495.230497685188</v>
      </c>
      <c r="D12" s="56">
        <v>42495.262175925927</v>
      </c>
      <c r="E12" s="6" t="s">
        <v>476</v>
      </c>
      <c r="F12" s="20">
        <v>3.1678240738983732E-2</v>
      </c>
      <c r="G12" s="11"/>
    </row>
    <row r="13" spans="1:65" s="2" customFormat="1" x14ac:dyDescent="0.25">
      <c r="A13" s="6" t="s">
        <v>638</v>
      </c>
      <c r="B13" s="6">
        <v>4027</v>
      </c>
      <c r="C13" s="56">
        <v>42495.208483796298</v>
      </c>
      <c r="D13" s="56">
        <v>42495.233136574076</v>
      </c>
      <c r="E13" s="6" t="s">
        <v>323</v>
      </c>
      <c r="F13" s="20">
        <v>2.4652777778101154E-2</v>
      </c>
      <c r="G13" s="11"/>
    </row>
    <row r="14" spans="1:65" s="2" customFormat="1" x14ac:dyDescent="0.25">
      <c r="A14" s="6" t="s">
        <v>639</v>
      </c>
      <c r="B14" s="6">
        <v>4028</v>
      </c>
      <c r="C14" s="56">
        <v>42495.241886574076</v>
      </c>
      <c r="D14" s="56">
        <v>42495.2734837963</v>
      </c>
      <c r="E14" s="6" t="s">
        <v>323</v>
      </c>
      <c r="F14" s="20">
        <v>3.1597222223354038E-2</v>
      </c>
      <c r="G14" s="11"/>
    </row>
    <row r="15" spans="1:65" s="2" customFormat="1" x14ac:dyDescent="0.25">
      <c r="A15" s="6" t="s">
        <v>640</v>
      </c>
      <c r="B15" s="6">
        <v>4044</v>
      </c>
      <c r="C15" s="56">
        <v>42495.209803240738</v>
      </c>
      <c r="D15" s="56">
        <v>42495.243518518517</v>
      </c>
      <c r="E15" s="6" t="s">
        <v>317</v>
      </c>
      <c r="F15" s="20">
        <v>3.3715277779265307E-2</v>
      </c>
      <c r="G15" s="11"/>
    </row>
    <row r="16" spans="1:65" s="2" customFormat="1" x14ac:dyDescent="0.25">
      <c r="A16" s="6" t="s">
        <v>641</v>
      </c>
      <c r="B16" s="6">
        <v>4043</v>
      </c>
      <c r="C16" s="56">
        <v>42495.251979166664</v>
      </c>
      <c r="D16" s="56">
        <v>42495.283263888887</v>
      </c>
      <c r="E16" s="6" t="s">
        <v>317</v>
      </c>
      <c r="F16" s="20">
        <v>3.1284722223063E-2</v>
      </c>
      <c r="G16" s="11"/>
    </row>
    <row r="17" spans="1:7" s="2" customFormat="1" x14ac:dyDescent="0.25">
      <c r="A17" s="6" t="s">
        <v>642</v>
      </c>
      <c r="B17" s="6">
        <v>4029</v>
      </c>
      <c r="C17" s="56">
        <v>42495.22729166667</v>
      </c>
      <c r="D17" s="56">
        <v>42495.253819444442</v>
      </c>
      <c r="E17" s="6" t="s">
        <v>624</v>
      </c>
      <c r="F17" s="20">
        <v>2.6527777772571426E-2</v>
      </c>
      <c r="G17" s="11"/>
    </row>
    <row r="18" spans="1:7" s="2" customFormat="1" x14ac:dyDescent="0.25">
      <c r="A18" s="6" t="s">
        <v>643</v>
      </c>
      <c r="B18" s="6">
        <v>4030</v>
      </c>
      <c r="C18" s="56">
        <v>42495.26803240741</v>
      </c>
      <c r="D18" s="56">
        <v>42495.295034722221</v>
      </c>
      <c r="E18" s="6" t="s">
        <v>624</v>
      </c>
      <c r="F18" s="20">
        <v>2.700231481139781E-2</v>
      </c>
      <c r="G18" s="11"/>
    </row>
    <row r="19" spans="1:7" s="2" customFormat="1" x14ac:dyDescent="0.25">
      <c r="A19" s="6" t="s">
        <v>644</v>
      </c>
      <c r="B19" s="6">
        <v>4020</v>
      </c>
      <c r="C19" s="56">
        <v>42495.236979166664</v>
      </c>
      <c r="D19" s="56">
        <v>42495.265960648147</v>
      </c>
      <c r="E19" s="6" t="s">
        <v>322</v>
      </c>
      <c r="F19" s="20">
        <v>2.8981481482333038E-2</v>
      </c>
      <c r="G19" s="11"/>
    </row>
    <row r="20" spans="1:7" s="2" customFormat="1" x14ac:dyDescent="0.25">
      <c r="A20" s="6" t="s">
        <v>645</v>
      </c>
      <c r="B20" s="6">
        <v>4019</v>
      </c>
      <c r="C20" s="56">
        <v>42495.278055555558</v>
      </c>
      <c r="D20" s="56">
        <v>42495.30541666667</v>
      </c>
      <c r="E20" s="6" t="s">
        <v>322</v>
      </c>
      <c r="F20" s="20">
        <v>2.73611111115315E-2</v>
      </c>
      <c r="G20" s="11"/>
    </row>
    <row r="21" spans="1:7" s="2" customFormat="1" x14ac:dyDescent="0.25">
      <c r="A21" s="6" t="s">
        <v>646</v>
      </c>
      <c r="B21" s="6">
        <v>4018</v>
      </c>
      <c r="C21" s="56">
        <v>42495.248402777775</v>
      </c>
      <c r="D21" s="56">
        <v>42495.276099537034</v>
      </c>
      <c r="E21" s="6" t="s">
        <v>625</v>
      </c>
      <c r="F21" s="20">
        <v>2.7696759258105885E-2</v>
      </c>
      <c r="G21" s="11"/>
    </row>
    <row r="22" spans="1:7" s="2" customFormat="1" x14ac:dyDescent="0.25">
      <c r="A22" s="6" t="s">
        <v>647</v>
      </c>
      <c r="B22" s="6">
        <v>4017</v>
      </c>
      <c r="C22" s="56">
        <v>42495.283402777779</v>
      </c>
      <c r="D22" s="56">
        <v>42495.314953703702</v>
      </c>
      <c r="E22" s="6" t="s">
        <v>625</v>
      </c>
      <c r="F22" s="20">
        <v>3.1550925923511386E-2</v>
      </c>
      <c r="G22" s="11"/>
    </row>
    <row r="23" spans="1:7" s="2" customFormat="1" x14ac:dyDescent="0.25">
      <c r="A23" s="6" t="s">
        <v>648</v>
      </c>
      <c r="B23" s="6">
        <v>4014</v>
      </c>
      <c r="C23" s="56">
        <v>42495.256284722222</v>
      </c>
      <c r="D23" s="56">
        <v>42495.285879629628</v>
      </c>
      <c r="E23" s="6" t="s">
        <v>321</v>
      </c>
      <c r="F23" s="20">
        <v>2.9594907406135462E-2</v>
      </c>
      <c r="G23" s="11"/>
    </row>
    <row r="24" spans="1:7" s="2" customFormat="1" x14ac:dyDescent="0.25">
      <c r="A24" s="6" t="s">
        <v>649</v>
      </c>
      <c r="B24" s="6">
        <v>4013</v>
      </c>
      <c r="C24" s="56">
        <v>42495.292962962965</v>
      </c>
      <c r="D24" s="56">
        <v>42495.326203703706</v>
      </c>
      <c r="E24" s="6" t="s">
        <v>321</v>
      </c>
      <c r="F24" s="20">
        <v>3.3240740740438923E-2</v>
      </c>
      <c r="G24" s="11"/>
    </row>
    <row r="25" spans="1:7" s="2" customFormat="1" x14ac:dyDescent="0.25">
      <c r="A25" s="6" t="s">
        <v>650</v>
      </c>
      <c r="B25" s="6">
        <v>4011</v>
      </c>
      <c r="C25" s="56">
        <v>42495.26525462963</v>
      </c>
      <c r="D25" s="56">
        <v>42495.295995370368</v>
      </c>
      <c r="E25" s="6" t="s">
        <v>476</v>
      </c>
      <c r="F25" s="20">
        <v>3.0740740738110617E-2</v>
      </c>
      <c r="G25" s="11"/>
    </row>
    <row r="26" spans="1:7" s="2" customFormat="1" x14ac:dyDescent="0.25">
      <c r="A26" s="6" t="s">
        <v>651</v>
      </c>
      <c r="B26" s="6">
        <v>4012</v>
      </c>
      <c r="C26" s="56">
        <v>42495.302129629628</v>
      </c>
      <c r="D26" s="56">
        <v>42495.335266203707</v>
      </c>
      <c r="E26" s="6" t="s">
        <v>476</v>
      </c>
      <c r="F26" s="20">
        <v>3.3136574078525882E-2</v>
      </c>
      <c r="G26" s="11"/>
    </row>
    <row r="27" spans="1:7" s="2" customFormat="1" x14ac:dyDescent="0.25">
      <c r="A27" s="6" t="s">
        <v>652</v>
      </c>
      <c r="B27" s="6">
        <v>4027</v>
      </c>
      <c r="C27" s="56">
        <v>42495.27721064815</v>
      </c>
      <c r="D27" s="56">
        <v>42495.306203703702</v>
      </c>
      <c r="E27" s="6" t="s">
        <v>323</v>
      </c>
      <c r="F27" s="20">
        <v>2.8993055551836733E-2</v>
      </c>
      <c r="G27" s="11"/>
    </row>
    <row r="28" spans="1:7" s="2" customFormat="1" x14ac:dyDescent="0.25">
      <c r="A28" s="6" t="s">
        <v>653</v>
      </c>
      <c r="B28" s="6">
        <v>4028</v>
      </c>
      <c r="C28" s="56">
        <v>42495.315671296295</v>
      </c>
      <c r="D28" s="56">
        <v>42495.345833333333</v>
      </c>
      <c r="E28" s="6" t="s">
        <v>323</v>
      </c>
      <c r="F28" s="20">
        <v>3.0162037037371192E-2</v>
      </c>
      <c r="G28" s="11"/>
    </row>
    <row r="29" spans="1:7" s="2" customFormat="1" x14ac:dyDescent="0.25">
      <c r="A29" s="6" t="s">
        <v>654</v>
      </c>
      <c r="B29" s="6">
        <v>4044</v>
      </c>
      <c r="C29" s="56">
        <v>42495.287511574075</v>
      </c>
      <c r="D29" s="56">
        <v>42495.316967592589</v>
      </c>
      <c r="E29" s="6" t="s">
        <v>317</v>
      </c>
      <c r="F29" s="20">
        <v>2.9456018513883464E-2</v>
      </c>
      <c r="G29" s="11"/>
    </row>
    <row r="30" spans="1:7" s="2" customFormat="1" x14ac:dyDescent="0.25">
      <c r="A30" s="6" t="s">
        <v>655</v>
      </c>
      <c r="B30" s="6">
        <v>4043</v>
      </c>
      <c r="C30" s="56">
        <v>42495.323981481481</v>
      </c>
      <c r="D30" s="56">
        <v>42495.35633101852</v>
      </c>
      <c r="E30" s="6" t="s">
        <v>317</v>
      </c>
      <c r="F30" s="20">
        <v>3.234953703940846E-2</v>
      </c>
      <c r="G30" s="11"/>
    </row>
    <row r="31" spans="1:7" s="2" customFormat="1" x14ac:dyDescent="0.25">
      <c r="A31" s="6" t="s">
        <v>656</v>
      </c>
      <c r="B31" s="6">
        <v>4029</v>
      </c>
      <c r="C31" s="56">
        <v>42495.301238425927</v>
      </c>
      <c r="D31" s="56">
        <v>42495.327280092592</v>
      </c>
      <c r="E31" s="6" t="s">
        <v>624</v>
      </c>
      <c r="F31" s="20">
        <v>2.6041666664241347E-2</v>
      </c>
      <c r="G31" s="11"/>
    </row>
    <row r="32" spans="1:7" s="2" customFormat="1" x14ac:dyDescent="0.25">
      <c r="A32" s="6" t="s">
        <v>657</v>
      </c>
      <c r="B32" s="6">
        <v>4030</v>
      </c>
      <c r="C32" s="56">
        <v>42495.341909722221</v>
      </c>
      <c r="D32" s="56">
        <v>42495.366875</v>
      </c>
      <c r="E32" s="6" t="s">
        <v>624</v>
      </c>
      <c r="F32" s="20">
        <v>2.4965277778392192E-2</v>
      </c>
      <c r="G32" s="11"/>
    </row>
    <row r="33" spans="1:7" s="2" customFormat="1" x14ac:dyDescent="0.25">
      <c r="A33" s="6" t="s">
        <v>658</v>
      </c>
      <c r="B33" s="6">
        <v>4020</v>
      </c>
      <c r="C33" s="56">
        <v>42495.312280092592</v>
      </c>
      <c r="D33" s="56">
        <v>42495.338217592594</v>
      </c>
      <c r="E33" s="6" t="s">
        <v>322</v>
      </c>
      <c r="F33" s="20">
        <v>2.5937500002328306E-2</v>
      </c>
      <c r="G33" s="11"/>
    </row>
    <row r="34" spans="1:7" s="2" customFormat="1" x14ac:dyDescent="0.25">
      <c r="A34" s="6" t="s">
        <v>659</v>
      </c>
      <c r="B34" s="6">
        <v>4019</v>
      </c>
      <c r="C34" s="56">
        <v>42495.350636574076</v>
      </c>
      <c r="D34" s="56">
        <v>42495.378483796296</v>
      </c>
      <c r="E34" s="6" t="s">
        <v>322</v>
      </c>
      <c r="F34" s="20">
        <v>2.7847222219861578E-2</v>
      </c>
      <c r="G34" s="11"/>
    </row>
    <row r="35" spans="1:7" s="2" customFormat="1" x14ac:dyDescent="0.25">
      <c r="A35" s="6" t="s">
        <v>660</v>
      </c>
      <c r="B35" s="6">
        <v>4018</v>
      </c>
      <c r="C35" s="56">
        <v>42495.321782407409</v>
      </c>
      <c r="D35" s="56">
        <v>42495.349537037036</v>
      </c>
      <c r="E35" s="6" t="s">
        <v>625</v>
      </c>
      <c r="F35" s="20">
        <v>2.7754629627452232E-2</v>
      </c>
      <c r="G35" s="11"/>
    </row>
    <row r="36" spans="1:7" s="2" customFormat="1" x14ac:dyDescent="0.25">
      <c r="A36" s="6" t="s">
        <v>661</v>
      </c>
      <c r="B36" s="6">
        <v>4017</v>
      </c>
      <c r="C36" s="56">
        <v>42495.356099537035</v>
      </c>
      <c r="D36" s="56">
        <v>42495.388506944444</v>
      </c>
      <c r="E36" s="6" t="s">
        <v>625</v>
      </c>
      <c r="F36" s="20">
        <v>3.2407407408754807E-2</v>
      </c>
      <c r="G36" s="11"/>
    </row>
    <row r="37" spans="1:7" s="2" customFormat="1" x14ac:dyDescent="0.25">
      <c r="A37" s="6" t="s">
        <v>662</v>
      </c>
      <c r="B37" s="6">
        <v>4014</v>
      </c>
      <c r="C37" s="56">
        <v>42495.334131944444</v>
      </c>
      <c r="D37" s="56">
        <v>42495.371504629627</v>
      </c>
      <c r="E37" s="6" t="s">
        <v>321</v>
      </c>
      <c r="F37" s="20">
        <v>3.7372685183072463E-2</v>
      </c>
      <c r="G37" s="11"/>
    </row>
    <row r="38" spans="1:7" s="2" customFormat="1" x14ac:dyDescent="0.25">
      <c r="A38" s="6" t="s">
        <v>663</v>
      </c>
      <c r="B38" s="6">
        <v>4013</v>
      </c>
      <c r="C38" s="56">
        <v>42495.370185185187</v>
      </c>
      <c r="D38" s="56">
        <v>42495.398414351854</v>
      </c>
      <c r="E38" s="6" t="s">
        <v>321</v>
      </c>
      <c r="F38" s="20">
        <v>2.8229166666278616E-2</v>
      </c>
      <c r="G38" s="11"/>
    </row>
    <row r="39" spans="1:7" s="2" customFormat="1" x14ac:dyDescent="0.25">
      <c r="A39" s="6" t="s">
        <v>664</v>
      </c>
      <c r="B39" s="6">
        <v>4011</v>
      </c>
      <c r="C39" s="56">
        <v>42495.33898148148</v>
      </c>
      <c r="D39" s="56">
        <v>42495.369988425926</v>
      </c>
      <c r="E39" s="6" t="s">
        <v>476</v>
      </c>
      <c r="F39" s="20">
        <v>3.1006944445834961E-2</v>
      </c>
      <c r="G39" s="11"/>
    </row>
    <row r="40" spans="1:7" s="2" customFormat="1" x14ac:dyDescent="0.25">
      <c r="A40" s="6" t="s">
        <v>665</v>
      </c>
      <c r="B40" s="6">
        <v>4012</v>
      </c>
      <c r="C40" s="56">
        <v>42495.374027777776</v>
      </c>
      <c r="D40" s="56">
        <v>42495.40824074074</v>
      </c>
      <c r="E40" s="6" t="s">
        <v>476</v>
      </c>
      <c r="F40" s="20">
        <v>3.4212962964375038E-2</v>
      </c>
      <c r="G40" s="11"/>
    </row>
    <row r="41" spans="1:7" s="2" customFormat="1" x14ac:dyDescent="0.25">
      <c r="A41" s="6" t="s">
        <v>666</v>
      </c>
      <c r="B41" s="6">
        <v>4027</v>
      </c>
      <c r="C41" s="56">
        <v>42495.348171296297</v>
      </c>
      <c r="D41" s="56">
        <v>42495.378888888888</v>
      </c>
      <c r="E41" s="6" t="s">
        <v>323</v>
      </c>
      <c r="F41" s="20">
        <v>3.071759259182727E-2</v>
      </c>
      <c r="G41" s="11"/>
    </row>
    <row r="42" spans="1:7" s="2" customFormat="1" x14ac:dyDescent="0.25">
      <c r="A42" s="6" t="s">
        <v>667</v>
      </c>
      <c r="B42" s="6">
        <v>4028</v>
      </c>
      <c r="C42" s="56">
        <v>42495.389768518522</v>
      </c>
      <c r="D42" s="56">
        <v>42495.418807870374</v>
      </c>
      <c r="E42" s="6" t="s">
        <v>323</v>
      </c>
      <c r="F42" s="20">
        <v>2.9039351851679385E-2</v>
      </c>
      <c r="G42" s="11"/>
    </row>
    <row r="43" spans="1:7" s="2" customFormat="1" x14ac:dyDescent="0.25">
      <c r="A43" s="6" t="s">
        <v>668</v>
      </c>
      <c r="B43" s="6">
        <v>4044</v>
      </c>
      <c r="C43" s="56">
        <v>42495.361006944448</v>
      </c>
      <c r="D43" s="56">
        <v>42495.389317129629</v>
      </c>
      <c r="E43" s="6" t="s">
        <v>317</v>
      </c>
      <c r="F43" s="20">
        <v>2.8310185181908309E-2</v>
      </c>
      <c r="G43" s="11"/>
    </row>
    <row r="44" spans="1:7" s="2" customFormat="1" x14ac:dyDescent="0.25">
      <c r="A44" s="6" t="s">
        <v>669</v>
      </c>
      <c r="B44" s="6">
        <v>4043</v>
      </c>
      <c r="C44" s="56">
        <v>42495.396782407406</v>
      </c>
      <c r="D44" s="56">
        <v>42495.429236111115</v>
      </c>
      <c r="E44" s="6" t="s">
        <v>317</v>
      </c>
      <c r="F44" s="20">
        <v>3.2453703708597459E-2</v>
      </c>
      <c r="G44" s="11"/>
    </row>
    <row r="45" spans="1:7" s="2" customFormat="1" x14ac:dyDescent="0.25">
      <c r="A45" s="6" t="s">
        <v>670</v>
      </c>
      <c r="B45" s="6">
        <v>4029</v>
      </c>
      <c r="C45" s="56">
        <v>42495.374895833331</v>
      </c>
      <c r="D45" s="56">
        <v>42495.400185185186</v>
      </c>
      <c r="E45" s="6" t="s">
        <v>624</v>
      </c>
      <c r="F45" s="20">
        <v>2.5289351855462883E-2</v>
      </c>
      <c r="G45" s="11"/>
    </row>
    <row r="46" spans="1:7" s="2" customFormat="1" x14ac:dyDescent="0.25">
      <c r="A46" s="6" t="s">
        <v>671</v>
      </c>
      <c r="B46" s="6">
        <v>4030</v>
      </c>
      <c r="C46" s="56">
        <v>42495.412789351853</v>
      </c>
      <c r="D46" s="56">
        <v>42495.439664351848</v>
      </c>
      <c r="E46" s="6" t="s">
        <v>624</v>
      </c>
      <c r="F46" s="20">
        <v>2.6874999995925464E-2</v>
      </c>
      <c r="G46" s="11"/>
    </row>
    <row r="47" spans="1:7" s="2" customFormat="1" x14ac:dyDescent="0.25">
      <c r="A47" s="6" t="s">
        <v>672</v>
      </c>
      <c r="B47" s="6">
        <v>4020</v>
      </c>
      <c r="C47" s="56">
        <v>42495.383773148147</v>
      </c>
      <c r="D47" s="56">
        <v>42495.410844907405</v>
      </c>
      <c r="E47" s="6" t="s">
        <v>322</v>
      </c>
      <c r="F47" s="20">
        <v>2.7071759257523809E-2</v>
      </c>
      <c r="G47" s="11"/>
    </row>
    <row r="48" spans="1:7" s="2" customFormat="1" x14ac:dyDescent="0.25">
      <c r="A48" s="6" t="s">
        <v>673</v>
      </c>
      <c r="B48" s="6">
        <v>4019</v>
      </c>
      <c r="C48" s="56">
        <v>42495.423564814817</v>
      </c>
      <c r="D48" s="56">
        <v>42495.452777777777</v>
      </c>
      <c r="E48" s="6" t="s">
        <v>322</v>
      </c>
      <c r="F48" s="20">
        <v>2.9212962959718425E-2</v>
      </c>
      <c r="G48" s="11"/>
    </row>
    <row r="49" spans="1:7" s="2" customFormat="1" x14ac:dyDescent="0.25">
      <c r="A49" s="6" t="s">
        <v>674</v>
      </c>
      <c r="B49" s="6">
        <v>4018</v>
      </c>
      <c r="C49" s="56">
        <v>42495.391261574077</v>
      </c>
      <c r="D49" s="56">
        <v>42495.420787037037</v>
      </c>
      <c r="E49" s="6" t="s">
        <v>625</v>
      </c>
      <c r="F49" s="20">
        <v>2.9525462960009463E-2</v>
      </c>
      <c r="G49" s="11"/>
    </row>
    <row r="50" spans="1:7" s="2" customFormat="1" x14ac:dyDescent="0.25">
      <c r="A50" s="6" t="s">
        <v>675</v>
      </c>
      <c r="B50" s="6">
        <v>4017</v>
      </c>
      <c r="C50" s="56">
        <v>42495.430115740739</v>
      </c>
      <c r="D50" s="56">
        <v>42495.461747685185</v>
      </c>
      <c r="E50" s="6" t="s">
        <v>625</v>
      </c>
      <c r="F50" s="20">
        <v>3.1631944446417037E-2</v>
      </c>
      <c r="G50" s="11"/>
    </row>
    <row r="51" spans="1:7" s="2" customFormat="1" x14ac:dyDescent="0.25">
      <c r="A51" s="6" t="s">
        <v>676</v>
      </c>
      <c r="B51" s="6">
        <v>4014</v>
      </c>
      <c r="C51" s="56">
        <v>42495.403344907405</v>
      </c>
      <c r="D51" s="56">
        <v>42495.431319444448</v>
      </c>
      <c r="E51" s="6" t="s">
        <v>321</v>
      </c>
      <c r="F51" s="20">
        <v>2.7974537042609882E-2</v>
      </c>
      <c r="G51" s="11"/>
    </row>
    <row r="52" spans="1:7" s="2" customFormat="1" x14ac:dyDescent="0.25">
      <c r="A52" s="6" t="s">
        <v>677</v>
      </c>
      <c r="B52" s="6">
        <v>4013</v>
      </c>
      <c r="C52" s="56">
        <v>42495.443391203706</v>
      </c>
      <c r="D52" s="56">
        <v>42495.471053240741</v>
      </c>
      <c r="E52" s="6" t="s">
        <v>321</v>
      </c>
      <c r="F52" s="20">
        <v>2.7662037035042886E-2</v>
      </c>
      <c r="G52" s="11"/>
    </row>
    <row r="53" spans="1:7" s="2" customFormat="1" x14ac:dyDescent="0.25">
      <c r="A53" s="6" t="s">
        <v>678</v>
      </c>
      <c r="B53" s="6">
        <v>4011</v>
      </c>
      <c r="C53" s="56">
        <v>42495.410567129627</v>
      </c>
      <c r="D53" s="56">
        <v>42495.44153935185</v>
      </c>
      <c r="E53" s="6" t="s">
        <v>476</v>
      </c>
      <c r="F53" s="20">
        <v>3.0972222222771961E-2</v>
      </c>
      <c r="G53" s="11"/>
    </row>
    <row r="54" spans="1:7" s="2" customFormat="1" x14ac:dyDescent="0.25">
      <c r="A54" s="6" t="s">
        <v>679</v>
      </c>
      <c r="B54" s="6">
        <v>4012</v>
      </c>
      <c r="C54" s="56">
        <v>42495.447685185187</v>
      </c>
      <c r="D54" s="56">
        <v>42495.481157407405</v>
      </c>
      <c r="E54" s="6" t="s">
        <v>476</v>
      </c>
      <c r="F54" s="20">
        <v>3.347222221782431E-2</v>
      </c>
      <c r="G54" s="11"/>
    </row>
    <row r="55" spans="1:7" s="2" customFormat="1" x14ac:dyDescent="0.25">
      <c r="A55" s="6" t="s">
        <v>680</v>
      </c>
      <c r="B55" s="6">
        <v>4027</v>
      </c>
      <c r="C55" s="56">
        <v>42495.423217592594</v>
      </c>
      <c r="D55" s="56">
        <v>42495.452615740738</v>
      </c>
      <c r="E55" s="6" t="s">
        <v>323</v>
      </c>
      <c r="F55" s="20">
        <v>2.9398148144537117E-2</v>
      </c>
      <c r="G55" s="11"/>
    </row>
    <row r="56" spans="1:7" s="2" customFormat="1" x14ac:dyDescent="0.25">
      <c r="A56" s="6" t="s">
        <v>681</v>
      </c>
      <c r="B56" s="6">
        <v>4028</v>
      </c>
      <c r="C56" s="56">
        <v>42495.462141203701</v>
      </c>
      <c r="D56" s="56">
        <v>42495.491898148146</v>
      </c>
      <c r="E56" s="6" t="s">
        <v>323</v>
      </c>
      <c r="F56" s="20">
        <v>2.9768518518744881E-2</v>
      </c>
      <c r="G56" s="11"/>
    </row>
    <row r="57" spans="1:7" s="2" customFormat="1" x14ac:dyDescent="0.25">
      <c r="A57" s="6" t="s">
        <v>682</v>
      </c>
      <c r="B57" s="6">
        <v>4044</v>
      </c>
      <c r="C57" s="56">
        <v>42495.434965277775</v>
      </c>
      <c r="D57" s="56">
        <v>42495.462106481478</v>
      </c>
      <c r="E57" s="6" t="s">
        <v>317</v>
      </c>
      <c r="F57" s="20">
        <v>2.7141203703649808E-2</v>
      </c>
      <c r="G57" s="11"/>
    </row>
    <row r="58" spans="1:7" s="2" customFormat="1" x14ac:dyDescent="0.25">
      <c r="A58" s="6" t="s">
        <v>683</v>
      </c>
      <c r="B58" s="6">
        <v>4043</v>
      </c>
      <c r="C58" s="56">
        <v>42495.470729166664</v>
      </c>
      <c r="D58" s="56">
        <v>42495.502708333333</v>
      </c>
      <c r="E58" s="6" t="s">
        <v>317</v>
      </c>
      <c r="F58" s="20">
        <v>3.1979166669771075E-2</v>
      </c>
      <c r="G58" s="11"/>
    </row>
    <row r="59" spans="1:7" s="2" customFormat="1" x14ac:dyDescent="0.25">
      <c r="A59" s="6" t="s">
        <v>684</v>
      </c>
      <c r="B59" s="6">
        <v>4029</v>
      </c>
      <c r="C59" s="56">
        <v>42495.443981481483</v>
      </c>
      <c r="D59" s="56">
        <v>42495.473703703705</v>
      </c>
      <c r="E59" s="6" t="s">
        <v>624</v>
      </c>
      <c r="F59" s="20">
        <v>2.9722222221607808E-2</v>
      </c>
      <c r="G59" s="11"/>
    </row>
    <row r="60" spans="1:7" s="2" customFormat="1" x14ac:dyDescent="0.25">
      <c r="A60" s="6" t="s">
        <v>685</v>
      </c>
      <c r="B60" s="6">
        <v>4030</v>
      </c>
      <c r="C60" s="56">
        <v>42495.485277777778</v>
      </c>
      <c r="D60" s="56">
        <v>42495.514467592591</v>
      </c>
      <c r="E60" s="6" t="s">
        <v>624</v>
      </c>
      <c r="F60" s="20">
        <v>2.9189814813435078E-2</v>
      </c>
      <c r="G60" s="11"/>
    </row>
    <row r="61" spans="1:7" s="2" customFormat="1" x14ac:dyDescent="0.25">
      <c r="A61" s="6" t="s">
        <v>686</v>
      </c>
      <c r="B61" s="6">
        <v>4020</v>
      </c>
      <c r="C61" s="56">
        <v>42495.457407407404</v>
      </c>
      <c r="D61" s="56">
        <v>42495.483217592591</v>
      </c>
      <c r="E61" s="6" t="s">
        <v>322</v>
      </c>
      <c r="F61" s="20">
        <v>2.5810185186855961E-2</v>
      </c>
      <c r="G61" s="11"/>
    </row>
    <row r="62" spans="1:7" s="2" customFormat="1" x14ac:dyDescent="0.25">
      <c r="A62" s="6" t="s">
        <v>687</v>
      </c>
      <c r="B62" s="6">
        <v>4019</v>
      </c>
      <c r="C62" s="56">
        <v>42495.497372685182</v>
      </c>
      <c r="D62" s="56">
        <v>42495.523472222223</v>
      </c>
      <c r="E62" s="6" t="s">
        <v>322</v>
      </c>
      <c r="F62" s="20">
        <v>2.6099537040863652E-2</v>
      </c>
      <c r="G62" s="11"/>
    </row>
    <row r="63" spans="1:7" s="2" customFormat="1" x14ac:dyDescent="0.25">
      <c r="A63" s="6" t="s">
        <v>688</v>
      </c>
      <c r="B63" s="6">
        <v>4018</v>
      </c>
      <c r="C63" s="56">
        <v>42495.467094907406</v>
      </c>
      <c r="D63" s="56">
        <v>42495.493726851855</v>
      </c>
      <c r="E63" s="6" t="s">
        <v>625</v>
      </c>
      <c r="F63" s="20">
        <v>2.6631944449036382E-2</v>
      </c>
      <c r="G63" s="11"/>
    </row>
    <row r="64" spans="1:7" s="2" customFormat="1" x14ac:dyDescent="0.25">
      <c r="A64" s="6" t="s">
        <v>689</v>
      </c>
      <c r="B64" s="6">
        <v>4017</v>
      </c>
      <c r="C64" s="56">
        <v>42495.507916666669</v>
      </c>
      <c r="D64" s="56">
        <v>42495.533865740741</v>
      </c>
      <c r="E64" s="6" t="s">
        <v>625</v>
      </c>
      <c r="F64" s="20">
        <v>2.5949074071832001E-2</v>
      </c>
      <c r="G64" s="11"/>
    </row>
    <row r="65" spans="1:7" s="2" customFormat="1" x14ac:dyDescent="0.25">
      <c r="A65" s="6" t="s">
        <v>690</v>
      </c>
      <c r="B65" s="6">
        <v>4014</v>
      </c>
      <c r="C65" s="56">
        <v>42495.477233796293</v>
      </c>
      <c r="D65" s="56">
        <v>42495.503668981481</v>
      </c>
      <c r="E65" s="6" t="s">
        <v>321</v>
      </c>
      <c r="F65" s="20">
        <v>2.6435185187438037E-2</v>
      </c>
      <c r="G65" s="11"/>
    </row>
    <row r="66" spans="1:7" s="2" customFormat="1" x14ac:dyDescent="0.25">
      <c r="A66" s="6" t="s">
        <v>691</v>
      </c>
      <c r="B66" s="6">
        <v>4013</v>
      </c>
      <c r="C66" s="56">
        <v>42495.517002314817</v>
      </c>
      <c r="D66" s="56">
        <v>42495.543749999997</v>
      </c>
      <c r="E66" s="6" t="s">
        <v>321</v>
      </c>
      <c r="F66" s="20">
        <v>2.6747685180453118E-2</v>
      </c>
      <c r="G66" s="11"/>
    </row>
    <row r="67" spans="1:7" s="2" customFormat="1" x14ac:dyDescent="0.25">
      <c r="A67" s="18" t="s">
        <v>692</v>
      </c>
      <c r="B67" s="18">
        <v>4011</v>
      </c>
      <c r="C67" s="65">
        <v>42495.486886574072</v>
      </c>
      <c r="D67" s="65">
        <v>42495.505578703705</v>
      </c>
      <c r="E67" s="18" t="s">
        <v>476</v>
      </c>
      <c r="F67" s="21">
        <v>1.8692129633564036E-2</v>
      </c>
      <c r="G67" s="19" t="s">
        <v>772</v>
      </c>
    </row>
    <row r="68" spans="1:7" s="2" customFormat="1" x14ac:dyDescent="0.25">
      <c r="A68" s="18" t="s">
        <v>693</v>
      </c>
      <c r="B68" s="18">
        <v>4012</v>
      </c>
      <c r="C68" s="65">
        <v>42495.52952546296</v>
      </c>
      <c r="D68" s="65">
        <v>42495.529687499999</v>
      </c>
      <c r="E68" s="18" t="s">
        <v>476</v>
      </c>
      <c r="F68" s="21">
        <v>1.6203703853534535E-4</v>
      </c>
      <c r="G68" s="19" t="s">
        <v>773</v>
      </c>
    </row>
    <row r="69" spans="1:7" s="2" customFormat="1" x14ac:dyDescent="0.25">
      <c r="A69" s="6" t="s">
        <v>694</v>
      </c>
      <c r="B69" s="6">
        <v>4027</v>
      </c>
      <c r="C69" s="56">
        <v>42495.494687500002</v>
      </c>
      <c r="D69" s="56">
        <v>42495.525300925925</v>
      </c>
      <c r="E69" s="6" t="s">
        <v>323</v>
      </c>
      <c r="F69" s="20">
        <v>3.0613425922638271E-2</v>
      </c>
      <c r="G69" s="11"/>
    </row>
    <row r="70" spans="1:7" s="2" customFormat="1" x14ac:dyDescent="0.25">
      <c r="A70" s="6" t="s">
        <v>695</v>
      </c>
      <c r="B70" s="6">
        <v>4028</v>
      </c>
      <c r="C70" s="56">
        <v>42495.537858796299</v>
      </c>
      <c r="D70" s="56">
        <v>42495.564768518518</v>
      </c>
      <c r="E70" s="6" t="s">
        <v>323</v>
      </c>
      <c r="F70" s="20">
        <v>2.6909722218988463E-2</v>
      </c>
      <c r="G70" s="11"/>
    </row>
    <row r="71" spans="1:7" s="2" customFormat="1" x14ac:dyDescent="0.25">
      <c r="A71" s="6" t="s">
        <v>696</v>
      </c>
      <c r="B71" s="6">
        <v>4044</v>
      </c>
      <c r="C71" s="56">
        <v>42495.508449074077</v>
      </c>
      <c r="D71" s="56">
        <v>42495.536759259259</v>
      </c>
      <c r="E71" s="6" t="s">
        <v>317</v>
      </c>
      <c r="F71" s="20">
        <v>2.8310185181908309E-2</v>
      </c>
      <c r="G71" s="11"/>
    </row>
    <row r="72" spans="1:7" s="2" customFormat="1" x14ac:dyDescent="0.25">
      <c r="A72" s="6" t="s">
        <v>697</v>
      </c>
      <c r="B72" s="6">
        <v>4043</v>
      </c>
      <c r="C72" s="56">
        <v>42495.545590277776</v>
      </c>
      <c r="D72" s="56">
        <v>42495.5781712963</v>
      </c>
      <c r="E72" s="6" t="s">
        <v>317</v>
      </c>
      <c r="F72" s="20">
        <v>3.2581018524069805E-2</v>
      </c>
      <c r="G72" s="11"/>
    </row>
    <row r="73" spans="1:7" s="2" customFormat="1" x14ac:dyDescent="0.25">
      <c r="A73" s="6" t="s">
        <v>698</v>
      </c>
      <c r="B73" s="6">
        <v>4029</v>
      </c>
      <c r="C73" s="56">
        <v>42495.520925925928</v>
      </c>
      <c r="D73" s="56">
        <v>42495.547129629631</v>
      </c>
      <c r="E73" s="6" t="s">
        <v>624</v>
      </c>
      <c r="F73" s="20">
        <v>2.6203703702776693E-2</v>
      </c>
      <c r="G73" s="11"/>
    </row>
    <row r="74" spans="1:7" s="2" customFormat="1" x14ac:dyDescent="0.25">
      <c r="A74" s="6" t="s">
        <v>699</v>
      </c>
      <c r="B74" s="6">
        <v>4030</v>
      </c>
      <c r="C74" s="56">
        <v>42495.55872685185</v>
      </c>
      <c r="D74" s="56">
        <v>42495.589270833334</v>
      </c>
      <c r="E74" s="6" t="s">
        <v>624</v>
      </c>
      <c r="F74" s="20">
        <v>3.054398148378823E-2</v>
      </c>
      <c r="G74" s="11"/>
    </row>
    <row r="75" spans="1:7" s="2" customFormat="1" x14ac:dyDescent="0.25">
      <c r="A75" s="6" t="s">
        <v>700</v>
      </c>
      <c r="B75" s="6">
        <v>4020</v>
      </c>
      <c r="C75" s="56">
        <v>42495.527557870373</v>
      </c>
      <c r="D75" s="56">
        <v>42495.55636574074</v>
      </c>
      <c r="E75" s="6" t="s">
        <v>322</v>
      </c>
      <c r="F75" s="20">
        <v>2.880787036701804E-2</v>
      </c>
      <c r="G75" s="11"/>
    </row>
    <row r="76" spans="1:7" s="2" customFormat="1" x14ac:dyDescent="0.25">
      <c r="A76" s="6" t="s">
        <v>701</v>
      </c>
      <c r="B76" s="6">
        <v>4019</v>
      </c>
      <c r="C76" s="56">
        <v>42495.564456018517</v>
      </c>
      <c r="D76" s="56">
        <v>42495.597754629627</v>
      </c>
      <c r="E76" s="6" t="s">
        <v>322</v>
      </c>
      <c r="F76" s="20">
        <v>3.329861110978527E-2</v>
      </c>
      <c r="G76" s="11"/>
    </row>
    <row r="77" spans="1:7" s="2" customFormat="1" x14ac:dyDescent="0.25">
      <c r="A77" s="6" t="s">
        <v>702</v>
      </c>
      <c r="B77" s="6">
        <v>4018</v>
      </c>
      <c r="C77" s="56">
        <v>42495.538055555553</v>
      </c>
      <c r="D77" s="56">
        <v>42495.567557870374</v>
      </c>
      <c r="E77" s="6" t="s">
        <v>625</v>
      </c>
      <c r="F77" s="20">
        <v>2.9502314821002074E-2</v>
      </c>
      <c r="G77" s="11"/>
    </row>
    <row r="78" spans="1:7" s="2" customFormat="1" x14ac:dyDescent="0.25">
      <c r="A78" s="6" t="s">
        <v>703</v>
      </c>
      <c r="B78" s="6">
        <v>4017</v>
      </c>
      <c r="C78" s="56">
        <v>42495.576354166667</v>
      </c>
      <c r="D78" s="56">
        <v>42495.607175925928</v>
      </c>
      <c r="E78" s="6" t="s">
        <v>625</v>
      </c>
      <c r="F78" s="20">
        <v>3.0821759261016268E-2</v>
      </c>
      <c r="G78" s="11"/>
    </row>
    <row r="79" spans="1:7" s="2" customFormat="1" x14ac:dyDescent="0.25">
      <c r="A79" s="6" t="s">
        <v>704</v>
      </c>
      <c r="B79" s="6">
        <v>4014</v>
      </c>
      <c r="C79" s="56">
        <v>42495.552604166667</v>
      </c>
      <c r="D79" s="56">
        <v>42495.576527777775</v>
      </c>
      <c r="E79" s="6" t="s">
        <v>321</v>
      </c>
      <c r="F79" s="20">
        <v>2.3923611108330078E-2</v>
      </c>
      <c r="G79" s="11"/>
    </row>
    <row r="80" spans="1:7" s="2" customFormat="1" x14ac:dyDescent="0.25">
      <c r="A80" s="6" t="s">
        <v>705</v>
      </c>
      <c r="B80" s="6">
        <v>4013</v>
      </c>
      <c r="C80" s="56">
        <v>42495.589745370373</v>
      </c>
      <c r="D80" s="56">
        <v>42495.617361111108</v>
      </c>
      <c r="E80" s="6" t="s">
        <v>321</v>
      </c>
      <c r="F80" s="20">
        <v>2.7615740735200234E-2</v>
      </c>
      <c r="G80" s="11"/>
    </row>
    <row r="81" spans="1:7" s="2" customFormat="1" x14ac:dyDescent="0.25">
      <c r="A81" s="6" t="s">
        <v>706</v>
      </c>
      <c r="B81" s="6">
        <v>4016</v>
      </c>
      <c r="C81" s="56">
        <v>42495.555312500001</v>
      </c>
      <c r="D81" s="56">
        <v>42495.587361111109</v>
      </c>
      <c r="E81" s="6" t="s">
        <v>324</v>
      </c>
      <c r="F81" s="20">
        <v>3.2048611108621117E-2</v>
      </c>
      <c r="G81" s="11"/>
    </row>
    <row r="82" spans="1:7" s="2" customFormat="1" x14ac:dyDescent="0.25">
      <c r="A82" s="6" t="s">
        <v>707</v>
      </c>
      <c r="B82" s="6">
        <v>4015</v>
      </c>
      <c r="C82" s="56">
        <v>42495.599212962959</v>
      </c>
      <c r="D82" s="56">
        <v>42495.628576388888</v>
      </c>
      <c r="E82" s="6" t="s">
        <v>324</v>
      </c>
      <c r="F82" s="20">
        <v>2.9363425928750075E-2</v>
      </c>
      <c r="G82" s="11"/>
    </row>
    <row r="83" spans="1:7" s="2" customFormat="1" x14ac:dyDescent="0.25">
      <c r="A83" s="6" t="s">
        <v>708</v>
      </c>
      <c r="B83" s="6">
        <v>4027</v>
      </c>
      <c r="C83" s="56">
        <v>42495.571863425925</v>
      </c>
      <c r="D83" s="56">
        <v>42495.600671296299</v>
      </c>
      <c r="E83" s="6" t="s">
        <v>323</v>
      </c>
      <c r="F83" s="20">
        <v>2.8807870374293998E-2</v>
      </c>
      <c r="G83" s="11"/>
    </row>
    <row r="84" spans="1:7" s="2" customFormat="1" x14ac:dyDescent="0.25">
      <c r="A84" s="6" t="s">
        <v>709</v>
      </c>
      <c r="B84" s="6">
        <v>4028</v>
      </c>
      <c r="C84" s="56">
        <v>42495.609571759262</v>
      </c>
      <c r="D84" s="56">
        <v>42495.63790509259</v>
      </c>
      <c r="E84" s="6" t="s">
        <v>323</v>
      </c>
      <c r="F84" s="20">
        <v>2.8333333328191657E-2</v>
      </c>
      <c r="G84" s="11"/>
    </row>
    <row r="85" spans="1:7" s="2" customFormat="1" x14ac:dyDescent="0.25">
      <c r="A85" s="6" t="s">
        <v>710</v>
      </c>
      <c r="B85" s="6">
        <v>4044</v>
      </c>
      <c r="C85" s="56">
        <v>42495.582743055558</v>
      </c>
      <c r="D85" s="56">
        <v>42495.610891203702</v>
      </c>
      <c r="E85" s="6" t="s">
        <v>317</v>
      </c>
      <c r="F85" s="20">
        <v>2.8148148143372964E-2</v>
      </c>
      <c r="G85" s="11"/>
    </row>
    <row r="86" spans="1:7" s="2" customFormat="1" x14ac:dyDescent="0.25">
      <c r="A86" s="6" t="s">
        <v>711</v>
      </c>
      <c r="B86" s="6">
        <v>4043</v>
      </c>
      <c r="C86" s="56">
        <v>42495.617939814816</v>
      </c>
      <c r="D86" s="56">
        <v>42495.649027777778</v>
      </c>
      <c r="E86" s="6" t="s">
        <v>317</v>
      </c>
      <c r="F86" s="20">
        <v>3.1087962961464655E-2</v>
      </c>
      <c r="G86" s="11"/>
    </row>
    <row r="87" spans="1:7" s="2" customFormat="1" x14ac:dyDescent="0.25">
      <c r="A87" s="6" t="s">
        <v>712</v>
      </c>
      <c r="B87" s="6">
        <v>4029</v>
      </c>
      <c r="C87" s="56">
        <v>42495.593668981484</v>
      </c>
      <c r="D87" s="56">
        <v>42495.619085648148</v>
      </c>
      <c r="E87" s="6" t="s">
        <v>624</v>
      </c>
      <c r="F87" s="20">
        <v>2.5416666663659271E-2</v>
      </c>
      <c r="G87" s="11"/>
    </row>
    <row r="88" spans="1:7" s="2" customFormat="1" x14ac:dyDescent="0.25">
      <c r="A88" s="6" t="s">
        <v>713</v>
      </c>
      <c r="B88" s="6">
        <v>4030</v>
      </c>
      <c r="C88" s="56">
        <v>42495.630497685182</v>
      </c>
      <c r="D88" s="56">
        <v>42495.659328703703</v>
      </c>
      <c r="E88" s="6" t="s">
        <v>624</v>
      </c>
      <c r="F88" s="20">
        <v>2.8831018520577345E-2</v>
      </c>
      <c r="G88" s="11"/>
    </row>
    <row r="89" spans="1:7" s="2" customFormat="1" x14ac:dyDescent="0.25">
      <c r="A89" s="6" t="s">
        <v>714</v>
      </c>
      <c r="B89" s="6">
        <v>4020</v>
      </c>
      <c r="C89" s="56">
        <v>42495.603819444441</v>
      </c>
      <c r="D89" s="56">
        <v>42495.629675925928</v>
      </c>
      <c r="E89" s="6" t="s">
        <v>322</v>
      </c>
      <c r="F89" s="20">
        <v>2.5856481486698613E-2</v>
      </c>
      <c r="G89" s="11"/>
    </row>
    <row r="90" spans="1:7" s="2" customFormat="1" x14ac:dyDescent="0.25">
      <c r="A90" s="6" t="s">
        <v>715</v>
      </c>
      <c r="B90" s="6">
        <v>4019</v>
      </c>
      <c r="C90" s="56">
        <v>42495.639953703707</v>
      </c>
      <c r="D90" s="56">
        <v>42495.672002314815</v>
      </c>
      <c r="E90" s="6" t="s">
        <v>322</v>
      </c>
      <c r="F90" s="20">
        <v>3.2048611108621117E-2</v>
      </c>
      <c r="G90" s="11"/>
    </row>
    <row r="91" spans="1:7" s="2" customFormat="1" x14ac:dyDescent="0.25">
      <c r="A91" s="6" t="s">
        <v>716</v>
      </c>
      <c r="B91" s="6">
        <v>4018</v>
      </c>
      <c r="C91" s="56">
        <v>42495.610914351855</v>
      </c>
      <c r="D91" s="56">
        <v>42495.63958333333</v>
      </c>
      <c r="E91" s="6" t="s">
        <v>625</v>
      </c>
      <c r="F91" s="20">
        <v>2.8668981474766042E-2</v>
      </c>
      <c r="G91" s="11"/>
    </row>
    <row r="92" spans="1:7" s="2" customFormat="1" x14ac:dyDescent="0.25">
      <c r="A92" s="18" t="s">
        <v>717</v>
      </c>
      <c r="B92" s="18">
        <v>4017</v>
      </c>
      <c r="C92" s="65">
        <v>42495.651736111111</v>
      </c>
      <c r="D92" s="65">
        <v>42495.673506944448</v>
      </c>
      <c r="E92" s="18" t="s">
        <v>625</v>
      </c>
      <c r="F92" s="21">
        <v>2.1770833336631767E-2</v>
      </c>
      <c r="G92" s="19" t="s">
        <v>774</v>
      </c>
    </row>
    <row r="93" spans="1:7" s="2" customFormat="1" x14ac:dyDescent="0.25">
      <c r="A93" s="6" t="s">
        <v>718</v>
      </c>
      <c r="B93" s="6">
        <v>4014</v>
      </c>
      <c r="C93" s="56">
        <v>42495.62394675926</v>
      </c>
      <c r="D93" s="56">
        <v>42495.650208333333</v>
      </c>
      <c r="E93" s="6" t="s">
        <v>321</v>
      </c>
      <c r="F93" s="20">
        <v>2.626157407212304E-2</v>
      </c>
      <c r="G93" s="11"/>
    </row>
    <row r="94" spans="1:7" s="2" customFormat="1" x14ac:dyDescent="0.25">
      <c r="A94" s="6" t="s">
        <v>719</v>
      </c>
      <c r="B94" s="6">
        <v>4013</v>
      </c>
      <c r="C94" s="56">
        <v>42495.66070601852</v>
      </c>
      <c r="D94" s="56">
        <v>42495.693356481483</v>
      </c>
      <c r="E94" s="6" t="s">
        <v>321</v>
      </c>
      <c r="F94" s="20">
        <v>3.2650462962919846E-2</v>
      </c>
      <c r="G94" s="11"/>
    </row>
    <row r="95" spans="1:7" s="2" customFormat="1" x14ac:dyDescent="0.25">
      <c r="A95" s="6" t="s">
        <v>720</v>
      </c>
      <c r="B95" s="6">
        <v>4016</v>
      </c>
      <c r="C95" s="56">
        <v>42495.633402777778</v>
      </c>
      <c r="D95" s="56">
        <v>42495.660393518519</v>
      </c>
      <c r="E95" s="6" t="s">
        <v>324</v>
      </c>
      <c r="F95" s="20">
        <v>2.6990740741894115E-2</v>
      </c>
      <c r="G95" s="11"/>
    </row>
    <row r="96" spans="1:7" s="2" customFormat="1" x14ac:dyDescent="0.25">
      <c r="A96" s="6" t="s">
        <v>721</v>
      </c>
      <c r="B96" s="6">
        <v>4015</v>
      </c>
      <c r="C96" s="56">
        <v>42495.673668981479</v>
      </c>
      <c r="D96" s="56">
        <v>42495.703703703701</v>
      </c>
      <c r="E96" s="6" t="s">
        <v>324</v>
      </c>
      <c r="F96" s="20">
        <v>3.0034722221898846E-2</v>
      </c>
      <c r="G96" s="11"/>
    </row>
    <row r="97" spans="1:7" s="2" customFormat="1" x14ac:dyDescent="0.25">
      <c r="A97" s="6" t="s">
        <v>722</v>
      </c>
      <c r="B97" s="6">
        <v>4027</v>
      </c>
      <c r="C97" s="56">
        <v>42495.644004629627</v>
      </c>
      <c r="D97" s="56">
        <v>42495.67328703704</v>
      </c>
      <c r="E97" s="6" t="s">
        <v>323</v>
      </c>
      <c r="F97" s="20">
        <v>2.9282407413120382E-2</v>
      </c>
      <c r="G97" s="11"/>
    </row>
    <row r="98" spans="1:7" s="2" customFormat="1" x14ac:dyDescent="0.25">
      <c r="A98" s="6" t="s">
        <v>723</v>
      </c>
      <c r="B98" s="6">
        <v>4028</v>
      </c>
      <c r="C98" s="56">
        <v>42495.681550925925</v>
      </c>
      <c r="D98" s="56">
        <v>42495.711030092592</v>
      </c>
      <c r="E98" s="6" t="s">
        <v>323</v>
      </c>
      <c r="F98" s="20">
        <v>2.9479166667442769E-2</v>
      </c>
      <c r="G98" s="11"/>
    </row>
    <row r="99" spans="1:7" s="2" customFormat="1" x14ac:dyDescent="0.25">
      <c r="A99" s="6" t="s">
        <v>724</v>
      </c>
      <c r="B99" s="6">
        <v>4044</v>
      </c>
      <c r="C99" s="56">
        <v>42495.653796296298</v>
      </c>
      <c r="D99" s="56">
        <v>42495.683125000003</v>
      </c>
      <c r="E99" s="6" t="s">
        <v>317</v>
      </c>
      <c r="F99" s="20">
        <v>2.9328703705687076E-2</v>
      </c>
      <c r="G99" s="11"/>
    </row>
    <row r="100" spans="1:7" s="2" customFormat="1" x14ac:dyDescent="0.25">
      <c r="A100" s="6" t="s">
        <v>725</v>
      </c>
      <c r="B100" s="6">
        <v>4043</v>
      </c>
      <c r="C100" s="56">
        <v>42495.691979166666</v>
      </c>
      <c r="D100" s="56">
        <v>42495.723981481482</v>
      </c>
      <c r="E100" s="6" t="s">
        <v>317</v>
      </c>
      <c r="F100" s="20">
        <v>3.2002314816054422E-2</v>
      </c>
      <c r="G100" s="11"/>
    </row>
    <row r="101" spans="1:7" s="2" customFormat="1" x14ac:dyDescent="0.25">
      <c r="A101" s="6" t="s">
        <v>726</v>
      </c>
      <c r="B101" s="6">
        <v>4029</v>
      </c>
      <c r="C101" s="56">
        <v>42495.664444444446</v>
      </c>
      <c r="D101" s="56">
        <v>42495.692835648151</v>
      </c>
      <c r="E101" s="6" t="s">
        <v>624</v>
      </c>
      <c r="F101" s="20">
        <v>2.8391203704813961E-2</v>
      </c>
      <c r="G101" s="11"/>
    </row>
    <row r="102" spans="1:7" s="2" customFormat="1" x14ac:dyDescent="0.25">
      <c r="A102" s="6" t="s">
        <v>727</v>
      </c>
      <c r="B102" s="6">
        <v>4030</v>
      </c>
      <c r="C102" s="56">
        <v>42495.701770833337</v>
      </c>
      <c r="D102" s="56">
        <v>42495.735266203701</v>
      </c>
      <c r="E102" s="6" t="s">
        <v>624</v>
      </c>
      <c r="F102" s="20">
        <v>3.3495370364107657E-2</v>
      </c>
      <c r="G102" s="11"/>
    </row>
    <row r="103" spans="1:7" s="2" customFormat="1" x14ac:dyDescent="0.25">
      <c r="A103" s="6" t="s">
        <v>728</v>
      </c>
      <c r="B103" s="6">
        <v>4020</v>
      </c>
      <c r="C103" s="56">
        <v>42495.674375000002</v>
      </c>
      <c r="D103" s="56">
        <v>42495.7033912037</v>
      </c>
      <c r="E103" s="6" t="s">
        <v>322</v>
      </c>
      <c r="F103" s="20">
        <v>2.901620369812008E-2</v>
      </c>
      <c r="G103" s="11"/>
    </row>
    <row r="104" spans="1:7" s="2" customFormat="1" x14ac:dyDescent="0.25">
      <c r="A104" s="6" t="s">
        <v>729</v>
      </c>
      <c r="B104" s="6">
        <v>4019</v>
      </c>
      <c r="C104" s="56">
        <v>42495.71670138889</v>
      </c>
      <c r="D104" s="56">
        <v>42495.743900462963</v>
      </c>
      <c r="E104" s="6" t="s">
        <v>322</v>
      </c>
      <c r="F104" s="20">
        <v>2.7199074072996154E-2</v>
      </c>
      <c r="G104" s="11"/>
    </row>
    <row r="105" spans="1:7" s="2" customFormat="1" x14ac:dyDescent="0.25">
      <c r="A105" s="6" t="s">
        <v>730</v>
      </c>
      <c r="B105" s="6">
        <v>4018</v>
      </c>
      <c r="C105" s="56">
        <v>42495.689814814818</v>
      </c>
      <c r="D105" s="56">
        <v>42495.720752314817</v>
      </c>
      <c r="E105" s="6" t="s">
        <v>625</v>
      </c>
      <c r="F105" s="20">
        <v>3.0937499999708962E-2</v>
      </c>
      <c r="G105" s="11"/>
    </row>
    <row r="106" spans="1:7" s="2" customFormat="1" x14ac:dyDescent="0.25">
      <c r="A106" s="6" t="s">
        <v>731</v>
      </c>
      <c r="B106" s="6">
        <v>4017</v>
      </c>
      <c r="C106" s="56">
        <v>42495.726539351854</v>
      </c>
      <c r="D106" s="56">
        <v>42495.753495370373</v>
      </c>
      <c r="E106" s="6" t="s">
        <v>625</v>
      </c>
      <c r="F106" s="20">
        <v>2.6956018518831115E-2</v>
      </c>
      <c r="G106" s="11"/>
    </row>
    <row r="107" spans="1:7" s="2" customFormat="1" x14ac:dyDescent="0.25">
      <c r="A107" s="6" t="s">
        <v>732</v>
      </c>
      <c r="B107" s="6">
        <v>4014</v>
      </c>
      <c r="C107" s="56">
        <v>42495.69703703704</v>
      </c>
      <c r="D107" s="56">
        <v>42495.725393518522</v>
      </c>
      <c r="E107" s="6" t="s">
        <v>321</v>
      </c>
      <c r="F107" s="20">
        <v>2.8356481481750961E-2</v>
      </c>
      <c r="G107" s="11"/>
    </row>
    <row r="108" spans="1:7" s="2" customFormat="1" x14ac:dyDescent="0.25">
      <c r="A108" s="6" t="s">
        <v>733</v>
      </c>
      <c r="B108" s="6">
        <v>4013</v>
      </c>
      <c r="C108" s="56">
        <v>42495.737118055556</v>
      </c>
      <c r="D108" s="56">
        <v>42495.763043981482</v>
      </c>
      <c r="E108" s="6" t="s">
        <v>321</v>
      </c>
      <c r="F108" s="20">
        <v>2.5925925925548654E-2</v>
      </c>
      <c r="G108" s="11"/>
    </row>
    <row r="109" spans="1:7" s="2" customFormat="1" x14ac:dyDescent="0.25">
      <c r="A109" s="6" t="s">
        <v>734</v>
      </c>
      <c r="B109" s="6">
        <v>4016</v>
      </c>
      <c r="C109" s="56">
        <v>42495.707048611112</v>
      </c>
      <c r="D109" s="56">
        <v>42495.735011574077</v>
      </c>
      <c r="E109" s="6" t="s">
        <v>324</v>
      </c>
      <c r="F109" s="20">
        <v>2.7962962965830229E-2</v>
      </c>
      <c r="G109" s="11"/>
    </row>
    <row r="110" spans="1:7" s="2" customFormat="1" x14ac:dyDescent="0.25">
      <c r="A110" s="6" t="s">
        <v>735</v>
      </c>
      <c r="B110" s="6">
        <v>4015</v>
      </c>
      <c r="C110" s="56">
        <v>42495.744120370371</v>
      </c>
      <c r="D110" s="56">
        <v>42495.776631944442</v>
      </c>
      <c r="E110" s="6" t="s">
        <v>324</v>
      </c>
      <c r="F110" s="20">
        <v>3.2511574070667848E-2</v>
      </c>
      <c r="G110" s="11"/>
    </row>
    <row r="111" spans="1:7" s="2" customFormat="1" x14ac:dyDescent="0.25">
      <c r="A111" s="6" t="s">
        <v>736</v>
      </c>
      <c r="B111" s="6">
        <v>4027</v>
      </c>
      <c r="C111" s="56">
        <v>42495.716805555552</v>
      </c>
      <c r="D111" s="56">
        <v>42495.744432870371</v>
      </c>
      <c r="E111" s="6" t="s">
        <v>323</v>
      </c>
      <c r="F111" s="20">
        <v>2.7627314819255844E-2</v>
      </c>
      <c r="G111" s="11"/>
    </row>
    <row r="112" spans="1:7" s="2" customFormat="1" x14ac:dyDescent="0.25">
      <c r="A112" s="6" t="s">
        <v>737</v>
      </c>
      <c r="B112" s="6">
        <v>4028</v>
      </c>
      <c r="C112" s="56">
        <v>42495.75199074074</v>
      </c>
      <c r="D112" s="56">
        <v>42495.784745370373</v>
      </c>
      <c r="E112" s="6" t="s">
        <v>323</v>
      </c>
      <c r="F112" s="20">
        <v>3.2754629632108845E-2</v>
      </c>
      <c r="G112" s="11"/>
    </row>
    <row r="113" spans="1:7" s="2" customFormat="1" x14ac:dyDescent="0.25">
      <c r="A113" s="18" t="s">
        <v>738</v>
      </c>
      <c r="B113" s="18">
        <v>4044</v>
      </c>
      <c r="C113" s="65">
        <v>42495.734398148146</v>
      </c>
      <c r="D113" s="65">
        <v>42495.757523148146</v>
      </c>
      <c r="E113" s="18" t="s">
        <v>317</v>
      </c>
      <c r="F113" s="21">
        <v>2.5902777777777775E-2</v>
      </c>
      <c r="G113" s="19" t="s">
        <v>775</v>
      </c>
    </row>
    <row r="114" spans="1:7" s="2" customFormat="1" x14ac:dyDescent="0.25">
      <c r="A114" s="6" t="s">
        <v>739</v>
      </c>
      <c r="B114" s="6">
        <v>4043</v>
      </c>
      <c r="C114" s="56">
        <v>42495.761979166666</v>
      </c>
      <c r="D114" s="56">
        <v>42495.796180555553</v>
      </c>
      <c r="E114" s="6" t="s">
        <v>317</v>
      </c>
      <c r="F114" s="20">
        <v>3.4201388887595385E-2</v>
      </c>
      <c r="G114" s="11"/>
    </row>
    <row r="115" spans="1:7" s="2" customFormat="1" x14ac:dyDescent="0.25">
      <c r="A115" s="6" t="s">
        <v>740</v>
      </c>
      <c r="B115" s="6">
        <v>4029</v>
      </c>
      <c r="C115" s="56">
        <v>42495.740335648145</v>
      </c>
      <c r="D115" s="56">
        <v>42495.765833333331</v>
      </c>
      <c r="E115" s="6" t="s">
        <v>624</v>
      </c>
      <c r="F115" s="20">
        <v>2.5497685186564922E-2</v>
      </c>
      <c r="G115" s="11"/>
    </row>
    <row r="116" spans="1:7" s="2" customFormat="1" x14ac:dyDescent="0.25">
      <c r="A116" s="6" t="s">
        <v>741</v>
      </c>
      <c r="B116" s="6">
        <v>4030</v>
      </c>
      <c r="C116" s="56">
        <v>42495.778020833335</v>
      </c>
      <c r="D116" s="56">
        <v>42495.805532407408</v>
      </c>
      <c r="E116" s="6" t="s">
        <v>624</v>
      </c>
      <c r="F116" s="20">
        <v>2.7511574073287193E-2</v>
      </c>
      <c r="G116" s="11"/>
    </row>
    <row r="117" spans="1:7" s="2" customFormat="1" x14ac:dyDescent="0.25">
      <c r="A117" s="6" t="s">
        <v>742</v>
      </c>
      <c r="B117" s="6">
        <v>4020</v>
      </c>
      <c r="C117" s="56">
        <v>42495.747546296298</v>
      </c>
      <c r="D117" s="56">
        <v>42495.775567129633</v>
      </c>
      <c r="E117" s="6" t="s">
        <v>322</v>
      </c>
      <c r="F117" s="20">
        <v>2.8020833335176576E-2</v>
      </c>
      <c r="G117" s="11"/>
    </row>
    <row r="118" spans="1:7" s="2" customFormat="1" x14ac:dyDescent="0.25">
      <c r="A118" s="6" t="s">
        <v>743</v>
      </c>
      <c r="B118" s="6">
        <v>4019</v>
      </c>
      <c r="C118" s="56">
        <v>42495.786030092589</v>
      </c>
      <c r="D118" s="56">
        <v>42495.81517361111</v>
      </c>
      <c r="E118" s="6" t="s">
        <v>322</v>
      </c>
      <c r="F118" s="20">
        <v>2.9143518520868383E-2</v>
      </c>
      <c r="G118" s="11"/>
    </row>
    <row r="119" spans="1:7" s="2" customFormat="1" x14ac:dyDescent="0.25">
      <c r="A119" s="6" t="s">
        <v>744</v>
      </c>
      <c r="B119" s="6">
        <v>4018</v>
      </c>
      <c r="C119" s="56">
        <v>42495.758796296293</v>
      </c>
      <c r="D119" s="56">
        <v>42495.785740740743</v>
      </c>
      <c r="E119" s="6" t="s">
        <v>625</v>
      </c>
      <c r="F119" s="20">
        <v>2.694444444932742E-2</v>
      </c>
      <c r="G119" s="11"/>
    </row>
    <row r="120" spans="1:7" s="2" customFormat="1" x14ac:dyDescent="0.25">
      <c r="A120" s="18" t="s">
        <v>745</v>
      </c>
      <c r="B120" s="18">
        <v>4017</v>
      </c>
      <c r="C120" s="65">
        <v>42495.790567129632</v>
      </c>
      <c r="D120" s="65">
        <v>42495.815370370372</v>
      </c>
      <c r="E120" s="18" t="s">
        <v>625</v>
      </c>
      <c r="F120" s="21">
        <v>3.3831018518518517E-2</v>
      </c>
      <c r="G120" s="19" t="s">
        <v>772</v>
      </c>
    </row>
    <row r="121" spans="1:7" s="2" customFormat="1" x14ac:dyDescent="0.25">
      <c r="A121" s="6" t="s">
        <v>746</v>
      </c>
      <c r="B121" s="6">
        <v>4014</v>
      </c>
      <c r="C121" s="56">
        <v>42495.768125000002</v>
      </c>
      <c r="D121" s="56">
        <v>42495.79614583333</v>
      </c>
      <c r="E121" s="6" t="s">
        <v>321</v>
      </c>
      <c r="F121" s="20">
        <v>2.8020833327900618E-2</v>
      </c>
      <c r="G121" s="11"/>
    </row>
    <row r="122" spans="1:7" s="2" customFormat="1" x14ac:dyDescent="0.25">
      <c r="A122" s="6" t="s">
        <v>747</v>
      </c>
      <c r="B122" s="6">
        <v>4013</v>
      </c>
      <c r="C122" s="56">
        <v>42495.807847222219</v>
      </c>
      <c r="D122" s="56">
        <v>42495.83666666667</v>
      </c>
      <c r="E122" s="6" t="s">
        <v>321</v>
      </c>
      <c r="F122" s="20">
        <v>2.881944445107365E-2</v>
      </c>
      <c r="G122" s="11"/>
    </row>
    <row r="123" spans="1:7" s="2" customFormat="1" x14ac:dyDescent="0.25">
      <c r="A123" s="6" t="s">
        <v>748</v>
      </c>
      <c r="B123" s="6">
        <v>4027</v>
      </c>
      <c r="C123" s="56">
        <v>42495.788206018522</v>
      </c>
      <c r="D123" s="56">
        <v>42495.819282407407</v>
      </c>
      <c r="E123" s="6" t="s">
        <v>323</v>
      </c>
      <c r="F123" s="20">
        <v>3.1076388884685002E-2</v>
      </c>
      <c r="G123" s="11"/>
    </row>
    <row r="124" spans="1:7" s="2" customFormat="1" x14ac:dyDescent="0.25">
      <c r="A124" s="6" t="s">
        <v>749</v>
      </c>
      <c r="B124" s="6">
        <v>4028</v>
      </c>
      <c r="C124" s="56">
        <v>42495.826516203706</v>
      </c>
      <c r="D124" s="56">
        <v>42495.85833333333</v>
      </c>
      <c r="E124" s="6" t="s">
        <v>323</v>
      </c>
      <c r="F124" s="20">
        <v>3.1817129623959772E-2</v>
      </c>
      <c r="G124" s="11"/>
    </row>
    <row r="125" spans="1:7" s="2" customFormat="1" x14ac:dyDescent="0.25">
      <c r="A125" s="6" t="s">
        <v>750</v>
      </c>
      <c r="B125" s="6">
        <v>4029</v>
      </c>
      <c r="C125" s="56">
        <v>42495.807986111111</v>
      </c>
      <c r="D125" s="56">
        <v>42495.838506944441</v>
      </c>
      <c r="E125" s="6" t="s">
        <v>624</v>
      </c>
      <c r="F125" s="20">
        <v>3.0520833330228925E-2</v>
      </c>
      <c r="G125" s="11"/>
    </row>
    <row r="126" spans="1:7" s="2" customFormat="1" x14ac:dyDescent="0.25">
      <c r="A126" s="6" t="s">
        <v>751</v>
      </c>
      <c r="B126" s="6">
        <v>4030</v>
      </c>
      <c r="C126" s="56">
        <v>42495.843969907408</v>
      </c>
      <c r="D126" s="56">
        <v>42495.878599537034</v>
      </c>
      <c r="E126" s="6" t="s">
        <v>624</v>
      </c>
      <c r="F126" s="20">
        <v>3.4629629626579117E-2</v>
      </c>
      <c r="G126" s="11"/>
    </row>
    <row r="127" spans="1:7" s="2" customFormat="1" x14ac:dyDescent="0.25">
      <c r="A127" s="6" t="s">
        <v>752</v>
      </c>
      <c r="B127" s="6">
        <v>4018</v>
      </c>
      <c r="C127" s="56">
        <v>42495.832662037035</v>
      </c>
      <c r="D127" s="56">
        <v>42495.859016203707</v>
      </c>
      <c r="E127" s="6" t="s">
        <v>625</v>
      </c>
      <c r="F127" s="20">
        <v>2.6354166671808343E-2</v>
      </c>
      <c r="G127" s="11"/>
    </row>
    <row r="128" spans="1:7" s="2" customFormat="1" x14ac:dyDescent="0.25">
      <c r="A128" s="6" t="s">
        <v>753</v>
      </c>
      <c r="B128" s="6">
        <v>4017</v>
      </c>
      <c r="C128" s="56">
        <v>42495.871145833335</v>
      </c>
      <c r="D128" s="56">
        <v>42495.898657407408</v>
      </c>
      <c r="E128" s="6" t="s">
        <v>625</v>
      </c>
      <c r="F128" s="20">
        <v>2.7511574073287193E-2</v>
      </c>
      <c r="G128" s="11"/>
    </row>
    <row r="129" spans="1:7" s="2" customFormat="1" x14ac:dyDescent="0.25">
      <c r="A129" s="6" t="s">
        <v>754</v>
      </c>
      <c r="B129" s="6">
        <v>4014</v>
      </c>
      <c r="C129" s="56">
        <v>42495.849444444444</v>
      </c>
      <c r="D129" s="56">
        <v>42495.879467592589</v>
      </c>
      <c r="E129" s="6" t="s">
        <v>321</v>
      </c>
      <c r="F129" s="20">
        <v>3.0023148145119194E-2</v>
      </c>
      <c r="G129" s="11"/>
    </row>
    <row r="130" spans="1:7" s="2" customFormat="1" x14ac:dyDescent="0.25">
      <c r="A130" s="6" t="s">
        <v>755</v>
      </c>
      <c r="B130" s="6">
        <v>4013</v>
      </c>
      <c r="C130" s="56">
        <v>42495.891388888886</v>
      </c>
      <c r="D130" s="56">
        <v>42495.920312499999</v>
      </c>
      <c r="E130" s="6" t="s">
        <v>321</v>
      </c>
      <c r="F130" s="20">
        <v>2.8923611112986691E-2</v>
      </c>
      <c r="G130" s="11"/>
    </row>
    <row r="131" spans="1:7" s="2" customFormat="1" x14ac:dyDescent="0.25">
      <c r="A131" s="6" t="s">
        <v>756</v>
      </c>
      <c r="B131" s="6">
        <v>4027</v>
      </c>
      <c r="C131" s="56">
        <v>42495.875798611109</v>
      </c>
      <c r="D131" s="56">
        <v>42495.900972222225</v>
      </c>
      <c r="E131" s="6" t="s">
        <v>323</v>
      </c>
      <c r="F131" s="20">
        <v>2.5173611116770189E-2</v>
      </c>
      <c r="G131" s="11"/>
    </row>
    <row r="132" spans="1:7" s="2" customFormat="1" x14ac:dyDescent="0.25">
      <c r="A132" s="6" t="s">
        <v>757</v>
      </c>
      <c r="B132" s="6">
        <v>4028</v>
      </c>
      <c r="C132" s="56">
        <v>42495.907013888886</v>
      </c>
      <c r="D132" s="56">
        <v>42495.940937500003</v>
      </c>
      <c r="E132" s="6" t="s">
        <v>323</v>
      </c>
      <c r="F132" s="20">
        <v>3.3923611117643304E-2</v>
      </c>
      <c r="G132" s="11"/>
    </row>
    <row r="133" spans="1:7" s="2" customFormat="1" x14ac:dyDescent="0.25">
      <c r="A133" s="6" t="s">
        <v>758</v>
      </c>
      <c r="B133" s="6">
        <v>4029</v>
      </c>
      <c r="C133" s="56">
        <v>42495.896018518521</v>
      </c>
      <c r="D133" s="56">
        <v>42495.921620370369</v>
      </c>
      <c r="E133" s="6" t="s">
        <v>624</v>
      </c>
      <c r="F133" s="20">
        <v>2.5601851848477963E-2</v>
      </c>
      <c r="G133" s="11"/>
    </row>
    <row r="134" spans="1:7" s="2" customFormat="1" x14ac:dyDescent="0.25">
      <c r="A134" s="6" t="s">
        <v>759</v>
      </c>
      <c r="B134" s="6">
        <v>4030</v>
      </c>
      <c r="C134" s="56">
        <v>42495.930312500001</v>
      </c>
      <c r="D134" s="56">
        <v>42495.96234953704</v>
      </c>
      <c r="E134" s="6" t="s">
        <v>624</v>
      </c>
      <c r="F134" s="20">
        <v>3.2037037039117422E-2</v>
      </c>
      <c r="G134" s="11"/>
    </row>
    <row r="135" spans="1:7" s="2" customFormat="1" x14ac:dyDescent="0.25">
      <c r="A135" s="6" t="s">
        <v>760</v>
      </c>
      <c r="B135" s="6">
        <v>4018</v>
      </c>
      <c r="C135" s="56">
        <v>42495.918055555558</v>
      </c>
      <c r="D135" s="56">
        <v>42495.94258101852</v>
      </c>
      <c r="E135" s="6" t="s">
        <v>625</v>
      </c>
      <c r="F135" s="20">
        <v>2.4525462962628808E-2</v>
      </c>
      <c r="G135" s="11"/>
    </row>
    <row r="136" spans="1:7" s="2" customFormat="1" x14ac:dyDescent="0.25">
      <c r="A136" s="6" t="s">
        <v>761</v>
      </c>
      <c r="B136" s="6">
        <v>4017</v>
      </c>
      <c r="C136" s="56">
        <v>42495.956319444442</v>
      </c>
      <c r="D136" s="56">
        <v>42495.981689814813</v>
      </c>
      <c r="E136" s="6" t="s">
        <v>625</v>
      </c>
      <c r="F136" s="20">
        <v>2.5370370371092577E-2</v>
      </c>
      <c r="G136" s="11"/>
    </row>
    <row r="137" spans="1:7" s="2" customFormat="1" x14ac:dyDescent="0.25">
      <c r="A137" s="6" t="s">
        <v>762</v>
      </c>
      <c r="B137" s="6">
        <v>4014</v>
      </c>
      <c r="C137" s="56">
        <v>42495.937719907408</v>
      </c>
      <c r="D137" s="56">
        <v>42495.970324074071</v>
      </c>
      <c r="E137" s="6" t="s">
        <v>321</v>
      </c>
      <c r="F137" s="20">
        <v>3.2604166663077194E-2</v>
      </c>
      <c r="G137" s="11"/>
    </row>
    <row r="138" spans="1:7" s="2" customFormat="1" x14ac:dyDescent="0.25">
      <c r="A138" s="6" t="s">
        <v>763</v>
      </c>
      <c r="B138" s="6">
        <v>4013</v>
      </c>
      <c r="C138" s="56">
        <v>42495.976099537038</v>
      </c>
      <c r="D138" s="56">
        <v>42496.005046296297</v>
      </c>
      <c r="E138" s="6" t="s">
        <v>321</v>
      </c>
      <c r="F138" s="20">
        <v>2.8946759259270038E-2</v>
      </c>
      <c r="G138" s="11"/>
    </row>
    <row r="139" spans="1:7" s="2" customFormat="1" x14ac:dyDescent="0.25">
      <c r="A139" s="6" t="s">
        <v>764</v>
      </c>
      <c r="B139" s="6">
        <v>4027</v>
      </c>
      <c r="C139" s="56">
        <v>42495.956759259258</v>
      </c>
      <c r="D139" s="56">
        <v>42495.985601851855</v>
      </c>
      <c r="E139" s="6" t="s">
        <v>323</v>
      </c>
      <c r="F139" s="20">
        <v>2.8842592597356997E-2</v>
      </c>
      <c r="G139" s="11"/>
    </row>
    <row r="140" spans="1:7" s="2" customFormat="1" x14ac:dyDescent="0.25">
      <c r="A140" s="6" t="s">
        <v>765</v>
      </c>
      <c r="B140" s="6">
        <v>4028</v>
      </c>
      <c r="C140" s="56">
        <v>42495.99459490741</v>
      </c>
      <c r="D140" s="56">
        <v>42496.024305555555</v>
      </c>
      <c r="E140" s="6" t="s">
        <v>323</v>
      </c>
      <c r="F140" s="20">
        <v>2.9710648144828156E-2</v>
      </c>
      <c r="G140" s="11"/>
    </row>
    <row r="141" spans="1:7" s="2" customFormat="1" x14ac:dyDescent="0.25">
      <c r="A141" s="6" t="s">
        <v>766</v>
      </c>
      <c r="B141" s="6">
        <v>4029</v>
      </c>
      <c r="C141" s="56">
        <v>42495.976064814815</v>
      </c>
      <c r="D141" s="56">
        <v>42496.004872685182</v>
      </c>
      <c r="E141" s="6" t="s">
        <v>624</v>
      </c>
      <c r="F141" s="20">
        <v>2.880787036701804E-2</v>
      </c>
      <c r="G141" s="11"/>
    </row>
    <row r="142" spans="1:7" s="2" customFormat="1" x14ac:dyDescent="0.25">
      <c r="A142" s="6" t="s">
        <v>767</v>
      </c>
      <c r="B142" s="6">
        <v>4030</v>
      </c>
      <c r="C142" s="56">
        <v>42496.013206018521</v>
      </c>
      <c r="D142" s="56">
        <v>42496.045081018521</v>
      </c>
      <c r="E142" s="6" t="s">
        <v>624</v>
      </c>
      <c r="F142" s="20">
        <v>3.1875000000582077E-2</v>
      </c>
      <c r="G142" s="11"/>
    </row>
    <row r="143" spans="1:7" s="2" customFormat="1" x14ac:dyDescent="0.25">
      <c r="A143" s="6" t="s">
        <v>768</v>
      </c>
      <c r="B143" s="6">
        <v>4018</v>
      </c>
      <c r="C143" s="56">
        <v>42496.000347222223</v>
      </c>
      <c r="D143" s="56">
        <v>42496.025185185186</v>
      </c>
      <c r="E143" s="6" t="s">
        <v>625</v>
      </c>
      <c r="F143" s="20">
        <v>2.4837962962919846E-2</v>
      </c>
      <c r="G143" s="11"/>
    </row>
    <row r="144" spans="1:7" s="2" customFormat="1" x14ac:dyDescent="0.25">
      <c r="A144" s="6" t="s">
        <v>769</v>
      </c>
      <c r="B144" s="6">
        <v>4017</v>
      </c>
      <c r="C144" s="56">
        <v>42496.039212962962</v>
      </c>
      <c r="D144" s="56">
        <v>42496.064664351848</v>
      </c>
      <c r="E144" s="6" t="s">
        <v>625</v>
      </c>
      <c r="F144" s="20">
        <v>2.545138888672227E-2</v>
      </c>
      <c r="G144" s="11"/>
    </row>
    <row r="145" spans="1:15" s="2" customFormat="1" x14ac:dyDescent="0.25">
      <c r="A145" s="6" t="s">
        <v>770</v>
      </c>
      <c r="B145" s="6">
        <v>4014</v>
      </c>
      <c r="C145" s="56">
        <v>42496.017974537041</v>
      </c>
      <c r="D145" s="56">
        <v>42496.045706018522</v>
      </c>
      <c r="E145" s="6" t="s">
        <v>321</v>
      </c>
      <c r="F145" s="20">
        <v>2.7731481481168885E-2</v>
      </c>
      <c r="G145" s="11"/>
      <c r="H145"/>
    </row>
    <row r="146" spans="1:15" s="2" customFormat="1" x14ac:dyDescent="0.25">
      <c r="A146" s="6" t="s">
        <v>771</v>
      </c>
      <c r="B146" s="6">
        <v>4013</v>
      </c>
      <c r="C146" s="56">
        <v>42496.059027777781</v>
      </c>
      <c r="D146" s="56">
        <v>42496.08520833333</v>
      </c>
      <c r="E146" s="6" t="s">
        <v>321</v>
      </c>
      <c r="F146" s="20">
        <v>2.6180555549217388E-2</v>
      </c>
      <c r="G146" s="11"/>
      <c r="H146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I151" s="2"/>
      <c r="J151" s="2"/>
      <c r="K151" s="2"/>
    </row>
    <row r="152" spans="1:15" s="2" customFormat="1" x14ac:dyDescent="0.25">
      <c r="A152" s="22"/>
      <c r="B152" s="22"/>
      <c r="C152" s="23"/>
      <c r="D152" s="23"/>
      <c r="E152" s="6"/>
      <c r="F152" s="20"/>
      <c r="G152" s="11"/>
      <c r="H152"/>
      <c r="L152"/>
      <c r="M152"/>
      <c r="N152"/>
      <c r="O15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7:G176 E3:F146">
    <cfRule type="expression" dxfId="70" priority="13">
      <formula>#REF!&gt;#REF!</formula>
    </cfRule>
    <cfRule type="expression" dxfId="69" priority="14">
      <formula>#REF!&gt;0</formula>
    </cfRule>
    <cfRule type="expression" dxfId="68" priority="15">
      <formula>#REF!&gt;0</formula>
    </cfRule>
  </conditionalFormatting>
  <conditionalFormatting sqref="A3:D146 G3:G146">
    <cfRule type="expression" dxfId="67" priority="11">
      <formula>$P3&gt;0</formula>
    </cfRule>
    <cfRule type="expression" dxfId="66" priority="12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C56FCB3-1D50-4028-A764-A585F0E01F66}">
            <xm:f>$N3&gt;'[Train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opLeftCell="C1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172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933</v>
      </c>
      <c r="B3" s="6">
        <v>4038</v>
      </c>
      <c r="C3" s="56">
        <v>42496.134756944448</v>
      </c>
      <c r="D3" s="56">
        <v>42496.160567129627</v>
      </c>
      <c r="E3" s="6" t="s">
        <v>320</v>
      </c>
      <c r="F3" s="20">
        <v>2.5810185179580003E-2</v>
      </c>
      <c r="G3" s="11"/>
      <c r="J3" s="26">
        <v>42496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934</v>
      </c>
      <c r="B4" s="6">
        <v>4026</v>
      </c>
      <c r="C4" s="56">
        <v>42496.171759259261</v>
      </c>
      <c r="D4" s="56">
        <v>42496.200127314813</v>
      </c>
      <c r="E4" s="6" t="s">
        <v>319</v>
      </c>
      <c r="F4" s="20">
        <v>2.8368055551254656E-2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935</v>
      </c>
      <c r="B5" s="6">
        <v>4002</v>
      </c>
      <c r="C5" s="56">
        <v>42496.151238425926</v>
      </c>
      <c r="D5" s="56">
        <v>42496.181921296295</v>
      </c>
      <c r="E5" s="6" t="s">
        <v>936</v>
      </c>
      <c r="F5" s="20">
        <v>3.068287036876427E-2</v>
      </c>
      <c r="G5" s="11"/>
      <c r="J5" s="28" t="s">
        <v>7</v>
      </c>
      <c r="K5" s="30">
        <f>COUNTA(F3:F995)</f>
        <v>146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937</v>
      </c>
      <c r="B6" s="6">
        <v>4008</v>
      </c>
      <c r="C6" s="56">
        <v>42496.189062500001</v>
      </c>
      <c r="D6" s="56">
        <v>42496.221342592595</v>
      </c>
      <c r="E6" s="6" t="s">
        <v>316</v>
      </c>
      <c r="F6" s="20">
        <v>3.2280092593282461E-2</v>
      </c>
      <c r="G6" s="11"/>
      <c r="J6" s="28" t="s">
        <v>159</v>
      </c>
      <c r="K6" s="30">
        <f>K5-SUM(K8:K9)</f>
        <v>146</v>
      </c>
      <c r="L6" s="31">
        <v>43.054794521024768</v>
      </c>
      <c r="M6" s="31">
        <v>35.300000006100163</v>
      </c>
      <c r="N6" s="31">
        <v>57.366666665766388</v>
      </c>
    </row>
    <row r="7" spans="1:65" s="2" customFormat="1" x14ac:dyDescent="0.25">
      <c r="A7" s="6" t="s">
        <v>938</v>
      </c>
      <c r="B7" s="6">
        <v>4016</v>
      </c>
      <c r="C7" s="56">
        <v>42496.170324074075</v>
      </c>
      <c r="D7" s="56">
        <v>42496.202731481484</v>
      </c>
      <c r="E7" s="6" t="s">
        <v>324</v>
      </c>
      <c r="F7" s="20">
        <v>3.2407407408754807E-2</v>
      </c>
      <c r="G7" s="11"/>
      <c r="J7" s="28" t="s">
        <v>9</v>
      </c>
      <c r="K7" s="35">
        <f>K6/K5</f>
        <v>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939</v>
      </c>
      <c r="B8" s="6">
        <v>4043</v>
      </c>
      <c r="C8" s="56">
        <v>42496.215821759259</v>
      </c>
      <c r="D8" s="56">
        <v>42496.245925925927</v>
      </c>
      <c r="E8" s="6" t="s">
        <v>317</v>
      </c>
      <c r="F8" s="20">
        <v>3.0104166668024845E-2</v>
      </c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940</v>
      </c>
      <c r="B9" s="6">
        <v>4011</v>
      </c>
      <c r="C9" s="56">
        <v>42496.184259259258</v>
      </c>
      <c r="D9" s="56">
        <v>42496.21361111111</v>
      </c>
      <c r="E9" s="6" t="s">
        <v>476</v>
      </c>
      <c r="F9" s="20">
        <v>2.9351851851970423E-2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941</v>
      </c>
      <c r="B10" s="6">
        <v>4012</v>
      </c>
      <c r="C10" s="56">
        <v>42496.225312499999</v>
      </c>
      <c r="D10" s="56">
        <v>42496.253506944442</v>
      </c>
      <c r="E10" s="6" t="s">
        <v>476</v>
      </c>
      <c r="F10" s="20">
        <v>2.8194444443215616E-2</v>
      </c>
      <c r="G10" s="11"/>
    </row>
    <row r="11" spans="1:65" s="2" customFormat="1" x14ac:dyDescent="0.25">
      <c r="A11" s="6" t="s">
        <v>942</v>
      </c>
      <c r="B11" s="6">
        <v>4029</v>
      </c>
      <c r="C11" s="56">
        <v>42496.197245370371</v>
      </c>
      <c r="D11" s="56">
        <v>42496.225092592591</v>
      </c>
      <c r="E11" s="6" t="s">
        <v>624</v>
      </c>
      <c r="F11" s="20">
        <v>2.7847222219861578E-2</v>
      </c>
      <c r="G11" s="11"/>
    </row>
    <row r="12" spans="1:65" s="2" customFormat="1" x14ac:dyDescent="0.25">
      <c r="A12" s="6" t="s">
        <v>943</v>
      </c>
      <c r="B12" s="6">
        <v>4030</v>
      </c>
      <c r="C12" s="56">
        <v>42496.232430555552</v>
      </c>
      <c r="D12" s="56">
        <v>42496.263923611114</v>
      </c>
      <c r="E12" s="6" t="s">
        <v>624</v>
      </c>
      <c r="F12" s="20">
        <v>3.1493055561440997E-2</v>
      </c>
      <c r="G12" s="11"/>
    </row>
    <row r="13" spans="1:65" s="2" customFormat="1" x14ac:dyDescent="0.25">
      <c r="A13" s="6" t="s">
        <v>944</v>
      </c>
      <c r="B13" s="6">
        <v>4038</v>
      </c>
      <c r="C13" s="56">
        <v>42496.20853009259</v>
      </c>
      <c r="D13" s="56">
        <v>42496.233043981483</v>
      </c>
      <c r="E13" s="6" t="s">
        <v>320</v>
      </c>
      <c r="F13" s="20">
        <v>2.4513888893125113E-2</v>
      </c>
      <c r="G13" s="11"/>
    </row>
    <row r="14" spans="1:65" s="2" customFormat="1" x14ac:dyDescent="0.25">
      <c r="A14" s="6" t="s">
        <v>945</v>
      </c>
      <c r="B14" s="6">
        <v>4037</v>
      </c>
      <c r="C14" s="56">
        <v>42496.246979166666</v>
      </c>
      <c r="D14" s="56">
        <v>42496.273090277777</v>
      </c>
      <c r="E14" s="6" t="s">
        <v>320</v>
      </c>
      <c r="F14" s="20">
        <v>2.6111111110367347E-2</v>
      </c>
      <c r="G14" s="11"/>
    </row>
    <row r="15" spans="1:65" s="2" customFormat="1" x14ac:dyDescent="0.25">
      <c r="A15" s="6" t="s">
        <v>946</v>
      </c>
      <c r="B15" s="6">
        <v>4025</v>
      </c>
      <c r="C15" s="56">
        <v>42496.206770833334</v>
      </c>
      <c r="D15" s="56">
        <v>42496.244328703702</v>
      </c>
      <c r="E15" s="6" t="s">
        <v>319</v>
      </c>
      <c r="F15" s="20">
        <v>3.7557870367891155E-2</v>
      </c>
      <c r="G15" s="11"/>
    </row>
    <row r="16" spans="1:65" s="2" customFormat="1" x14ac:dyDescent="0.25">
      <c r="A16" s="6" t="s">
        <v>947</v>
      </c>
      <c r="B16" s="6">
        <v>4026</v>
      </c>
      <c r="C16" s="56">
        <v>42496.253877314812</v>
      </c>
      <c r="D16" s="56">
        <v>42496.285381944443</v>
      </c>
      <c r="E16" s="6" t="s">
        <v>319</v>
      </c>
      <c r="F16" s="20">
        <v>3.1504629630944692E-2</v>
      </c>
      <c r="G16" s="11"/>
    </row>
    <row r="17" spans="1:7" s="2" customFormat="1" x14ac:dyDescent="0.25">
      <c r="A17" s="6" t="s">
        <v>948</v>
      </c>
      <c r="B17" s="6">
        <v>4002</v>
      </c>
      <c r="C17" s="56">
        <v>42496.228252314817</v>
      </c>
      <c r="D17" s="56">
        <v>42496.254513888889</v>
      </c>
      <c r="E17" s="6" t="s">
        <v>936</v>
      </c>
      <c r="F17" s="20">
        <v>2.626157407212304E-2</v>
      </c>
      <c r="G17" s="11"/>
    </row>
    <row r="18" spans="1:7" s="2" customFormat="1" x14ac:dyDescent="0.25">
      <c r="A18" s="6" t="s">
        <v>949</v>
      </c>
      <c r="B18" s="6">
        <v>4001</v>
      </c>
      <c r="C18" s="56">
        <v>42496.266296296293</v>
      </c>
      <c r="D18" s="56">
        <v>42496.295254629629</v>
      </c>
      <c r="E18" s="6" t="s">
        <v>936</v>
      </c>
      <c r="F18" s="20">
        <v>2.8958333336049691E-2</v>
      </c>
      <c r="G18" s="11"/>
    </row>
    <row r="19" spans="1:7" s="2" customFormat="1" x14ac:dyDescent="0.25">
      <c r="A19" s="6" t="s">
        <v>950</v>
      </c>
      <c r="B19" s="6">
        <v>4007</v>
      </c>
      <c r="C19" s="56">
        <v>42496.227500000001</v>
      </c>
      <c r="D19" s="56">
        <v>42496.266099537039</v>
      </c>
      <c r="E19" s="6" t="s">
        <v>316</v>
      </c>
      <c r="F19" s="20">
        <v>3.8599537037953269E-2</v>
      </c>
      <c r="G19" s="11"/>
    </row>
    <row r="20" spans="1:7" s="2" customFormat="1" x14ac:dyDescent="0.25">
      <c r="A20" s="6" t="s">
        <v>951</v>
      </c>
      <c r="B20" s="6">
        <v>4008</v>
      </c>
      <c r="C20" s="56">
        <v>42496.271527777775</v>
      </c>
      <c r="D20" s="56">
        <v>42496.306840277779</v>
      </c>
      <c r="E20" s="6" t="s">
        <v>316</v>
      </c>
      <c r="F20" s="20">
        <v>3.5312500003783498E-2</v>
      </c>
      <c r="G20" s="11"/>
    </row>
    <row r="21" spans="1:7" s="2" customFormat="1" x14ac:dyDescent="0.25">
      <c r="A21" s="6" t="s">
        <v>952</v>
      </c>
      <c r="B21" s="6">
        <v>4044</v>
      </c>
      <c r="C21" s="56">
        <v>42496.257534722223</v>
      </c>
      <c r="D21" s="56">
        <v>42496.294004629628</v>
      </c>
      <c r="E21" s="6" t="s">
        <v>317</v>
      </c>
      <c r="F21" s="20">
        <v>3.6469907405262347E-2</v>
      </c>
      <c r="G21" s="11"/>
    </row>
    <row r="22" spans="1:7" s="2" customFormat="1" x14ac:dyDescent="0.25">
      <c r="A22" s="6" t="s">
        <v>953</v>
      </c>
      <c r="B22" s="6">
        <v>4012</v>
      </c>
      <c r="C22" s="56">
        <v>42496.292118055557</v>
      </c>
      <c r="D22" s="56">
        <v>42496.319803240738</v>
      </c>
      <c r="E22" s="6" t="s">
        <v>476</v>
      </c>
      <c r="F22" s="20">
        <v>2.7685185181326233E-2</v>
      </c>
      <c r="G22" s="11"/>
    </row>
    <row r="23" spans="1:7" s="2" customFormat="1" x14ac:dyDescent="0.25">
      <c r="A23" s="6" t="s">
        <v>954</v>
      </c>
      <c r="B23" s="6">
        <v>4011</v>
      </c>
      <c r="C23" s="56">
        <v>42496.259317129632</v>
      </c>
      <c r="D23" s="56">
        <v>42496.287766203706</v>
      </c>
      <c r="E23" s="6" t="s">
        <v>476</v>
      </c>
      <c r="F23" s="20">
        <v>2.8449074074160308E-2</v>
      </c>
      <c r="G23" s="11"/>
    </row>
    <row r="24" spans="1:7" s="2" customFormat="1" x14ac:dyDescent="0.25">
      <c r="A24" s="6" t="s">
        <v>955</v>
      </c>
      <c r="B24" s="6">
        <v>4043</v>
      </c>
      <c r="C24" s="56">
        <v>42496.300046296295</v>
      </c>
      <c r="D24" s="56">
        <v>42496.326527777775</v>
      </c>
      <c r="E24" s="6" t="s">
        <v>317</v>
      </c>
      <c r="F24" s="20">
        <v>2.6481481480004732E-2</v>
      </c>
      <c r="G24" s="11"/>
    </row>
    <row r="25" spans="1:7" s="2" customFormat="1" x14ac:dyDescent="0.25">
      <c r="A25" s="6" t="s">
        <v>956</v>
      </c>
      <c r="B25" s="6">
        <v>4029</v>
      </c>
      <c r="C25" s="56">
        <v>42496.269942129627</v>
      </c>
      <c r="D25" s="56">
        <v>42496.299212962964</v>
      </c>
      <c r="E25" s="6" t="s">
        <v>624</v>
      </c>
      <c r="F25" s="20">
        <v>2.9270833336340729E-2</v>
      </c>
      <c r="G25" s="11"/>
    </row>
    <row r="26" spans="1:7" s="2" customFormat="1" x14ac:dyDescent="0.25">
      <c r="A26" s="6" t="s">
        <v>957</v>
      </c>
      <c r="B26" s="6">
        <v>4030</v>
      </c>
      <c r="C26" s="56">
        <v>42496.307662037034</v>
      </c>
      <c r="D26" s="56">
        <v>42496.336331018516</v>
      </c>
      <c r="E26" s="6" t="s">
        <v>624</v>
      </c>
      <c r="F26" s="20">
        <v>2.8668981482042E-2</v>
      </c>
      <c r="G26" s="11"/>
    </row>
    <row r="27" spans="1:7" s="2" customFormat="1" x14ac:dyDescent="0.25">
      <c r="A27" s="6" t="s">
        <v>958</v>
      </c>
      <c r="B27" s="6">
        <v>4038</v>
      </c>
      <c r="C27" s="56">
        <v>42496.28025462963</v>
      </c>
      <c r="D27" s="56">
        <v>42496.306168981479</v>
      </c>
      <c r="E27" s="6" t="s">
        <v>320</v>
      </c>
      <c r="F27" s="20">
        <v>2.5914351848769002E-2</v>
      </c>
      <c r="G27" s="11"/>
    </row>
    <row r="28" spans="1:7" s="2" customFormat="1" x14ac:dyDescent="0.25">
      <c r="A28" s="6" t="s">
        <v>959</v>
      </c>
      <c r="B28" s="6">
        <v>4037</v>
      </c>
      <c r="C28" s="56">
        <v>42496.319652777776</v>
      </c>
      <c r="D28" s="56">
        <v>42496.346331018518</v>
      </c>
      <c r="E28" s="6" t="s">
        <v>320</v>
      </c>
      <c r="F28" s="20">
        <v>2.6678240741603076E-2</v>
      </c>
      <c r="G28" s="11"/>
    </row>
    <row r="29" spans="1:7" s="2" customFormat="1" x14ac:dyDescent="0.25">
      <c r="A29" s="6" t="s">
        <v>960</v>
      </c>
      <c r="B29" s="6">
        <v>4025</v>
      </c>
      <c r="C29" s="56">
        <v>42496.289004629631</v>
      </c>
      <c r="D29" s="56">
        <v>42496.317546296297</v>
      </c>
      <c r="E29" s="6" t="s">
        <v>319</v>
      </c>
      <c r="F29" s="20">
        <v>2.8541666666569654E-2</v>
      </c>
      <c r="G29" s="11"/>
    </row>
    <row r="30" spans="1:7" s="2" customFormat="1" x14ac:dyDescent="0.25">
      <c r="A30" s="6" t="s">
        <v>961</v>
      </c>
      <c r="B30" s="6">
        <v>4026</v>
      </c>
      <c r="C30" s="56">
        <v>42496.326041666667</v>
      </c>
      <c r="D30" s="56">
        <v>42496.357569444444</v>
      </c>
      <c r="E30" s="6" t="s">
        <v>319</v>
      </c>
      <c r="F30" s="20">
        <v>3.1527777777228039E-2</v>
      </c>
      <c r="G30" s="11"/>
    </row>
    <row r="31" spans="1:7" s="2" customFormat="1" x14ac:dyDescent="0.25">
      <c r="A31" s="6" t="s">
        <v>962</v>
      </c>
      <c r="B31" s="6">
        <v>4002</v>
      </c>
      <c r="C31" s="56">
        <v>42496.302372685182</v>
      </c>
      <c r="D31" s="56">
        <v>42496.329687500001</v>
      </c>
      <c r="E31" s="6" t="s">
        <v>936</v>
      </c>
      <c r="F31" s="20">
        <v>2.7314814818964805E-2</v>
      </c>
      <c r="G31" s="11"/>
    </row>
    <row r="32" spans="1:7" s="2" customFormat="1" x14ac:dyDescent="0.25">
      <c r="A32" s="6" t="s">
        <v>963</v>
      </c>
      <c r="B32" s="6">
        <v>4001</v>
      </c>
      <c r="C32" s="56">
        <v>42496.339328703703</v>
      </c>
      <c r="D32" s="56">
        <v>42496.368715277778</v>
      </c>
      <c r="E32" s="6" t="s">
        <v>936</v>
      </c>
      <c r="F32" s="20">
        <v>2.9386574075033423E-2</v>
      </c>
      <c r="G32" s="11"/>
    </row>
    <row r="33" spans="1:7" s="2" customFormat="1" x14ac:dyDescent="0.25">
      <c r="A33" s="6" t="s">
        <v>964</v>
      </c>
      <c r="B33" s="6">
        <v>4007</v>
      </c>
      <c r="C33" s="56">
        <v>42496.30982638889</v>
      </c>
      <c r="D33" s="56">
        <v>42496.337465277778</v>
      </c>
      <c r="E33" s="6" t="s">
        <v>316</v>
      </c>
      <c r="F33" s="20">
        <v>2.7638888888759539E-2</v>
      </c>
      <c r="G33" s="11"/>
    </row>
    <row r="34" spans="1:7" s="2" customFormat="1" x14ac:dyDescent="0.25">
      <c r="A34" s="6" t="s">
        <v>965</v>
      </c>
      <c r="B34" s="6">
        <v>4008</v>
      </c>
      <c r="C34" s="56">
        <v>42496.345509259256</v>
      </c>
      <c r="D34" s="56">
        <v>42496.377893518518</v>
      </c>
      <c r="E34" s="6" t="s">
        <v>316</v>
      </c>
      <c r="F34" s="20">
        <v>3.238425926247146E-2</v>
      </c>
      <c r="G34" s="11"/>
    </row>
    <row r="35" spans="1:7" s="2" customFormat="1" x14ac:dyDescent="0.25">
      <c r="A35" s="6" t="s">
        <v>966</v>
      </c>
      <c r="B35" s="6">
        <v>4011</v>
      </c>
      <c r="C35" s="56">
        <v>42496.323518518519</v>
      </c>
      <c r="D35" s="56">
        <v>42496.348587962966</v>
      </c>
      <c r="E35" s="6" t="s">
        <v>476</v>
      </c>
      <c r="F35" s="20">
        <v>2.5069444447581191E-2</v>
      </c>
      <c r="G35" s="11"/>
    </row>
    <row r="36" spans="1:7" s="2" customFormat="1" x14ac:dyDescent="0.25">
      <c r="A36" s="6" t="s">
        <v>967</v>
      </c>
      <c r="B36" s="6">
        <v>4012</v>
      </c>
      <c r="C36" s="56">
        <v>42496.362083333333</v>
      </c>
      <c r="D36" s="56">
        <v>42496.389050925929</v>
      </c>
      <c r="E36" s="6" t="s">
        <v>476</v>
      </c>
      <c r="F36" s="20">
        <v>2.6967592595610768E-2</v>
      </c>
      <c r="G36" s="11"/>
    </row>
    <row r="37" spans="1:7" s="2" customFormat="1" x14ac:dyDescent="0.25">
      <c r="A37" s="6" t="s">
        <v>968</v>
      </c>
      <c r="B37" s="6">
        <v>4044</v>
      </c>
      <c r="C37" s="56">
        <v>42496.333472222221</v>
      </c>
      <c r="D37" s="56">
        <v>42496.358124999999</v>
      </c>
      <c r="E37" s="6" t="s">
        <v>317</v>
      </c>
      <c r="F37" s="20">
        <v>2.4652777778101154E-2</v>
      </c>
      <c r="G37" s="11"/>
    </row>
    <row r="38" spans="1:7" s="2" customFormat="1" x14ac:dyDescent="0.25">
      <c r="A38" s="6" t="s">
        <v>969</v>
      </c>
      <c r="B38" s="6">
        <v>4043</v>
      </c>
      <c r="C38" s="56">
        <v>42496.372025462966</v>
      </c>
      <c r="D38" s="56">
        <v>42496.397499999999</v>
      </c>
      <c r="E38" s="6" t="s">
        <v>317</v>
      </c>
      <c r="F38" s="20">
        <v>2.5474537033005618E-2</v>
      </c>
      <c r="G38" s="11"/>
    </row>
    <row r="39" spans="1:7" s="2" customFormat="1" x14ac:dyDescent="0.25">
      <c r="A39" s="6" t="s">
        <v>970</v>
      </c>
      <c r="B39" s="6">
        <v>4029</v>
      </c>
      <c r="C39" s="56">
        <v>42496.34002314815</v>
      </c>
      <c r="D39" s="56">
        <v>42496.368622685186</v>
      </c>
      <c r="E39" s="6" t="s">
        <v>624</v>
      </c>
      <c r="F39" s="20">
        <v>2.8599537035916001E-2</v>
      </c>
      <c r="G39" s="11"/>
    </row>
    <row r="40" spans="1:7" s="2" customFormat="1" x14ac:dyDescent="0.25">
      <c r="A40" s="6" t="s">
        <v>971</v>
      </c>
      <c r="B40" s="6">
        <v>4030</v>
      </c>
      <c r="C40" s="56">
        <v>42496.377071759256</v>
      </c>
      <c r="D40" s="56">
        <v>42496.40965277778</v>
      </c>
      <c r="E40" s="6" t="s">
        <v>624</v>
      </c>
      <c r="F40" s="20">
        <v>3.2581018524069805E-2</v>
      </c>
      <c r="G40" s="11"/>
    </row>
    <row r="41" spans="1:7" s="2" customFormat="1" x14ac:dyDescent="0.25">
      <c r="A41" s="6" t="s">
        <v>972</v>
      </c>
      <c r="B41" s="6">
        <v>4038</v>
      </c>
      <c r="C41" s="56">
        <v>42496.351458333331</v>
      </c>
      <c r="D41" s="56">
        <v>42496.379062499997</v>
      </c>
      <c r="E41" s="6" t="s">
        <v>320</v>
      </c>
      <c r="F41" s="20">
        <v>2.7604166665696539E-2</v>
      </c>
      <c r="G41" s="11"/>
    </row>
    <row r="42" spans="1:7" s="2" customFormat="1" x14ac:dyDescent="0.25">
      <c r="A42" s="6" t="s">
        <v>973</v>
      </c>
      <c r="B42" s="6">
        <v>4037</v>
      </c>
      <c r="C42" s="56">
        <v>42496.388090277775</v>
      </c>
      <c r="D42" s="56">
        <v>42496.418530092589</v>
      </c>
      <c r="E42" s="6" t="s">
        <v>320</v>
      </c>
      <c r="F42" s="20">
        <v>3.0439814814599231E-2</v>
      </c>
      <c r="G42" s="11"/>
    </row>
    <row r="43" spans="1:7" s="2" customFormat="1" x14ac:dyDescent="0.25">
      <c r="A43" s="6" t="s">
        <v>974</v>
      </c>
      <c r="B43" s="6">
        <v>4025</v>
      </c>
      <c r="C43" s="56">
        <v>42496.359907407408</v>
      </c>
      <c r="D43" s="56">
        <v>42496.38962962963</v>
      </c>
      <c r="E43" s="6" t="s">
        <v>319</v>
      </c>
      <c r="F43" s="20">
        <v>2.9722222221607808E-2</v>
      </c>
      <c r="G43" s="11"/>
    </row>
    <row r="44" spans="1:7" s="2" customFormat="1" x14ac:dyDescent="0.25">
      <c r="A44" s="6" t="s">
        <v>975</v>
      </c>
      <c r="B44" s="6">
        <v>4026</v>
      </c>
      <c r="C44" s="56">
        <v>42496.399942129632</v>
      </c>
      <c r="D44" s="56">
        <v>42496.429409722223</v>
      </c>
      <c r="E44" s="6" t="s">
        <v>319</v>
      </c>
      <c r="F44" s="20">
        <v>2.9467592590663116E-2</v>
      </c>
      <c r="G44" s="11"/>
    </row>
    <row r="45" spans="1:7" s="2" customFormat="1" x14ac:dyDescent="0.25">
      <c r="A45" s="6" t="s">
        <v>976</v>
      </c>
      <c r="B45" s="6">
        <v>4002</v>
      </c>
      <c r="C45" s="56">
        <v>42496.374675925923</v>
      </c>
      <c r="D45" s="56">
        <v>42496.400983796295</v>
      </c>
      <c r="E45" s="6" t="s">
        <v>936</v>
      </c>
      <c r="F45" s="20">
        <v>2.6307870371965691E-2</v>
      </c>
      <c r="G45" s="11"/>
    </row>
    <row r="46" spans="1:7" s="2" customFormat="1" x14ac:dyDescent="0.25">
      <c r="A46" s="6" t="s">
        <v>977</v>
      </c>
      <c r="B46" s="6">
        <v>4001</v>
      </c>
      <c r="C46" s="56">
        <v>42496.410995370374</v>
      </c>
      <c r="D46" s="56">
        <v>42496.439965277779</v>
      </c>
      <c r="E46" s="6" t="s">
        <v>936</v>
      </c>
      <c r="F46" s="20">
        <v>2.8969907405553386E-2</v>
      </c>
      <c r="G46" s="11"/>
    </row>
    <row r="47" spans="1:7" s="2" customFormat="1" x14ac:dyDescent="0.25">
      <c r="A47" s="6" t="s">
        <v>978</v>
      </c>
      <c r="B47" s="6">
        <v>4007</v>
      </c>
      <c r="C47" s="56">
        <v>42496.380682870367</v>
      </c>
      <c r="D47" s="56">
        <v>42496.410266203704</v>
      </c>
      <c r="E47" s="6" t="s">
        <v>316</v>
      </c>
      <c r="F47" s="20">
        <v>2.9583333336631767E-2</v>
      </c>
      <c r="G47" s="11"/>
    </row>
    <row r="48" spans="1:7" s="2" customFormat="1" x14ac:dyDescent="0.25">
      <c r="A48" s="6" t="s">
        <v>979</v>
      </c>
      <c r="B48" s="6">
        <v>4008</v>
      </c>
      <c r="C48" s="56">
        <v>42496.41983796296</v>
      </c>
      <c r="D48" s="56">
        <v>42496.450439814813</v>
      </c>
      <c r="E48" s="6" t="s">
        <v>316</v>
      </c>
      <c r="F48" s="20">
        <v>3.0601851853134576E-2</v>
      </c>
      <c r="G48" s="11"/>
    </row>
    <row r="49" spans="1:7" s="2" customFormat="1" x14ac:dyDescent="0.25">
      <c r="A49" s="6" t="s">
        <v>980</v>
      </c>
      <c r="B49" s="6">
        <v>4011</v>
      </c>
      <c r="C49" s="56">
        <v>42496.393784722219</v>
      </c>
      <c r="D49" s="56">
        <v>42496.422013888892</v>
      </c>
      <c r="E49" s="6" t="s">
        <v>476</v>
      </c>
      <c r="F49" s="20">
        <v>2.8229166673554573E-2</v>
      </c>
      <c r="G49" s="11"/>
    </row>
    <row r="50" spans="1:7" s="2" customFormat="1" x14ac:dyDescent="0.25">
      <c r="A50" s="6" t="s">
        <v>981</v>
      </c>
      <c r="B50" s="6">
        <v>4012</v>
      </c>
      <c r="C50" s="56">
        <v>42496.433368055557</v>
      </c>
      <c r="D50" s="56">
        <v>42496.461030092592</v>
      </c>
      <c r="E50" s="6" t="s">
        <v>476</v>
      </c>
      <c r="F50" s="20">
        <v>2.7662037035042886E-2</v>
      </c>
      <c r="G50" s="11"/>
    </row>
    <row r="51" spans="1:7" s="2" customFormat="1" x14ac:dyDescent="0.25">
      <c r="A51" s="6" t="s">
        <v>982</v>
      </c>
      <c r="B51" s="6">
        <v>4044</v>
      </c>
      <c r="C51" s="56">
        <v>42496.402916666666</v>
      </c>
      <c r="D51" s="56">
        <v>42496.43172453704</v>
      </c>
      <c r="E51" s="6" t="s">
        <v>317</v>
      </c>
      <c r="F51" s="20">
        <v>2.8807870374293998E-2</v>
      </c>
      <c r="G51" s="11"/>
    </row>
    <row r="52" spans="1:7" s="2" customFormat="1" x14ac:dyDescent="0.25">
      <c r="A52" s="6" t="s">
        <v>983</v>
      </c>
      <c r="B52" s="6">
        <v>4043</v>
      </c>
      <c r="C52" s="56">
        <v>42496.441759259258</v>
      </c>
      <c r="D52" s="56">
        <v>42496.472094907411</v>
      </c>
      <c r="E52" s="6" t="s">
        <v>317</v>
      </c>
      <c r="F52" s="20">
        <v>3.033564815268619E-2</v>
      </c>
      <c r="G52" s="11"/>
    </row>
    <row r="53" spans="1:7" s="2" customFormat="1" x14ac:dyDescent="0.25">
      <c r="A53" s="6" t="s">
        <v>984</v>
      </c>
      <c r="B53" s="6">
        <v>4029</v>
      </c>
      <c r="C53" s="56">
        <v>42496.413124999999</v>
      </c>
      <c r="D53" s="56">
        <v>42496.442962962959</v>
      </c>
      <c r="E53" s="6" t="s">
        <v>624</v>
      </c>
      <c r="F53" s="20">
        <v>2.9837962960300501E-2</v>
      </c>
      <c r="G53" s="11"/>
    </row>
    <row r="54" spans="1:7" s="2" customFormat="1" x14ac:dyDescent="0.25">
      <c r="A54" s="6" t="s">
        <v>985</v>
      </c>
      <c r="B54" s="6">
        <v>4030</v>
      </c>
      <c r="C54" s="56">
        <v>42496.451539351852</v>
      </c>
      <c r="D54" s="56">
        <v>42496.482094907406</v>
      </c>
      <c r="E54" s="6" t="s">
        <v>624</v>
      </c>
      <c r="F54" s="20">
        <v>3.0555555553291924E-2</v>
      </c>
      <c r="G54" s="11"/>
    </row>
    <row r="55" spans="1:7" s="2" customFormat="1" x14ac:dyDescent="0.25">
      <c r="A55" s="6" t="s">
        <v>986</v>
      </c>
      <c r="B55" s="6">
        <v>4038</v>
      </c>
      <c r="C55" s="56">
        <v>42496.422719907408</v>
      </c>
      <c r="D55" s="56">
        <v>42496.452696759261</v>
      </c>
      <c r="E55" s="6" t="s">
        <v>320</v>
      </c>
      <c r="F55" s="20">
        <v>2.99768518525525E-2</v>
      </c>
      <c r="G55" s="11"/>
    </row>
    <row r="56" spans="1:7" s="2" customFormat="1" x14ac:dyDescent="0.25">
      <c r="A56" s="6" t="s">
        <v>987</v>
      </c>
      <c r="B56" s="6">
        <v>4037</v>
      </c>
      <c r="C56" s="56">
        <v>42496.459849537037</v>
      </c>
      <c r="D56" s="56">
        <v>42496.49145833333</v>
      </c>
      <c r="E56" s="6" t="s">
        <v>320</v>
      </c>
      <c r="F56" s="20">
        <v>3.1608796292857733E-2</v>
      </c>
      <c r="G56" s="11"/>
    </row>
    <row r="57" spans="1:7" s="2" customFormat="1" x14ac:dyDescent="0.25">
      <c r="A57" s="6" t="s">
        <v>988</v>
      </c>
      <c r="B57" s="6">
        <v>4025</v>
      </c>
      <c r="C57" s="56">
        <v>42496.432974537034</v>
      </c>
      <c r="D57" s="56">
        <v>42496.462997685187</v>
      </c>
      <c r="E57" s="6" t="s">
        <v>319</v>
      </c>
      <c r="F57" s="20">
        <v>3.0023148152395152E-2</v>
      </c>
      <c r="G57" s="11"/>
    </row>
    <row r="58" spans="1:7" s="2" customFormat="1" x14ac:dyDescent="0.25">
      <c r="A58" s="6" t="s">
        <v>989</v>
      </c>
      <c r="B58" s="6">
        <v>4026</v>
      </c>
      <c r="C58" s="56">
        <v>42496.473564814813</v>
      </c>
      <c r="D58" s="56">
        <v>42496.505162037036</v>
      </c>
      <c r="E58" s="6" t="s">
        <v>319</v>
      </c>
      <c r="F58" s="20">
        <v>3.1597222223354038E-2</v>
      </c>
      <c r="G58" s="11"/>
    </row>
    <row r="59" spans="1:7" s="2" customFormat="1" x14ac:dyDescent="0.25">
      <c r="A59" s="6" t="s">
        <v>990</v>
      </c>
      <c r="B59" s="6">
        <v>4002</v>
      </c>
      <c r="C59" s="56">
        <v>42496.444155092591</v>
      </c>
      <c r="D59" s="56">
        <v>42496.47252314815</v>
      </c>
      <c r="E59" s="6" t="s">
        <v>936</v>
      </c>
      <c r="F59" s="20">
        <v>2.8368055558530614E-2</v>
      </c>
      <c r="G59" s="11"/>
    </row>
    <row r="60" spans="1:7" s="2" customFormat="1" x14ac:dyDescent="0.25">
      <c r="A60" s="6" t="s">
        <v>991</v>
      </c>
      <c r="B60" s="6">
        <v>4001</v>
      </c>
      <c r="C60" s="56">
        <v>42496.486377314817</v>
      </c>
      <c r="D60" s="56">
        <v>42496.515393518515</v>
      </c>
      <c r="E60" s="6" t="s">
        <v>936</v>
      </c>
      <c r="F60" s="20">
        <v>2.901620369812008E-2</v>
      </c>
      <c r="G60" s="11"/>
    </row>
    <row r="61" spans="1:7" s="2" customFormat="1" x14ac:dyDescent="0.25">
      <c r="A61" s="6" t="s">
        <v>992</v>
      </c>
      <c r="B61" s="6">
        <v>4007</v>
      </c>
      <c r="C61" s="56">
        <v>42496.454375000001</v>
      </c>
      <c r="D61" s="56">
        <v>42496.483530092592</v>
      </c>
      <c r="E61" s="6" t="s">
        <v>316</v>
      </c>
      <c r="F61" s="20">
        <v>2.9155092590372078E-2</v>
      </c>
      <c r="G61" s="11"/>
    </row>
    <row r="62" spans="1:7" s="2" customFormat="1" x14ac:dyDescent="0.25">
      <c r="A62" s="6" t="s">
        <v>993</v>
      </c>
      <c r="B62" s="6">
        <v>4008</v>
      </c>
      <c r="C62" s="56">
        <v>42496.494270833333</v>
      </c>
      <c r="D62" s="56">
        <v>42496.527060185188</v>
      </c>
      <c r="E62" s="6" t="s">
        <v>316</v>
      </c>
      <c r="F62" s="20">
        <v>3.2789351855171844E-2</v>
      </c>
      <c r="G62" s="11"/>
    </row>
    <row r="63" spans="1:7" s="2" customFormat="1" x14ac:dyDescent="0.25">
      <c r="A63" s="6" t="s">
        <v>994</v>
      </c>
      <c r="B63" s="6">
        <v>4011</v>
      </c>
      <c r="C63" s="56">
        <v>42496.468854166669</v>
      </c>
      <c r="D63" s="56">
        <v>42496.498090277775</v>
      </c>
      <c r="E63" s="6" t="s">
        <v>476</v>
      </c>
      <c r="F63" s="20">
        <v>2.9236111106001772E-2</v>
      </c>
      <c r="G63" s="11"/>
    </row>
    <row r="64" spans="1:7" s="2" customFormat="1" x14ac:dyDescent="0.25">
      <c r="A64" s="6" t="s">
        <v>995</v>
      </c>
      <c r="B64" s="6">
        <v>4012</v>
      </c>
      <c r="C64" s="56">
        <v>42496.503807870373</v>
      </c>
      <c r="D64" s="56">
        <v>42496.533113425925</v>
      </c>
      <c r="E64" s="6" t="s">
        <v>476</v>
      </c>
      <c r="F64" s="20">
        <v>2.9305555552127771E-2</v>
      </c>
      <c r="G64" s="11"/>
    </row>
    <row r="65" spans="1:7" s="2" customFormat="1" x14ac:dyDescent="0.25">
      <c r="A65" s="6" t="s">
        <v>996</v>
      </c>
      <c r="B65" s="6">
        <v>4044</v>
      </c>
      <c r="C65" s="56">
        <v>42496.478090277778</v>
      </c>
      <c r="D65" s="56">
        <v>42496.504178240742</v>
      </c>
      <c r="E65" s="6" t="s">
        <v>317</v>
      </c>
      <c r="F65" s="20">
        <v>2.6087962964083999E-2</v>
      </c>
      <c r="G65" s="11"/>
    </row>
    <row r="66" spans="1:7" s="2" customFormat="1" x14ac:dyDescent="0.25">
      <c r="A66" s="6" t="s">
        <v>997</v>
      </c>
      <c r="B66" s="6">
        <v>4043</v>
      </c>
      <c r="C66" s="56">
        <v>42496.51766203704</v>
      </c>
      <c r="D66" s="56">
        <v>42496.543136574073</v>
      </c>
      <c r="E66" s="6" t="s">
        <v>317</v>
      </c>
      <c r="F66" s="20">
        <v>2.5474537033005618E-2</v>
      </c>
      <c r="G66" s="11"/>
    </row>
    <row r="67" spans="1:7" s="2" customFormat="1" x14ac:dyDescent="0.25">
      <c r="A67" s="6" t="s">
        <v>998</v>
      </c>
      <c r="B67" s="6">
        <v>4029</v>
      </c>
      <c r="C67" s="56">
        <v>42496.48641203704</v>
      </c>
      <c r="D67" s="56">
        <v>42496.514363425929</v>
      </c>
      <c r="E67" s="6" t="s">
        <v>624</v>
      </c>
      <c r="F67" s="20">
        <v>2.7951388889050577E-2</v>
      </c>
      <c r="G67" s="11"/>
    </row>
    <row r="68" spans="1:7" s="2" customFormat="1" x14ac:dyDescent="0.25">
      <c r="A68" s="6" t="s">
        <v>999</v>
      </c>
      <c r="B68" s="6">
        <v>4030</v>
      </c>
      <c r="C68" s="56">
        <v>42496.519270833334</v>
      </c>
      <c r="D68" s="56">
        <v>42496.553807870368</v>
      </c>
      <c r="E68" s="6" t="s">
        <v>624</v>
      </c>
      <c r="F68" s="20">
        <v>3.4537037034169771E-2</v>
      </c>
      <c r="G68" s="11"/>
    </row>
    <row r="69" spans="1:7" s="2" customFormat="1" x14ac:dyDescent="0.25">
      <c r="A69" s="6" t="s">
        <v>1000</v>
      </c>
      <c r="B69" s="6">
        <v>4038</v>
      </c>
      <c r="C69" s="56">
        <v>42496.493807870371</v>
      </c>
      <c r="D69" s="56">
        <v>42496.525092592594</v>
      </c>
      <c r="E69" s="6" t="s">
        <v>320</v>
      </c>
      <c r="F69" s="20">
        <v>3.1284722223063E-2</v>
      </c>
      <c r="G69" s="11"/>
    </row>
    <row r="70" spans="1:7" s="2" customFormat="1" x14ac:dyDescent="0.25">
      <c r="A70" s="6" t="s">
        <v>1001</v>
      </c>
      <c r="B70" s="6">
        <v>4037</v>
      </c>
      <c r="C70" s="56">
        <v>42496.532835648148</v>
      </c>
      <c r="D70" s="56">
        <v>42496.56523148148</v>
      </c>
      <c r="E70" s="6" t="s">
        <v>320</v>
      </c>
      <c r="F70" s="20">
        <v>3.2395833331975155E-2</v>
      </c>
      <c r="G70" s="11"/>
    </row>
    <row r="71" spans="1:7" s="2" customFormat="1" x14ac:dyDescent="0.25">
      <c r="A71" s="6" t="s">
        <v>1002</v>
      </c>
      <c r="B71" s="6">
        <v>4025</v>
      </c>
      <c r="C71" s="56">
        <v>42496.50917824074</v>
      </c>
      <c r="D71" s="56">
        <v>42496.53533564815</v>
      </c>
      <c r="E71" s="6" t="s">
        <v>319</v>
      </c>
      <c r="F71" s="20">
        <v>2.6157407410209998E-2</v>
      </c>
      <c r="G71" s="11"/>
    </row>
    <row r="72" spans="1:7" s="2" customFormat="1" x14ac:dyDescent="0.25">
      <c r="A72" s="6" t="s">
        <v>1003</v>
      </c>
      <c r="B72" s="6">
        <v>4026</v>
      </c>
      <c r="C72" s="56">
        <v>42496.544409722221</v>
      </c>
      <c r="D72" s="56">
        <v>42496.575312499997</v>
      </c>
      <c r="E72" s="6" t="s">
        <v>319</v>
      </c>
      <c r="F72" s="20">
        <v>3.0902777776645962E-2</v>
      </c>
      <c r="G72" s="11"/>
    </row>
    <row r="73" spans="1:7" s="2" customFormat="1" x14ac:dyDescent="0.25">
      <c r="A73" s="6" t="s">
        <v>1004</v>
      </c>
      <c r="B73" s="6">
        <v>4002</v>
      </c>
      <c r="C73" s="56">
        <v>42496.520601851851</v>
      </c>
      <c r="D73" s="56">
        <v>42496.547071759262</v>
      </c>
      <c r="E73" s="6" t="s">
        <v>936</v>
      </c>
      <c r="F73" s="20">
        <v>2.6469907410501037E-2</v>
      </c>
      <c r="G73" s="11"/>
    </row>
    <row r="74" spans="1:7" s="2" customFormat="1" x14ac:dyDescent="0.25">
      <c r="A74" s="6" t="s">
        <v>1005</v>
      </c>
      <c r="B74" s="6">
        <v>4001</v>
      </c>
      <c r="C74" s="56">
        <v>42496.557118055556</v>
      </c>
      <c r="D74" s="56">
        <v>42496.585613425923</v>
      </c>
      <c r="E74" s="6" t="s">
        <v>936</v>
      </c>
      <c r="F74" s="20">
        <v>2.8495370366727002E-2</v>
      </c>
      <c r="G74" s="11"/>
    </row>
    <row r="75" spans="1:7" s="2" customFormat="1" x14ac:dyDescent="0.25">
      <c r="A75" s="6" t="s">
        <v>1006</v>
      </c>
      <c r="B75" s="6">
        <v>4027</v>
      </c>
      <c r="C75" s="56">
        <v>42496.528483796297</v>
      </c>
      <c r="D75" s="56">
        <v>42496.55641203704</v>
      </c>
      <c r="E75" s="6" t="s">
        <v>323</v>
      </c>
      <c r="F75" s="20">
        <v>2.792824074276723E-2</v>
      </c>
      <c r="G75" s="11"/>
    </row>
    <row r="76" spans="1:7" s="2" customFormat="1" x14ac:dyDescent="0.25">
      <c r="A76" s="6" t="s">
        <v>1007</v>
      </c>
      <c r="B76" s="6">
        <v>4028</v>
      </c>
      <c r="C76" s="56">
        <v>42496.569062499999</v>
      </c>
      <c r="D76" s="56">
        <v>42496.596608796295</v>
      </c>
      <c r="E76" s="6" t="s">
        <v>323</v>
      </c>
      <c r="F76" s="20">
        <v>2.7546296296350192E-2</v>
      </c>
      <c r="G76" s="11"/>
    </row>
    <row r="77" spans="1:7" s="2" customFormat="1" x14ac:dyDescent="0.25">
      <c r="A77" s="6" t="s">
        <v>1008</v>
      </c>
      <c r="B77" s="6">
        <v>4011</v>
      </c>
      <c r="C77" s="56">
        <v>42496.538587962961</v>
      </c>
      <c r="D77" s="56">
        <v>42496.567118055558</v>
      </c>
      <c r="E77" s="6" t="s">
        <v>476</v>
      </c>
      <c r="F77" s="20">
        <v>2.8530092597065959E-2</v>
      </c>
      <c r="G77" s="11"/>
    </row>
    <row r="78" spans="1:7" s="2" customFormat="1" x14ac:dyDescent="0.25">
      <c r="A78" s="6" t="s">
        <v>1009</v>
      </c>
      <c r="B78" s="6">
        <v>4012</v>
      </c>
      <c r="C78" s="56">
        <v>42496.577650462961</v>
      </c>
      <c r="D78" s="56">
        <v>42496.606215277781</v>
      </c>
      <c r="E78" s="6" t="s">
        <v>476</v>
      </c>
      <c r="F78" s="20">
        <v>2.8564814820128959E-2</v>
      </c>
      <c r="G78" s="11"/>
    </row>
    <row r="79" spans="1:7" s="2" customFormat="1" x14ac:dyDescent="0.25">
      <c r="A79" s="6" t="s">
        <v>1010</v>
      </c>
      <c r="B79" s="6">
        <v>4044</v>
      </c>
      <c r="C79" s="56">
        <v>42496.548495370371</v>
      </c>
      <c r="D79" s="56">
        <v>42496.576574074075</v>
      </c>
      <c r="E79" s="6" t="s">
        <v>317</v>
      </c>
      <c r="F79" s="20">
        <v>2.8078703704522923E-2</v>
      </c>
      <c r="G79" s="11"/>
    </row>
    <row r="80" spans="1:7" s="2" customFormat="1" x14ac:dyDescent="0.25">
      <c r="A80" s="6" t="s">
        <v>1011</v>
      </c>
      <c r="B80" s="6">
        <v>4043</v>
      </c>
      <c r="C80" s="56">
        <v>42496.589108796295</v>
      </c>
      <c r="D80" s="56">
        <v>42496.616331018522</v>
      </c>
      <c r="E80" s="6" t="s">
        <v>317</v>
      </c>
      <c r="F80" s="20">
        <v>2.7222222226555459E-2</v>
      </c>
      <c r="G80" s="11"/>
    </row>
    <row r="81" spans="1:7" s="2" customFormat="1" x14ac:dyDescent="0.25">
      <c r="A81" s="6" t="s">
        <v>1012</v>
      </c>
      <c r="B81" s="6">
        <v>4029</v>
      </c>
      <c r="C81" s="56">
        <v>42496.557569444441</v>
      </c>
      <c r="D81" s="56">
        <v>42496.589467592596</v>
      </c>
      <c r="E81" s="6" t="s">
        <v>624</v>
      </c>
      <c r="F81" s="20">
        <v>3.1898148154141381E-2</v>
      </c>
      <c r="G81" s="11"/>
    </row>
    <row r="82" spans="1:7" s="2" customFormat="1" x14ac:dyDescent="0.25">
      <c r="A82" s="6" t="s">
        <v>1013</v>
      </c>
      <c r="B82" s="6">
        <v>4030</v>
      </c>
      <c r="C82" s="56">
        <v>42496.592430555553</v>
      </c>
      <c r="D82" s="56">
        <v>42496.626851851855</v>
      </c>
      <c r="E82" s="6" t="s">
        <v>624</v>
      </c>
      <c r="F82" s="20">
        <v>3.4421296302753035E-2</v>
      </c>
      <c r="G82" s="11"/>
    </row>
    <row r="83" spans="1:7" s="2" customFormat="1" x14ac:dyDescent="0.25">
      <c r="A83" s="6" t="s">
        <v>1014</v>
      </c>
      <c r="B83" s="6">
        <v>4038</v>
      </c>
      <c r="C83" s="56">
        <v>42496.569398148145</v>
      </c>
      <c r="D83" s="56">
        <v>42496.59784722222</v>
      </c>
      <c r="E83" s="6" t="s">
        <v>320</v>
      </c>
      <c r="F83" s="20">
        <v>2.8449074074160308E-2</v>
      </c>
      <c r="G83" s="11"/>
    </row>
    <row r="84" spans="1:7" s="2" customFormat="1" x14ac:dyDescent="0.25">
      <c r="A84" s="6" t="s">
        <v>1015</v>
      </c>
      <c r="B84" s="6">
        <v>4037</v>
      </c>
      <c r="C84" s="56">
        <v>42496.605046296296</v>
      </c>
      <c r="D84" s="56">
        <v>42496.638344907406</v>
      </c>
      <c r="E84" s="6" t="s">
        <v>320</v>
      </c>
      <c r="F84" s="20">
        <v>3.329861110978527E-2</v>
      </c>
      <c r="G84" s="11"/>
    </row>
    <row r="85" spans="1:7" s="2" customFormat="1" x14ac:dyDescent="0.25">
      <c r="A85" s="6" t="s">
        <v>1016</v>
      </c>
      <c r="B85" s="6">
        <v>4025</v>
      </c>
      <c r="C85" s="56">
        <v>42496.579016203701</v>
      </c>
      <c r="D85" s="56">
        <v>42496.609571759262</v>
      </c>
      <c r="E85" s="6" t="s">
        <v>319</v>
      </c>
      <c r="F85" s="20">
        <v>3.0555555560567882E-2</v>
      </c>
      <c r="G85" s="11"/>
    </row>
    <row r="86" spans="1:7" s="2" customFormat="1" x14ac:dyDescent="0.25">
      <c r="A86" s="6" t="s">
        <v>1017</v>
      </c>
      <c r="B86" s="6">
        <v>4026</v>
      </c>
      <c r="C86" s="56">
        <v>42496.620335648149</v>
      </c>
      <c r="D86" s="56">
        <v>42496.648622685185</v>
      </c>
      <c r="E86" s="6" t="s">
        <v>319</v>
      </c>
      <c r="F86" s="20">
        <v>2.8287037035624962E-2</v>
      </c>
      <c r="G86" s="11"/>
    </row>
    <row r="87" spans="1:7" s="2" customFormat="1" x14ac:dyDescent="0.25">
      <c r="A87" s="6" t="s">
        <v>1018</v>
      </c>
      <c r="B87" s="6">
        <v>4002</v>
      </c>
      <c r="C87" s="56">
        <v>42496.590104166666</v>
      </c>
      <c r="D87" s="56">
        <v>42496.618310185186</v>
      </c>
      <c r="E87" s="6" t="s">
        <v>936</v>
      </c>
      <c r="F87" s="20">
        <v>2.8206018519995268E-2</v>
      </c>
      <c r="G87" s="11"/>
    </row>
    <row r="88" spans="1:7" s="2" customFormat="1" x14ac:dyDescent="0.25">
      <c r="A88" s="6" t="s">
        <v>1019</v>
      </c>
      <c r="B88" s="6">
        <v>4001</v>
      </c>
      <c r="C88" s="56">
        <v>42496.63318287037</v>
      </c>
      <c r="D88" s="56">
        <v>42496.658263888887</v>
      </c>
      <c r="E88" s="6" t="s">
        <v>936</v>
      </c>
      <c r="F88" s="20">
        <v>2.5081018517084885E-2</v>
      </c>
      <c r="G88" s="11"/>
    </row>
    <row r="89" spans="1:7" s="2" customFormat="1" x14ac:dyDescent="0.25">
      <c r="A89" s="6" t="s">
        <v>1020</v>
      </c>
      <c r="B89" s="6">
        <v>4027</v>
      </c>
      <c r="C89" s="56">
        <v>42496.600277777776</v>
      </c>
      <c r="D89" s="56">
        <v>42496.629201388889</v>
      </c>
      <c r="E89" s="6" t="s">
        <v>323</v>
      </c>
      <c r="F89" s="20">
        <v>2.8923611112986691E-2</v>
      </c>
      <c r="G89" s="11"/>
    </row>
    <row r="90" spans="1:7" s="2" customFormat="1" x14ac:dyDescent="0.25">
      <c r="A90" s="6" t="s">
        <v>1021</v>
      </c>
      <c r="B90" s="6">
        <v>4028</v>
      </c>
      <c r="C90" s="56">
        <v>42496.637974537036</v>
      </c>
      <c r="D90" s="56">
        <v>42496.670254629629</v>
      </c>
      <c r="E90" s="6" t="s">
        <v>323</v>
      </c>
      <c r="F90" s="20">
        <v>3.2280092593282461E-2</v>
      </c>
      <c r="G90" s="11"/>
    </row>
    <row r="91" spans="1:7" s="2" customFormat="1" x14ac:dyDescent="0.25">
      <c r="A91" s="6" t="s">
        <v>1022</v>
      </c>
      <c r="B91" s="6">
        <v>4011</v>
      </c>
      <c r="C91" s="56">
        <v>42496.609363425923</v>
      </c>
      <c r="D91" s="56">
        <v>42496.639374999999</v>
      </c>
      <c r="E91" s="6" t="s">
        <v>476</v>
      </c>
      <c r="F91" s="20">
        <v>3.0011574075615499E-2</v>
      </c>
      <c r="G91" s="11"/>
    </row>
    <row r="92" spans="1:7" s="2" customFormat="1" x14ac:dyDescent="0.25">
      <c r="A92" s="6" t="s">
        <v>1023</v>
      </c>
      <c r="B92" s="6">
        <v>4012</v>
      </c>
      <c r="C92" s="56">
        <v>42496.650011574071</v>
      </c>
      <c r="D92" s="56">
        <v>42496.680937500001</v>
      </c>
      <c r="E92" s="6" t="s">
        <v>476</v>
      </c>
      <c r="F92" s="20">
        <v>3.0925925930205267E-2</v>
      </c>
      <c r="G92" s="11"/>
    </row>
    <row r="93" spans="1:7" s="2" customFormat="1" x14ac:dyDescent="0.25">
      <c r="A93" s="6" t="s">
        <v>1024</v>
      </c>
      <c r="B93" s="6">
        <v>4044</v>
      </c>
      <c r="C93" s="56">
        <v>42496.623726851853</v>
      </c>
      <c r="D93" s="56">
        <v>42496.649606481478</v>
      </c>
      <c r="E93" s="6" t="s">
        <v>317</v>
      </c>
      <c r="F93" s="20">
        <v>2.5879629625706002E-2</v>
      </c>
      <c r="G93" s="11"/>
    </row>
    <row r="94" spans="1:7" s="2" customFormat="1" x14ac:dyDescent="0.25">
      <c r="A94" s="6" t="s">
        <v>1025</v>
      </c>
      <c r="B94" s="6">
        <v>4043</v>
      </c>
      <c r="C94" s="56">
        <v>42496.662326388891</v>
      </c>
      <c r="D94" s="56">
        <v>42496.688981481479</v>
      </c>
      <c r="E94" s="6" t="s">
        <v>317</v>
      </c>
      <c r="F94" s="20">
        <v>2.6655092588043772E-2</v>
      </c>
      <c r="G94" s="11"/>
    </row>
    <row r="95" spans="1:7" s="2" customFormat="1" x14ac:dyDescent="0.25">
      <c r="A95" s="6" t="s">
        <v>1026</v>
      </c>
      <c r="B95" s="6">
        <v>4029</v>
      </c>
      <c r="C95" s="56">
        <v>42496.63784722222</v>
      </c>
      <c r="D95" s="56">
        <v>42496.662557870368</v>
      </c>
      <c r="E95" s="6" t="s">
        <v>624</v>
      </c>
      <c r="F95" s="20">
        <v>2.47106481474475E-2</v>
      </c>
      <c r="G95" s="11"/>
    </row>
    <row r="96" spans="1:7" s="2" customFormat="1" x14ac:dyDescent="0.25">
      <c r="A96" s="6" t="s">
        <v>1027</v>
      </c>
      <c r="B96" s="6">
        <v>4030</v>
      </c>
      <c r="C96" s="56">
        <v>42496.66578703704</v>
      </c>
      <c r="D96" s="56">
        <v>42496.700104166666</v>
      </c>
      <c r="E96" s="6" t="s">
        <v>624</v>
      </c>
      <c r="F96" s="20">
        <v>3.4317129626288079E-2</v>
      </c>
      <c r="G96" s="11"/>
    </row>
    <row r="97" spans="1:7" s="2" customFormat="1" x14ac:dyDescent="0.25">
      <c r="A97" s="6" t="s">
        <v>1028</v>
      </c>
      <c r="B97" s="6">
        <v>4038</v>
      </c>
      <c r="C97" s="56">
        <v>42496.640810185185</v>
      </c>
      <c r="D97" s="56">
        <v>42496.744305555556</v>
      </c>
      <c r="E97" s="6" t="s">
        <v>320</v>
      </c>
      <c r="F97" s="20">
        <v>0.10349537037109258</v>
      </c>
      <c r="G97" s="11"/>
    </row>
    <row r="98" spans="1:7" s="2" customFormat="1" x14ac:dyDescent="0.25">
      <c r="A98" s="6" t="s">
        <v>1029</v>
      </c>
      <c r="B98" s="6">
        <v>4037</v>
      </c>
      <c r="C98" s="56">
        <v>42496.682546296295</v>
      </c>
      <c r="D98" s="56">
        <v>42496.710381944446</v>
      </c>
      <c r="E98" s="6" t="s">
        <v>320</v>
      </c>
      <c r="F98" s="20">
        <v>2.7835648150357883E-2</v>
      </c>
      <c r="G98" s="11"/>
    </row>
    <row r="99" spans="1:7" s="2" customFormat="1" x14ac:dyDescent="0.25">
      <c r="A99" s="6" t="s">
        <v>1030</v>
      </c>
      <c r="B99" s="6">
        <v>4025</v>
      </c>
      <c r="C99" s="56">
        <v>42496.652962962966</v>
      </c>
      <c r="D99" s="56">
        <v>42496.681481481479</v>
      </c>
      <c r="E99" s="6" t="s">
        <v>319</v>
      </c>
      <c r="F99" s="20">
        <v>2.8518518513010349E-2</v>
      </c>
      <c r="G99" s="11"/>
    </row>
    <row r="100" spans="1:7" s="2" customFormat="1" x14ac:dyDescent="0.25">
      <c r="A100" s="6" t="s">
        <v>1031</v>
      </c>
      <c r="B100" s="6">
        <v>4026</v>
      </c>
      <c r="C100" s="56">
        <v>42496.69059027778</v>
      </c>
      <c r="D100" s="56">
        <v>42496.721412037034</v>
      </c>
      <c r="E100" s="6" t="s">
        <v>319</v>
      </c>
      <c r="F100" s="20">
        <v>3.0821759253740311E-2</v>
      </c>
      <c r="G100" s="11"/>
    </row>
    <row r="101" spans="1:7" s="2" customFormat="1" x14ac:dyDescent="0.25">
      <c r="A101" s="6" t="s">
        <v>1032</v>
      </c>
      <c r="B101" s="6">
        <v>4002</v>
      </c>
      <c r="C101" s="56">
        <v>42496.665902777779</v>
      </c>
      <c r="D101" s="56">
        <v>42496.692407407405</v>
      </c>
      <c r="E101" s="6" t="s">
        <v>936</v>
      </c>
      <c r="F101" s="20">
        <v>2.6504629626288079E-2</v>
      </c>
      <c r="G101" s="11"/>
    </row>
    <row r="102" spans="1:7" s="2" customFormat="1" x14ac:dyDescent="0.25">
      <c r="A102" s="6" t="s">
        <v>1033</v>
      </c>
      <c r="B102" s="6">
        <v>4001</v>
      </c>
      <c r="C102" s="56">
        <v>42496.70511574074</v>
      </c>
      <c r="D102" s="56">
        <v>42496.736504629633</v>
      </c>
      <c r="E102" s="6" t="s">
        <v>936</v>
      </c>
      <c r="F102" s="20">
        <v>3.1388888892251998E-2</v>
      </c>
      <c r="G102" s="11"/>
    </row>
    <row r="103" spans="1:7" s="2" customFormat="1" x14ac:dyDescent="0.25">
      <c r="A103" s="6" t="s">
        <v>1034</v>
      </c>
      <c r="B103" s="6">
        <v>4027</v>
      </c>
      <c r="C103" s="56">
        <v>42496.673020833332</v>
      </c>
      <c r="D103" s="56">
        <v>42496.702349537038</v>
      </c>
      <c r="E103" s="6" t="s">
        <v>323</v>
      </c>
      <c r="F103" s="20">
        <v>2.9328703705687076E-2</v>
      </c>
      <c r="G103" s="11"/>
    </row>
    <row r="104" spans="1:7" s="2" customFormat="1" x14ac:dyDescent="0.25">
      <c r="A104" s="6" t="s">
        <v>1035</v>
      </c>
      <c r="B104" s="6">
        <v>4028</v>
      </c>
      <c r="C104" s="56">
        <v>42496.713460648149</v>
      </c>
      <c r="D104" s="56">
        <v>42496.742777777778</v>
      </c>
      <c r="E104" s="6" t="s">
        <v>323</v>
      </c>
      <c r="F104" s="20">
        <v>2.9317129628907423E-2</v>
      </c>
      <c r="G104" s="11"/>
    </row>
    <row r="105" spans="1:7" s="2" customFormat="1" x14ac:dyDescent="0.25">
      <c r="A105" s="6" t="s">
        <v>1036</v>
      </c>
      <c r="B105" s="6">
        <v>4011</v>
      </c>
      <c r="C105" s="56">
        <v>42496.685127314813</v>
      </c>
      <c r="D105" s="56">
        <v>42496.713402777779</v>
      </c>
      <c r="E105" s="6" t="s">
        <v>476</v>
      </c>
      <c r="F105" s="20">
        <v>2.8275462966121268E-2</v>
      </c>
      <c r="G105" s="11"/>
    </row>
    <row r="106" spans="1:7" s="2" customFormat="1" x14ac:dyDescent="0.25">
      <c r="A106" s="6" t="s">
        <v>1037</v>
      </c>
      <c r="B106" s="6">
        <v>4012</v>
      </c>
      <c r="C106" s="56">
        <v>42496.720451388886</v>
      </c>
      <c r="D106" s="56">
        <v>42496.752129629633</v>
      </c>
      <c r="E106" s="6" t="s">
        <v>476</v>
      </c>
      <c r="F106" s="20">
        <v>3.1678240746259689E-2</v>
      </c>
      <c r="G106" s="11"/>
    </row>
    <row r="107" spans="1:7" s="2" customFormat="1" x14ac:dyDescent="0.25">
      <c r="A107" s="6" t="s">
        <v>1038</v>
      </c>
      <c r="B107" s="6">
        <v>4044</v>
      </c>
      <c r="C107" s="56">
        <v>42496.694293981483</v>
      </c>
      <c r="D107" s="56">
        <v>42496.722361111111</v>
      </c>
      <c r="E107" s="6" t="s">
        <v>317</v>
      </c>
      <c r="F107" s="20">
        <v>2.806712962774327E-2</v>
      </c>
      <c r="G107" s="11"/>
    </row>
    <row r="108" spans="1:7" s="2" customFormat="1" x14ac:dyDescent="0.25">
      <c r="A108" s="6" t="s">
        <v>1039</v>
      </c>
      <c r="B108" s="6">
        <v>4043</v>
      </c>
      <c r="C108" s="56">
        <v>42496.736215277779</v>
      </c>
      <c r="D108" s="56">
        <v>42496.762372685182</v>
      </c>
      <c r="E108" s="6" t="s">
        <v>317</v>
      </c>
      <c r="F108" s="20">
        <v>2.6157407402934041E-2</v>
      </c>
      <c r="G108" s="11"/>
    </row>
    <row r="109" spans="1:7" s="2" customFormat="1" x14ac:dyDescent="0.25">
      <c r="A109" s="6" t="s">
        <v>1040</v>
      </c>
      <c r="B109" s="6">
        <v>4029</v>
      </c>
      <c r="C109" s="56">
        <v>42496.703055555554</v>
      </c>
      <c r="D109" s="56">
        <v>42496.733564814815</v>
      </c>
      <c r="E109" s="6" t="s">
        <v>624</v>
      </c>
      <c r="F109" s="20">
        <v>3.050925926072523E-2</v>
      </c>
      <c r="G109" s="11"/>
    </row>
    <row r="110" spans="1:7" s="2" customFormat="1" x14ac:dyDescent="0.25">
      <c r="A110" s="6" t="s">
        <v>1041</v>
      </c>
      <c r="B110" s="6">
        <v>4030</v>
      </c>
      <c r="C110" s="56">
        <v>42496.741875</v>
      </c>
      <c r="D110" s="56">
        <v>42496.773078703707</v>
      </c>
      <c r="E110" s="6" t="s">
        <v>624</v>
      </c>
      <c r="F110" s="20">
        <v>3.1203703707433306E-2</v>
      </c>
      <c r="G110" s="11"/>
    </row>
    <row r="111" spans="1:7" s="2" customFormat="1" x14ac:dyDescent="0.25">
      <c r="A111" s="6" t="s">
        <v>1042</v>
      </c>
      <c r="B111" s="6">
        <v>4038</v>
      </c>
      <c r="C111" s="56">
        <v>42496.716979166667</v>
      </c>
      <c r="D111" s="56">
        <v>42496.744305555556</v>
      </c>
      <c r="E111" s="6" t="s">
        <v>320</v>
      </c>
      <c r="F111" s="20">
        <v>2.73263888884685E-2</v>
      </c>
      <c r="G111" s="11"/>
    </row>
    <row r="112" spans="1:7" s="2" customFormat="1" x14ac:dyDescent="0.25">
      <c r="A112" s="6" t="s">
        <v>1043</v>
      </c>
      <c r="B112" s="6">
        <v>4037</v>
      </c>
      <c r="C112" s="56">
        <v>42496.753217592595</v>
      </c>
      <c r="D112" s="56">
        <v>42496.783425925925</v>
      </c>
      <c r="E112" s="6" t="s">
        <v>320</v>
      </c>
      <c r="F112" s="20">
        <v>3.0208333329937886E-2</v>
      </c>
      <c r="G112" s="11"/>
    </row>
    <row r="113" spans="1:7" s="2" customFormat="1" x14ac:dyDescent="0.25">
      <c r="A113" s="6" t="s">
        <v>1044</v>
      </c>
      <c r="B113" s="6">
        <v>4025</v>
      </c>
      <c r="C113" s="56">
        <v>42496.725347222222</v>
      </c>
      <c r="D113" s="56">
        <v>42496.754861111112</v>
      </c>
      <c r="E113" s="6" t="s">
        <v>319</v>
      </c>
      <c r="F113" s="20">
        <v>2.9513888890505768E-2</v>
      </c>
      <c r="G113" s="11"/>
    </row>
    <row r="114" spans="1:7" s="2" customFormat="1" x14ac:dyDescent="0.25">
      <c r="A114" s="6" t="s">
        <v>1045</v>
      </c>
      <c r="B114" s="6">
        <v>4026</v>
      </c>
      <c r="C114" s="56">
        <v>42496.767187500001</v>
      </c>
      <c r="D114" s="56">
        <v>42496.794479166667</v>
      </c>
      <c r="E114" s="6" t="s">
        <v>319</v>
      </c>
      <c r="F114" s="20">
        <v>2.7291666665405501E-2</v>
      </c>
      <c r="G114" s="11"/>
    </row>
    <row r="115" spans="1:7" s="2" customFormat="1" x14ac:dyDescent="0.25">
      <c r="A115" s="6" t="s">
        <v>1046</v>
      </c>
      <c r="B115" s="6">
        <v>4007</v>
      </c>
      <c r="C115" s="56">
        <v>42496.737500000003</v>
      </c>
      <c r="D115" s="56">
        <v>42496.764861111114</v>
      </c>
      <c r="E115" s="6" t="s">
        <v>316</v>
      </c>
      <c r="F115" s="20">
        <v>2.73611111115315E-2</v>
      </c>
      <c r="G115" s="11"/>
    </row>
    <row r="116" spans="1:7" s="2" customFormat="1" x14ac:dyDescent="0.25">
      <c r="A116" s="6" t="s">
        <v>1047</v>
      </c>
      <c r="B116" s="6">
        <v>4008</v>
      </c>
      <c r="C116" s="56">
        <v>42496.773032407407</v>
      </c>
      <c r="D116" s="56">
        <v>42496.805277777778</v>
      </c>
      <c r="E116" s="6" t="s">
        <v>316</v>
      </c>
      <c r="F116" s="20">
        <v>3.2245370370219462E-2</v>
      </c>
      <c r="G116" s="11"/>
    </row>
    <row r="117" spans="1:7" s="2" customFormat="1" x14ac:dyDescent="0.25">
      <c r="A117" s="6" t="s">
        <v>1048</v>
      </c>
      <c r="B117" s="6">
        <v>4027</v>
      </c>
      <c r="C117" s="56">
        <v>42496.745173611111</v>
      </c>
      <c r="D117" s="56">
        <v>42496.775775462964</v>
      </c>
      <c r="E117" s="6" t="s">
        <v>323</v>
      </c>
      <c r="F117" s="20">
        <v>3.0601851853134576E-2</v>
      </c>
      <c r="G117" s="11"/>
    </row>
    <row r="118" spans="1:7" s="2" customFormat="1" x14ac:dyDescent="0.25">
      <c r="A118" s="6" t="s">
        <v>1049</v>
      </c>
      <c r="B118" s="6">
        <v>4028</v>
      </c>
      <c r="C118" s="56">
        <v>42496.786828703705</v>
      </c>
      <c r="D118" s="56">
        <v>42496.815185185187</v>
      </c>
      <c r="E118" s="6" t="s">
        <v>323</v>
      </c>
      <c r="F118" s="20">
        <v>2.8356481481750961E-2</v>
      </c>
      <c r="G118" s="11"/>
    </row>
    <row r="119" spans="1:7" s="2" customFormat="1" x14ac:dyDescent="0.25">
      <c r="A119" s="6" t="s">
        <v>1050</v>
      </c>
      <c r="B119" s="6">
        <v>4011</v>
      </c>
      <c r="C119" s="56">
        <v>42496.758668981478</v>
      </c>
      <c r="D119" s="56">
        <v>42496.785092592596</v>
      </c>
      <c r="E119" s="6" t="s">
        <v>476</v>
      </c>
      <c r="F119" s="20">
        <v>2.6423611117934342E-2</v>
      </c>
      <c r="G119" s="11"/>
    </row>
    <row r="120" spans="1:7" s="2" customFormat="1" x14ac:dyDescent="0.25">
      <c r="A120" s="6" t="s">
        <v>1051</v>
      </c>
      <c r="B120" s="6">
        <v>4012</v>
      </c>
      <c r="C120" s="56">
        <v>42496.792627314811</v>
      </c>
      <c r="D120" s="56">
        <v>42496.824803240743</v>
      </c>
      <c r="E120" s="6" t="s">
        <v>476</v>
      </c>
      <c r="F120" s="20">
        <v>3.217592593136942E-2</v>
      </c>
      <c r="G120" s="11"/>
    </row>
    <row r="121" spans="1:7" s="2" customFormat="1" x14ac:dyDescent="0.25">
      <c r="A121" s="6" t="s">
        <v>1052</v>
      </c>
      <c r="B121" s="6">
        <v>4044</v>
      </c>
      <c r="C121" s="56">
        <v>42496.766493055555</v>
      </c>
      <c r="D121" s="56">
        <v>42496.795902777776</v>
      </c>
      <c r="E121" s="6" t="s">
        <v>317</v>
      </c>
      <c r="F121" s="20">
        <v>2.940972222131677E-2</v>
      </c>
      <c r="G121" s="11"/>
    </row>
    <row r="122" spans="1:7" s="2" customFormat="1" x14ac:dyDescent="0.25">
      <c r="A122" s="6" t="s">
        <v>1053</v>
      </c>
      <c r="B122" s="6">
        <v>4043</v>
      </c>
      <c r="C122" s="56">
        <v>42496.809351851851</v>
      </c>
      <c r="D122" s="56">
        <v>42496.836550925924</v>
      </c>
      <c r="E122" s="6" t="s">
        <v>317</v>
      </c>
      <c r="F122" s="20">
        <v>2.7199074072996154E-2</v>
      </c>
      <c r="G122" s="11"/>
    </row>
    <row r="123" spans="1:7" s="2" customFormat="1" x14ac:dyDescent="0.25">
      <c r="A123" s="6" t="s">
        <v>1054</v>
      </c>
      <c r="B123" s="6">
        <v>4038</v>
      </c>
      <c r="C123" s="56">
        <v>42496.78943287037</v>
      </c>
      <c r="D123" s="56">
        <v>42496.818229166667</v>
      </c>
      <c r="E123" s="6" t="s">
        <v>320</v>
      </c>
      <c r="F123" s="20">
        <v>2.8796296297514345E-2</v>
      </c>
      <c r="G123" s="11"/>
    </row>
    <row r="124" spans="1:7" s="2" customFormat="1" x14ac:dyDescent="0.25">
      <c r="A124" s="6" t="s">
        <v>1055</v>
      </c>
      <c r="B124" s="6">
        <v>4037</v>
      </c>
      <c r="C124" s="56">
        <v>42496.825162037036</v>
      </c>
      <c r="D124" s="56">
        <v>42496.85765046296</v>
      </c>
      <c r="E124" s="6" t="s">
        <v>320</v>
      </c>
      <c r="F124" s="20">
        <v>3.2488425924384501E-2</v>
      </c>
      <c r="G124" s="11"/>
    </row>
    <row r="125" spans="1:7" s="2" customFormat="1" x14ac:dyDescent="0.25">
      <c r="A125" s="6" t="s">
        <v>1056</v>
      </c>
      <c r="B125" s="6">
        <v>4007</v>
      </c>
      <c r="C125" s="56">
        <v>42496.807997685188</v>
      </c>
      <c r="D125" s="56">
        <v>42496.838831018518</v>
      </c>
      <c r="E125" s="6" t="s">
        <v>316</v>
      </c>
      <c r="F125" s="20">
        <v>3.0833333330519963E-2</v>
      </c>
      <c r="G125" s="11"/>
    </row>
    <row r="126" spans="1:7" s="2" customFormat="1" x14ac:dyDescent="0.25">
      <c r="A126" s="6" t="s">
        <v>1057</v>
      </c>
      <c r="B126" s="6">
        <v>4008</v>
      </c>
      <c r="C126" s="56">
        <v>42496.845405092594</v>
      </c>
      <c r="D126" s="56">
        <v>42496.880543981482</v>
      </c>
      <c r="E126" s="6" t="s">
        <v>316</v>
      </c>
      <c r="F126" s="20">
        <v>3.51388888884685E-2</v>
      </c>
      <c r="G126" s="11"/>
    </row>
    <row r="127" spans="1:7" s="2" customFormat="1" x14ac:dyDescent="0.25">
      <c r="A127" s="6" t="s">
        <v>1058</v>
      </c>
      <c r="B127" s="6">
        <v>4011</v>
      </c>
      <c r="C127" s="56">
        <v>42496.828298611108</v>
      </c>
      <c r="D127" s="56">
        <v>42496.858460648145</v>
      </c>
      <c r="E127" s="6" t="s">
        <v>476</v>
      </c>
      <c r="F127" s="20">
        <v>3.0162037037371192E-2</v>
      </c>
      <c r="G127" s="11"/>
    </row>
    <row r="128" spans="1:7" s="2" customFormat="1" x14ac:dyDescent="0.25">
      <c r="A128" s="6" t="s">
        <v>1059</v>
      </c>
      <c r="B128" s="6">
        <v>4012</v>
      </c>
      <c r="C128" s="56">
        <v>42496.862569444442</v>
      </c>
      <c r="D128" s="56">
        <v>42496.90148148148</v>
      </c>
      <c r="E128" s="6" t="s">
        <v>476</v>
      </c>
      <c r="F128" s="20">
        <v>3.8912037038244307E-2</v>
      </c>
      <c r="G128" s="11"/>
    </row>
    <row r="129" spans="1:7" s="2" customFormat="1" x14ac:dyDescent="0.25">
      <c r="A129" s="6" t="s">
        <v>1060</v>
      </c>
      <c r="B129" s="6">
        <v>4044</v>
      </c>
      <c r="C129" s="56">
        <v>42496.848819444444</v>
      </c>
      <c r="D129" s="56">
        <v>42496.880196759259</v>
      </c>
      <c r="E129" s="6" t="s">
        <v>317</v>
      </c>
      <c r="F129" s="20">
        <v>3.1377314815472346E-2</v>
      </c>
      <c r="G129" s="11"/>
    </row>
    <row r="130" spans="1:7" s="2" customFormat="1" x14ac:dyDescent="0.25">
      <c r="A130" s="6" t="s">
        <v>1061</v>
      </c>
      <c r="B130" s="6">
        <v>4043</v>
      </c>
      <c r="C130" s="56">
        <v>42496.890509259261</v>
      </c>
      <c r="D130" s="56">
        <v>42496.920798611114</v>
      </c>
      <c r="E130" s="6" t="s">
        <v>317</v>
      </c>
      <c r="F130" s="20">
        <v>3.0289351852843538E-2</v>
      </c>
      <c r="G130" s="11"/>
    </row>
    <row r="131" spans="1:7" s="2" customFormat="1" x14ac:dyDescent="0.25">
      <c r="A131" s="6" t="s">
        <v>1062</v>
      </c>
      <c r="B131" s="6">
        <v>4038</v>
      </c>
      <c r="C131" s="56">
        <v>42496.862326388888</v>
      </c>
      <c r="D131" s="56">
        <v>42496.900694444441</v>
      </c>
      <c r="E131" s="6" t="s">
        <v>320</v>
      </c>
      <c r="F131" s="20">
        <v>3.8368055553291924E-2</v>
      </c>
      <c r="G131" s="11"/>
    </row>
    <row r="132" spans="1:7" s="2" customFormat="1" x14ac:dyDescent="0.25">
      <c r="A132" s="6" t="s">
        <v>1063</v>
      </c>
      <c r="B132" s="6">
        <v>4037</v>
      </c>
      <c r="C132" s="56">
        <v>42496.910034722219</v>
      </c>
      <c r="D132" s="56">
        <v>42496.941666666666</v>
      </c>
      <c r="E132" s="6" t="s">
        <v>320</v>
      </c>
      <c r="F132" s="20">
        <v>3.1631944446417037E-2</v>
      </c>
      <c r="G132" s="11"/>
    </row>
    <row r="133" spans="1:7" s="2" customFormat="1" x14ac:dyDescent="0.25">
      <c r="A133" s="6" t="s">
        <v>1064</v>
      </c>
      <c r="B133" s="6">
        <v>4007</v>
      </c>
      <c r="C133" s="56">
        <v>42496.887407407405</v>
      </c>
      <c r="D133" s="56">
        <v>42496.923576388886</v>
      </c>
      <c r="E133" s="6" t="s">
        <v>316</v>
      </c>
      <c r="F133" s="20">
        <v>3.6168981481750961E-2</v>
      </c>
      <c r="G133" s="11"/>
    </row>
    <row r="134" spans="1:7" s="2" customFormat="1" x14ac:dyDescent="0.25">
      <c r="A134" s="6" t="s">
        <v>1065</v>
      </c>
      <c r="B134" s="6">
        <v>4008</v>
      </c>
      <c r="C134" s="56">
        <v>42496.931805555556</v>
      </c>
      <c r="D134" s="56">
        <v>42496.962476851855</v>
      </c>
      <c r="E134" s="6" t="s">
        <v>316</v>
      </c>
      <c r="F134" s="20">
        <v>3.0671296299260575E-2</v>
      </c>
      <c r="G134" s="11"/>
    </row>
    <row r="135" spans="1:7" s="2" customFormat="1" x14ac:dyDescent="0.25">
      <c r="A135" s="6" t="s">
        <v>1066</v>
      </c>
      <c r="B135" s="6">
        <v>4011</v>
      </c>
      <c r="C135" s="56">
        <v>42496.908888888887</v>
      </c>
      <c r="D135" s="56">
        <v>42496.94159722222</v>
      </c>
      <c r="E135" s="6" t="s">
        <v>476</v>
      </c>
      <c r="F135" s="20">
        <v>3.2708333332266193E-2</v>
      </c>
      <c r="G135" s="11"/>
    </row>
    <row r="136" spans="1:7" s="2" customFormat="1" x14ac:dyDescent="0.25">
      <c r="A136" s="6" t="s">
        <v>1067</v>
      </c>
      <c r="B136" s="6">
        <v>4012</v>
      </c>
      <c r="C136" s="56">
        <v>42496.954143518517</v>
      </c>
      <c r="D136" s="56">
        <v>42496.982916666668</v>
      </c>
      <c r="E136" s="6" t="s">
        <v>476</v>
      </c>
      <c r="F136" s="20">
        <v>2.8773148151230998E-2</v>
      </c>
      <c r="G136" s="11"/>
    </row>
    <row r="137" spans="1:7" s="2" customFormat="1" x14ac:dyDescent="0.25">
      <c r="A137" s="6" t="s">
        <v>1068</v>
      </c>
      <c r="B137" s="6">
        <v>4044</v>
      </c>
      <c r="C137" s="56">
        <v>42496.93478009259</v>
      </c>
      <c r="D137" s="56">
        <v>42496.964826388888</v>
      </c>
      <c r="E137" s="6" t="s">
        <v>317</v>
      </c>
      <c r="F137" s="20">
        <v>3.0046296298678499E-2</v>
      </c>
      <c r="G137" s="11"/>
    </row>
    <row r="138" spans="1:7" s="2" customFormat="1" x14ac:dyDescent="0.25">
      <c r="A138" s="6" t="s">
        <v>1069</v>
      </c>
      <c r="B138" s="6">
        <v>4043</v>
      </c>
      <c r="C138" s="56">
        <v>42496.975613425922</v>
      </c>
      <c r="D138" s="56">
        <v>42497.003553240742</v>
      </c>
      <c r="E138" s="6" t="s">
        <v>317</v>
      </c>
      <c r="F138" s="20">
        <v>2.7939814819546882E-2</v>
      </c>
      <c r="G138" s="11"/>
    </row>
    <row r="139" spans="1:7" s="2" customFormat="1" x14ac:dyDescent="0.25">
      <c r="A139" s="6" t="s">
        <v>1070</v>
      </c>
      <c r="B139" s="6">
        <v>4038</v>
      </c>
      <c r="C139" s="56">
        <v>42496.95039351852</v>
      </c>
      <c r="D139" s="56">
        <v>42496.984444444446</v>
      </c>
      <c r="E139" s="6" t="s">
        <v>320</v>
      </c>
      <c r="F139" s="20">
        <v>3.4050925925839692E-2</v>
      </c>
      <c r="G139" s="11"/>
    </row>
    <row r="140" spans="1:7" s="2" customFormat="1" x14ac:dyDescent="0.25">
      <c r="A140" s="6" t="s">
        <v>1071</v>
      </c>
      <c r="B140" s="6">
        <v>4037</v>
      </c>
      <c r="C140" s="56">
        <v>42496.98877314815</v>
      </c>
      <c r="D140" s="56">
        <v>42497.025578703702</v>
      </c>
      <c r="E140" s="6" t="s">
        <v>320</v>
      </c>
      <c r="F140" s="20">
        <v>3.6805555551836733E-2</v>
      </c>
      <c r="G140" s="11"/>
    </row>
    <row r="141" spans="1:7" s="2" customFormat="1" x14ac:dyDescent="0.25">
      <c r="A141" s="6" t="s">
        <v>1072</v>
      </c>
      <c r="B141" s="6">
        <v>4007</v>
      </c>
      <c r="C141" s="56">
        <v>42496.966539351852</v>
      </c>
      <c r="D141" s="56">
        <v>42497.006377314814</v>
      </c>
      <c r="E141" s="6" t="s">
        <v>316</v>
      </c>
      <c r="F141" s="20">
        <v>3.983796296233777E-2</v>
      </c>
      <c r="G141" s="11"/>
    </row>
    <row r="142" spans="1:7" s="2" customFormat="1" x14ac:dyDescent="0.25">
      <c r="A142" s="6" t="s">
        <v>1073</v>
      </c>
      <c r="B142" s="6">
        <v>4008</v>
      </c>
      <c r="C142" s="56">
        <v>42497.013101851851</v>
      </c>
      <c r="D142" s="56">
        <v>42497.045023148145</v>
      </c>
      <c r="E142" s="6" t="s">
        <v>316</v>
      </c>
      <c r="F142" s="20">
        <v>3.1921296293148771E-2</v>
      </c>
      <c r="G142" s="11"/>
    </row>
    <row r="143" spans="1:7" s="2" customFormat="1" x14ac:dyDescent="0.25">
      <c r="A143" s="6" t="s">
        <v>1074</v>
      </c>
      <c r="B143" s="6">
        <v>4011</v>
      </c>
      <c r="C143" s="56">
        <v>42496.990381944444</v>
      </c>
      <c r="D143" s="56">
        <v>42497.025231481479</v>
      </c>
      <c r="E143" s="6" t="s">
        <v>476</v>
      </c>
      <c r="F143" s="20">
        <v>3.4849537034460809E-2</v>
      </c>
      <c r="G143" s="11"/>
    </row>
    <row r="144" spans="1:7" s="2" customFormat="1" x14ac:dyDescent="0.25">
      <c r="A144" s="6" t="s">
        <v>1075</v>
      </c>
      <c r="B144" s="6">
        <v>4012</v>
      </c>
      <c r="C144" s="56">
        <v>42497.036817129629</v>
      </c>
      <c r="D144" s="56">
        <v>42497.066435185188</v>
      </c>
      <c r="E144" s="6" t="s">
        <v>476</v>
      </c>
      <c r="F144" s="20">
        <v>2.9618055559694767E-2</v>
      </c>
      <c r="G144" s="11"/>
    </row>
    <row r="145" spans="1:15" s="2" customFormat="1" x14ac:dyDescent="0.25">
      <c r="A145" s="6" t="s">
        <v>1076</v>
      </c>
      <c r="B145" s="6">
        <v>4044</v>
      </c>
      <c r="C145" s="56">
        <v>42497.018900462965</v>
      </c>
      <c r="D145" s="56">
        <v>42497.045798611114</v>
      </c>
      <c r="E145" s="6" t="s">
        <v>317</v>
      </c>
      <c r="F145" s="20">
        <v>2.6898148149484769E-2</v>
      </c>
      <c r="G145" s="11"/>
    </row>
    <row r="146" spans="1:15" s="2" customFormat="1" x14ac:dyDescent="0.25">
      <c r="A146" s="6" t="s">
        <v>1077</v>
      </c>
      <c r="B146" s="6">
        <v>4043</v>
      </c>
      <c r="C146" s="56">
        <v>42497.059004629627</v>
      </c>
      <c r="D146" s="56">
        <v>42497.09033564815</v>
      </c>
      <c r="E146" s="6" t="s">
        <v>317</v>
      </c>
      <c r="F146" s="20">
        <v>3.1331018522905651E-2</v>
      </c>
      <c r="G146" s="11"/>
    </row>
    <row r="147" spans="1:15" s="2" customFormat="1" x14ac:dyDescent="0.25">
      <c r="A147" s="6" t="s">
        <v>1078</v>
      </c>
      <c r="B147" s="6">
        <v>4038</v>
      </c>
      <c r="C147" s="56">
        <v>42497.031817129631</v>
      </c>
      <c r="D147" s="56">
        <v>42497.069849537038</v>
      </c>
      <c r="E147" s="6" t="s">
        <v>320</v>
      </c>
      <c r="F147" s="20">
        <v>3.8032407406717539E-2</v>
      </c>
      <c r="G147" s="11"/>
      <c r="H147"/>
    </row>
    <row r="148" spans="1:15" s="2" customFormat="1" x14ac:dyDescent="0.25">
      <c r="A148" s="6" t="s">
        <v>925</v>
      </c>
      <c r="B148" s="6">
        <v>4037</v>
      </c>
      <c r="C148" s="56">
        <v>42497.075173611112</v>
      </c>
      <c r="D148" s="56">
        <v>42497.108900462961</v>
      </c>
      <c r="E148" s="6" t="s">
        <v>320</v>
      </c>
      <c r="F148" s="20">
        <v>3.3726851848769002E-2</v>
      </c>
      <c r="G148" s="11"/>
      <c r="H148"/>
    </row>
    <row r="149" spans="1:15" s="2" customFormat="1" x14ac:dyDescent="0.25">
      <c r="A149" s="6"/>
      <c r="B149" s="6"/>
      <c r="C149" s="23"/>
      <c r="D149" s="23"/>
      <c r="E149" s="6"/>
      <c r="F149" s="20"/>
      <c r="G149" s="11"/>
      <c r="H149"/>
    </row>
    <row r="150" spans="1:15" s="2" customFormat="1" x14ac:dyDescent="0.25">
      <c r="A150" s="6"/>
      <c r="B150" s="6"/>
      <c r="C150" s="23"/>
      <c r="D150" s="23"/>
      <c r="E150" s="6"/>
      <c r="F150" s="20"/>
      <c r="G150" s="11"/>
      <c r="H150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I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I153" s="2"/>
      <c r="J153" s="2"/>
      <c r="K153" s="2"/>
    </row>
    <row r="154" spans="1:15" s="2" customFormat="1" x14ac:dyDescent="0.25">
      <c r="A154" s="22"/>
      <c r="B154" s="22"/>
      <c r="C154" s="23"/>
      <c r="D154" s="23"/>
      <c r="E154" s="6"/>
      <c r="F154" s="20"/>
      <c r="G154" s="11"/>
      <c r="H154"/>
      <c r="L154"/>
      <c r="M154"/>
      <c r="N154"/>
      <c r="O154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  <c r="J156" s="2"/>
      <c r="K156" s="2"/>
    </row>
    <row r="157" spans="1:15" x14ac:dyDescent="0.25">
      <c r="A157" s="22"/>
      <c r="B157" s="22"/>
      <c r="C157" s="23"/>
      <c r="D157" s="23"/>
      <c r="E157" s="6"/>
      <c r="F157" s="20"/>
      <c r="G157" s="11"/>
      <c r="J157" s="2"/>
      <c r="K157" s="2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</sheetData>
  <mergeCells count="2">
    <mergeCell ref="A1:F1"/>
    <mergeCell ref="L3:N3"/>
  </mergeCells>
  <conditionalFormatting sqref="A151:G175 C149:G150">
    <cfRule type="expression" dxfId="64" priority="28">
      <formula>#REF!&gt;#REF!</formula>
    </cfRule>
    <cfRule type="expression" dxfId="63" priority="29">
      <formula>#REF!&gt;0</formula>
    </cfRule>
    <cfRule type="expression" dxfId="62" priority="30">
      <formula>#REF!&gt;0</formula>
    </cfRule>
  </conditionalFormatting>
  <conditionalFormatting sqref="A149:B150">
    <cfRule type="expression" dxfId="61" priority="26">
      <formula>$P149&gt;0</formula>
    </cfRule>
    <cfRule type="expression" dxfId="60" priority="27">
      <formula>$O149&gt;0</formula>
    </cfRule>
  </conditionalFormatting>
  <conditionalFormatting sqref="E3:G148">
    <cfRule type="expression" dxfId="59" priority="10">
      <formula>#REF!&gt;#REF!</formula>
    </cfRule>
    <cfRule type="expression" dxfId="58" priority="11">
      <formula>#REF!&gt;0</formula>
    </cfRule>
    <cfRule type="expression" dxfId="57" priority="12">
      <formula>#REF!&gt;0</formula>
    </cfRule>
  </conditionalFormatting>
  <conditionalFormatting sqref="A3:B148">
    <cfRule type="expression" dxfId="56" priority="8">
      <formula>$P3&gt;0</formula>
    </cfRule>
    <cfRule type="expression" dxfId="55" priority="9">
      <formula>$O3&gt;0</formula>
    </cfRule>
  </conditionalFormatting>
  <conditionalFormatting sqref="C3:C148">
    <cfRule type="expression" dxfId="54" priority="5">
      <formula>$P3&gt;0</formula>
    </cfRule>
    <cfRule type="expression" dxfId="53" priority="6">
      <formula>$O3&gt;0</formula>
    </cfRule>
  </conditionalFormatting>
  <conditionalFormatting sqref="D3:D148">
    <cfRule type="expression" dxfId="52" priority="2">
      <formula>$P3&gt;0</formula>
    </cfRule>
    <cfRule type="expression" dxfId="51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Weekly Summary</vt:lpstr>
      <vt:lpstr>Weekly Cut Out Runs</vt:lpstr>
      <vt:lpstr>Daily Summary</vt:lpstr>
      <vt:lpstr>2016-05-01 Train Runs</vt:lpstr>
      <vt:lpstr>2016-05-02 Train Runs</vt:lpstr>
      <vt:lpstr>2016-05-03 Train Runs</vt:lpstr>
      <vt:lpstr>2016-05-04 Train Runs</vt:lpstr>
      <vt:lpstr>2016-05-05 Train Runs</vt:lpstr>
      <vt:lpstr>2016-05-06 Train Runs</vt:lpstr>
      <vt:lpstr>2016-05-07 Train Runs</vt:lpstr>
      <vt:lpstr>2016-05-08 Train Runs</vt:lpstr>
      <vt:lpstr>2016-05-09 Train Runs</vt:lpstr>
      <vt:lpstr>2016-05-10 Train Runs</vt:lpstr>
      <vt:lpstr>'2016-05-01 Train Runs'!Denver_Train_Runs_04122016</vt:lpstr>
      <vt:lpstr>'2016-05-02 Train Runs'!Denver_Train_Runs_04122016</vt:lpstr>
      <vt:lpstr>'2016-05-03 Train Runs'!Denver_Train_Runs_04122016</vt:lpstr>
      <vt:lpstr>'2016-05-04 Train Runs'!Denver_Train_Runs_04122016</vt:lpstr>
      <vt:lpstr>'2016-05-05 Train Runs'!Denver_Train_Runs_04122016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2016-05-11T18:09:19Z</dcterms:modified>
</cp:coreProperties>
</file>