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 firstSheet="15" activeTab="17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  <sheet name="2016-05-17 Train Runs" sheetId="27" r:id="rId15"/>
    <sheet name="2016-05-18 Train Runs" sheetId="28" r:id="rId16"/>
    <sheet name="2016-05-19 Train Runs" sheetId="29" r:id="rId17"/>
    <sheet name="2016-05-20 Train Runs" sheetId="30" r:id="rId18"/>
    <sheet name="2016-05-21 Train Runs" sheetId="33" r:id="rId19"/>
    <sheet name="2016-05-22 Train Runs" sheetId="34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Runs'!$A$2:$G$145</definedName>
    <definedName name="_xlnm._FilterDatabase" localSheetId="11" hidden="1">'2016-05-14 Train Runs'!$A$2:$G$147</definedName>
    <definedName name="_xlnm._FilterDatabase" localSheetId="12" hidden="1">'2016-05-15 Train Runs'!$A$2:$G$144</definedName>
    <definedName name="_xlnm._FilterDatabase" localSheetId="13" hidden="1">'2016-05-16 Train Runs'!$A$2:$G$135</definedName>
    <definedName name="_xlnm._FilterDatabase" localSheetId="14" hidden="1">'2016-05-17 Train Runs'!$A$2:$G$143</definedName>
    <definedName name="_xlnm._FilterDatabase" localSheetId="15" hidden="1">'2016-05-18 Train Runs'!$A$2:$G$135</definedName>
    <definedName name="_xlnm._FilterDatabase" localSheetId="16" hidden="1">'2016-05-19 Train Runs'!$A$2:$G$137</definedName>
    <definedName name="_xlnm._FilterDatabase" localSheetId="17" hidden="1">'2016-05-20 Train Runs'!$A$2:$G$140</definedName>
    <definedName name="_xlnm._FilterDatabase" localSheetId="18" hidden="1">'2016-05-21 Train Runs'!$A$2:$G$137</definedName>
    <definedName name="_xlnm._FilterDatabase" localSheetId="19" hidden="1">'2016-05-22 Train Runs'!$A$2:$G$136</definedName>
    <definedName name="Denver_Train_Runs_04122016" localSheetId="3">'2016-05-06 Train Runs'!$A$2:$D$10</definedName>
    <definedName name="Denver_Train_Runs_04122016" localSheetId="4">'2016-05-07 Train Runs'!$A$2:$D$10</definedName>
    <definedName name="Denver_Train_Runs_04122016" localSheetId="5">'2016-05-08 Train Runs'!$A$2:$D$10</definedName>
    <definedName name="Denver_Train_Runs_04122016" localSheetId="6">'2016-05-09 Train Runs'!$A$2:$D$10</definedName>
    <definedName name="Denver_Train_Runs_04122016" localSheetId="7">'2016-05-10 Train Runs'!$A$2:$D$10</definedName>
    <definedName name="Denver_Train_Runs_04122016" localSheetId="8">'2016-05-11 Train Runs'!$A$2:$D$10</definedName>
    <definedName name="Denver_Train_Runs_04122016" localSheetId="9">'2016-05-12 Train Runs'!$A$2:$D$10</definedName>
    <definedName name="Denver_Train_Runs_04122016" localSheetId="10">'2016-05-13 Train Runs'!$A$2:$D$8</definedName>
    <definedName name="Denver_Train_Runs_04122016" localSheetId="11">'2016-05-14 Train Runs'!$A$2:$D$10</definedName>
    <definedName name="Denver_Train_Runs_04122016" localSheetId="12">'2016-05-15 Train Runs'!$A$2:$D$8</definedName>
    <definedName name="Denver_Train_Runs_04122016" localSheetId="13">'2016-05-16 Train Runs'!$A$2:$D$8</definedName>
    <definedName name="Denver_Train_Runs_04122016" localSheetId="14">'2016-05-17 Train Runs'!$A$2:$D$8</definedName>
    <definedName name="Denver_Train_Runs_04122016" localSheetId="15">'2016-05-18 Train Runs'!$A$2:$D$8</definedName>
    <definedName name="Denver_Train_Runs_04122016" localSheetId="16">'2016-05-19 Train Runs'!$A$2:$D$8</definedName>
    <definedName name="Denver_Train_Runs_04122016" localSheetId="17">'2016-05-20 Train Runs'!$A$2:$D$8</definedName>
    <definedName name="Denver_Train_Runs_04122016" localSheetId="18">'2016-05-21 Train Runs'!$A$2:$D$8</definedName>
    <definedName name="Denver_Train_Runs_04122016" localSheetId="19">'2016-05-22 Train Runs'!$A$2:$D$8</definedName>
    <definedName name="Denver_Train_Runs_04122016_1" localSheetId="3">'2016-05-06 Train Runs'!$A$2:$D$10</definedName>
    <definedName name="Denver_Train_Runs_04122016_1" localSheetId="4">'2016-05-07 Train Runs'!$A$2:$D$10</definedName>
    <definedName name="Denver_Train_Runs_04122016_2" localSheetId="3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7" i="33" l="1"/>
  <c r="F137" i="33"/>
  <c r="E138" i="33"/>
  <c r="F138" i="33"/>
  <c r="E139" i="33"/>
  <c r="F139" i="33"/>
  <c r="E140" i="33"/>
  <c r="F140" i="33"/>
  <c r="E141" i="33"/>
  <c r="F141" i="33"/>
  <c r="E4" i="34" l="1"/>
  <c r="F4" i="34"/>
  <c r="E5" i="34"/>
  <c r="F5" i="34"/>
  <c r="E6" i="34"/>
  <c r="F6" i="34"/>
  <c r="E7" i="34"/>
  <c r="F7" i="34"/>
  <c r="E8" i="34"/>
  <c r="F8" i="34"/>
  <c r="E9" i="34"/>
  <c r="F9" i="34"/>
  <c r="E10" i="34"/>
  <c r="F10" i="34"/>
  <c r="E11" i="34"/>
  <c r="F11" i="34"/>
  <c r="E12" i="34"/>
  <c r="F12" i="34"/>
  <c r="E13" i="34"/>
  <c r="F13" i="34"/>
  <c r="E14" i="34"/>
  <c r="F14" i="34"/>
  <c r="E15" i="34"/>
  <c r="F15" i="34"/>
  <c r="E16" i="34"/>
  <c r="F16" i="34"/>
  <c r="E17" i="34"/>
  <c r="F17" i="34"/>
  <c r="E18" i="34"/>
  <c r="F18" i="34"/>
  <c r="E19" i="34"/>
  <c r="F19" i="34"/>
  <c r="E20" i="34"/>
  <c r="F20" i="34"/>
  <c r="E21" i="34"/>
  <c r="F21" i="34"/>
  <c r="E22" i="34"/>
  <c r="F22" i="34"/>
  <c r="E23" i="34"/>
  <c r="F23" i="34"/>
  <c r="E24" i="34"/>
  <c r="F24" i="34"/>
  <c r="E25" i="34"/>
  <c r="F25" i="34"/>
  <c r="E26" i="34"/>
  <c r="F26" i="34"/>
  <c r="E27" i="34"/>
  <c r="F27" i="34"/>
  <c r="E28" i="34"/>
  <c r="F28" i="34"/>
  <c r="E29" i="34"/>
  <c r="F29" i="34"/>
  <c r="E30" i="34"/>
  <c r="F30" i="34"/>
  <c r="E31" i="34"/>
  <c r="F31" i="34"/>
  <c r="E32" i="34"/>
  <c r="F32" i="34"/>
  <c r="E33" i="34"/>
  <c r="F33" i="34"/>
  <c r="E34" i="34"/>
  <c r="F34" i="34"/>
  <c r="E35" i="34"/>
  <c r="F35" i="34"/>
  <c r="E36" i="34"/>
  <c r="F36" i="34"/>
  <c r="E37" i="34"/>
  <c r="F37" i="34"/>
  <c r="E38" i="34"/>
  <c r="F38" i="34"/>
  <c r="E39" i="34"/>
  <c r="F39" i="34"/>
  <c r="E40" i="34"/>
  <c r="F40" i="34"/>
  <c r="E41" i="34"/>
  <c r="F41" i="34"/>
  <c r="E42" i="34"/>
  <c r="F42" i="34"/>
  <c r="E43" i="34"/>
  <c r="F43" i="34"/>
  <c r="E44" i="34"/>
  <c r="F44" i="34"/>
  <c r="E45" i="34"/>
  <c r="F45" i="34"/>
  <c r="E46" i="34"/>
  <c r="F46" i="34"/>
  <c r="E47" i="34"/>
  <c r="F47" i="34"/>
  <c r="E48" i="34"/>
  <c r="F48" i="34"/>
  <c r="E49" i="34"/>
  <c r="F49" i="34"/>
  <c r="E50" i="34"/>
  <c r="F50" i="34"/>
  <c r="E51" i="34"/>
  <c r="F51" i="34"/>
  <c r="E52" i="34"/>
  <c r="F52" i="34"/>
  <c r="E53" i="34"/>
  <c r="F53" i="34"/>
  <c r="E54" i="34"/>
  <c r="F54" i="34"/>
  <c r="E55" i="34"/>
  <c r="F55" i="34"/>
  <c r="E56" i="34"/>
  <c r="F56" i="34"/>
  <c r="E57" i="34"/>
  <c r="F57" i="34"/>
  <c r="E58" i="34"/>
  <c r="F58" i="34"/>
  <c r="E59" i="34"/>
  <c r="F59" i="34"/>
  <c r="E60" i="34"/>
  <c r="F60" i="34"/>
  <c r="E61" i="34"/>
  <c r="F61" i="34"/>
  <c r="E62" i="34"/>
  <c r="F62" i="34"/>
  <c r="E63" i="34"/>
  <c r="F63" i="34"/>
  <c r="E64" i="34"/>
  <c r="F64" i="34"/>
  <c r="E65" i="34"/>
  <c r="F65" i="34"/>
  <c r="E66" i="34"/>
  <c r="F66" i="34"/>
  <c r="E67" i="34"/>
  <c r="F67" i="34"/>
  <c r="E68" i="34"/>
  <c r="F68" i="34"/>
  <c r="E69" i="34"/>
  <c r="F69" i="34"/>
  <c r="E70" i="34"/>
  <c r="F70" i="34"/>
  <c r="E71" i="34"/>
  <c r="F71" i="34"/>
  <c r="E72" i="34"/>
  <c r="F72" i="34"/>
  <c r="E73" i="34"/>
  <c r="F73" i="34"/>
  <c r="E74" i="34"/>
  <c r="F74" i="34"/>
  <c r="E75" i="34"/>
  <c r="F75" i="34"/>
  <c r="E76" i="34"/>
  <c r="F76" i="34"/>
  <c r="E77" i="34"/>
  <c r="F77" i="34"/>
  <c r="E78" i="34"/>
  <c r="F78" i="34"/>
  <c r="E79" i="34"/>
  <c r="F79" i="34"/>
  <c r="E80" i="34"/>
  <c r="F80" i="34"/>
  <c r="E81" i="34"/>
  <c r="F81" i="34"/>
  <c r="E82" i="34"/>
  <c r="F82" i="34"/>
  <c r="E83" i="34"/>
  <c r="F83" i="34"/>
  <c r="E84" i="34"/>
  <c r="F84" i="34"/>
  <c r="E85" i="34"/>
  <c r="F85" i="34"/>
  <c r="E86" i="34"/>
  <c r="F86" i="34"/>
  <c r="E87" i="34"/>
  <c r="F87" i="34"/>
  <c r="E88" i="34"/>
  <c r="F88" i="34"/>
  <c r="E89" i="34"/>
  <c r="F89" i="34"/>
  <c r="E90" i="34"/>
  <c r="F90" i="34"/>
  <c r="E91" i="34"/>
  <c r="F91" i="34"/>
  <c r="E92" i="34"/>
  <c r="F92" i="34"/>
  <c r="E93" i="34"/>
  <c r="F93" i="34"/>
  <c r="E94" i="34"/>
  <c r="F94" i="34"/>
  <c r="E95" i="34"/>
  <c r="F95" i="34"/>
  <c r="E96" i="34"/>
  <c r="F96" i="34"/>
  <c r="E97" i="34"/>
  <c r="F97" i="34"/>
  <c r="E98" i="34"/>
  <c r="F98" i="34"/>
  <c r="E99" i="34"/>
  <c r="F99" i="34"/>
  <c r="E100" i="34"/>
  <c r="F100" i="34"/>
  <c r="E101" i="34"/>
  <c r="F101" i="34"/>
  <c r="E102" i="34"/>
  <c r="F102" i="34"/>
  <c r="E103" i="34"/>
  <c r="F103" i="34"/>
  <c r="E104" i="34"/>
  <c r="F104" i="34"/>
  <c r="E105" i="34"/>
  <c r="F105" i="34"/>
  <c r="E106" i="34"/>
  <c r="F106" i="34"/>
  <c r="E107" i="34"/>
  <c r="F107" i="34"/>
  <c r="E108" i="34"/>
  <c r="F108" i="34"/>
  <c r="E109" i="34"/>
  <c r="F109" i="34"/>
  <c r="E110" i="34"/>
  <c r="F110" i="34"/>
  <c r="E111" i="34"/>
  <c r="F111" i="34"/>
  <c r="E112" i="34"/>
  <c r="F112" i="34"/>
  <c r="E113" i="34"/>
  <c r="F113" i="34"/>
  <c r="E114" i="34"/>
  <c r="F114" i="34"/>
  <c r="E115" i="34"/>
  <c r="F115" i="34"/>
  <c r="E116" i="34"/>
  <c r="F116" i="34"/>
  <c r="E117" i="34"/>
  <c r="F117" i="34"/>
  <c r="E118" i="34"/>
  <c r="F118" i="34"/>
  <c r="E119" i="34"/>
  <c r="F119" i="34"/>
  <c r="E120" i="34"/>
  <c r="F120" i="34"/>
  <c r="E121" i="34"/>
  <c r="F121" i="34"/>
  <c r="E122" i="34"/>
  <c r="F122" i="34"/>
  <c r="E123" i="34"/>
  <c r="F123" i="34"/>
  <c r="E124" i="34"/>
  <c r="F124" i="34"/>
  <c r="E125" i="34"/>
  <c r="F125" i="34"/>
  <c r="E126" i="34"/>
  <c r="F126" i="34"/>
  <c r="E127" i="34"/>
  <c r="F127" i="34"/>
  <c r="E128" i="34"/>
  <c r="F128" i="34"/>
  <c r="E129" i="34"/>
  <c r="F129" i="34"/>
  <c r="E130" i="34"/>
  <c r="F130" i="34"/>
  <c r="E131" i="34"/>
  <c r="F131" i="34"/>
  <c r="E132" i="34"/>
  <c r="F132" i="34"/>
  <c r="E127" i="33" l="1"/>
  <c r="F127" i="33"/>
  <c r="E128" i="33"/>
  <c r="F128" i="33"/>
  <c r="E129" i="33"/>
  <c r="F129" i="33"/>
  <c r="E130" i="33"/>
  <c r="F130" i="33"/>
  <c r="E131" i="33"/>
  <c r="F131" i="33"/>
  <c r="E132" i="33"/>
  <c r="F132" i="33"/>
  <c r="E133" i="33"/>
  <c r="F133" i="33"/>
  <c r="E134" i="33"/>
  <c r="F134" i="33"/>
  <c r="E135" i="33"/>
  <c r="F135" i="33"/>
  <c r="E136" i="33"/>
  <c r="F136" i="33"/>
  <c r="E4" i="33"/>
  <c r="F4" i="33"/>
  <c r="E5" i="33"/>
  <c r="F5" i="33"/>
  <c r="E6" i="33"/>
  <c r="F6" i="33"/>
  <c r="E7" i="33"/>
  <c r="F7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E23" i="33"/>
  <c r="F23" i="33"/>
  <c r="E24" i="33"/>
  <c r="F24" i="33"/>
  <c r="E25" i="33"/>
  <c r="F25" i="33"/>
  <c r="E26" i="33"/>
  <c r="F26" i="33"/>
  <c r="E27" i="33"/>
  <c r="F27" i="33"/>
  <c r="E28" i="33"/>
  <c r="F28" i="33"/>
  <c r="E29" i="33"/>
  <c r="F29" i="33"/>
  <c r="E30" i="33"/>
  <c r="F30" i="33"/>
  <c r="E31" i="33"/>
  <c r="F31" i="33"/>
  <c r="E32" i="33"/>
  <c r="F32" i="33"/>
  <c r="E33" i="33"/>
  <c r="F33" i="33"/>
  <c r="E34" i="33"/>
  <c r="F34" i="33"/>
  <c r="E35" i="33"/>
  <c r="F35" i="33"/>
  <c r="E36" i="33"/>
  <c r="F36" i="33"/>
  <c r="E37" i="33"/>
  <c r="F37" i="33"/>
  <c r="E38" i="33"/>
  <c r="F38" i="33"/>
  <c r="E39" i="33"/>
  <c r="F39" i="33"/>
  <c r="E40" i="33"/>
  <c r="F40" i="33"/>
  <c r="E41" i="33"/>
  <c r="F41" i="33"/>
  <c r="E42" i="33"/>
  <c r="F42" i="33"/>
  <c r="E43" i="33"/>
  <c r="F43" i="33"/>
  <c r="E44" i="33"/>
  <c r="F44" i="33"/>
  <c r="E45" i="33"/>
  <c r="F45" i="33"/>
  <c r="E46" i="33"/>
  <c r="F46" i="33"/>
  <c r="E47" i="33"/>
  <c r="F47" i="33"/>
  <c r="E48" i="33"/>
  <c r="F48" i="33"/>
  <c r="E49" i="33"/>
  <c r="F49" i="33"/>
  <c r="E50" i="33"/>
  <c r="F50" i="33"/>
  <c r="E51" i="33"/>
  <c r="F51" i="33"/>
  <c r="E52" i="33"/>
  <c r="F52" i="33"/>
  <c r="E53" i="33"/>
  <c r="F53" i="33"/>
  <c r="E54" i="33"/>
  <c r="F54" i="33"/>
  <c r="E55" i="33"/>
  <c r="F55" i="33"/>
  <c r="E56" i="33"/>
  <c r="F56" i="33"/>
  <c r="E57" i="33"/>
  <c r="F57" i="33"/>
  <c r="E58" i="33"/>
  <c r="F58" i="33"/>
  <c r="E59" i="33"/>
  <c r="F59" i="33"/>
  <c r="E60" i="33"/>
  <c r="F60" i="33"/>
  <c r="E61" i="33"/>
  <c r="F61" i="33"/>
  <c r="E62" i="33"/>
  <c r="F62" i="33"/>
  <c r="E63" i="33"/>
  <c r="F63" i="33"/>
  <c r="E64" i="33"/>
  <c r="F64" i="33"/>
  <c r="E65" i="33"/>
  <c r="F65" i="33"/>
  <c r="E66" i="33"/>
  <c r="F66" i="33"/>
  <c r="E67" i="33"/>
  <c r="F67" i="33"/>
  <c r="E68" i="33"/>
  <c r="F68" i="33"/>
  <c r="E69" i="33"/>
  <c r="F69" i="33"/>
  <c r="E70" i="33"/>
  <c r="F70" i="33"/>
  <c r="E71" i="33"/>
  <c r="F71" i="33"/>
  <c r="E72" i="33"/>
  <c r="F72" i="33"/>
  <c r="E73" i="33"/>
  <c r="F73" i="33"/>
  <c r="E74" i="33"/>
  <c r="F74" i="33"/>
  <c r="E75" i="33"/>
  <c r="F75" i="33"/>
  <c r="E76" i="33"/>
  <c r="F76" i="33"/>
  <c r="E77" i="33"/>
  <c r="F77" i="33"/>
  <c r="E78" i="33"/>
  <c r="F78" i="33"/>
  <c r="E79" i="33"/>
  <c r="F79" i="33"/>
  <c r="E80" i="33"/>
  <c r="F80" i="33"/>
  <c r="E81" i="33"/>
  <c r="F81" i="33"/>
  <c r="E82" i="33"/>
  <c r="F82" i="33"/>
  <c r="E83" i="33"/>
  <c r="F83" i="33"/>
  <c r="E84" i="33"/>
  <c r="F84" i="33"/>
  <c r="E85" i="33"/>
  <c r="F85" i="33"/>
  <c r="E86" i="33"/>
  <c r="F86" i="33"/>
  <c r="E87" i="33"/>
  <c r="F87" i="33"/>
  <c r="E88" i="33"/>
  <c r="F88" i="33"/>
  <c r="E89" i="33"/>
  <c r="F89" i="33"/>
  <c r="E90" i="33"/>
  <c r="F90" i="33"/>
  <c r="E91" i="33"/>
  <c r="F91" i="33"/>
  <c r="E92" i="33"/>
  <c r="F92" i="33"/>
  <c r="E93" i="33"/>
  <c r="F93" i="33"/>
  <c r="E94" i="33"/>
  <c r="F94" i="33"/>
  <c r="E95" i="33"/>
  <c r="F95" i="33"/>
  <c r="E96" i="33"/>
  <c r="F96" i="33"/>
  <c r="E97" i="33"/>
  <c r="F97" i="33"/>
  <c r="E98" i="33"/>
  <c r="F98" i="33"/>
  <c r="E99" i="33"/>
  <c r="F99" i="33"/>
  <c r="E100" i="33"/>
  <c r="F100" i="33"/>
  <c r="E101" i="33"/>
  <c r="F101" i="33"/>
  <c r="E102" i="33"/>
  <c r="F102" i="33"/>
  <c r="E103" i="33"/>
  <c r="F103" i="33"/>
  <c r="E104" i="33"/>
  <c r="F104" i="33"/>
  <c r="E105" i="33"/>
  <c r="F105" i="33"/>
  <c r="E106" i="33"/>
  <c r="F106" i="33"/>
  <c r="E107" i="33"/>
  <c r="F107" i="33"/>
  <c r="E108" i="33"/>
  <c r="F108" i="33"/>
  <c r="E109" i="33"/>
  <c r="F109" i="33"/>
  <c r="E110" i="33"/>
  <c r="F110" i="33"/>
  <c r="E111" i="33"/>
  <c r="F111" i="33"/>
  <c r="E112" i="33"/>
  <c r="F112" i="33"/>
  <c r="E113" i="33"/>
  <c r="F113" i="33"/>
  <c r="E114" i="33"/>
  <c r="F114" i="33"/>
  <c r="E115" i="33"/>
  <c r="F115" i="33"/>
  <c r="E116" i="33"/>
  <c r="F116" i="33"/>
  <c r="E117" i="33"/>
  <c r="F117" i="33"/>
  <c r="E118" i="33"/>
  <c r="F118" i="33"/>
  <c r="E119" i="33"/>
  <c r="F119" i="33"/>
  <c r="E120" i="33"/>
  <c r="F120" i="33"/>
  <c r="E121" i="33"/>
  <c r="F121" i="33"/>
  <c r="E122" i="33"/>
  <c r="F122" i="33"/>
  <c r="E123" i="33"/>
  <c r="F123" i="33"/>
  <c r="E124" i="33"/>
  <c r="F124" i="33"/>
  <c r="E125" i="33"/>
  <c r="F125" i="33"/>
  <c r="E126" i="33"/>
  <c r="F126" i="33"/>
  <c r="K8" i="30" l="1"/>
  <c r="E132" i="30"/>
  <c r="F132" i="30"/>
  <c r="E133" i="30"/>
  <c r="F133" i="30"/>
  <c r="E134" i="30"/>
  <c r="F134" i="30"/>
  <c r="E135" i="30"/>
  <c r="F135" i="30"/>
  <c r="E136" i="30"/>
  <c r="F136" i="30"/>
  <c r="E137" i="30"/>
  <c r="F137" i="30"/>
  <c r="E138" i="30"/>
  <c r="F138" i="30"/>
  <c r="E139" i="30"/>
  <c r="F139" i="30"/>
  <c r="E140" i="30"/>
  <c r="F140" i="30"/>
  <c r="E4" i="30"/>
  <c r="F4" i="30"/>
  <c r="E5" i="30"/>
  <c r="F5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1" i="30"/>
  <c r="F21" i="30"/>
  <c r="E22" i="30"/>
  <c r="F22" i="30"/>
  <c r="E23" i="30"/>
  <c r="F23" i="30"/>
  <c r="E24" i="30"/>
  <c r="F24" i="30"/>
  <c r="E25" i="30"/>
  <c r="F25" i="30"/>
  <c r="E26" i="30"/>
  <c r="F26" i="30"/>
  <c r="E27" i="30"/>
  <c r="F27" i="30"/>
  <c r="E28" i="30"/>
  <c r="F28" i="30"/>
  <c r="E29" i="30"/>
  <c r="F29" i="30"/>
  <c r="E30" i="30"/>
  <c r="F30" i="30"/>
  <c r="E31" i="30"/>
  <c r="F31" i="30"/>
  <c r="E32" i="30"/>
  <c r="F32" i="30"/>
  <c r="E33" i="30"/>
  <c r="F33" i="30"/>
  <c r="E34" i="30"/>
  <c r="F34" i="30"/>
  <c r="E35" i="30"/>
  <c r="F35" i="30"/>
  <c r="E36" i="30"/>
  <c r="F36" i="30"/>
  <c r="E37" i="30"/>
  <c r="F37" i="30"/>
  <c r="E38" i="30"/>
  <c r="F38" i="30"/>
  <c r="E39" i="30"/>
  <c r="F39" i="30"/>
  <c r="E40" i="30"/>
  <c r="F40" i="30"/>
  <c r="E41" i="30"/>
  <c r="F41" i="30"/>
  <c r="E42" i="30"/>
  <c r="F42" i="30"/>
  <c r="E43" i="30"/>
  <c r="F43" i="30"/>
  <c r="E44" i="30"/>
  <c r="F44" i="30"/>
  <c r="E45" i="30"/>
  <c r="F45" i="30"/>
  <c r="E46" i="30"/>
  <c r="F46" i="30"/>
  <c r="E47" i="30"/>
  <c r="F47" i="30"/>
  <c r="E48" i="30"/>
  <c r="F48" i="30"/>
  <c r="E49" i="30"/>
  <c r="F49" i="30"/>
  <c r="E50" i="30"/>
  <c r="F50" i="30"/>
  <c r="E51" i="30"/>
  <c r="F51" i="30"/>
  <c r="E52" i="30"/>
  <c r="F52" i="30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E61" i="30"/>
  <c r="F61" i="30"/>
  <c r="E62" i="30"/>
  <c r="F62" i="30"/>
  <c r="E63" i="30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E72" i="30"/>
  <c r="F72" i="30"/>
  <c r="E73" i="30"/>
  <c r="F73" i="30"/>
  <c r="E74" i="30"/>
  <c r="F74" i="30"/>
  <c r="E75" i="30"/>
  <c r="F75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2" i="30"/>
  <c r="F82" i="30"/>
  <c r="E83" i="30"/>
  <c r="F83" i="30"/>
  <c r="E84" i="30"/>
  <c r="F84" i="30"/>
  <c r="E85" i="30"/>
  <c r="F85" i="30"/>
  <c r="E86" i="30"/>
  <c r="F86" i="30"/>
  <c r="E87" i="30"/>
  <c r="F87" i="30"/>
  <c r="E88" i="30"/>
  <c r="F88" i="30"/>
  <c r="E89" i="30"/>
  <c r="F89" i="30"/>
  <c r="E90" i="30"/>
  <c r="F90" i="30"/>
  <c r="E91" i="30"/>
  <c r="F91" i="30"/>
  <c r="E92" i="30"/>
  <c r="F92" i="30"/>
  <c r="E93" i="30"/>
  <c r="F93" i="30"/>
  <c r="E94" i="30"/>
  <c r="F94" i="30"/>
  <c r="E95" i="30"/>
  <c r="F95" i="30"/>
  <c r="E96" i="30"/>
  <c r="F96" i="30"/>
  <c r="E97" i="30"/>
  <c r="F97" i="30"/>
  <c r="E98" i="30"/>
  <c r="F98" i="30"/>
  <c r="E99" i="30"/>
  <c r="F99" i="30"/>
  <c r="E100" i="30"/>
  <c r="F100" i="30"/>
  <c r="E101" i="30"/>
  <c r="F101" i="30"/>
  <c r="E102" i="30"/>
  <c r="F102" i="30"/>
  <c r="E103" i="30"/>
  <c r="F103" i="30"/>
  <c r="E104" i="30"/>
  <c r="F104" i="30"/>
  <c r="E105" i="30"/>
  <c r="F105" i="30"/>
  <c r="E106" i="30"/>
  <c r="F106" i="30"/>
  <c r="E107" i="30"/>
  <c r="F107" i="30"/>
  <c r="E108" i="30"/>
  <c r="F108" i="30"/>
  <c r="E109" i="30"/>
  <c r="F109" i="30"/>
  <c r="E110" i="30"/>
  <c r="F110" i="30"/>
  <c r="E111" i="30"/>
  <c r="F111" i="30"/>
  <c r="E112" i="30"/>
  <c r="F112" i="30"/>
  <c r="E113" i="30"/>
  <c r="F113" i="30"/>
  <c r="E114" i="30"/>
  <c r="F114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E121" i="30"/>
  <c r="F121" i="30"/>
  <c r="E122" i="30"/>
  <c r="F122" i="30"/>
  <c r="E123" i="30"/>
  <c r="F123" i="30"/>
  <c r="E124" i="30"/>
  <c r="F124" i="30"/>
  <c r="E125" i="30"/>
  <c r="F125" i="30"/>
  <c r="E126" i="30"/>
  <c r="F126" i="30"/>
  <c r="E127" i="30"/>
  <c r="F127" i="30"/>
  <c r="E128" i="30"/>
  <c r="F128" i="30"/>
  <c r="E129" i="30"/>
  <c r="F129" i="30"/>
  <c r="E130" i="30"/>
  <c r="F130" i="30"/>
  <c r="E131" i="30"/>
  <c r="F131" i="30"/>
  <c r="K8" i="34" l="1"/>
  <c r="F3" i="34"/>
  <c r="K5" i="34" s="1"/>
  <c r="E3" i="34"/>
  <c r="A1" i="34"/>
  <c r="K8" i="33"/>
  <c r="F3" i="33"/>
  <c r="K5" i="33" s="1"/>
  <c r="E3" i="33"/>
  <c r="A1" i="33"/>
  <c r="F3" i="30"/>
  <c r="K5" i="30" s="1"/>
  <c r="E3" i="30"/>
  <c r="A1" i="30"/>
  <c r="K6" i="34" l="1"/>
  <c r="K7" i="34" s="1"/>
  <c r="K6" i="33"/>
  <c r="K7" i="33" s="1"/>
  <c r="K7" i="30"/>
  <c r="D126" i="6"/>
  <c r="E126" i="6"/>
  <c r="F126" i="6"/>
  <c r="D127" i="6"/>
  <c r="E127" i="6"/>
  <c r="F127" i="6"/>
  <c r="D128" i="6"/>
  <c r="E128" i="6"/>
  <c r="F128" i="6"/>
  <c r="D129" i="6"/>
  <c r="E129" i="6"/>
  <c r="F129" i="6"/>
  <c r="C130" i="6"/>
  <c r="D130" i="6"/>
  <c r="E130" i="6"/>
  <c r="F130" i="6"/>
  <c r="K8" i="29"/>
  <c r="C129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5" i="29" l="1"/>
  <c r="D118" i="6"/>
  <c r="E118" i="6"/>
  <c r="F118" i="6"/>
  <c r="D119" i="6"/>
  <c r="E119" i="6"/>
  <c r="F119" i="6"/>
  <c r="D120" i="6"/>
  <c r="E120" i="6"/>
  <c r="F120" i="6"/>
  <c r="D121" i="6"/>
  <c r="E121" i="6"/>
  <c r="F121" i="6"/>
  <c r="C122" i="6"/>
  <c r="D122" i="6"/>
  <c r="E122" i="6"/>
  <c r="F122" i="6"/>
  <c r="K8" i="28"/>
  <c r="C121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K6" i="29" l="1"/>
  <c r="C126" i="6"/>
  <c r="K5" i="28"/>
  <c r="D110" i="6"/>
  <c r="E110" i="6"/>
  <c r="F110" i="6"/>
  <c r="D111" i="6"/>
  <c r="E111" i="6"/>
  <c r="F111" i="6"/>
  <c r="D112" i="6"/>
  <c r="E112" i="6"/>
  <c r="F112" i="6"/>
  <c r="D113" i="6"/>
  <c r="E113" i="6"/>
  <c r="F113" i="6"/>
  <c r="C114" i="6"/>
  <c r="D114" i="6"/>
  <c r="E114" i="6"/>
  <c r="F114" i="6"/>
  <c r="K8" i="27"/>
  <c r="C113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118" i="6"/>
  <c r="K7" i="29"/>
  <c r="C128" i="6" s="1"/>
  <c r="C127" i="6"/>
  <c r="C16" i="6" s="1"/>
  <c r="K5" i="27"/>
  <c r="D102" i="6"/>
  <c r="E102" i="6"/>
  <c r="F102" i="6"/>
  <c r="D103" i="6"/>
  <c r="E103" i="6"/>
  <c r="F103" i="6"/>
  <c r="D104" i="6"/>
  <c r="E104" i="6"/>
  <c r="F104" i="6"/>
  <c r="D105" i="6"/>
  <c r="E105" i="6"/>
  <c r="F105" i="6"/>
  <c r="C106" i="6"/>
  <c r="D106" i="6"/>
  <c r="E106" i="6"/>
  <c r="F106" i="6"/>
  <c r="K7" i="28" l="1"/>
  <c r="C120" i="6" s="1"/>
  <c r="C119" i="6"/>
  <c r="C15" i="6" s="1"/>
  <c r="K6" i="27"/>
  <c r="C110" i="6"/>
  <c r="K8" i="26"/>
  <c r="C105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12" i="6" s="1"/>
  <c r="C111" i="6"/>
  <c r="C14" i="6" s="1"/>
  <c r="D94" i="6"/>
  <c r="E94" i="6"/>
  <c r="F94" i="6"/>
  <c r="D95" i="6"/>
  <c r="E95" i="6"/>
  <c r="F95" i="6"/>
  <c r="D96" i="6"/>
  <c r="E96" i="6"/>
  <c r="F96" i="6"/>
  <c r="D97" i="6"/>
  <c r="E97" i="6"/>
  <c r="F97" i="6"/>
  <c r="C98" i="6"/>
  <c r="D98" i="6"/>
  <c r="E98" i="6"/>
  <c r="F98" i="6"/>
  <c r="D86" i="6"/>
  <c r="E86" i="6"/>
  <c r="F86" i="6"/>
  <c r="D87" i="6"/>
  <c r="E87" i="6"/>
  <c r="F87" i="6"/>
  <c r="D88" i="6"/>
  <c r="E88" i="6"/>
  <c r="F88" i="6"/>
  <c r="D89" i="6"/>
  <c r="E89" i="6"/>
  <c r="F89" i="6"/>
  <c r="C90" i="6"/>
  <c r="D90" i="6"/>
  <c r="E90" i="6"/>
  <c r="F90" i="6"/>
  <c r="D78" i="6"/>
  <c r="E78" i="6"/>
  <c r="F78" i="6"/>
  <c r="D79" i="6"/>
  <c r="E79" i="6"/>
  <c r="F79" i="6"/>
  <c r="D80" i="6"/>
  <c r="E80" i="6"/>
  <c r="F80" i="6"/>
  <c r="D81" i="6"/>
  <c r="E81" i="6"/>
  <c r="F81" i="6"/>
  <c r="C82" i="6"/>
  <c r="D82" i="6"/>
  <c r="E82" i="6"/>
  <c r="F82" i="6"/>
  <c r="K5" i="26"/>
  <c r="C102" i="6" s="1"/>
  <c r="A1" i="26"/>
  <c r="K6" i="26" l="1"/>
  <c r="K8" i="25"/>
  <c r="C97" i="6" s="1"/>
  <c r="K7" i="26" l="1"/>
  <c r="C104" i="6" s="1"/>
  <c r="C103" i="6"/>
  <c r="C13" i="6" s="1"/>
  <c r="K5" i="25"/>
  <c r="C94" i="6" s="1"/>
  <c r="A1" i="25"/>
  <c r="K6" i="25" l="1"/>
  <c r="K8" i="22"/>
  <c r="C81" i="6" s="1"/>
  <c r="K8" i="23"/>
  <c r="C89" i="6" s="1"/>
  <c r="K5" i="23"/>
  <c r="C86" i="6" s="1"/>
  <c r="A1" i="23"/>
  <c r="K5" i="22"/>
  <c r="C78" i="6" s="1"/>
  <c r="A1" i="22"/>
  <c r="D3" i="15" l="1"/>
  <c r="K7" i="25"/>
  <c r="C96" i="6" s="1"/>
  <c r="C95" i="6"/>
  <c r="C12" i="6" s="1"/>
  <c r="K6" i="23"/>
  <c r="K6" i="22"/>
  <c r="K7" i="22" l="1"/>
  <c r="C80" i="6" s="1"/>
  <c r="C79" i="6"/>
  <c r="C10" i="6" s="1"/>
  <c r="K7" i="23"/>
  <c r="C88" i="6" s="1"/>
  <c r="C87" i="6"/>
  <c r="C11" i="6" s="1"/>
  <c r="D71" i="6"/>
  <c r="E71" i="6"/>
  <c r="F71" i="6"/>
  <c r="C3" i="15" l="1"/>
  <c r="E3" i="15" s="1"/>
  <c r="C17" i="6"/>
  <c r="E2" i="15"/>
  <c r="D70" i="6"/>
  <c r="E70" i="6"/>
  <c r="F70" i="6"/>
  <c r="D72" i="6"/>
  <c r="E72" i="6"/>
  <c r="F72" i="6"/>
  <c r="D73" i="6"/>
  <c r="E73" i="6"/>
  <c r="F73" i="6"/>
  <c r="C74" i="6"/>
  <c r="D74" i="6"/>
  <c r="E74" i="6"/>
  <c r="F74" i="6"/>
  <c r="K5" i="21"/>
  <c r="C70" i="6" s="1"/>
  <c r="C9" i="6" s="1"/>
  <c r="K8" i="21"/>
  <c r="C73" i="6" s="1"/>
  <c r="A1" i="21"/>
  <c r="K6" i="21" l="1"/>
  <c r="D62" i="6"/>
  <c r="E62" i="6"/>
  <c r="F62" i="6"/>
  <c r="D63" i="6"/>
  <c r="E63" i="6"/>
  <c r="F63" i="6"/>
  <c r="D64" i="6"/>
  <c r="E64" i="6"/>
  <c r="F64" i="6"/>
  <c r="D65" i="6"/>
  <c r="E65" i="6"/>
  <c r="F65" i="6"/>
  <c r="C66" i="6"/>
  <c r="D66" i="6"/>
  <c r="E66" i="6"/>
  <c r="F66" i="6"/>
  <c r="K8" i="20"/>
  <c r="C65" i="6" s="1"/>
  <c r="A1" i="20"/>
  <c r="K5" i="20"/>
  <c r="C62" i="6" s="1"/>
  <c r="C8" i="6" s="1"/>
  <c r="K7" i="21" l="1"/>
  <c r="C72" i="6" s="1"/>
  <c r="C71" i="6"/>
  <c r="K6" i="20"/>
  <c r="K8" i="19"/>
  <c r="C57" i="6" s="1"/>
  <c r="D54" i="6"/>
  <c r="E54" i="6"/>
  <c r="F54" i="6"/>
  <c r="D55" i="6"/>
  <c r="E55" i="6"/>
  <c r="F55" i="6"/>
  <c r="D56" i="6"/>
  <c r="E56" i="6"/>
  <c r="F56" i="6"/>
  <c r="D57" i="6"/>
  <c r="E57" i="6"/>
  <c r="F57" i="6"/>
  <c r="C58" i="6"/>
  <c r="D58" i="6"/>
  <c r="E58" i="6"/>
  <c r="F58" i="6"/>
  <c r="K5" i="19"/>
  <c r="C54" i="6" s="1"/>
  <c r="A1" i="19"/>
  <c r="K7" i="20" l="1"/>
  <c r="C64" i="6" s="1"/>
  <c r="C63" i="6"/>
  <c r="K6" i="19"/>
  <c r="K7" i="19" l="1"/>
  <c r="C56" i="6" s="1"/>
  <c r="C55" i="6"/>
  <c r="C7" i="6" s="1"/>
  <c r="A1" i="17" l="1"/>
  <c r="A1" i="12"/>
  <c r="D46" i="6" l="1"/>
  <c r="E46" i="6"/>
  <c r="F46" i="6"/>
  <c r="D47" i="6"/>
  <c r="E47" i="6"/>
  <c r="F47" i="6"/>
  <c r="D48" i="6"/>
  <c r="E48" i="6"/>
  <c r="F48" i="6"/>
  <c r="D49" i="6"/>
  <c r="E49" i="6"/>
  <c r="F49" i="6"/>
  <c r="C50" i="6"/>
  <c r="D50" i="6"/>
  <c r="E50" i="6"/>
  <c r="F50" i="6"/>
  <c r="K8" i="17"/>
  <c r="C49" i="6" s="1"/>
  <c r="K5" i="17"/>
  <c r="C46" i="6" s="1"/>
  <c r="K6" i="17" l="1"/>
  <c r="D38" i="6"/>
  <c r="E38" i="6"/>
  <c r="F38" i="6"/>
  <c r="D39" i="6"/>
  <c r="E39" i="6"/>
  <c r="F39" i="6"/>
  <c r="D40" i="6"/>
  <c r="E40" i="6"/>
  <c r="F40" i="6"/>
  <c r="D41" i="6"/>
  <c r="E41" i="6"/>
  <c r="F41" i="6"/>
  <c r="C42" i="6"/>
  <c r="D42" i="6"/>
  <c r="E42" i="6"/>
  <c r="F42" i="6"/>
  <c r="K8" i="12"/>
  <c r="C41" i="6" s="1"/>
  <c r="K5" i="12"/>
  <c r="C38" i="6" s="1"/>
  <c r="K7" i="17" l="1"/>
  <c r="C48" i="6" s="1"/>
  <c r="C47" i="6"/>
  <c r="C6" i="6" s="1"/>
  <c r="K6" i="12"/>
  <c r="K8" i="11"/>
  <c r="K7" i="12" l="1"/>
  <c r="C40" i="6" s="1"/>
  <c r="C39" i="6"/>
  <c r="D30" i="6"/>
  <c r="E30" i="6"/>
  <c r="F30" i="6"/>
  <c r="D31" i="6"/>
  <c r="E31" i="6"/>
  <c r="F31" i="6"/>
  <c r="D32" i="6"/>
  <c r="E32" i="6"/>
  <c r="F32" i="6"/>
  <c r="C33" i="6"/>
  <c r="D33" i="6"/>
  <c r="E33" i="6"/>
  <c r="F33" i="6"/>
  <c r="C34" i="6"/>
  <c r="D34" i="6"/>
  <c r="E34" i="6"/>
  <c r="F34" i="6"/>
  <c r="K5" i="11"/>
  <c r="C30" i="6" s="1"/>
  <c r="K5" i="13"/>
  <c r="K6" i="13" s="1"/>
  <c r="K7" i="13" s="1"/>
  <c r="K6" i="11" l="1"/>
  <c r="K7" i="11" s="1"/>
  <c r="C32" i="6" s="1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C31" i="6" l="1"/>
  <c r="C5" i="6" l="1"/>
  <c r="C4" i="6"/>
  <c r="C3" i="6"/>
</calcChain>
</file>

<file path=xl/connections.xml><?xml version="1.0" encoding="utf-8"?>
<connections xmlns="http://schemas.openxmlformats.org/spreadsheetml/2006/main">
  <connection id="1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12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2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1112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1112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1112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1112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enver Train Runs 041220161111111112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enver Train Runs 041220161111111112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Denver Train Runs 041220161111111112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<sst xmlns="http://schemas.openxmlformats.org/spreadsheetml/2006/main" count="4806" uniqueCount="2656">
  <si>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</si>
  <si>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</si>
  <si>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</si>
  <si>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</si>
  <si>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</si>
  <si>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</si>
  <si>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</si>
  <si>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</si>
  <si>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</si>
  <si>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</si>
  <si>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</si>
  <si>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</si>
  <si>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</si>
  <si>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</si>
  <si>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</si>
  <si>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</si>
  <si>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</si>
  <si>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</si>
  <si>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</si>
  <si>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</si>
  <si>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</si>
  <si>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</si>
  <si>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</si>
  <si>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</si>
  <si>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</si>
  <si>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</si>
  <si>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</si>
  <si>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</si>
  <si>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</si>
  <si>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</si>
  <si>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</si>
  <si>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</si>
  <si>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</si>
  <si>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</si>
  <si>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</si>
  <si>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</si>
  <si>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</si>
  <si>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</si>
  <si>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</si>
  <si>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</si>
  <si>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</si>
  <si>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</si>
  <si>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</si>
  <si>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</si>
  <si>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</si>
  <si>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</si>
  <si>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</si>
  <si>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</si>
  <si>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</si>
  <si>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</si>
  <si>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</si>
  <si>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</si>
  <si>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</si>
  <si>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</si>
  <si>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</si>
  <si>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</si>
  <si>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</si>
  <si>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</si>
  <si>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</si>
  <si>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</si>
  <si>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</si>
  <si>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</si>
  <si>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</si>
  <si>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</si>
  <si>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</si>
  <si>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</si>
  <si>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</si>
  <si>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</si>
  <si>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</si>
  <si>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</si>
  <si>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</si>
  <si>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</si>
  <si>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</si>
  <si>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</si>
  <si>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</si>
  <si>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</si>
  <si>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</si>
  <si>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</si>
  <si>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</si>
  <si>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</si>
  <si>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</si>
  <si>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</si>
  <si>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</si>
  <si>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</si>
  <si>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</si>
  <si>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</si>
  <si>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</si>
  <si>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</si>
  <si>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</si>
  <si>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</si>
  <si>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</si>
  <si>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</si>
  <si>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</si>
  <si>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</si>
  <si>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</si>
  <si>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</si>
  <si>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</si>
  <si>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</si>
  <si>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</si>
  <si>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</si>
  <si>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</si>
  <si>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</si>
  <si>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</si>
  <si>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</si>
  <si>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</si>
  <si>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</si>
  <si>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</si>
  <si>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</si>
  <si>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</si>
  <si>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</si>
  <si>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</si>
  <si>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</si>
  <si>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</si>
  <si>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</si>
  <si>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</si>
  <si>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</si>
  <si>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</si>
  <si>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</si>
  <si>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</si>
  <si>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</si>
  <si>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</si>
  <si>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</si>
  <si>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</si>
  <si>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</si>
  <si>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</si>
  <si>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</si>
  <si>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</si>
  <si>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</si>
  <si>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</si>
  <si>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</si>
  <si>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</si>
  <si>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</si>
  <si>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</si>
  <si>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</si>
  <si>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</si>
  <si>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</si>
  <si>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</si>
  <si>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</si>
  <si>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</si>
  <si>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</si>
  <si>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</si>
  <si>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</si>
  <si>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</si>
  <si>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</si>
  <si>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</si>
  <si>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</si>
  <si>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</si>
  <si>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</si>
  <si>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</si>
  <si>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</si>
  <si>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</si>
  <si>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</si>
  <si>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</si>
  <si>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</si>
  <si>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</si>
  <si>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</si>
  <si>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</si>
  <si>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</si>
  <si>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</si>
  <si>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</si>
  <si>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</si>
  <si>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</si>
  <si>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</si>
  <si>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</si>
  <si>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</si>
  <si>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</si>
  <si>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</si>
  <si>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</si>
  <si>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</si>
  <si>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</si>
  <si>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</si>
  <si>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</si>
  <si>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</si>
  <si>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</si>
  <si>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</si>
  <si>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</si>
  <si>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</si>
  <si>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</si>
  <si>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</si>
  <si>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</si>
  <si>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</si>
  <si>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</si>
  <si>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</si>
  <si>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</si>
  <si>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</si>
  <si>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</si>
  <si>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</si>
  <si>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</si>
  <si>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</si>
  <si>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</si>
  <si>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</si>
  <si>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</si>
  <si>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</si>
  <si>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</si>
  <si>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</si>
  <si>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</si>
  <si>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</si>
  <si>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</si>
  <si>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</si>
  <si>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</si>
  <si>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</si>
  <si>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</si>
  <si>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</si>
  <si>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</si>
  <si>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</si>
  <si>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</si>
  <si>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</si>
  <si>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</si>
  <si>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</si>
  <si>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</si>
  <si>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</si>
  <si>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</si>
  <si>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</si>
  <si>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</si>
  <si>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</si>
  <si>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</si>
  <si>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</si>
  <si>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</si>
  <si>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</si>
  <si>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</si>
  <si>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</si>
  <si>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</si>
  <si>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</si>
  <si>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</si>
  <si>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</si>
  <si>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</si>
  <si>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</si>
  <si>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</si>
  <si>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</si>
  <si>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</si>
  <si>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</si>
  <si>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</si>
  <si>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</si>
  <si>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</si>
  <si>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</si>
  <si>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</si>
  <si>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</si>
  <si>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</si>
  <si>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</si>
  <si>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</si>
  <si>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</si>
  <si>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</si>
  <si>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</si>
  <si>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</si>
  <si>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</si>
  <si>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</si>
  <si>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</si>
  <si>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</si>
  <si>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</si>
  <si>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</si>
  <si>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</si>
  <si>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</si>
  <si>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</si>
  <si>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</si>
  <si>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</si>
  <si>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</si>
  <si>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</si>
  <si>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</si>
  <si>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</si>
  <si>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</si>
  <si>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</si>
  <si>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</si>
  <si>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</si>
  <si>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</si>
  <si>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</si>
  <si>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</si>
  <si>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</si>
  <si>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</si>
  <si>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</si>
  <si>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</si>
  <si>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</si>
  <si>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</si>
  <si>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</si>
  <si>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</si>
  <si>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</si>
  <si>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</si>
  <si>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</si>
  <si>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</si>
  <si>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</si>
  <si>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</si>
  <si>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</si>
  <si>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</si>
  <si>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</si>
  <si>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</si>
  <si>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</si>
  <si>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</si>
  <si>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</si>
  <si>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</si>
  <si>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</si>
  <si>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</si>
  <si>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</si>
  <si>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</si>
  <si>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</si>
  <si>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</si>
  <si>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</si>
  <si>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</si>
  <si>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</si>
  <si>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</si>
  <si>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</si>
  <si>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</si>
  <si>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</si>
  <si>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</si>
  <si>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</si>
  <si>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</si>
  <si>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</si>
  <si>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</si>
  <si>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</si>
  <si>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</si>
  <si>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</si>
  <si>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</si>
  <si>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</si>
  <si>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</si>
  <si>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</si>
  <si>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</si>
  <si>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</si>
  <si>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</si>
  <si>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</si>
  <si>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</si>
  <si>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</si>
  <si>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</si>
  <si>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</si>
  <si>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</si>
  <si>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</si>
  <si>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</si>
  <si>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</si>
  <si>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</si>
  <si>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</si>
  <si>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</si>
  <si>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</si>
  <si>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</si>
  <si>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</si>
  <si>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</si>
  <si>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</si>
  <si>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</si>
  <si>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</si>
  <si>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</si>
  <si>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</si>
  <si>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</si>
  <si>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</si>
  <si>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</si>
  <si>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</si>
  <si>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</si>
  <si>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</si>
  <si>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</si>
  <si>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</si>
  <si>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</si>
  <si>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</si>
  <si>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</si>
  <si>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</si>
  <si>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</si>
  <si>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</si>
  <si>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</si>
  <si>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</si>
  <si>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</si>
  <si>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</si>
  <si>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</si>
  <si>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</si>
  <si>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</si>
  <si>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</si>
  <si>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</si>
  <si>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</si>
  <si>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</si>
  <si>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</si>
  <si>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</si>
  <si>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</si>
  <si>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</si>
  <si>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</si>
  <si>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</si>
  <si>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</si>
  <si>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</si>
  <si>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</si>
  <si>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</si>
  <si>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</si>
  <si>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</si>
  <si>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</si>
  <si>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</si>
  <si>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</si>
  <si>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</si>
  <si>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</si>
  <si>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</si>
  <si>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</si>
  <si>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</si>
  <si>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</si>
  <si>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</si>
  <si>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</si>
  <si>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</si>
  <si>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</si>
  <si>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</si>
  <si>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</si>
  <si>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</si>
  <si>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</si>
  <si>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</si>
  <si>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</si>
  <si>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</si>
  <si>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</si>
  <si>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</si>
  <si>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</si>
  <si>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</si>
  <si>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</si>
  <si>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</si>
  <si>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</si>
  <si>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</si>
  <si>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</si>
  <si>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</si>
  <si>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</si>
  <si>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</si>
  <si>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</si>
  <si>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</si>
  <si>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</si>
  <si>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</si>
  <si>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</si>
  <si>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</si>
  <si>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</si>
  <si>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</si>
  <si>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</si>
  <si>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</si>
  <si>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</si>
  <si>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</si>
  <si>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</si>
  <si>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</si>
  <si>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</si>
  <si>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</si>
  <si>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</si>
  <si>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</si>
  <si>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</si>
  <si>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</si>
  <si>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</si>
  <si>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</si>
  <si>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</si>
  <si>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</si>
  <si>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</si>
  <si>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</si>
  <si>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</si>
  <si>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</si>
  <si>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</si>
  <si>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</si>
  <si>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</si>
  <si>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</si>
  <si>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</si>
  <si>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</si>
  <si>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</si>
  <si>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</si>
  <si>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</si>
  <si>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</si>
  <si>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</si>
  <si>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</si>
  <si>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</si>
  <si>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</si>
  <si>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</si>
  <si>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</si>
  <si>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</si>
  <si>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</si>
  <si>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</si>
  <si>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</si>
  <si>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</si>
  <si>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</si>
  <si>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</si>
  <si>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</si>
  <si>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</si>
  <si>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</si>
  <si>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</si>
  <si>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</si>
  <si>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</si>
  <si>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</si>
  <si>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</si>
  <si>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</si>
  <si>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</si>
  <si>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</si>
  <si>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</si>
  <si>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</si>
  <si>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</si>
  <si>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</si>
  <si>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</si>
  <si>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</si>
  <si>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</si>
  <si>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</si>
  <si>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</si>
  <si>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</si>
  <si>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</si>
  <si>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</si>
  <si>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</si>
  <si>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</si>
  <si>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</si>
  <si>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</si>
  <si>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</si>
  <si>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</si>
  <si>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</si>
  <si>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</si>
  <si>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</si>
  <si>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</si>
  <si>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</si>
  <si>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</si>
  <si>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</si>
  <si>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</si>
  <si>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</si>
  <si>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</si>
  <si>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</si>
  <si>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</si>
  <si>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</si>
  <si>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</si>
  <si>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</si>
  <si>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</si>
  <si>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</si>
  <si>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</si>
  <si>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</si>
  <si>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</si>
  <si>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</si>
  <si>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</si>
  <si>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</si>
  <si>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</si>
  <si>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</si>
  <si>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</si>
  <si>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</si>
  <si>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</si>
  <si>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</si>
  <si>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</si>
  <si>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</si>
  <si>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</si>
  <si>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</si>
  <si>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</si>
  <si>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</si>
  <si>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</si>
  <si>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</si>
  <si>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</si>
  <si>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</si>
  <si>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</si>
  <si>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</si>
  <si>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</si>
  <si>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</si>
  <si>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</si>
  <si>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</si>
  <si>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</si>
  <si>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</si>
  <si>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</si>
  <si>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</si>
  <si>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</si>
  <si>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</si>
  <si>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</si>
  <si>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</si>
  <si>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</si>
  <si>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</si>
  <si>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</si>
  <si>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</si>
  <si>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</si>
  <si>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</si>
  <si>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</si>
  <si>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</si>
  <si>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</si>
  <si>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</si>
  <si>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</si>
  <si>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</si>
  <si>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</si>
  <si>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</si>
  <si>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</si>
  <si>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</si>
  <si>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</si>
  <si>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</si>
  <si>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</si>
  <si>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</si>
  <si>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</si>
  <si>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</si>
  <si>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</si>
  <si>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</si>
  <si>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</si>
  <si>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</si>
  <si>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</si>
  <si>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</si>
  <si>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</si>
  <si>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</si>
  <si>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</si>
  <si>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</si>
  <si>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</si>
  <si>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</si>
  <si>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</si>
  <si>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</si>
  <si>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</si>
  <si>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</si>
  <si>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</si>
  <si>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</si>
  <si>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</si>
  <si>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</si>
  <si>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</si>
  <si>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</si>
  <si>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</si>
  <si>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</si>
  <si>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</si>
  <si>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</si>
  <si>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</si>
  <si>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</si>
  <si>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</si>
  <si>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</si>
  <si>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</si>
  <si>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</si>
  <si>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</si>
  <si>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</si>
  <si>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</si>
  <si>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</si>
  <si>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</si>
  <si>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</si>
  <si>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</si>
  <si>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</si>
  <si>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</si>
  <si>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</si>
  <si>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</si>
  <si>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</si>
  <si>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</si>
  <si>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</si>
  <si>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</si>
  <si>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</si>
  <si>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</si>
  <si>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</si>
  <si>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</si>
  <si>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</si>
  <si>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</si>
  <si>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</si>
  <si>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</si>
  <si>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</si>
  <si>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</si>
  <si>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</si>
  <si>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</si>
  <si>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</si>
  <si>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</si>
  <si>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</si>
  <si>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</si>
  <si>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</si>
  <si>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</si>
  <si>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</si>
  <si>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</si>
  <si>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</si>
  <si>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</si>
  <si>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</si>
  <si>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</si>
  <si>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</si>
  <si>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</si>
  <si>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</si>
  <si>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</si>
  <si>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</si>
  <si>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</si>
  <si>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</si>
  <si>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</si>
  <si>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</si>
  <si>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</si>
  <si>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</si>
  <si>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</si>
  <si>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</si>
  <si>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</si>
  <si>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</si>
  <si>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</si>
  <si>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</si>
  <si>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</si>
  <si>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</si>
  <si>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</si>
  <si>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</si>
  <si>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</si>
  <si>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</si>
  <si>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</si>
  <si>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</si>
  <si>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</si>
  <si>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</si>
  <si>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</si>
  <si>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</si>
  <si>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</si>
  <si>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</si>
  <si>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</si>
  <si>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</si>
  <si>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</si>
  <si>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</si>
  <si>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</si>
  <si>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</si>
  <si>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</si>
  <si>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</si>
  <si>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</si>
  <si>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</si>
  <si>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</si>
  <si>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</si>
  <si>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</si>
  <si>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</si>
  <si>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</si>
  <si>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</si>
  <si>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</si>
  <si>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</si>
  <si>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</si>
  <si>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</si>
  <si>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</si>
  <si>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</si>
  <si>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</si>
  <si>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</si>
  <si>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</si>
  <si>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</si>
  <si>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</si>
  <si>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</si>
  <si>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</si>
  <si>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</si>
  <si>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</si>
  <si>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</si>
  <si>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</si>
  <si>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</si>
  <si>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</si>
  <si>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</si>
  <si>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</si>
  <si>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</si>
  <si>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</si>
  <si>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</si>
  <si>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</si>
  <si>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</si>
  <si>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</si>
  <si>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</si>
  <si>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</si>
  <si>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</si>
  <si>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</si>
  <si>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</si>
  <si>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</si>
  <si>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</si>
  <si>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</si>
  <si>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</si>
  <si>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</si>
  <si>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</si>
  <si>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</si>
  <si>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</si>
  <si>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</si>
  <si>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</si>
  <si>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</si>
  <si>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</si>
  <si>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</si>
  <si>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</si>
  <si>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</si>
  <si>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</si>
  <si>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</si>
  <si>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</si>
  <si>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</si>
  <si>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</si>
  <si>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</si>
  <si>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</si>
  <si>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</si>
  <si>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</si>
  <si>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</si>
  <si>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</si>
  <si>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</si>
  <si>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</si>
  <si>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</si>
  <si>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</si>
  <si>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</si>
  <si>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</si>
  <si>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</si>
  <si>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</si>
  <si>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</si>
  <si>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</si>
  <si>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</si>
  <si>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</si>
  <si>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</si>
  <si>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</si>
  <si>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</si>
  <si>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</si>
  <si>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</si>
  <si>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</si>
  <si>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</si>
  <si>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</si>
  <si>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</si>
  <si>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</si>
  <si>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</si>
  <si>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</si>
  <si>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</si>
  <si>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</si>
  <si>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</si>
  <si>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</si>
  <si>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</si>
  <si>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</si>
  <si>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</si>
  <si>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</si>
  <si>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</si>
  <si>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</si>
  <si>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</si>
  <si>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</si>
  <si>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</si>
  <si>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</si>
  <si>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</si>
  <si>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</si>
  <si>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</si>
  <si>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</si>
  <si>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</si>
  <si>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</si>
  <si>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</si>
  <si>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</si>
  <si>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</si>
  <si>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</si>
  <si>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</si>
  <si>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</si>
  <si>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</si>
  <si>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</si>
  <si>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</si>
  <si>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</si>
  <si>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</si>
  <si>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</si>
  <si>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</si>
  <si>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</si>
  <si>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</si>
  <si>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</si>
  <si>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</si>
  <si>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</si>
  <si>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</si>
  <si>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</si>
  <si>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</si>
  <si>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</si>
  <si>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</si>
  <si>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</si>
  <si>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</si>
  <si>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</si>
  <si>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</si>
  <si>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</si>
  <si>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</si>
  <si>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</si>
  <si>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</si>
  <si>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</si>
  <si>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</si>
  <si>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</si>
  <si>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</si>
  <si>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</si>
  <si>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</si>
  <si>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</si>
  <si>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</si>
  <si>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</si>
  <si>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</si>
  <si>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</si>
  <si>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</si>
  <si>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</si>
  <si>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</si>
  <si>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</si>
  <si>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</si>
  <si>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</si>
  <si>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</si>
  <si>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</si>
  <si>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</si>
  <si>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</si>
  <si>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</si>
  <si>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</si>
  <si>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</si>
  <si>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</si>
  <si>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</si>
  <si>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</si>
  <si>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</si>
  <si>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</si>
  <si>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</si>
  <si>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</si>
  <si>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</si>
  <si>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</si>
  <si>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</si>
  <si>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</si>
  <si>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</si>
  <si>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</si>
  <si>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</si>
  <si>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</si>
  <si>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</si>
  <si>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</si>
  <si>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</si>
  <si>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</si>
  <si>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</si>
  <si>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</si>
  <si>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</si>
  <si>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</si>
  <si>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</si>
  <si>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</si>
  <si>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</si>
  <si>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</si>
  <si>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</si>
  <si>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</si>
  <si>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</si>
  <si>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</si>
  <si>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</si>
  <si>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</si>
  <si>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</si>
  <si>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</si>
  <si>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</si>
  <si>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</si>
  <si>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</si>
  <si>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</si>
  <si>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</si>
  <si>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</si>
  <si>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</si>
  <si>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</si>
  <si>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</si>
  <si>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</si>
  <si>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</si>
  <si>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</si>
  <si>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</si>
  <si>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</si>
  <si>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</si>
  <si>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</si>
  <si>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</si>
  <si>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</si>
  <si>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</si>
  <si>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</si>
  <si>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</si>
  <si>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</si>
  <si>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</si>
  <si>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</si>
  <si>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</si>
  <si>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</si>
  <si>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</si>
  <si>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</si>
  <si>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</si>
  <si>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</si>
  <si>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</si>
  <si>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</si>
  <si>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</si>
  <si>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</si>
  <si>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</si>
  <si>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</si>
  <si>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</si>
  <si>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</si>
  <si>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</si>
  <si>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</si>
  <si>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</si>
  <si>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</si>
  <si>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</si>
  <si>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</si>
  <si>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</si>
  <si>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</si>
  <si>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</si>
  <si>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</si>
  <si>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</si>
  <si>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</si>
  <si>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</si>
  <si>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</si>
  <si>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</si>
  <si>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</si>
  <si>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</si>
  <si>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</si>
  <si>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</si>
  <si>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</si>
  <si>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</si>
  <si>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</si>
  <si>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</si>
  <si>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</si>
  <si>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</si>
  <si>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</si>
  <si>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</si>
  <si>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</si>
  <si>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</si>
  <si>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</si>
  <si>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</si>
  <si>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</si>
  <si>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</si>
  <si>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</si>
  <si>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</si>
  <si>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</si>
  <si>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</si>
  <si>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</si>
  <si>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</si>
  <si>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</si>
  <si>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</si>
  <si>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</si>
  <si>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</si>
  <si>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</si>
  <si>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</si>
  <si>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</si>
  <si>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</si>
  <si>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</si>
  <si>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</si>
  <si>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</si>
  <si>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</si>
  <si>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</si>
  <si>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</si>
  <si>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</si>
  <si>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</si>
  <si>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</si>
  <si>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</si>
  <si>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</si>
  <si>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</si>
  <si>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</si>
  <si>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</si>
  <si>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</si>
  <si>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</si>
  <si>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</si>
  <si>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</si>
  <si>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</si>
  <si>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</si>
  <si>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</si>
  <si>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</si>
  <si>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</si>
  <si>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</si>
  <si>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</si>
  <si>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</si>
  <si>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</si>
  <si>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</si>
  <si>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</si>
  <si>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</si>
  <si>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</si>
  <si>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</si>
  <si>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</si>
  <si>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</si>
  <si>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</si>
  <si>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</si>
  <si>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</si>
  <si>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</si>
  <si>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</si>
  <si>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</si>
  <si>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</si>
  <si>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</si>
  <si>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</si>
  <si>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</si>
  <si>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</si>
  <si>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</si>
  <si>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</si>
  <si>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</si>
  <si>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</si>
  <si>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</si>
  <si>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</si>
  <si>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</si>
  <si>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</si>
  <si>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</si>
  <si>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</si>
  <si>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</si>
  <si>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</si>
  <si>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</si>
  <si>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</si>
  <si>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</si>
  <si>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</si>
  <si>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</si>
  <si>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</si>
  <si>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</si>
  <si>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</si>
  <si>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</si>
  <si>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</si>
  <si>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</si>
  <si>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</si>
  <si>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</si>
  <si>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</si>
  <si>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</si>
  <si>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</si>
  <si>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</si>
  <si>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</si>
  <si>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</si>
  <si>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</si>
  <si>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</si>
  <si>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</si>
  <si>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</si>
  <si>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</si>
  <si>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</si>
  <si>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</si>
  <si>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</si>
  <si>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</si>
  <si>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</si>
  <si>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</si>
  <si>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</si>
  <si>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</si>
  <si>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</si>
  <si>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</si>
  <si>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</si>
  <si>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</si>
  <si>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</si>
  <si>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</si>
  <si>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</si>
  <si>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</si>
  <si>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</si>
  <si>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</si>
  <si>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</si>
  <si>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</si>
  <si>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</si>
  <si>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</si>
  <si>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</si>
  <si>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</si>
  <si>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</si>
  <si>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</si>
  <si>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</si>
  <si>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</si>
  <si>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</si>
  <si>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</si>
  <si>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</si>
  <si>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</si>
  <si>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</si>
  <si>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</si>
  <si>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</si>
  <si>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</si>
  <si>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</si>
  <si>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</si>
  <si>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</si>
  <si>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</si>
  <si>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</si>
  <si>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</si>
  <si>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</si>
  <si>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</si>
  <si>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</si>
  <si>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</si>
  <si>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</si>
  <si>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</si>
  <si>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</si>
  <si>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</si>
  <si>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</si>
  <si>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</si>
  <si>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</si>
  <si>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</si>
  <si>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</si>
  <si>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</si>
  <si>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</si>
  <si>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</si>
  <si>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</si>
  <si>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</si>
  <si>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</si>
  <si>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</si>
  <si>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</si>
  <si>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</si>
  <si>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</si>
  <si>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</si>
  <si>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</si>
  <si>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</si>
  <si>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</si>
  <si>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</si>
  <si>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</si>
  <si>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</si>
  <si>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</si>
  <si>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</si>
  <si>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</si>
  <si>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</si>
  <si>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</si>
  <si>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</si>
  <si>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</si>
  <si>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</si>
  <si>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</si>
  <si>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</si>
  <si>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</si>
  <si>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</si>
  <si>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</si>
  <si>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</si>
  <si>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</si>
  <si>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</si>
  <si>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</si>
  <si>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</si>
  <si>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</si>
  <si>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</si>
  <si>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</si>
  <si>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</si>
  <si>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</si>
  <si>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</si>
  <si>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</si>
  <si>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</si>
  <si>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</si>
  <si>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</si>
  <si>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</si>
  <si>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</si>
  <si>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</si>
  <si>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</si>
  <si>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</si>
  <si>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</si>
  <si>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</si>
  <si>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</si>
  <si>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</si>
  <si>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</si>
  <si>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</si>
  <si>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</si>
  <si>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</si>
  <si>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</si>
  <si>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</si>
  <si>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</si>
  <si>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</si>
  <si>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</si>
  <si>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</si>
  <si>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</si>
  <si>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</si>
  <si>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</si>
  <si>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</si>
  <si>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</si>
  <si>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</si>
  <si>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</si>
  <si>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</si>
  <si>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</si>
  <si>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</si>
  <si>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</si>
  <si>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</si>
  <si>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</si>
  <si>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</si>
  <si>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</si>
  <si>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</si>
  <si>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</si>
  <si>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</si>
  <si>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</si>
  <si>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</si>
  <si>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</si>
  <si>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</si>
  <si>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</si>
  <si>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</si>
  <si>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</si>
  <si>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</si>
  <si>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</si>
  <si>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</si>
  <si>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</si>
  <si>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</si>
  <si>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</si>
  <si>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</si>
  <si>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</si>
  <si>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</si>
  <si>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</si>
  <si>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</si>
  <si>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</si>
  <si>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</si>
  <si>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</si>
  <si>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</si>
  <si>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</si>
  <si>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</si>
  <si>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</si>
  <si>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</si>
  <si>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</si>
  <si>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</si>
  <si>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</si>
  <si>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</si>
  <si>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</si>
  <si>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</si>
  <si>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</si>
  <si>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</si>
  <si>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</si>
  <si>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</si>
  <si>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</si>
  <si>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</si>
  <si>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</si>
  <si>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</si>
  <si>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</si>
  <si>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</si>
  <si>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</si>
  <si>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</si>
  <si>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</si>
  <si>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</si>
  <si>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</si>
  <si>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</si>
  <si>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</si>
  <si>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</si>
  <si>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</si>
  <si>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</si>
  <si>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</si>
  <si>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</si>
  <si>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</si>
  <si>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</si>
  <si>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</si>
  <si>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</si>
  <si>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</si>
  <si>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</si>
  <si>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</si>
  <si>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</si>
  <si>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</si>
  <si>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</si>
  <si>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</si>
  <si>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</si>
  <si>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</si>
  <si>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</si>
  <si>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</si>
  <si>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</si>
  <si>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</si>
  <si>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</si>
  <si>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</si>
  <si>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</si>
  <si>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</si>
  <si>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</si>
  <si>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</si>
  <si>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</si>
  <si>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</si>
  <si>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</si>
  <si>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</si>
  <si>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</si>
  <si>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</si>
  <si>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</si>
  <si>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</si>
  <si>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</si>
  <si>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</si>
  <si>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</si>
  <si>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</si>
  <si>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</si>
  <si>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</si>
  <si>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</si>
  <si>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</si>
  <si>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</si>
  <si>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</si>
  <si>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</si>
  <si>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</si>
  <si>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</si>
  <si>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</si>
  <si>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</si>
  <si>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</si>
  <si>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</si>
  <si>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</si>
  <si>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</si>
  <si>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</si>
  <si>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</si>
  <si>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</si>
  <si>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</si>
  <si>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</si>
  <si>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</si>
  <si>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</si>
  <si>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</si>
  <si>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</si>
  <si>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</si>
  <si>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</si>
  <si>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</si>
  <si>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</si>
  <si>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</si>
  <si>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</si>
  <si>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</si>
  <si>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</si>
  <si>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</si>
  <si>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</si>
  <si>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</si>
  <si>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</si>
  <si>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</si>
  <si>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</si>
  <si>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</si>
  <si>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</si>
  <si>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</si>
  <si>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</si>
  <si>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</si>
  <si>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</si>
  <si>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</si>
  <si>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</si>
  <si>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</si>
  <si>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</si>
  <si>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</si>
  <si>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</si>
  <si>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</si>
  <si>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</si>
  <si>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</si>
  <si>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</si>
  <si>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</si>
  <si>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</si>
  <si>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</si>
  <si>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</si>
  <si>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</si>
  <si>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</si>
  <si>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</si>
  <si>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</si>
  <si>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</si>
  <si>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</si>
  <si>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</si>
  <si>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</si>
  <si>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</si>
  <si>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</si>
  <si>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</si>
  <si>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</si>
  <si>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</si>
  <si>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</si>
  <si>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</si>
  <si>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</si>
  <si>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</si>
  <si>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</si>
  <si>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</si>
  <si>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</si>
  <si>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</si>
  <si>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</si>
  <si>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</si>
  <si>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</si>
  <si>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</si>
  <si>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</si>
  <si>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</si>
  <si>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</si>
  <si>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</si>
  <si>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</si>
  <si>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</si>
  <si>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</si>
  <si>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</si>
  <si>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</si>
  <si>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</si>
  <si>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</si>
  <si>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</si>
  <si>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</si>
  <si>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</si>
  <si>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</si>
  <si>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</si>
  <si>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</si>
  <si>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</si>
  <si>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</si>
  <si>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</si>
  <si>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</si>
  <si>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</si>
  <si>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</si>
  <si>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</si>
  <si>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</si>
  <si>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</si>
  <si>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</si>
  <si>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</si>
  <si>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</si>
  <si>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Train was cut out by message from dispatch system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</si>
  <si>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</si>
  <si>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</si>
  <si>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</si>
  <si>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</si>
  <si>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</si>
  <si>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</si>
  <si>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</si>
  <si>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</si>
  <si>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</si>
  <si>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</si>
  <si>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</si>
  <si>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</si>
  <si>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</si>
  <si>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</si>
  <si>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</si>
  <si>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</si>
  <si>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</si>
  <si>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</si>
  <si>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</si>
  <si>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</si>
  <si>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</si>
  <si>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</si>
  <si>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</si>
  <si>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</si>
  <si>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</si>
  <si>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</si>
  <si>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</si>
  <si>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</si>
  <si>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</si>
  <si>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</si>
  <si>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</si>
  <si>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</si>
  <si>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</si>
  <si>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</si>
  <si>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</si>
  <si>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</si>
  <si>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</si>
  <si>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</si>
  <si>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</si>
  <si>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</si>
  <si>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</si>
  <si>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</si>
  <si>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</si>
  <si>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</si>
  <si>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</si>
  <si>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</si>
  <si>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</si>
  <si>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</si>
  <si>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</si>
  <si>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</si>
  <si>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</si>
  <si>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</si>
  <si>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</si>
  <si>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</si>
  <si>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</si>
  <si>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</si>
  <si>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</si>
  <si>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</si>
  <si>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</si>
  <si>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</si>
  <si>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</si>
  <si>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</si>
  <si>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</si>
  <si>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</si>
  <si>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</si>
  <si>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</si>
  <si>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</si>
  <si>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</si>
  <si>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</si>
  <si>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</si>
  <si>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</si>
  <si>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</si>
  <si>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</si>
  <si>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</si>
  <si>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</si>
  <si>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</si>
  <si>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</si>
  <si>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</si>
  <si>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</si>
  <si>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</si>
  <si>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</si>
  <si>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</si>
  <si>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</si>
  <si>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</si>
  <si>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</si>
  <si>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</si>
  <si>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</si>
  <si>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</si>
  <si>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</si>
  <si>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</si>
  <si>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</si>
  <si>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</si>
  <si>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</si>
  <si>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</si>
  <si>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</si>
  <si>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</si>
  <si>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</si>
  <si>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</si>
  <si>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</si>
  <si>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</si>
  <si>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</si>
  <si>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</si>
  <si>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</si>
  <si>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</si>
  <si>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</si>
  <si>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</si>
  <si>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</si>
  <si>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</si>
  <si>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</si>
  <si>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</si>
  <si>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</si>
  <si>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</si>
  <si>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</si>
  <si>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</si>
  <si>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</si>
  <si>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</si>
  <si>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</si>
  <si>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</si>
  <si>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</si>
  <si>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</si>
  <si>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</si>
  <si>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</si>
  <si>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</si>
  <si>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</si>
  <si>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</si>
  <si>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</si>
  <si>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</si>
  <si>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</si>
  <si>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</si>
  <si>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</si>
  <si>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</si>
  <si>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</si>
  <si>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</si>
  <si>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</si>
  <si>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</si>
  <si>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</si>
  <si>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</si>
  <si>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</si>
  <si>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</si>
  <si>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</si>
  <si>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</si>
  <si>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</si>
  <si>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</si>
  <si>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</si>
  <si>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</si>
  <si>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</si>
  <si>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</si>
  <si>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</si>
  <si>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</si>
  <si>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</si>
  <si>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</si>
  <si>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</si>
  <si>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</si>
  <si>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</si>
  <si>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</si>
  <si>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</si>
  <si>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</si>
  <si>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</si>
  <si>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</si>
  <si>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</si>
  <si>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</si>
  <si>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</si>
  <si>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</si>
  <si>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</si>
  <si>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</si>
  <si>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</si>
  <si>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</si>
  <si>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</si>
  <si>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</si>
  <si>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</si>
  <si>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</si>
  <si>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</si>
  <si>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</si>
  <si>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</si>
  <si>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</si>
  <si>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</si>
  <si>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</si>
  <si>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</si>
  <si>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</si>
  <si>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</si>
  <si>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</si>
  <si>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</si>
  <si>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</si>
  <si>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</si>
  <si>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</si>
  <si>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</si>
  <si>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</si>
  <si>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</si>
  <si>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</si>
  <si>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</si>
  <si>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</si>
  <si>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</si>
  <si>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</si>
  <si>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</si>
  <si>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</si>
  <si>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</si>
  <si>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</si>
  <si>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</si>
  <si>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</si>
  <si>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</si>
  <si>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</si>
  <si>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</si>
  <si>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</si>
  <si>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</si>
  <si>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</si>
  <si>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</si>
  <si>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</si>
  <si>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</si>
  <si>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</si>
  <si>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</si>
  <si>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</si>
  <si>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</si>
  <si>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</si>
  <si>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</si>
  <si>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</si>
  <si>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</si>
  <si>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</si>
  <si>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</si>
  <si>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</si>
  <si>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</si>
  <si>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</si>
  <si>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</si>
  <si>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</si>
  <si>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</si>
  <si>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</si>
  <si>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</si>
  <si>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</si>
  <si>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</si>
  <si>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</si>
  <si>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</si>
  <si>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</si>
  <si>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</si>
  <si>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</si>
  <si>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</si>
  <si>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</si>
  <si>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</si>
  <si>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</si>
  <si>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</si>
  <si>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</si>
  <si>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</si>
  <si>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</si>
  <si>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</si>
  <si>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</si>
  <si>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</si>
  <si>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</si>
  <si>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</si>
  <si>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</si>
  <si>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</si>
  <si>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</si>
  <si>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</si>
  <si>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</si>
  <si>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</si>
  <si>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</si>
  <si>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</si>
  <si>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</si>
  <si>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</si>
  <si>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</si>
  <si>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</si>
  <si>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</si>
  <si>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</si>
  <si>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</si>
  <si>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</si>
  <si>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</si>
  <si>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</si>
  <si>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</si>
  <si>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</si>
  <si>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</si>
  <si>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</si>
  <si>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</si>
  <si>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</si>
  <si>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</si>
  <si>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</si>
  <si>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</si>
  <si>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</si>
  <si>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</si>
  <si>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</si>
  <si>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</si>
  <si>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</si>
  <si>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</si>
  <si>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</si>
  <si>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</si>
  <si>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</si>
  <si>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</si>
  <si>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</si>
  <si>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</si>
  <si>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</si>
  <si>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</si>
  <si>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</si>
  <si>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</si>
  <si>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</si>
  <si>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</si>
  <si>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</si>
  <si>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</si>
  <si>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</si>
  <si>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</si>
  <si>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</si>
  <si>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</si>
  <si>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</si>
  <si>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</si>
  <si>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</si>
  <si>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</si>
  <si>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</si>
  <si>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</si>
  <si>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</si>
  <si>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</si>
  <si>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</si>
  <si>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</si>
  <si>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</si>
  <si>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</si>
  <si>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</si>
  <si>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</si>
  <si>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</si>
  <si>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</si>
  <si>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</si>
  <si>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</si>
  <si>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</si>
  <si>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</si>
  <si>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</si>
  <si>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</si>
  <si>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</si>
  <si>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</si>
  <si>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</si>
  <si>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</si>
  <si>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</si>
  <si>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</si>
  <si>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</si>
  <si>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</si>
  <si>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</si>
  <si>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</si>
  <si>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</si>
  <si>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</si>
  <si>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</si>
  <si>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</si>
  <si>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</si>
  <si>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</si>
  <si>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</si>
  <si>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</si>
  <si>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</si>
  <si>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</si>
  <si>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</si>
  <si>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</si>
  <si>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</si>
  <si>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</si>
  <si>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</si>
  <si>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</si>
  <si>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</si>
  <si>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</si>
  <si>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</si>
  <si>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</si>
  <si>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</si>
  <si>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</si>
  <si>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</si>
  <si>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</si>
  <si>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</si>
  <si>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</si>
  <si>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</si>
  <si>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</si>
  <si>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</si>
  <si>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</si>
  <si>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</si>
  <si>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</si>
  <si>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</si>
  <si>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</si>
  <si>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</si>
  <si>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</si>
  <si>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</si>
  <si>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</si>
  <si>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</si>
  <si>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</si>
  <si>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</si>
  <si>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</si>
  <si>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</si>
  <si>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</si>
  <si>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</si>
  <si>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</si>
  <si>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</si>
  <si>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</si>
  <si>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</si>
  <si>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</si>
  <si>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</si>
  <si>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</si>
  <si>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</si>
  <si>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</si>
  <si>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</si>
  <si>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</si>
  <si>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</si>
  <si>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</si>
  <si>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</si>
  <si>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</si>
  <si>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</si>
  <si>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</si>
  <si>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</si>
  <si>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</si>
  <si>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</si>
  <si>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</si>
  <si>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</si>
  <si>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</si>
  <si>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</si>
  <si>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</si>
  <si>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</si>
  <si>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</si>
  <si>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</si>
  <si>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</si>
  <si>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</si>
  <si>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</si>
  <si>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</si>
  <si>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</si>
  <si>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</si>
  <si>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</si>
  <si>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</si>
  <si>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</si>
  <si>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</si>
  <si>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</si>
  <si>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</si>
  <si>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</si>
  <si>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</si>
  <si>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</si>
  <si>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</si>
  <si>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</si>
  <si>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</si>
  <si>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</si>
  <si>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</si>
  <si>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</si>
  <si>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</si>
  <si>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</si>
  <si>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</si>
  <si>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</si>
  <si>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</si>
  <si>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</si>
  <si>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</si>
  <si>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</si>
  <si>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</si>
  <si>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</si>
  <si>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</si>
  <si>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</si>
  <si>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</si>
  <si>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</si>
  <si>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</si>
  <si>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</si>
  <si>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</si>
  <si>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</si>
  <si>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</si>
  <si>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</si>
  <si>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</si>
  <si>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</si>
  <si>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</si>
  <si>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</si>
  <si>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</si>
  <si>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</si>
  <si>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</si>
  <si>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</si>
  <si>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</si>
  <si>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</si>
  <si>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</si>
  <si>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</si>
  <si>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</si>
  <si>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</si>
  <si>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</si>
  <si>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</si>
  <si>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</si>
  <si>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</si>
  <si>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</si>
  <si>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</si>
  <si>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</si>
  <si>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</si>
  <si>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</si>
  <si>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</si>
  <si>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</si>
  <si>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</si>
  <si>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</si>
  <si>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</si>
  <si>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</si>
  <si>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</si>
  <si>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</si>
  <si>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</si>
  <si>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</si>
  <si>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</si>
  <si>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</si>
  <si>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</si>
  <si>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</si>
  <si>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</si>
  <si>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</si>
  <si>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</si>
  <si>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</si>
  <si>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</si>
  <si>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</si>
  <si>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</si>
  <si>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</si>
  <si>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</si>
  <si>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</si>
  <si>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</si>
  <si>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</si>
  <si>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</si>
  <si>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</si>
  <si>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</si>
  <si>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</si>
  <si>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</si>
  <si>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</si>
  <si>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</si>
  <si>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</si>
  <si>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</si>
  <si>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</si>
  <si>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</si>
  <si>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</si>
  <si>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</si>
  <si>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</si>
  <si>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</si>
  <si>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</si>
  <si>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</si>
  <si>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</si>
  <si>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</si>
  <si>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</si>
  <si>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</si>
  <si>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</si>
  <si>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</si>
  <si>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</si>
  <si>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</si>
  <si>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</si>
  <si>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</si>
  <si>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</si>
  <si>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</si>
  <si>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</si>
  <si>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</si>
  <si>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</si>
  <si>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</si>
  <si>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</si>
  <si>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</si>
  <si>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</si>
  <si>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</si>
  <si>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</si>
  <si>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</si>
  <si>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</si>
  <si>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</si>
  <si>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</si>
  <si>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</si>
  <si>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</si>
  <si>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</si>
  <si>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</si>
  <si>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</si>
  <si>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</si>
  <si>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</si>
  <si>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</si>
  <si>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</si>
  <si>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</si>
  <si>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</si>
  <si>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</si>
  <si>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</si>
  <si>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</si>
  <si>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</si>
  <si>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</si>
  <si>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</si>
  <si>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</si>
  <si>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</si>
  <si>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</si>
  <si>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</si>
  <si>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</si>
  <si>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</si>
  <si>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</si>
  <si>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</si>
  <si>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</si>
  <si>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</si>
  <si>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</si>
  <si>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</si>
  <si>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</si>
  <si>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</si>
  <si>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</si>
  <si>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</si>
  <si>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</si>
  <si>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</si>
  <si>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</si>
  <si>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</si>
  <si>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</si>
  <si>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</si>
  <si>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</si>
  <si>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</si>
  <si>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</si>
  <si>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</si>
  <si>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</si>
  <si>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</si>
  <si>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</si>
  <si>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</si>
  <si>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</si>
  <si>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</si>
  <si>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</si>
  <si>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</si>
  <si>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</si>
  <si>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</si>
  <si>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</si>
  <si>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</si>
  <si>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</si>
  <si>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</si>
  <si>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</si>
  <si>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</si>
  <si>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</si>
  <si>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</si>
  <si>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</si>
  <si>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</si>
  <si>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</si>
  <si>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</si>
  <si>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</si>
  <si>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</si>
  <si>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</si>
  <si>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</si>
  <si>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</si>
  <si>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</si>
  <si>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</si>
  <si>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</si>
  <si>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</si>
  <si>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</si>
  <si>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</si>
  <si>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</si>
  <si>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</si>
  <si>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</si>
  <si>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</si>
  <si>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</si>
  <si>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</si>
  <si>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</si>
  <si>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</si>
  <si>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</si>
  <si>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</si>
  <si>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</si>
  <si>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</si>
  <si>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</si>
  <si>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</si>
  <si>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</si>
  <si>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</si>
  <si>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</si>
  <si>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</si>
  <si>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</si>
  <si>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</si>
  <si>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</si>
  <si>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</si>
  <si>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</si>
  <si>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</si>
  <si>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</si>
  <si>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</si>
  <si>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</si>
  <si>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</si>
  <si>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</si>
  <si>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</si>
  <si>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</si>
  <si>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</si>
  <si>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</si>
  <si>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</si>
  <si>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</si>
  <si>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</si>
  <si>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</si>
  <si>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</si>
  <si>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</si>
  <si>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</si>
  <si>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</si>
  <si>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</si>
  <si>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</si>
  <si>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</si>
  <si>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</si>
  <si>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</si>
  <si>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</si>
  <si>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</si>
  <si>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</si>
  <si>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</si>
  <si>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</si>
  <si>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</si>
  <si>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</si>
  <si>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</si>
  <si>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</si>
  <si>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</si>
  <si>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</si>
  <si>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</si>
  <si>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</si>
  <si>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</si>
  <si>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</si>
  <si>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</si>
  <si>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</si>
  <si>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</si>
  <si>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</si>
  <si>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</si>
  <si>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</si>
  <si>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</si>
  <si>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</si>
  <si>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</si>
  <si>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</si>
  <si>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</si>
  <si>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</si>
  <si>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</si>
  <si>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</si>
  <si>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</si>
  <si>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</si>
  <si>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</si>
  <si>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</si>
  <si>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</si>
  <si>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</si>
  <si>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</si>
  <si>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</si>
  <si>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</si>
  <si>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</si>
  <si>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</si>
  <si>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</si>
  <si>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</si>
  <si>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</si>
  <si>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</si>
  <si>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</si>
  <si>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</si>
  <si>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</si>
  <si>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</si>
  <si>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</si>
  <si>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</si>
  <si>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</si>
  <si>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</si>
  <si>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</si>
  <si>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</si>
  <si>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</si>
  <si>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</si>
  <si>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</si>
  <si>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</si>
  <si>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</si>
  <si>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</si>
  <si>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</si>
  <si>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</si>
  <si>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</si>
  <si>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</si>
  <si>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</si>
  <si>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</si>
  <si>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</si>
  <si>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</si>
  <si>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</si>
  <si>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</si>
  <si>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</si>
  <si>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</si>
  <si>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</si>
  <si>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</si>
  <si>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</si>
  <si>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</si>
  <si>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</si>
  <si>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</si>
  <si>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</si>
  <si>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</si>
  <si>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</si>
  <si>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</si>
  <si>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</si>
  <si>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</si>
  <si>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</si>
  <si>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</si>
  <si>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</si>
  <si>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</si>
  <si>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</si>
  <si>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</si>
  <si>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</si>
  <si>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</si>
  <si>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</si>
  <si>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</si>
  <si>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</si>
  <si>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</si>
  <si>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</si>
  <si>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</si>
  <si>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</si>
  <si>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</si>
  <si>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</si>
  <si>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</si>
  <si>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</si>
  <si>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</si>
  <si>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</si>
  <si>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</si>
  <si>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</si>
  <si>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</si>
  <si>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</si>
  <si>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</si>
  <si>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</si>
  <si>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</si>
  <si>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</si>
  <si>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</si>
  <si>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</si>
  <si>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</si>
  <si>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</si>
  <si>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</si>
  <si>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</si>
  <si>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</si>
  <si>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</si>
  <si>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</si>
  <si>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</si>
  <si>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</si>
  <si>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</si>
  <si>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</si>
  <si>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</si>
  <si>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</si>
  <si>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</si>
  <si>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</si>
  <si>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</si>
  <si>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</si>
  <si>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</si>
  <si>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</si>
  <si>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</si>
  <si>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</si>
  <si>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</si>
  <si>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</si>
  <si>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</si>
  <si>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</si>
  <si>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</si>
  <si>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</si>
  <si>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</si>
  <si>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</si>
  <si>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</si>
  <si>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</si>
  <si>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</si>
  <si>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</si>
  <si>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</si>
  <si>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</si>
  <si>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</si>
  <si>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</si>
  <si>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</si>
  <si>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</si>
  <si>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</si>
  <si>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</si>
  <si>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</si>
  <si>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</si>
  <si>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</si>
  <si>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</si>
  <si>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</si>
  <si>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</si>
  <si>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</si>
  <si>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</si>
  <si>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</si>
  <si>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</si>
  <si>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</si>
  <si>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</si>
  <si>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</si>
  <si>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</si>
  <si>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</si>
  <si>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</si>
  <si>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</si>
  <si>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</si>
  <si>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</si>
  <si>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</si>
  <si>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</si>
  <si>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</si>
  <si>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</si>
  <si>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</si>
  <si>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</si>
  <si>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</si>
  <si>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</si>
  <si>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</si>
  <si>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</si>
  <si>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</si>
  <si>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</si>
  <si>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</si>
  <si>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</si>
  <si>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</si>
  <si>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</si>
  <si>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</si>
  <si>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</si>
  <si>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</si>
  <si>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</si>
  <si>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</si>
  <si>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</si>
  <si>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</si>
  <si>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</si>
  <si>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</si>
  <si>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</si>
  <si>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</si>
  <si>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</si>
  <si>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</si>
  <si>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</si>
  <si>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4041/4042</t>
  </si>
  <si>
    <t>Onboard entered a failsafe state that caused the dispatch system to cut it out</t>
  </si>
  <si>
    <t>101-20</t>
  </si>
  <si>
    <t>102-20</t>
  </si>
  <si>
    <t>103-20</t>
  </si>
  <si>
    <t>104-20</t>
  </si>
  <si>
    <t>105-20</t>
  </si>
  <si>
    <t>107-20</t>
  </si>
  <si>
    <t>108-20</t>
  </si>
  <si>
    <t>109-20</t>
  </si>
  <si>
    <t>110-20</t>
  </si>
  <si>
    <t>111-20</t>
  </si>
  <si>
    <t>112-20</t>
  </si>
  <si>
    <t>113-20</t>
  </si>
  <si>
    <t>114-20</t>
  </si>
  <si>
    <t>115-20</t>
  </si>
  <si>
    <t>116-20</t>
  </si>
  <si>
    <t>117-20</t>
  </si>
  <si>
    <t>118-20</t>
  </si>
  <si>
    <t>119-20</t>
  </si>
  <si>
    <t>121-20</t>
  </si>
  <si>
    <t>122-20</t>
  </si>
  <si>
    <t>123-20</t>
  </si>
  <si>
    <t>124-20</t>
  </si>
  <si>
    <t>125-20</t>
  </si>
  <si>
    <t>126-20</t>
  </si>
  <si>
    <t>127-20</t>
  </si>
  <si>
    <t>128-20</t>
  </si>
  <si>
    <t>129-20</t>
  </si>
  <si>
    <t>130-20</t>
  </si>
  <si>
    <t>131-20</t>
  </si>
  <si>
    <t>132-20</t>
  </si>
  <si>
    <t>133-20</t>
  </si>
  <si>
    <t>135-20</t>
  </si>
  <si>
    <t>137-20</t>
  </si>
  <si>
    <t>138-20</t>
  </si>
  <si>
    <t>139-20</t>
  </si>
  <si>
    <t>140-20</t>
  </si>
  <si>
    <t>141-20</t>
  </si>
  <si>
    <t>142-20</t>
  </si>
  <si>
    <t>143-20</t>
  </si>
  <si>
    <t>144-20</t>
  </si>
  <si>
    <t>145-20</t>
  </si>
  <si>
    <t>146-20</t>
  </si>
  <si>
    <t>148-20</t>
  </si>
  <si>
    <t>149-20</t>
  </si>
  <si>
    <t>150-20</t>
  </si>
  <si>
    <t>151-20</t>
  </si>
  <si>
    <t>152-20</t>
  </si>
  <si>
    <t>153-20</t>
  </si>
  <si>
    <t>154-20</t>
  </si>
  <si>
    <t>155-20</t>
  </si>
  <si>
    <t>156-20</t>
  </si>
  <si>
    <t>157-20</t>
  </si>
  <si>
    <t>158-20</t>
  </si>
  <si>
    <t>159-20</t>
  </si>
  <si>
    <t>160-20</t>
  </si>
  <si>
    <t>161-20</t>
  </si>
  <si>
    <t>162-20</t>
  </si>
  <si>
    <t>163-20</t>
  </si>
  <si>
    <t>164-20</t>
  </si>
  <si>
    <t>165-20</t>
  </si>
  <si>
    <t>166-20</t>
  </si>
  <si>
    <t>167-20</t>
  </si>
  <si>
    <t>168-20</t>
  </si>
  <si>
    <t>169-20</t>
  </si>
  <si>
    <t>170-20</t>
  </si>
  <si>
    <t>171-20</t>
  </si>
  <si>
    <t>172-20</t>
  </si>
  <si>
    <t>173-20</t>
  </si>
  <si>
    <t>174-20</t>
  </si>
  <si>
    <t>175-20</t>
  </si>
  <si>
    <t>176-20</t>
  </si>
  <si>
    <t>179-20</t>
  </si>
  <si>
    <t>180-20</t>
  </si>
  <si>
    <t>181-20</t>
  </si>
  <si>
    <t>182-20</t>
  </si>
  <si>
    <t>183-20</t>
  </si>
  <si>
    <t>184-20</t>
  </si>
  <si>
    <t>185-20</t>
  </si>
  <si>
    <t>186-20</t>
  </si>
  <si>
    <t>187-20</t>
  </si>
  <si>
    <t>188-20</t>
  </si>
  <si>
    <t>189-20</t>
  </si>
  <si>
    <t>190-20</t>
  </si>
  <si>
    <t>191-20</t>
  </si>
  <si>
    <t>192-20</t>
  </si>
  <si>
    <t>193-20</t>
  </si>
  <si>
    <t>194-20</t>
  </si>
  <si>
    <t>195-20</t>
  </si>
  <si>
    <t>196-20</t>
  </si>
  <si>
    <t>197-20</t>
  </si>
  <si>
    <t>198-20</t>
  </si>
  <si>
    <t>199-20</t>
  </si>
  <si>
    <t>200-20</t>
  </si>
  <si>
    <t>201-20</t>
  </si>
  <si>
    <t>202-20</t>
  </si>
  <si>
    <t>203-20</t>
  </si>
  <si>
    <t>204-20</t>
  </si>
  <si>
    <t>205-20</t>
  </si>
  <si>
    <t>206-20</t>
  </si>
  <si>
    <t>207-20</t>
  </si>
  <si>
    <t>208-20</t>
  </si>
  <si>
    <t>209-20</t>
  </si>
  <si>
    <t>210-20</t>
  </si>
  <si>
    <t>211-20</t>
  </si>
  <si>
    <t>212-20</t>
  </si>
  <si>
    <t>213-20</t>
  </si>
  <si>
    <t>214-20</t>
  </si>
  <si>
    <t>215-20</t>
  </si>
  <si>
    <t>216-20</t>
  </si>
  <si>
    <t>217-20</t>
  </si>
  <si>
    <t>218-20</t>
  </si>
  <si>
    <t>219-20</t>
  </si>
  <si>
    <t>220-20</t>
  </si>
  <si>
    <t>221-20</t>
  </si>
  <si>
    <t>222-20</t>
  </si>
  <si>
    <t>223-20</t>
  </si>
  <si>
    <t>224-20</t>
  </si>
  <si>
    <t>226-20</t>
  </si>
  <si>
    <t>227-20</t>
  </si>
  <si>
    <t>228-20</t>
  </si>
  <si>
    <t>229-20</t>
  </si>
  <si>
    <t>230-20</t>
  </si>
  <si>
    <t>231-20</t>
  </si>
  <si>
    <t>232-20</t>
  </si>
  <si>
    <t>233-20</t>
  </si>
  <si>
    <t>234-20</t>
  </si>
  <si>
    <t>235-20</t>
  </si>
  <si>
    <t>236-20</t>
  </si>
  <si>
    <t>237-20</t>
  </si>
  <si>
    <t>238-20</t>
  </si>
  <si>
    <t>239-20</t>
  </si>
  <si>
    <t>240-20</t>
  </si>
  <si>
    <t>241-20</t>
  </si>
  <si>
    <t>242-20</t>
  </si>
  <si>
    <t>243-20</t>
  </si>
  <si>
    <t>244-20</t>
  </si>
  <si>
    <t>245-20</t>
  </si>
  <si>
    <t>246-20</t>
  </si>
  <si>
    <t>236-21</t>
  </si>
  <si>
    <t>237-21</t>
  </si>
  <si>
    <t>236-22</t>
  </si>
  <si>
    <t>237-22</t>
  </si>
  <si>
    <t>4-car consist caused comm outage</t>
  </si>
  <si>
    <t>Wi-MAX or network outage</t>
  </si>
  <si>
    <t>DUS 2N not cleared (routing/dispatch)</t>
  </si>
  <si>
    <t>Sand Creek 4S not cleared (routing/dispatch)</t>
  </si>
  <si>
    <t>101-21</t>
  </si>
  <si>
    <t>102-21</t>
  </si>
  <si>
    <t>103-21</t>
  </si>
  <si>
    <t>104-21</t>
  </si>
  <si>
    <t>105-21</t>
  </si>
  <si>
    <t>106-21</t>
  </si>
  <si>
    <t>107-21</t>
  </si>
  <si>
    <t>108-21</t>
  </si>
  <si>
    <t>109-21</t>
  </si>
  <si>
    <t>110-21</t>
  </si>
  <si>
    <t>111-21</t>
  </si>
  <si>
    <t>112-21</t>
  </si>
  <si>
    <t>113-21</t>
  </si>
  <si>
    <t>114-21</t>
  </si>
  <si>
    <t>115-21</t>
  </si>
  <si>
    <t>116-21</t>
  </si>
  <si>
    <t>117-21</t>
  </si>
  <si>
    <t>118-21</t>
  </si>
  <si>
    <t>119-21</t>
  </si>
  <si>
    <t>120-21</t>
  </si>
  <si>
    <t>121-21</t>
  </si>
  <si>
    <t>122-21</t>
  </si>
  <si>
    <t>123-21</t>
  </si>
  <si>
    <t>124-21</t>
  </si>
  <si>
    <t>125-21</t>
  </si>
  <si>
    <t>126-21</t>
  </si>
  <si>
    <t>127-21</t>
  </si>
  <si>
    <t>128-21</t>
  </si>
  <si>
    <t>129-21</t>
  </si>
  <si>
    <t>130-21</t>
  </si>
  <si>
    <t>131-21</t>
  </si>
  <si>
    <t>132-21</t>
  </si>
  <si>
    <t>133-21</t>
  </si>
  <si>
    <t>134-21</t>
  </si>
  <si>
    <t>135-21</t>
  </si>
  <si>
    <t>136-21</t>
  </si>
  <si>
    <t>137-21</t>
  </si>
  <si>
    <t>138-21</t>
  </si>
  <si>
    <t>139-21</t>
  </si>
  <si>
    <t>140-21</t>
  </si>
  <si>
    <t>141-21</t>
  </si>
  <si>
    <t>142-21</t>
  </si>
  <si>
    <t>143-21</t>
  </si>
  <si>
    <t>144-21</t>
  </si>
  <si>
    <t>145-21</t>
  </si>
  <si>
    <t>146-21</t>
  </si>
  <si>
    <t>147-21</t>
  </si>
  <si>
    <t>148-21</t>
  </si>
  <si>
    <t>149-21</t>
  </si>
  <si>
    <t>150-21</t>
  </si>
  <si>
    <t>151-21</t>
  </si>
  <si>
    <t>152-21</t>
  </si>
  <si>
    <t>153-21</t>
  </si>
  <si>
    <t>154-21</t>
  </si>
  <si>
    <t>155-21</t>
  </si>
  <si>
    <t>156-21</t>
  </si>
  <si>
    <t>157-21</t>
  </si>
  <si>
    <t>158-21</t>
  </si>
  <si>
    <t>159-21</t>
  </si>
  <si>
    <t>160-21</t>
  </si>
  <si>
    <t>161-21</t>
  </si>
  <si>
    <t>162-21</t>
  </si>
  <si>
    <t>163-21</t>
  </si>
  <si>
    <t>164-21</t>
  </si>
  <si>
    <t>165-21</t>
  </si>
  <si>
    <t>166-21</t>
  </si>
  <si>
    <t>167-21</t>
  </si>
  <si>
    <t>169-21</t>
  </si>
  <si>
    <t>171-21</t>
  </si>
  <si>
    <t>172-21</t>
  </si>
  <si>
    <t>173-21</t>
  </si>
  <si>
    <t>178-21</t>
  </si>
  <si>
    <t>180-21</t>
  </si>
  <si>
    <t>184-21</t>
  </si>
  <si>
    <t>185-21</t>
  </si>
  <si>
    <t>186-21</t>
  </si>
  <si>
    <t>187-21</t>
  </si>
  <si>
    <t>188-21</t>
  </si>
  <si>
    <t>189-21</t>
  </si>
  <si>
    <t>190-21</t>
  </si>
  <si>
    <t>191-21</t>
  </si>
  <si>
    <t>192-21</t>
  </si>
  <si>
    <t>193-21</t>
  </si>
  <si>
    <t>194-21</t>
  </si>
  <si>
    <t>195-21</t>
  </si>
  <si>
    <t>196-21</t>
  </si>
  <si>
    <t>198-21</t>
  </si>
  <si>
    <t>199-21</t>
  </si>
  <si>
    <t>200-21</t>
  </si>
  <si>
    <t>201-21</t>
  </si>
  <si>
    <t>202-21</t>
  </si>
  <si>
    <t>203-21</t>
  </si>
  <si>
    <t>204-21</t>
  </si>
  <si>
    <t>205-21</t>
  </si>
  <si>
    <t>206-21</t>
  </si>
  <si>
    <t>207-21</t>
  </si>
  <si>
    <t>208-21</t>
  </si>
  <si>
    <t>209-21</t>
  </si>
  <si>
    <t>210-21</t>
  </si>
  <si>
    <t>211-21</t>
  </si>
  <si>
    <t>212-21</t>
  </si>
  <si>
    <t>213-21</t>
  </si>
  <si>
    <t>214-21</t>
  </si>
  <si>
    <t>215-21</t>
  </si>
  <si>
    <t>216-21</t>
  </si>
  <si>
    <t>217-21</t>
  </si>
  <si>
    <t>218-21</t>
  </si>
  <si>
    <t>219-21</t>
  </si>
  <si>
    <t>220-21</t>
  </si>
  <si>
    <t>221-21</t>
  </si>
  <si>
    <t>222-21</t>
  </si>
  <si>
    <t>223-21</t>
  </si>
  <si>
    <t>224-21</t>
  </si>
  <si>
    <t>225-21</t>
  </si>
  <si>
    <t>226-21</t>
  </si>
  <si>
    <t>227-21</t>
  </si>
  <si>
    <t>228-21</t>
  </si>
  <si>
    <t>229-21</t>
  </si>
  <si>
    <t>230-21</t>
  </si>
  <si>
    <t>231-21</t>
  </si>
  <si>
    <t>232-21</t>
  </si>
  <si>
    <t>233-21</t>
  </si>
  <si>
    <t>234-21</t>
  </si>
  <si>
    <t>235-21</t>
  </si>
  <si>
    <t>238-21</t>
  </si>
  <si>
    <t>239-21</t>
  </si>
  <si>
    <t>240-21</t>
  </si>
  <si>
    <t>241-21</t>
  </si>
  <si>
    <t>242-21</t>
  </si>
  <si>
    <t>243-21</t>
  </si>
  <si>
    <t>244-21</t>
  </si>
  <si>
    <t>245-21</t>
  </si>
  <si>
    <t>246-21</t>
  </si>
  <si>
    <t>234-22</t>
  </si>
  <si>
    <t>101-22</t>
  </si>
  <si>
    <t>102-22</t>
  </si>
  <si>
    <t>103-22</t>
  </si>
  <si>
    <t>104-22</t>
  </si>
  <si>
    <t>107-22</t>
  </si>
  <si>
    <t>108-22</t>
  </si>
  <si>
    <t>109-22</t>
  </si>
  <si>
    <t>110-22</t>
  </si>
  <si>
    <t>111-22</t>
  </si>
  <si>
    <t>112-22</t>
  </si>
  <si>
    <t>113-22</t>
  </si>
  <si>
    <t>114-22</t>
  </si>
  <si>
    <t>115-22</t>
  </si>
  <si>
    <t>116-22</t>
  </si>
  <si>
    <t>117-22</t>
  </si>
  <si>
    <t>118-22</t>
  </si>
  <si>
    <t>119-22</t>
  </si>
  <si>
    <t>120-22</t>
  </si>
  <si>
    <t>121-22</t>
  </si>
  <si>
    <t>122-22</t>
  </si>
  <si>
    <t>123-22</t>
  </si>
  <si>
    <t>124-22</t>
  </si>
  <si>
    <t>125-22</t>
  </si>
  <si>
    <t>126-22</t>
  </si>
  <si>
    <t>127-22</t>
  </si>
  <si>
    <t>129-22</t>
  </si>
  <si>
    <t>130-22</t>
  </si>
  <si>
    <t>131-22</t>
  </si>
  <si>
    <t>132-22</t>
  </si>
  <si>
    <t>133-22</t>
  </si>
  <si>
    <t>134-22</t>
  </si>
  <si>
    <t>135-22</t>
  </si>
  <si>
    <t>136-22</t>
  </si>
  <si>
    <t>137-22</t>
  </si>
  <si>
    <t>138-22</t>
  </si>
  <si>
    <t>139-22</t>
  </si>
  <si>
    <t>140-22</t>
  </si>
  <si>
    <t>141-22</t>
  </si>
  <si>
    <t>142-22</t>
  </si>
  <si>
    <t>143-22</t>
  </si>
  <si>
    <t>144-22</t>
  </si>
  <si>
    <t>145-22</t>
  </si>
  <si>
    <t>146-22</t>
  </si>
  <si>
    <t>147-22</t>
  </si>
  <si>
    <t>148-22</t>
  </si>
  <si>
    <t>149-22</t>
  </si>
  <si>
    <t>150-22</t>
  </si>
  <si>
    <t>151-22</t>
  </si>
  <si>
    <t>152-22</t>
  </si>
  <si>
    <t>153-22</t>
  </si>
  <si>
    <t>154-22</t>
  </si>
  <si>
    <t>155-22</t>
  </si>
  <si>
    <t>156-22</t>
  </si>
  <si>
    <t>157-22</t>
  </si>
  <si>
    <t>158-22</t>
  </si>
  <si>
    <t>159-22</t>
  </si>
  <si>
    <t>160-22</t>
  </si>
  <si>
    <t>161-22</t>
  </si>
  <si>
    <t>162-22</t>
  </si>
  <si>
    <t>164-22</t>
  </si>
  <si>
    <t>165-22</t>
  </si>
  <si>
    <t>166-22</t>
  </si>
  <si>
    <t>167-22</t>
  </si>
  <si>
    <t>168-22</t>
  </si>
  <si>
    <t>169-22</t>
  </si>
  <si>
    <t>171-22</t>
  </si>
  <si>
    <t>172-22</t>
  </si>
  <si>
    <t>175-22</t>
  </si>
  <si>
    <t>176-22</t>
  </si>
  <si>
    <t>177-22</t>
  </si>
  <si>
    <t>178-22</t>
  </si>
  <si>
    <t>179-22</t>
  </si>
  <si>
    <t>180-22</t>
  </si>
  <si>
    <t>181-22</t>
  </si>
  <si>
    <t>182-22</t>
  </si>
  <si>
    <t>183-22</t>
  </si>
  <si>
    <t>184-22</t>
  </si>
  <si>
    <t>187-22</t>
  </si>
  <si>
    <t>188-22</t>
  </si>
  <si>
    <t>189-22</t>
  </si>
  <si>
    <t>190-22</t>
  </si>
  <si>
    <t>191-22</t>
  </si>
  <si>
    <t>192-22</t>
  </si>
  <si>
    <t>193-22</t>
  </si>
  <si>
    <t>194-22</t>
  </si>
  <si>
    <t>195-22</t>
  </si>
  <si>
    <t>196-22</t>
  </si>
  <si>
    <t>197-22</t>
  </si>
  <si>
    <t>198-22</t>
  </si>
  <si>
    <t>201-22</t>
  </si>
  <si>
    <t>202-22</t>
  </si>
  <si>
    <t>203-22</t>
  </si>
  <si>
    <t>204-22</t>
  </si>
  <si>
    <t>205-22</t>
  </si>
  <si>
    <t>206-22</t>
  </si>
  <si>
    <t>207-22</t>
  </si>
  <si>
    <t>208-22</t>
  </si>
  <si>
    <t>209-22</t>
  </si>
  <si>
    <t>210-22</t>
  </si>
  <si>
    <t>211-22</t>
  </si>
  <si>
    <t>212-22</t>
  </si>
  <si>
    <t>215-22</t>
  </si>
  <si>
    <t>216-22</t>
  </si>
  <si>
    <t>217-22</t>
  </si>
  <si>
    <t>218-22</t>
  </si>
  <si>
    <t>219-22</t>
  </si>
  <si>
    <t>220-22</t>
  </si>
  <si>
    <t>221-22</t>
  </si>
  <si>
    <t>223-22</t>
  </si>
  <si>
    <t>224-22</t>
  </si>
  <si>
    <t>225-22</t>
  </si>
  <si>
    <t>226-22</t>
  </si>
  <si>
    <t>227-22</t>
  </si>
  <si>
    <t>228-22</t>
  </si>
  <si>
    <t>229-22</t>
  </si>
  <si>
    <t>230-22</t>
  </si>
  <si>
    <t>231-22</t>
  </si>
  <si>
    <t>232-22</t>
  </si>
  <si>
    <t>233-22</t>
  </si>
  <si>
    <t>235-22</t>
  </si>
  <si>
    <t>238-22</t>
  </si>
  <si>
    <t>239-22</t>
  </si>
  <si>
    <t>240-22</t>
  </si>
  <si>
    <t>241-22</t>
  </si>
  <si>
    <t>242-22</t>
  </si>
  <si>
    <t>243-22</t>
  </si>
  <si>
    <t>244-22</t>
  </si>
  <si>
    <t xml:space="preserve">Ran in ATC to get past Form C </t>
  </si>
  <si>
    <t>Dispatcher had not readied trip yet, ran in ATC and initialized at 38th</t>
  </si>
  <si>
    <t>Poor  GPS signal at DUS</t>
  </si>
  <si>
    <t>Dispatcher hadn't prepared train clearance number, moved to 38th to initialize</t>
  </si>
  <si>
    <t>Poor GPS at signal at DUS</t>
  </si>
  <si>
    <t>DIA WIU dropped offline</t>
  </si>
  <si>
    <t>Ran in ATC to get past Form C</t>
  </si>
  <si>
    <t>Went to 38th and came back to DUS. Rescue train?</t>
  </si>
  <si>
    <t>Didn't try initializing at DUS. First init attempt was at 38th</t>
  </si>
  <si>
    <t>Sand Creek 4S was at STOP (routing/dispatch)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</si>
</sst>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6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right" vertical="center"/>
    </xf>
    <xf numFmtId="0" fontId="0" fillId="0" borderId="14" xfId="0" applyFill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8" xfId="0" applyFill="1" applyBorder="1"/>
    <xf numFmtId="1" fontId="0" fillId="0" borderId="18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3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Denver Train Runs 04122016" connectionId="1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Denver Train Runs 04122016" connectionId="1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Denver Train Runs 04122016" connectionId="13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Denver Train Runs 04122016" connectionId="1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Denver Train Runs 04122016" connectionId="1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_2" connectionId="20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Denver Train Runs 04122016" connectionId="1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_1" connectionId="1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_1" connectionId="1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>
      <selection activeCell="D9" sqref="D9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6" t="s">
        <v>38</v>
      </c>
      <c r="B1" s="46" t="s">
        <v>39</v>
      </c>
      <c r="C1" s="46" t="s">
        <v>40</v>
      </c>
      <c r="D1" s="46" t="s">
        <v>41</v>
      </c>
      <c r="E1" s="46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70">
        <f>SUM('Daily Summary'!C10:C16)</f>
        <v>911</v>
      </c>
      <c r="D3" s="35">
        <f>SUM('Daily Summary'!C129,'Daily Summary'!C121,'Daily Summary'!C113,'Daily Summary'!C105,'Daily Summary'!C97,'Daily Summary'!C89,'Daily Summary'!C81)</f>
        <v>61</v>
      </c>
      <c r="E3" s="44">
        <f>C3/(SUM(C3:D3))</f>
        <v>0.93724279835390945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- 2016-05-10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1084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1220</v>
      </c>
      <c r="J3" s="20">
        <v>42500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1175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1185</v>
      </c>
      <c r="B5" s="6">
        <v>4010</v>
      </c>
      <c r="C5" s="18">
        <v>42502.748541666668</v>
      </c>
      <c r="D5" s="19">
        <v>42502.780266203707</v>
      </c>
      <c r="E5" s="13" t="s">
        <v>632</v>
      </c>
      <c r="F5" s="15">
        <v>3.1724537038826384E-2</v>
      </c>
      <c r="G5" s="10" t="s">
        <v>1221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1089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488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1184</v>
      </c>
      <c r="B7" s="6">
        <v>4009</v>
      </c>
      <c r="C7" s="18">
        <v>42502.712488425925</v>
      </c>
      <c r="D7" s="19">
        <v>42502.744629629633</v>
      </c>
      <c r="E7" s="13" t="s">
        <v>632</v>
      </c>
      <c r="F7" s="15">
        <v>3.2141203708306421E-2</v>
      </c>
      <c r="G7" s="10" t="s">
        <v>486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1170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1224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1190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1080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7" t="s">
        <v>1081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1082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1083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1085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1086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1087</v>
      </c>
      <c r="B16" s="6">
        <v>4009</v>
      </c>
      <c r="C16" s="18">
        <v>42502.189201388886</v>
      </c>
      <c r="D16" s="18">
        <v>42502.22314814815</v>
      </c>
      <c r="E16" s="6" t="s">
        <v>632</v>
      </c>
      <c r="F16" s="15">
        <v>3.3946759263926651E-2</v>
      </c>
      <c r="G16" s="10"/>
    </row>
    <row r="17" spans="1:7" s="2" customFormat="1" x14ac:dyDescent="0.25">
      <c r="A17" s="6" t="s">
        <v>1088</v>
      </c>
      <c r="B17" s="6">
        <v>4010</v>
      </c>
      <c r="C17" s="18">
        <v>42502.228807870371</v>
      </c>
      <c r="D17" s="18">
        <v>42502.262997685182</v>
      </c>
      <c r="E17" s="6" t="s">
        <v>632</v>
      </c>
      <c r="F17" s="15">
        <v>3.4189814810815733E-2</v>
      </c>
      <c r="G17" s="10"/>
    </row>
    <row r="18" spans="1:7" s="2" customFormat="1" x14ac:dyDescent="0.25">
      <c r="A18" s="6" t="s">
        <v>1090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1091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1092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1093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1094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1095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1096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1097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1098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1099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1100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1101</v>
      </c>
      <c r="B29" s="6">
        <v>4009</v>
      </c>
      <c r="C29" s="18">
        <v>42502.268877314818</v>
      </c>
      <c r="D29" s="18">
        <v>42502.296157407407</v>
      </c>
      <c r="E29" s="6" t="s">
        <v>632</v>
      </c>
      <c r="F29" s="15">
        <v>2.7280092588625848E-2</v>
      </c>
      <c r="G29" s="10"/>
    </row>
    <row r="30" spans="1:7" s="2" customFormat="1" x14ac:dyDescent="0.25">
      <c r="A30" s="6" t="s">
        <v>1102</v>
      </c>
      <c r="B30" s="6">
        <v>4010</v>
      </c>
      <c r="C30" s="18">
        <v>42502.301990740743</v>
      </c>
      <c r="D30" s="18">
        <v>42502.336273148147</v>
      </c>
      <c r="E30" s="6" t="s">
        <v>632</v>
      </c>
      <c r="F30" s="15">
        <v>3.4282407403225079E-2</v>
      </c>
      <c r="G30" s="10"/>
    </row>
    <row r="31" spans="1:7" s="2" customFormat="1" x14ac:dyDescent="0.25">
      <c r="A31" s="6" t="s">
        <v>1103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1104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1105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1106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1107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1108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1109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1110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1111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1112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1113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1114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1115</v>
      </c>
      <c r="B43" s="6">
        <v>4009</v>
      </c>
      <c r="C43" s="18">
        <v>42502.338993055557</v>
      </c>
      <c r="D43" s="18">
        <v>42502.368692129632</v>
      </c>
      <c r="E43" s="6" t="s">
        <v>632</v>
      </c>
      <c r="F43" s="15">
        <v>2.9699074075324461E-2</v>
      </c>
      <c r="G43" s="10"/>
    </row>
    <row r="44" spans="1:7" s="2" customFormat="1" x14ac:dyDescent="0.25">
      <c r="A44" s="6" t="s">
        <v>1116</v>
      </c>
      <c r="B44" s="6">
        <v>4010</v>
      </c>
      <c r="C44" s="18">
        <v>42502.373206018521</v>
      </c>
      <c r="D44" s="18">
        <v>42502.408310185187</v>
      </c>
      <c r="E44" s="6" t="s">
        <v>632</v>
      </c>
      <c r="F44" s="15">
        <v>3.5104166665405501E-2</v>
      </c>
      <c r="G44" s="10"/>
    </row>
    <row r="45" spans="1:7" s="2" customFormat="1" x14ac:dyDescent="0.25">
      <c r="A45" s="6" t="s">
        <v>1117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1118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1119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1120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1121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1122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1123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1124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1125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1126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1127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1128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1129</v>
      </c>
      <c r="B57" s="6">
        <v>4009</v>
      </c>
      <c r="C57" s="18">
        <v>42502.412048611113</v>
      </c>
      <c r="D57" s="18">
        <v>42502.441851851851</v>
      </c>
      <c r="E57" s="6" t="s">
        <v>632</v>
      </c>
      <c r="F57" s="15">
        <v>2.9803240737237502E-2</v>
      </c>
      <c r="G57" s="10"/>
    </row>
    <row r="58" spans="1:7" s="2" customFormat="1" x14ac:dyDescent="0.25">
      <c r="A58" s="6" t="s">
        <v>1130</v>
      </c>
      <c r="B58" s="6">
        <v>4010</v>
      </c>
      <c r="C58" s="18">
        <v>42502.448738425926</v>
      </c>
      <c r="D58" s="18">
        <v>42502.481550925928</v>
      </c>
      <c r="E58" s="6" t="s">
        <v>632</v>
      </c>
      <c r="F58" s="15">
        <v>3.2812500001455192E-2</v>
      </c>
      <c r="G58" s="10"/>
    </row>
    <row r="59" spans="1:7" s="2" customFormat="1" x14ac:dyDescent="0.25">
      <c r="A59" s="6" t="s">
        <v>1131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1132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1133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1134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1135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1136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1137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1138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1139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1140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1141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1142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1143</v>
      </c>
      <c r="B71" s="6">
        <v>4009</v>
      </c>
      <c r="C71" s="18">
        <v>42502.485983796294</v>
      </c>
      <c r="D71" s="18">
        <v>42502.514432870368</v>
      </c>
      <c r="E71" s="6" t="s">
        <v>632</v>
      </c>
      <c r="F71" s="15">
        <v>2.8449074074160308E-2</v>
      </c>
      <c r="G71" s="10"/>
    </row>
    <row r="72" spans="1:7" s="2" customFormat="1" x14ac:dyDescent="0.25">
      <c r="A72" s="6" t="s">
        <v>1144</v>
      </c>
      <c r="B72" s="6">
        <v>4010</v>
      </c>
      <c r="C72" s="18">
        <v>42502.522627314815</v>
      </c>
      <c r="D72" s="18">
        <v>42502.554722222223</v>
      </c>
      <c r="E72" s="6" t="s">
        <v>632</v>
      </c>
      <c r="F72" s="15">
        <v>3.2094907408463769E-2</v>
      </c>
      <c r="G72" s="10"/>
    </row>
    <row r="73" spans="1:7" s="2" customFormat="1" x14ac:dyDescent="0.25">
      <c r="A73" s="6" t="s">
        <v>1145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1146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1147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1148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1149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1150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1151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1152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1153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1154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1155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1156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1157</v>
      </c>
      <c r="B85" s="6">
        <v>4009</v>
      </c>
      <c r="C85" s="18">
        <v>42502.557916666665</v>
      </c>
      <c r="D85" s="18">
        <v>42502.587835648148</v>
      </c>
      <c r="E85" s="6" t="s">
        <v>632</v>
      </c>
      <c r="F85" s="15">
        <v>2.9918981483206153E-2</v>
      </c>
      <c r="G85" s="10"/>
    </row>
    <row r="86" spans="1:7" s="2" customFormat="1" x14ac:dyDescent="0.25">
      <c r="A86" s="6" t="s">
        <v>1158</v>
      </c>
      <c r="B86" s="6">
        <v>4010</v>
      </c>
      <c r="C86" s="18">
        <v>42502.592210648145</v>
      </c>
      <c r="D86" s="18">
        <v>42502.628958333335</v>
      </c>
      <c r="E86" s="6" t="s">
        <v>632</v>
      </c>
      <c r="F86" s="15">
        <v>3.6747685189766344E-2</v>
      </c>
      <c r="G86" s="10"/>
    </row>
    <row r="87" spans="1:7" s="2" customFormat="1" x14ac:dyDescent="0.25">
      <c r="A87" s="6" t="s">
        <v>1159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1160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1161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1162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1163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1164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1165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1166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1167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1168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1169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1170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1171</v>
      </c>
      <c r="B99" s="6">
        <v>4009</v>
      </c>
      <c r="C99" s="18">
        <v>42502.633784722224</v>
      </c>
      <c r="D99" s="18">
        <v>42502.664930555555</v>
      </c>
      <c r="E99" s="6" t="s">
        <v>632</v>
      </c>
      <c r="F99" s="15">
        <v>3.1145833330811001E-2</v>
      </c>
      <c r="G99" s="10"/>
    </row>
    <row r="100" spans="1:7" s="2" customFormat="1" x14ac:dyDescent="0.25">
      <c r="A100" s="6" t="s">
        <v>1172</v>
      </c>
      <c r="B100" s="6">
        <v>4010</v>
      </c>
      <c r="C100" s="18">
        <v>42502.67119212963</v>
      </c>
      <c r="D100" s="18">
        <v>42502.707557870373</v>
      </c>
      <c r="E100" s="6" t="s">
        <v>632</v>
      </c>
      <c r="F100" s="15">
        <v>3.6365740743349306E-2</v>
      </c>
      <c r="G100" s="10"/>
    </row>
    <row r="101" spans="1:7" s="2" customFormat="1" x14ac:dyDescent="0.25">
      <c r="A101" s="6" t="s">
        <v>1173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1174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1176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1177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1178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1179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1180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1181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1182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1183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1186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1187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1188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1189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1191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1192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1193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1194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1195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1196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1197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1198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1199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1200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1201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1202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1203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1204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1205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1206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1207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1208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1209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1210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1211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1212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1213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1214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1215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1216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1217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1218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1219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455" priority="10">
      <formula>#REF!&gt;#REF!</formula>
    </cfRule>
    <cfRule type="expression" dxfId="454" priority="11">
      <formula>#REF!&gt;0</formula>
    </cfRule>
    <cfRule type="expression" dxfId="453" priority="12">
      <formula>#REF!&gt;0</formula>
    </cfRule>
  </conditionalFormatting>
  <conditionalFormatting sqref="B85 A3:B84 A86:B143 E3:E143">
    <cfRule type="expression" dxfId="452" priority="8">
      <formula>$P3&gt;0</formula>
    </cfRule>
    <cfRule type="expression" dxfId="451" priority="9">
      <formula>$O3&gt;0</formula>
    </cfRule>
  </conditionalFormatting>
  <conditionalFormatting sqref="B85:D85 A3:D84 A86:D143 F3:G143">
    <cfRule type="expression" dxfId="450" priority="6">
      <formula>NOT(ISBLANK($G3))</formula>
    </cfRule>
  </conditionalFormatting>
  <conditionalFormatting sqref="A85">
    <cfRule type="expression" dxfId="449" priority="3">
      <formula>#REF!&gt;#REF!</formula>
    </cfRule>
    <cfRule type="expression" dxfId="448" priority="4">
      <formula>#REF!&gt;0</formula>
    </cfRule>
    <cfRule type="expression" dxfId="447" priority="5">
      <formula>#REF!&gt;0</formula>
    </cfRule>
  </conditionalFormatting>
  <conditionalFormatting sqref="A85">
    <cfRule type="expression" dxfId="446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activeCell="G93" sqref="G93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- 2016-05-13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1226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1371</v>
      </c>
      <c r="J3" s="20">
        <v>42503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1227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1228</v>
      </c>
      <c r="B5" s="6">
        <v>4009</v>
      </c>
      <c r="C5" s="18">
        <v>42503.161261574074</v>
      </c>
      <c r="D5" s="18">
        <v>42503.182766203703</v>
      </c>
      <c r="E5" s="15" t="s">
        <v>632</v>
      </c>
      <c r="F5" s="15">
        <v>2.396990740817273E-2</v>
      </c>
      <c r="G5" s="10" t="s">
        <v>1371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1229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1230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1231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1232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1233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1234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1235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1236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1237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1238</v>
      </c>
      <c r="B15" s="6">
        <v>4009</v>
      </c>
      <c r="C15" s="18">
        <v>42503.227025462962</v>
      </c>
      <c r="D15" s="18">
        <v>42503.253854166665</v>
      </c>
      <c r="E15" s="15" t="s">
        <v>632</v>
      </c>
      <c r="F15" s="15">
        <v>2.6828703703358769E-2</v>
      </c>
      <c r="G15" s="10"/>
    </row>
    <row r="16" spans="1:65" s="2" customFormat="1" x14ac:dyDescent="0.25">
      <c r="A16" s="6" t="s">
        <v>1239</v>
      </c>
      <c r="B16" s="6">
        <v>4010</v>
      </c>
      <c r="C16" s="18">
        <v>42503.265324074076</v>
      </c>
      <c r="D16" s="18">
        <v>42503.295578703706</v>
      </c>
      <c r="E16" s="15" t="s">
        <v>632</v>
      </c>
      <c r="F16" s="15">
        <v>3.0254629629780538E-2</v>
      </c>
      <c r="G16" s="10"/>
    </row>
    <row r="17" spans="1:7" s="2" customFormat="1" x14ac:dyDescent="0.25">
      <c r="A17" s="6" t="s">
        <v>1240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1241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1242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1243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1244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1245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1246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1247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1248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1249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1250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1251</v>
      </c>
      <c r="B28" s="6">
        <v>4009</v>
      </c>
      <c r="C28" s="18">
        <v>42503.30159722222</v>
      </c>
      <c r="D28" s="18">
        <v>42503.327233796299</v>
      </c>
      <c r="E28" s="15" t="s">
        <v>632</v>
      </c>
      <c r="F28" s="15">
        <v>2.5636574078816921E-2</v>
      </c>
      <c r="G28" s="10"/>
    </row>
    <row r="29" spans="1:7" s="2" customFormat="1" x14ac:dyDescent="0.25">
      <c r="A29" s="6" t="s">
        <v>1252</v>
      </c>
      <c r="B29" s="6">
        <v>4010</v>
      </c>
      <c r="C29" s="18">
        <v>42503.33662037037</v>
      </c>
      <c r="D29" s="18">
        <v>42503.366365740738</v>
      </c>
      <c r="E29" s="15" t="s">
        <v>632</v>
      </c>
      <c r="F29" s="15">
        <v>2.9745370367891155E-2</v>
      </c>
      <c r="G29" s="10"/>
    </row>
    <row r="30" spans="1:7" s="2" customFormat="1" x14ac:dyDescent="0.25">
      <c r="A30" s="6" t="s">
        <v>1253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1254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1255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1256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1257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1372</v>
      </c>
    </row>
    <row r="35" spans="1:7" s="2" customFormat="1" x14ac:dyDescent="0.25">
      <c r="A35" s="6" t="s">
        <v>1258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1259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1260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1261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1262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1263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1264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1265</v>
      </c>
      <c r="B42" s="6">
        <v>4009</v>
      </c>
      <c r="C42" s="18">
        <v>42503.37259259259</v>
      </c>
      <c r="D42" s="18">
        <v>42503.39980324074</v>
      </c>
      <c r="E42" s="15" t="s">
        <v>632</v>
      </c>
      <c r="F42" s="15">
        <v>2.7210648149775807E-2</v>
      </c>
      <c r="G42" s="10"/>
    </row>
    <row r="43" spans="1:7" s="2" customFormat="1" x14ac:dyDescent="0.25">
      <c r="A43" s="6" t="s">
        <v>1266</v>
      </c>
      <c r="B43" s="6">
        <v>4010</v>
      </c>
      <c r="C43" s="18">
        <v>42503.410162037035</v>
      </c>
      <c r="D43" s="18">
        <v>42503.440208333333</v>
      </c>
      <c r="E43" s="15" t="s">
        <v>632</v>
      </c>
      <c r="F43" s="15">
        <v>3.0046296298678499E-2</v>
      </c>
      <c r="G43" s="10"/>
    </row>
    <row r="44" spans="1:7" s="2" customFormat="1" x14ac:dyDescent="0.25">
      <c r="A44" s="6" t="s">
        <v>1267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1268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1269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1270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1271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1272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1273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1274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1275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1276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1277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1278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1279</v>
      </c>
      <c r="B56" s="6">
        <v>4009</v>
      </c>
      <c r="C56" s="18">
        <v>42503.444502314815</v>
      </c>
      <c r="D56" s="18">
        <v>42503.472974537035</v>
      </c>
      <c r="E56" s="15" t="s">
        <v>632</v>
      </c>
      <c r="F56" s="15">
        <v>2.8472222220443655E-2</v>
      </c>
      <c r="G56" s="10"/>
    </row>
    <row r="57" spans="1:7" s="2" customFormat="1" x14ac:dyDescent="0.25">
      <c r="A57" s="6" t="s">
        <v>1280</v>
      </c>
      <c r="B57" s="6">
        <v>4010</v>
      </c>
      <c r="C57" s="18">
        <v>42503.484791666669</v>
      </c>
      <c r="D57" s="18">
        <v>42503.512314814812</v>
      </c>
      <c r="E57" s="15" t="s">
        <v>632</v>
      </c>
      <c r="F57" s="15">
        <v>2.7523148142790888E-2</v>
      </c>
      <c r="G57" s="10"/>
    </row>
    <row r="58" spans="1:7" s="2" customFormat="1" x14ac:dyDescent="0.25">
      <c r="A58" s="6" t="s">
        <v>1281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1282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1283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1284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1285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1286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1287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1288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1289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1290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1291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1292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1373</v>
      </c>
    </row>
    <row r="70" spans="1:7" s="2" customFormat="1" x14ac:dyDescent="0.25">
      <c r="A70" s="6" t="s">
        <v>1293</v>
      </c>
      <c r="B70" s="6">
        <v>4009</v>
      </c>
      <c r="C70" s="18">
        <v>42503.516122685185</v>
      </c>
      <c r="D70" s="18">
        <v>42503.546458333331</v>
      </c>
      <c r="E70" s="15" t="s">
        <v>632</v>
      </c>
      <c r="F70" s="15">
        <v>3.0335648145410232E-2</v>
      </c>
      <c r="G70" s="10"/>
    </row>
    <row r="71" spans="1:7" s="2" customFormat="1" x14ac:dyDescent="0.25">
      <c r="A71" s="6" t="s">
        <v>1294</v>
      </c>
      <c r="B71" s="6">
        <v>4010</v>
      </c>
      <c r="C71" s="18">
        <v>42503.552928240744</v>
      </c>
      <c r="D71" s="18">
        <v>42503.586574074077</v>
      </c>
      <c r="E71" s="15" t="s">
        <v>632</v>
      </c>
      <c r="F71" s="15">
        <v>3.3645833333139308E-2</v>
      </c>
      <c r="G71" s="10"/>
    </row>
    <row r="72" spans="1:7" s="2" customFormat="1" x14ac:dyDescent="0.25">
      <c r="A72" s="6" t="s">
        <v>1295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1296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1297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1298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1299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1300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1301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1302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1303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1304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1305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1306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488</v>
      </c>
    </row>
    <row r="84" spans="1:7" s="2" customFormat="1" x14ac:dyDescent="0.25">
      <c r="A84" s="6" t="s">
        <v>1307</v>
      </c>
      <c r="B84" s="6">
        <v>4009</v>
      </c>
      <c r="C84" s="18">
        <v>42503.592326388891</v>
      </c>
      <c r="D84" s="18">
        <v>42503.619247685187</v>
      </c>
      <c r="E84" s="15" t="s">
        <v>632</v>
      </c>
      <c r="F84" s="15">
        <v>2.6921296295768116E-2</v>
      </c>
      <c r="G84" s="10"/>
    </row>
    <row r="85" spans="1:7" s="2" customFormat="1" x14ac:dyDescent="0.25">
      <c r="A85" s="6" t="s">
        <v>1308</v>
      </c>
      <c r="B85" s="6">
        <v>4010</v>
      </c>
      <c r="C85" s="18">
        <v>42503.631458333337</v>
      </c>
      <c r="D85" s="18">
        <v>42503.658437500002</v>
      </c>
      <c r="E85" s="15" t="s">
        <v>632</v>
      </c>
      <c r="F85" s="15">
        <v>2.6979166665114462E-2</v>
      </c>
      <c r="G85" s="10"/>
    </row>
    <row r="86" spans="1:7" s="2" customFormat="1" x14ac:dyDescent="0.25">
      <c r="A86" s="6" t="s">
        <v>1309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1310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1311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1312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1374</v>
      </c>
    </row>
    <row r="90" spans="1:7" s="2" customFormat="1" x14ac:dyDescent="0.25">
      <c r="A90" s="6" t="s">
        <v>1313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1374</v>
      </c>
    </row>
    <row r="91" spans="1:7" s="2" customFormat="1" x14ac:dyDescent="0.25">
      <c r="A91" s="6" t="s">
        <v>1314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1315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1316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1317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1318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1319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1320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1373</v>
      </c>
    </row>
    <row r="98" spans="1:7" s="2" customFormat="1" x14ac:dyDescent="0.25">
      <c r="A98" s="6" t="s">
        <v>1321</v>
      </c>
      <c r="B98" s="6">
        <v>4009</v>
      </c>
      <c r="C98" s="18">
        <v>42503.664120370369</v>
      </c>
      <c r="D98" s="18">
        <v>42503.69122685185</v>
      </c>
      <c r="E98" s="15" t="s">
        <v>632</v>
      </c>
      <c r="F98" s="15">
        <v>2.7106481480586808E-2</v>
      </c>
      <c r="G98" s="10"/>
    </row>
    <row r="99" spans="1:7" s="2" customFormat="1" x14ac:dyDescent="0.25">
      <c r="A99" s="6" t="s">
        <v>1322</v>
      </c>
      <c r="B99" s="6">
        <v>4010</v>
      </c>
      <c r="C99" s="18">
        <v>42503.69866898148</v>
      </c>
      <c r="D99" s="18">
        <v>42503.732638888891</v>
      </c>
      <c r="E99" s="15" t="s">
        <v>632</v>
      </c>
      <c r="F99" s="15">
        <v>3.3969907410209998E-2</v>
      </c>
      <c r="G99" s="10"/>
    </row>
    <row r="100" spans="1:7" s="2" customFormat="1" x14ac:dyDescent="0.25">
      <c r="A100" s="6" t="s">
        <v>1323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1324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1325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1326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2238</v>
      </c>
    </row>
    <row r="104" spans="1:7" s="2" customFormat="1" x14ac:dyDescent="0.25">
      <c r="A104" s="6" t="s">
        <v>1327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1328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1329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1330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1331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1332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1333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1334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1373</v>
      </c>
    </row>
    <row r="112" spans="1:7" s="2" customFormat="1" x14ac:dyDescent="0.25">
      <c r="A112" s="6" t="s">
        <v>1335</v>
      </c>
      <c r="B112" s="6">
        <v>4009</v>
      </c>
      <c r="C112" s="18">
        <v>42503.739699074074</v>
      </c>
      <c r="D112" s="18">
        <v>42503.765393518515</v>
      </c>
      <c r="E112" s="15" t="s">
        <v>632</v>
      </c>
      <c r="F112" s="15">
        <v>2.569444444088731E-2</v>
      </c>
      <c r="G112" s="10"/>
    </row>
    <row r="113" spans="1:7" s="2" customFormat="1" x14ac:dyDescent="0.25">
      <c r="A113" s="6" t="s">
        <v>1336</v>
      </c>
      <c r="B113" s="6">
        <v>4010</v>
      </c>
      <c r="C113" s="18">
        <v>42503.79420138889</v>
      </c>
      <c r="D113" s="18">
        <v>42503.814780092594</v>
      </c>
      <c r="E113" s="15" t="s">
        <v>632</v>
      </c>
      <c r="F113" s="15">
        <v>2.9872685190639459E-2</v>
      </c>
      <c r="G113" s="10" t="s">
        <v>1376</v>
      </c>
    </row>
    <row r="114" spans="1:7" s="2" customFormat="1" x14ac:dyDescent="0.25">
      <c r="A114" s="6" t="s">
        <v>1337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1338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1339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1340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1341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1342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1343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1344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1376</v>
      </c>
    </row>
    <row r="122" spans="1:7" s="2" customFormat="1" x14ac:dyDescent="0.25">
      <c r="A122" s="6" t="s">
        <v>1345</v>
      </c>
      <c r="B122" s="6">
        <v>4009</v>
      </c>
      <c r="C122" s="18">
        <v>42503.81695601852</v>
      </c>
      <c r="D122" s="18">
        <v>42503.841145833336</v>
      </c>
      <c r="E122" s="15" t="s">
        <v>632</v>
      </c>
      <c r="F122" s="15">
        <v>2.4189814816054422E-2</v>
      </c>
      <c r="G122" s="10" t="s">
        <v>1376</v>
      </c>
    </row>
    <row r="123" spans="1:7" s="2" customFormat="1" x14ac:dyDescent="0.25">
      <c r="A123" s="6" t="s">
        <v>1346</v>
      </c>
      <c r="B123" s="6">
        <v>4010</v>
      </c>
      <c r="C123" s="18">
        <v>42503.91300925926</v>
      </c>
      <c r="D123" s="18">
        <v>42503.914525462962</v>
      </c>
      <c r="E123" s="15" t="s">
        <v>632</v>
      </c>
      <c r="F123" s="15">
        <v>1.5162037016125396E-3</v>
      </c>
      <c r="G123" s="10" t="s">
        <v>786</v>
      </c>
    </row>
    <row r="124" spans="1:7" s="2" customFormat="1" x14ac:dyDescent="0.25">
      <c r="A124" s="6" t="s">
        <v>1347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1376</v>
      </c>
    </row>
    <row r="125" spans="1:7" s="2" customFormat="1" x14ac:dyDescent="0.25">
      <c r="A125" s="6" t="s">
        <v>1348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1349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1350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1351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1352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1353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1354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1355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1356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1357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1358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1359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1360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1361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1377</v>
      </c>
      <c r="I138" s="2"/>
      <c r="J138" s="2"/>
      <c r="K138" s="2"/>
    </row>
    <row r="139" spans="1:15" s="2" customFormat="1" x14ac:dyDescent="0.25">
      <c r="A139" s="6" t="s">
        <v>1362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1363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1364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1365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1366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1367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1368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02 C104:G162 C103:F103">
    <cfRule type="expression" dxfId="443" priority="37">
      <formula>#REF!&gt;#REF!</formula>
    </cfRule>
    <cfRule type="expression" dxfId="442" priority="38">
      <formula>#REF!&gt;0</formula>
    </cfRule>
    <cfRule type="expression" dxfId="441" priority="39">
      <formula>#REF!&gt;0</formula>
    </cfRule>
  </conditionalFormatting>
  <conditionalFormatting sqref="A3:G102 A104:G162 A103:F103">
    <cfRule type="expression" dxfId="440" priority="33">
      <formula>NOT(ISBLANK($G3))</formula>
    </cfRule>
  </conditionalFormatting>
  <conditionalFormatting sqref="A3:B5 A89:B90 A103:B103 A121:B121 A113:B113">
    <cfRule type="expression" dxfId="439" priority="58">
      <formula>$P4&gt;0</formula>
    </cfRule>
    <cfRule type="expression" dxfId="438" priority="59">
      <formula>$O4&gt;0</formula>
    </cfRule>
  </conditionalFormatting>
  <conditionalFormatting sqref="A6:B87 A91:B101 A124:B162 A104:B111 A114:B119">
    <cfRule type="expression" dxfId="437" priority="73">
      <formula>$P8&gt;0</formula>
    </cfRule>
    <cfRule type="expression" dxfId="436" priority="74">
      <formula>$O8&gt;0</formula>
    </cfRule>
  </conditionalFormatting>
  <conditionalFormatting sqref="A88:B88 A102:B102 A120:B120 A122:B123">
    <cfRule type="expression" dxfId="435" priority="91">
      <formula>#REF!&gt;0</formula>
    </cfRule>
    <cfRule type="expression" dxfId="434" priority="92">
      <formula>#REF!&gt;0</formula>
    </cfRule>
  </conditionalFormatting>
  <conditionalFormatting sqref="A112:B112">
    <cfRule type="expression" dxfId="433" priority="113">
      <formula>#REF!&gt;0</formula>
    </cfRule>
    <cfRule type="expression" dxfId="432" priority="114">
      <formula>#REF!&gt;0</formula>
    </cfRule>
  </conditionalFormatting>
  <conditionalFormatting sqref="G103">
    <cfRule type="expression" dxfId="431" priority="2">
      <formula>#REF!&gt;#REF!</formula>
    </cfRule>
    <cfRule type="expression" dxfId="430" priority="3">
      <formula>#REF!&gt;0</formula>
    </cfRule>
    <cfRule type="expression" dxfId="429" priority="4">
      <formula>#REF!&gt;0</formula>
    </cfRule>
  </conditionalFormatting>
  <conditionalFormatting sqref="G103">
    <cfRule type="expression" dxfId="428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- 2016-05-14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1378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1379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1380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1381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1382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1383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1384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1385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1386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1387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1388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1389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1390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1391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1392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1393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1394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1395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1396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1397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1398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1399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1400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1401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488</v>
      </c>
    </row>
    <row r="28" spans="1:7" s="2" customFormat="1" x14ac:dyDescent="0.25">
      <c r="A28" s="6" t="s">
        <v>1402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1403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1404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1405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1406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1407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1408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1409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1410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1411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1412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1413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1414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1415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1416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1417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1418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1419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1420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1421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1422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1423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488</v>
      </c>
    </row>
    <row r="50" spans="1:7" s="2" customFormat="1" x14ac:dyDescent="0.25">
      <c r="A50" s="6" t="s">
        <v>1424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1425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1426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1427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1428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1429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1430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1431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1432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1433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1434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1435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1436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1437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1438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1439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1440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1441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1442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1443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1444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1445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1446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1447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1448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1449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1450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1451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1452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1453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1454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1455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1456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1457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1458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1459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1460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1461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1462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1463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1464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1465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1466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1467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1468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1469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1470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1471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1472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1473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1474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1475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1476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1477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1478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1479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1480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1481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1482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1483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1484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1485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1486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1487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1488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1489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1490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1491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1492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1493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1494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1495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1496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1497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1498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1499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1500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1501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1502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1503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1504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1505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1506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1507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1508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1509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1510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1511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1512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1513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1514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1515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1516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1517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1518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1519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1520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1521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423" priority="25">
      <formula>#REF!&gt;#REF!</formula>
    </cfRule>
    <cfRule type="expression" dxfId="422" priority="26">
      <formula>#REF!&gt;0</formula>
    </cfRule>
    <cfRule type="expression" dxfId="421" priority="27">
      <formula>#REF!&gt;0</formula>
    </cfRule>
  </conditionalFormatting>
  <conditionalFormatting sqref="A3:B164">
    <cfRule type="expression" dxfId="420" priority="23">
      <formula>$P3&gt;0</formula>
    </cfRule>
    <cfRule type="expression" dxfId="419" priority="24">
      <formula>$O3&gt;0</formula>
    </cfRule>
  </conditionalFormatting>
  <conditionalFormatting sqref="A3:G164">
    <cfRule type="expression" dxfId="418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- 2016-05-15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1370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1522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1523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1524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1666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1525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1667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1526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1527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1528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1529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1530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1531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1532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1533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1534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1535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1536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1537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1538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1539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1540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786</v>
      </c>
    </row>
    <row r="23" spans="1:7" s="2" customFormat="1" x14ac:dyDescent="0.25">
      <c r="A23" s="6" t="s">
        <v>1541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1542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1543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1544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1663</v>
      </c>
    </row>
    <row r="27" spans="1:7" s="2" customFormat="1" x14ac:dyDescent="0.25">
      <c r="A27" s="6" t="s">
        <v>1545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1546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1547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1548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1549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1550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1551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1552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1553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1554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1555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1556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1557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1558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1559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1560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1561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1562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1563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1564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1565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1566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1567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1568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1569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1570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1571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1572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1573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1574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1575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1576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1577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1578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1579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1580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1581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1582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1583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1584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1585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1586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1587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1588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1589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1590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1591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1592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1593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1594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1595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1596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1597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1598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1599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1600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1601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1602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1603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1604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1605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1606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1607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1608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1609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1610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1611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1612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1613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1614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1615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1616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1617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1618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1619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786</v>
      </c>
    </row>
    <row r="102" spans="1:7" s="2" customFormat="1" x14ac:dyDescent="0.25">
      <c r="A102" s="6" t="s">
        <v>1620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1621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1622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1623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1624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1625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1626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1627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1628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1668</v>
      </c>
    </row>
    <row r="111" spans="1:7" s="2" customFormat="1" x14ac:dyDescent="0.25">
      <c r="A111" s="6" t="s">
        <v>1629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1630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1631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1632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1633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1634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1635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1636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1637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1638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1639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1640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1641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1642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1643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1644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1645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1646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1664</v>
      </c>
    </row>
    <row r="129" spans="1:15" s="2" customFormat="1" x14ac:dyDescent="0.25">
      <c r="A129" s="6" t="s">
        <v>1647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1648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1664</v>
      </c>
    </row>
    <row r="131" spans="1:15" s="2" customFormat="1" x14ac:dyDescent="0.25">
      <c r="A131" s="6" t="s">
        <v>1649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1664</v>
      </c>
    </row>
    <row r="132" spans="1:15" s="2" customFormat="1" x14ac:dyDescent="0.25">
      <c r="A132" s="6" t="s">
        <v>1650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1664</v>
      </c>
    </row>
    <row r="133" spans="1:15" s="2" customFormat="1" x14ac:dyDescent="0.25">
      <c r="A133" s="6" t="s">
        <v>1651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1665</v>
      </c>
    </row>
    <row r="134" spans="1:15" s="2" customFormat="1" x14ac:dyDescent="0.25">
      <c r="A134" s="6" t="s">
        <v>1652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1653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1654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1655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1656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1657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1658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1659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1660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1661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1662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416" priority="5">
      <formula>#REF!&gt;#REF!</formula>
    </cfRule>
    <cfRule type="expression" dxfId="415" priority="6">
      <formula>#REF!&gt;0</formula>
    </cfRule>
    <cfRule type="expression" dxfId="414" priority="7">
      <formula>#REF!&gt;0</formula>
    </cfRule>
  </conditionalFormatting>
  <conditionalFormatting sqref="A3:B6">
    <cfRule type="expression" dxfId="413" priority="3">
      <formula>$P3&gt;0</formula>
    </cfRule>
    <cfRule type="expression" dxfId="412" priority="4">
      <formula>$O3&gt;0</formula>
    </cfRule>
  </conditionalFormatting>
  <conditionalFormatting sqref="A3:G154">
    <cfRule type="expression" dxfId="411" priority="1">
      <formula>NOT(ISBLANK($G3))</formula>
    </cfRule>
  </conditionalFormatting>
  <conditionalFormatting sqref="A27:B110">
    <cfRule type="expression" dxfId="410" priority="141">
      <formula>$P30&gt;0</formula>
    </cfRule>
    <cfRule type="expression" dxfId="409" priority="142">
      <formula>$O30&gt;0</formula>
    </cfRule>
  </conditionalFormatting>
  <conditionalFormatting sqref="A7:B26">
    <cfRule type="expression" dxfId="408" priority="153">
      <formula>$P9&gt;0</formula>
    </cfRule>
    <cfRule type="expression" dxfId="407" priority="154">
      <formula>$O9&gt;0</formula>
    </cfRule>
  </conditionalFormatting>
  <conditionalFormatting sqref="A111:B128">
    <cfRule type="expression" dxfId="406" priority="166">
      <formula>$P115&gt;0</formula>
    </cfRule>
    <cfRule type="expression" dxfId="405" priority="167">
      <formula>$O115&gt;0</formula>
    </cfRule>
  </conditionalFormatting>
  <conditionalFormatting sqref="A129:B131">
    <cfRule type="expression" dxfId="404" priority="180">
      <formula>$P136&gt;0</formula>
    </cfRule>
    <cfRule type="expression" dxfId="403" priority="181">
      <formula>$O136&gt;0</formula>
    </cfRule>
  </conditionalFormatting>
  <conditionalFormatting sqref="A132:B132">
    <cfRule type="expression" dxfId="402" priority="194">
      <formula>$P140&gt;0</formula>
    </cfRule>
    <cfRule type="expression" dxfId="401" priority="195">
      <formula>$O140&gt;0</formula>
    </cfRule>
  </conditionalFormatting>
  <conditionalFormatting sqref="A133:B133">
    <cfRule type="expression" dxfId="400" priority="208">
      <formula>$P142&gt;0</formula>
    </cfRule>
    <cfRule type="expression" dxfId="399" priority="209">
      <formula>$O142&gt;0</formula>
    </cfRule>
  </conditionalFormatting>
  <conditionalFormatting sqref="A134:B154">
    <cfRule type="expression" dxfId="398" priority="222">
      <formula>$P144&gt;0</formula>
    </cfRule>
    <cfRule type="expression" dxfId="397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- 2016-05-16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1673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1674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1675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1676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1677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1678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1679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1680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1681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1682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1683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1684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1685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1686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1687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1688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1689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1690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1691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1692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1693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1694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1695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1696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1697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1698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1699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1700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1701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1702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1703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1704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1705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1706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1707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1708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1709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1710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1711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1712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1713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1714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1715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1716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1717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1718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1719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1720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1721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1722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1723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1724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1725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1726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1727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1728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1729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1730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1731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1732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1733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1734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1735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1736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1737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1738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1739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1740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1741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1742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1743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1744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1745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1746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1747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1748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1749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1750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1751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1752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1753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1754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1755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1756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1757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1758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1759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1760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1761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1762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1763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1764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1765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1766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1767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1768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1769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1770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1771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1772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1773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1774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1775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1776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1777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1778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1779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1780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1781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1782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1783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1784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1785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1786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1787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1788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1789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1790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1791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1792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1793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1221</v>
      </c>
    </row>
    <row r="124" spans="1:7" s="2" customFormat="1" x14ac:dyDescent="0.25">
      <c r="A124" s="6" t="s">
        <v>1794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1795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786</v>
      </c>
    </row>
    <row r="126" spans="1:7" s="2" customFormat="1" x14ac:dyDescent="0.25">
      <c r="A126" s="6" t="s">
        <v>1796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1797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1798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1799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1806</v>
      </c>
    </row>
    <row r="130" spans="1:15" s="2" customFormat="1" x14ac:dyDescent="0.25">
      <c r="A130" s="6" t="s">
        <v>1800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1801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1802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1807</v>
      </c>
    </row>
    <row r="133" spans="1:15" s="2" customFormat="1" x14ac:dyDescent="0.25">
      <c r="A133" s="6" t="s">
        <v>1803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1809</v>
      </c>
    </row>
    <row r="134" spans="1:15" s="2" customFormat="1" x14ac:dyDescent="0.25">
      <c r="A134" s="6" t="s">
        <v>1804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1808</v>
      </c>
    </row>
    <row r="135" spans="1:15" s="2" customFormat="1" x14ac:dyDescent="0.25">
      <c r="A135" s="6" t="s">
        <v>1805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388" priority="5">
      <formula>#REF!&gt;#REF!</formula>
    </cfRule>
    <cfRule type="expression" dxfId="387" priority="6">
      <formula>#REF!&gt;0</formula>
    </cfRule>
    <cfRule type="expression" dxfId="386" priority="7">
      <formula>#REF!&gt;0</formula>
    </cfRule>
  </conditionalFormatting>
  <conditionalFormatting sqref="A3:B6">
    <cfRule type="expression" dxfId="385" priority="3">
      <formula>$P3&gt;0</formula>
    </cfRule>
    <cfRule type="expression" dxfId="384" priority="4">
      <formula>$O3&gt;0</formula>
    </cfRule>
  </conditionalFormatting>
  <conditionalFormatting sqref="A3:G152">
    <cfRule type="expression" dxfId="383" priority="1">
      <formula>NOT(ISBLANK($G3))</formula>
    </cfRule>
  </conditionalFormatting>
  <conditionalFormatting sqref="A27:B110 A121:B123">
    <cfRule type="expression" dxfId="382" priority="8">
      <formula>$P30&gt;0</formula>
    </cfRule>
    <cfRule type="expression" dxfId="381" priority="9">
      <formula>$O30&gt;0</formula>
    </cfRule>
  </conditionalFormatting>
  <conditionalFormatting sqref="A7:B26">
    <cfRule type="expression" dxfId="380" priority="11">
      <formula>$P9&gt;0</formula>
    </cfRule>
    <cfRule type="expression" dxfId="379" priority="12">
      <formula>$O9&gt;0</formula>
    </cfRule>
  </conditionalFormatting>
  <conditionalFormatting sqref="A111:B119 A124:B127">
    <cfRule type="expression" dxfId="378" priority="14">
      <formula>$P115&gt;0</formula>
    </cfRule>
    <cfRule type="expression" dxfId="377" priority="15">
      <formula>$O115&gt;0</formula>
    </cfRule>
  </conditionalFormatting>
  <conditionalFormatting sqref="A128:B130">
    <cfRule type="expression" dxfId="376" priority="17">
      <formula>$P134&gt;0</formula>
    </cfRule>
    <cfRule type="expression" dxfId="375" priority="18">
      <formula>$O134&gt;0</formula>
    </cfRule>
  </conditionalFormatting>
  <conditionalFormatting sqref="A131:B131">
    <cfRule type="expression" dxfId="374" priority="20">
      <formula>$P138&gt;0</formula>
    </cfRule>
    <cfRule type="expression" dxfId="373" priority="21">
      <formula>$O138&gt;0</formula>
    </cfRule>
  </conditionalFormatting>
  <conditionalFormatting sqref="A132:B132">
    <cfRule type="expression" dxfId="372" priority="23">
      <formula>$P140&gt;0</formula>
    </cfRule>
    <cfRule type="expression" dxfId="371" priority="24">
      <formula>$O140&gt;0</formula>
    </cfRule>
  </conditionalFormatting>
  <conditionalFormatting sqref="A134:B152">
    <cfRule type="expression" dxfId="370" priority="26">
      <formula>$P144&gt;0</formula>
    </cfRule>
    <cfRule type="expression" dxfId="369" priority="27">
      <formula>$O144&gt;0</formula>
    </cfRule>
  </conditionalFormatting>
  <conditionalFormatting sqref="A120:B120">
    <cfRule type="expression" dxfId="368" priority="240">
      <formula>#REF!&gt;0</formula>
    </cfRule>
    <cfRule type="expression" dxfId="367" priority="241">
      <formula>#REF!&gt;0</formula>
    </cfRule>
  </conditionalFormatting>
  <conditionalFormatting sqref="A133:B133">
    <cfRule type="expression" dxfId="366" priority="256">
      <formula>$P142&gt;0</formula>
    </cfRule>
    <cfRule type="expression" dxfId="365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- 2016-05-17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1810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1811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1812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1953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1813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1951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1814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1815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1816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1817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1818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1819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1820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1821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1822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1823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1824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1825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1826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1827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1828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1829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1830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1831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1832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1833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1834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1835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1836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1837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1838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1839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786</v>
      </c>
    </row>
    <row r="33" spans="1:7" s="2" customFormat="1" x14ac:dyDescent="0.25">
      <c r="A33" s="6" t="s">
        <v>1840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1841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1842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1843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1844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1845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1846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1847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1848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1849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1850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1851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1954</v>
      </c>
    </row>
    <row r="45" spans="1:7" s="2" customFormat="1" x14ac:dyDescent="0.25">
      <c r="A45" s="6" t="s">
        <v>1852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1853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1854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1855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1856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1857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1858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1859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1860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1861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1862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1863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1864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1865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1866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786</v>
      </c>
    </row>
    <row r="60" spans="1:7" s="2" customFormat="1" x14ac:dyDescent="0.25">
      <c r="A60" s="6" t="s">
        <v>1867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1868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1869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1955</v>
      </c>
    </row>
    <row r="63" spans="1:7" s="2" customFormat="1" x14ac:dyDescent="0.25">
      <c r="A63" s="6" t="s">
        <v>1870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1871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1872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1873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1874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1875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1876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1877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1878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1879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1880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1881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1882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1883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1884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1885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1886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1887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1888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1889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1890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1891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1892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1893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1894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1895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1896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1897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1898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1899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1900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1901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1902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1903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1904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1905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1906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1907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1908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1909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1952</v>
      </c>
    </row>
    <row r="103" spans="1:7" s="2" customFormat="1" x14ac:dyDescent="0.25">
      <c r="A103" s="6" t="s">
        <v>1910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1911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1912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1913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1914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1915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1916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1917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1918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1919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1920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1921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1922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1923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1924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1925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1926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1927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1928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1929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1930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1931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1932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1933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1934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1935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1936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1937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1938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1939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1940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1941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1942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1943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1944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1945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1946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1947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1948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1949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1950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1956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353" priority="5">
      <formula>#REF!&gt;#REF!</formula>
    </cfRule>
    <cfRule type="expression" dxfId="352" priority="6">
      <formula>#REF!&gt;0</formula>
    </cfRule>
    <cfRule type="expression" dxfId="351" priority="7">
      <formula>#REF!&gt;0</formula>
    </cfRule>
  </conditionalFormatting>
  <conditionalFormatting sqref="A3:B6">
    <cfRule type="expression" dxfId="350" priority="3">
      <formula>$P3&gt;0</formula>
    </cfRule>
    <cfRule type="expression" dxfId="349" priority="4">
      <formula>$O3&gt;0</formula>
    </cfRule>
  </conditionalFormatting>
  <conditionalFormatting sqref="A3:G148">
    <cfRule type="expression" dxfId="348" priority="1">
      <formula>NOT(ISBLANK($G3))</formula>
    </cfRule>
  </conditionalFormatting>
  <conditionalFormatting sqref="A117:B119 A27:B41 A103:B106 A45:B45 A49:B99">
    <cfRule type="expression" dxfId="347" priority="8">
      <formula>$P30&gt;0</formula>
    </cfRule>
    <cfRule type="expression" dxfId="346" priority="9">
      <formula>$O30&gt;0</formula>
    </cfRule>
  </conditionalFormatting>
  <conditionalFormatting sqref="A7:B26 A43:B44 A101:B102">
    <cfRule type="expression" dxfId="345" priority="11">
      <formula>$P9&gt;0</formula>
    </cfRule>
    <cfRule type="expression" dxfId="344" priority="12">
      <formula>$O9&gt;0</formula>
    </cfRule>
  </conditionalFormatting>
  <conditionalFormatting sqref="A107:B115 A120:B123">
    <cfRule type="expression" dxfId="343" priority="14">
      <formula>$P111&gt;0</formula>
    </cfRule>
    <cfRule type="expression" dxfId="342" priority="15">
      <formula>$O111&gt;0</formula>
    </cfRule>
  </conditionalFormatting>
  <conditionalFormatting sqref="A124:B126">
    <cfRule type="expression" dxfId="341" priority="17">
      <formula>$P130&gt;0</formula>
    </cfRule>
    <cfRule type="expression" dxfId="340" priority="18">
      <formula>$O130&gt;0</formula>
    </cfRule>
  </conditionalFormatting>
  <conditionalFormatting sqref="A127:B127">
    <cfRule type="expression" dxfId="339" priority="20">
      <formula>$P134&gt;0</formula>
    </cfRule>
    <cfRule type="expression" dxfId="338" priority="21">
      <formula>$O134&gt;0</formula>
    </cfRule>
  </conditionalFormatting>
  <conditionalFormatting sqref="A128:B128">
    <cfRule type="expression" dxfId="337" priority="23">
      <formula>$P136&gt;0</formula>
    </cfRule>
    <cfRule type="expression" dxfId="336" priority="24">
      <formula>$O136&gt;0</formula>
    </cfRule>
  </conditionalFormatting>
  <conditionalFormatting sqref="A130:B148">
    <cfRule type="expression" dxfId="335" priority="26">
      <formula>$P140&gt;0</formula>
    </cfRule>
    <cfRule type="expression" dxfId="334" priority="27">
      <formula>$O140&gt;0</formula>
    </cfRule>
  </conditionalFormatting>
  <conditionalFormatting sqref="A116:B116">
    <cfRule type="expression" dxfId="333" priority="29">
      <formula>#REF!&gt;0</formula>
    </cfRule>
    <cfRule type="expression" dxfId="332" priority="30">
      <formula>#REF!&gt;0</formula>
    </cfRule>
  </conditionalFormatting>
  <conditionalFormatting sqref="A129:B129">
    <cfRule type="expression" dxfId="331" priority="33">
      <formula>$P138&gt;0</formula>
    </cfRule>
    <cfRule type="expression" dxfId="330" priority="34">
      <formula>$O138&gt;0</formula>
    </cfRule>
  </conditionalFormatting>
  <conditionalFormatting sqref="A42:B42 A100:B100">
    <cfRule type="expression" dxfId="329" priority="275">
      <formula>#REF!&gt;0</formula>
    </cfRule>
    <cfRule type="expression" dxfId="328" priority="276">
      <formula>#REF!&gt;0</formula>
    </cfRule>
  </conditionalFormatting>
  <conditionalFormatting sqref="A48:B48">
    <cfRule type="expression" dxfId="327" priority="295">
      <formula>$P49&gt;0</formula>
    </cfRule>
    <cfRule type="expression" dxfId="326" priority="296">
      <formula>$O49&gt;0</formula>
    </cfRule>
  </conditionalFormatting>
  <conditionalFormatting sqref="A46:B47">
    <cfRule type="expression" dxfId="325" priority="297">
      <formula>#REF!&gt;0</formula>
    </cfRule>
    <cfRule type="expression" dxfId="324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- 2016-05-18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1958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1959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1960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1961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1962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1963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1964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1965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1966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1967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1968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2090</v>
      </c>
    </row>
    <row r="14" spans="1:65" s="2" customFormat="1" x14ac:dyDescent="0.25">
      <c r="A14" s="6" t="s">
        <v>1969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1970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1971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1972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1973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1974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1975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1976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1977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1978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1979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1980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1981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1982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1983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1984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1985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1986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1987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1988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1989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1990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1991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1992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1993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1994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1995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1996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1997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1998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1999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2000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2001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2091</v>
      </c>
    </row>
    <row r="47" spans="1:7" s="2" customFormat="1" x14ac:dyDescent="0.25">
      <c r="A47" s="6" t="s">
        <v>2001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2002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2003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2004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2005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2006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2007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2092</v>
      </c>
    </row>
    <row r="54" spans="1:7" s="2" customFormat="1" x14ac:dyDescent="0.25">
      <c r="A54" s="6" t="s">
        <v>2008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2009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2093</v>
      </c>
    </row>
    <row r="56" spans="1:7" s="2" customFormat="1" x14ac:dyDescent="0.25">
      <c r="A56" s="6" t="s">
        <v>2010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2094</v>
      </c>
    </row>
    <row r="57" spans="1:7" s="2" customFormat="1" x14ac:dyDescent="0.25">
      <c r="A57" s="6" t="s">
        <v>2011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2012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2013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2014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2015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2091</v>
      </c>
    </row>
    <row r="62" spans="1:7" s="2" customFormat="1" x14ac:dyDescent="0.25">
      <c r="A62" s="6" t="s">
        <v>2016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2017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2018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2019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2020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2021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2022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2023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2024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2025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2026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2027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2028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2029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2030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2031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2032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2033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2034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2035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2036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2037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2038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2039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2040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2041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2042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2043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2044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2045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2046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2047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2048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2049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2050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2051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2052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2053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2054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2055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2056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2057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2058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2059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2060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2061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2062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2063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2064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2065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2066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2067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2068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2069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2070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2071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2072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2073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2074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2075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2076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2077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2078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2079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2080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2081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2082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2083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2084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2085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2086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2087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2088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2089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309" priority="5">
      <formula>#REF!&gt;#REF!</formula>
    </cfRule>
    <cfRule type="expression" dxfId="308" priority="6">
      <formula>#REF!&gt;0</formula>
    </cfRule>
    <cfRule type="expression" dxfId="307" priority="7">
      <formula>#REF!&gt;0</formula>
    </cfRule>
  </conditionalFormatting>
  <conditionalFormatting sqref="A3:B6">
    <cfRule type="expression" dxfId="306" priority="3">
      <formula>$P3&gt;0</formula>
    </cfRule>
    <cfRule type="expression" dxfId="305" priority="4">
      <formula>$O3&gt;0</formula>
    </cfRule>
  </conditionalFormatting>
  <conditionalFormatting sqref="A3:G144">
    <cfRule type="expression" dxfId="304" priority="1">
      <formula>NOT(ISBLANK($G3))</formula>
    </cfRule>
  </conditionalFormatting>
  <conditionalFormatting sqref="A113:B115 A26:B40 A99:B102 A44:B44 A48:B50 A56:B58 A62:B95">
    <cfRule type="expression" dxfId="303" priority="8">
      <formula>$P29&gt;0</formula>
    </cfRule>
    <cfRule type="expression" dxfId="302" priority="9">
      <formula>$O29&gt;0</formula>
    </cfRule>
  </conditionalFormatting>
  <conditionalFormatting sqref="A42:B43 A97:B98 A7:B11 A14:B25 A52:B55 A60:B61">
    <cfRule type="expression" dxfId="301" priority="11">
      <formula>$P9&gt;0</formula>
    </cfRule>
    <cfRule type="expression" dxfId="300" priority="12">
      <formula>$O9&gt;0</formula>
    </cfRule>
  </conditionalFormatting>
  <conditionalFormatting sqref="A103:B111 A116:B119">
    <cfRule type="expression" dxfId="299" priority="14">
      <formula>$P107&gt;0</formula>
    </cfRule>
    <cfRule type="expression" dxfId="298" priority="15">
      <formula>$O107&gt;0</formula>
    </cfRule>
  </conditionalFormatting>
  <conditionalFormatting sqref="A120:B122">
    <cfRule type="expression" dxfId="297" priority="17">
      <formula>$P126&gt;0</formula>
    </cfRule>
    <cfRule type="expression" dxfId="296" priority="18">
      <formula>$O126&gt;0</formula>
    </cfRule>
  </conditionalFormatting>
  <conditionalFormatting sqref="A123:B123">
    <cfRule type="expression" dxfId="295" priority="20">
      <formula>$P130&gt;0</formula>
    </cfRule>
    <cfRule type="expression" dxfId="294" priority="21">
      <formula>$O130&gt;0</formula>
    </cfRule>
  </conditionalFormatting>
  <conditionalFormatting sqref="A124:B124">
    <cfRule type="expression" dxfId="293" priority="23">
      <formula>$P132&gt;0</formula>
    </cfRule>
    <cfRule type="expression" dxfId="292" priority="24">
      <formula>$O132&gt;0</formula>
    </cfRule>
  </conditionalFormatting>
  <conditionalFormatting sqref="A126:B144">
    <cfRule type="expression" dxfId="291" priority="26">
      <formula>$P136&gt;0</formula>
    </cfRule>
    <cfRule type="expression" dxfId="290" priority="27">
      <formula>$O136&gt;0</formula>
    </cfRule>
  </conditionalFormatting>
  <conditionalFormatting sqref="A112:B112">
    <cfRule type="expression" dxfId="289" priority="29">
      <formula>#REF!&gt;0</formula>
    </cfRule>
    <cfRule type="expression" dxfId="288" priority="30">
      <formula>#REF!&gt;0</formula>
    </cfRule>
  </conditionalFormatting>
  <conditionalFormatting sqref="A125:B125">
    <cfRule type="expression" dxfId="287" priority="33">
      <formula>$P134&gt;0</formula>
    </cfRule>
    <cfRule type="expression" dxfId="286" priority="34">
      <formula>$O134&gt;0</formula>
    </cfRule>
  </conditionalFormatting>
  <conditionalFormatting sqref="A41:B41 A96:B96">
    <cfRule type="expression" dxfId="285" priority="36">
      <formula>#REF!&gt;0</formula>
    </cfRule>
    <cfRule type="expression" dxfId="284" priority="37">
      <formula>#REF!&gt;0</formula>
    </cfRule>
  </conditionalFormatting>
  <conditionalFormatting sqref="A47:B47 A13:B13">
    <cfRule type="expression" dxfId="283" priority="39">
      <formula>$P14&gt;0</formula>
    </cfRule>
    <cfRule type="expression" dxfId="282" priority="40">
      <formula>$O14&gt;0</formula>
    </cfRule>
  </conditionalFormatting>
  <conditionalFormatting sqref="A45:B46">
    <cfRule type="expression" dxfId="281" priority="41">
      <formula>#REF!&gt;0</formula>
    </cfRule>
    <cfRule type="expression" dxfId="280" priority="42">
      <formula>#REF!&gt;0</formula>
    </cfRule>
  </conditionalFormatting>
  <conditionalFormatting sqref="A12:B12">
    <cfRule type="expression" dxfId="279" priority="319">
      <formula>#REF!&gt;0</formula>
    </cfRule>
    <cfRule type="expression" dxfId="278" priority="320">
      <formula>#REF!&gt;0</formula>
    </cfRule>
  </conditionalFormatting>
  <conditionalFormatting sqref="A51:B51 A59:B59">
    <cfRule type="expression" dxfId="277" priority="341">
      <formula>#REF!&gt;0</formula>
    </cfRule>
    <cfRule type="expression" dxfId="276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topLeftCell="A22" workbookViewId="0">
      <selection activeCell="G7" sqref="G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- 2016-05-19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2096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2097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2098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2099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2100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2101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2102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2103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2104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2105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2106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2107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2108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2109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2110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2111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2112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2113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2114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2115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2116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2117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2118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2119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2120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2121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2122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2123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2124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2125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2126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2127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2128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2129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2130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2230</v>
      </c>
    </row>
    <row r="38" spans="1:7" s="2" customFormat="1" x14ac:dyDescent="0.25">
      <c r="A38" s="6" t="s">
        <v>2131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2132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2133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2134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2135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2136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2137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2138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2139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786</v>
      </c>
    </row>
    <row r="47" spans="1:7" s="2" customFormat="1" x14ac:dyDescent="0.25">
      <c r="A47" s="6" t="s">
        <v>2140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2141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2142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2143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2144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2145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2146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2147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2148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2149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2150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2151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2152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2153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2153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2154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786</v>
      </c>
    </row>
    <row r="63" spans="1:7" s="2" customFormat="1" x14ac:dyDescent="0.25">
      <c r="A63" s="6" t="s">
        <v>2155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2156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2157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2158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2231</v>
      </c>
    </row>
    <row r="67" spans="1:7" s="2" customFormat="1" x14ac:dyDescent="0.25">
      <c r="A67" s="6" t="s">
        <v>2159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2160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2161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2162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2163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2232</v>
      </c>
    </row>
    <row r="72" spans="1:7" s="2" customFormat="1" x14ac:dyDescent="0.25">
      <c r="A72" s="6" t="s">
        <v>2164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2165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786</v>
      </c>
    </row>
    <row r="74" spans="1:7" s="2" customFormat="1" x14ac:dyDescent="0.25">
      <c r="A74" s="6" t="s">
        <v>2166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2167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2168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2169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2170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2171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2172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2173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786</v>
      </c>
    </row>
    <row r="82" spans="1:7" s="2" customFormat="1" x14ac:dyDescent="0.25">
      <c r="A82" s="6" t="s">
        <v>2174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786</v>
      </c>
    </row>
    <row r="83" spans="1:7" s="2" customFormat="1" x14ac:dyDescent="0.25">
      <c r="A83" s="6" t="s">
        <v>2175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2176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2177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2178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2179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2180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2181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2182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2183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2184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2185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2186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2187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2188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2189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2190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2233</v>
      </c>
    </row>
    <row r="99" spans="1:7" s="2" customFormat="1" x14ac:dyDescent="0.25">
      <c r="A99" s="6" t="s">
        <v>2191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2192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786</v>
      </c>
    </row>
    <row r="101" spans="1:7" s="2" customFormat="1" x14ac:dyDescent="0.25">
      <c r="A101" s="6" t="s">
        <v>2193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2194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2195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2196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2197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2198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2199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2200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2201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2202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2234</v>
      </c>
    </row>
    <row r="111" spans="1:7" s="2" customFormat="1" x14ac:dyDescent="0.25">
      <c r="A111" s="6" t="s">
        <v>2203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2204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2205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2206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2207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786</v>
      </c>
    </row>
    <row r="116" spans="1:11" s="2" customFormat="1" x14ac:dyDescent="0.25">
      <c r="A116" s="6" t="s">
        <v>2208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2209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2210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2211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2212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2213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2214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2215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2216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2217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2218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2219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0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2220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2221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2222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2223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2224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2225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2226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2227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2228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2229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258" priority="5">
      <formula>#REF!&gt;#REF!</formula>
    </cfRule>
    <cfRule type="expression" dxfId="257" priority="6">
      <formula>#REF!&gt;0</formula>
    </cfRule>
    <cfRule type="expression" dxfId="256" priority="7">
      <formula>#REF!&gt;0</formula>
    </cfRule>
  </conditionalFormatting>
  <conditionalFormatting sqref="A3:B6">
    <cfRule type="expression" dxfId="255" priority="3">
      <formula>$P3&gt;0</formula>
    </cfRule>
    <cfRule type="expression" dxfId="254" priority="4">
      <formula>$O3&gt;0</formula>
    </cfRule>
  </conditionalFormatting>
  <conditionalFormatting sqref="A3:G139">
    <cfRule type="expression" dxfId="253" priority="1">
      <formula>NOT(ISBLANK($G3))</formula>
    </cfRule>
  </conditionalFormatting>
  <conditionalFormatting sqref="A108:B110 A26:B40 A44:B44 A48:B50 A56:B58 A62:B63 A67:B68 A74:B79 A83:B91 A95:B95">
    <cfRule type="expression" dxfId="252" priority="8">
      <formula>$P29&gt;0</formula>
    </cfRule>
    <cfRule type="expression" dxfId="251" priority="9">
      <formula>$O29&gt;0</formula>
    </cfRule>
  </conditionalFormatting>
  <conditionalFormatting sqref="A42:B43 A93:B94 A7:B11 A14:B25 A52:B55 A60:B61 A65:B66 A70:B73 A81:B82 A97:B98">
    <cfRule type="expression" dxfId="250" priority="11">
      <formula>$P9&gt;0</formula>
    </cfRule>
    <cfRule type="expression" dxfId="249" priority="12">
      <formula>$O9&gt;0</formula>
    </cfRule>
  </conditionalFormatting>
  <conditionalFormatting sqref="A111:B114 A99:B106">
    <cfRule type="expression" dxfId="248" priority="14">
      <formula>$P103&gt;0</formula>
    </cfRule>
    <cfRule type="expression" dxfId="247" priority="15">
      <formula>$O103&gt;0</formula>
    </cfRule>
  </conditionalFormatting>
  <conditionalFormatting sqref="A115:B117">
    <cfRule type="expression" dxfId="246" priority="17">
      <formula>$P121&gt;0</formula>
    </cfRule>
    <cfRule type="expression" dxfId="245" priority="18">
      <formula>$O121&gt;0</formula>
    </cfRule>
  </conditionalFormatting>
  <conditionalFormatting sqref="A118:B118">
    <cfRule type="expression" dxfId="244" priority="20">
      <formula>$P125&gt;0</formula>
    </cfRule>
    <cfRule type="expression" dxfId="243" priority="21">
      <formula>$O125&gt;0</formula>
    </cfRule>
  </conditionalFormatting>
  <conditionalFormatting sqref="A119:B119">
    <cfRule type="expression" dxfId="242" priority="23">
      <formula>$P127&gt;0</formula>
    </cfRule>
    <cfRule type="expression" dxfId="241" priority="24">
      <formula>$O127&gt;0</formula>
    </cfRule>
  </conditionalFormatting>
  <conditionalFormatting sqref="A121:B139">
    <cfRule type="expression" dxfId="240" priority="26">
      <formula>$P131&gt;0</formula>
    </cfRule>
    <cfRule type="expression" dxfId="239" priority="27">
      <formula>$O131&gt;0</formula>
    </cfRule>
  </conditionalFormatting>
  <conditionalFormatting sqref="A107:B107">
    <cfRule type="expression" dxfId="238" priority="29">
      <formula>#REF!&gt;0</formula>
    </cfRule>
    <cfRule type="expression" dxfId="237" priority="30">
      <formula>#REF!&gt;0</formula>
    </cfRule>
  </conditionalFormatting>
  <conditionalFormatting sqref="A120:B120">
    <cfRule type="expression" dxfId="236" priority="33">
      <formula>$P129&gt;0</formula>
    </cfRule>
    <cfRule type="expression" dxfId="235" priority="34">
      <formula>$O129&gt;0</formula>
    </cfRule>
  </conditionalFormatting>
  <conditionalFormatting sqref="A41:B41 A92:B92">
    <cfRule type="expression" dxfId="234" priority="36">
      <formula>#REF!&gt;0</formula>
    </cfRule>
    <cfRule type="expression" dxfId="233" priority="37">
      <formula>#REF!&gt;0</formula>
    </cfRule>
  </conditionalFormatting>
  <conditionalFormatting sqref="A47:B47 A13:B13">
    <cfRule type="expression" dxfId="232" priority="39">
      <formula>$P14&gt;0</formula>
    </cfRule>
    <cfRule type="expression" dxfId="231" priority="40">
      <formula>$O14&gt;0</formula>
    </cfRule>
  </conditionalFormatting>
  <conditionalFormatting sqref="A45:B46">
    <cfRule type="expression" dxfId="230" priority="41">
      <formula>#REF!&gt;0</formula>
    </cfRule>
    <cfRule type="expression" dxfId="229" priority="42">
      <formula>#REF!&gt;0</formula>
    </cfRule>
  </conditionalFormatting>
  <conditionalFormatting sqref="A12:B12">
    <cfRule type="expression" dxfId="228" priority="45">
      <formula>#REF!&gt;0</formula>
    </cfRule>
    <cfRule type="expression" dxfId="227" priority="46">
      <formula>#REF!&gt;0</formula>
    </cfRule>
  </conditionalFormatting>
  <conditionalFormatting sqref="A51:B51 A59:B59">
    <cfRule type="expression" dxfId="226" priority="48">
      <formula>#REF!&gt;0</formula>
    </cfRule>
    <cfRule type="expression" dxfId="225" priority="49">
      <formula>#REF!&gt;0</formula>
    </cfRule>
  </conditionalFormatting>
  <conditionalFormatting sqref="A64:B64 A69:B69 A80:B80 A96:B96">
    <cfRule type="expression" dxfId="224" priority="363">
      <formula>#REF!&gt;0</formula>
    </cfRule>
    <cfRule type="expression" dxfId="223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0"/>
  <sheetViews>
    <sheetView tabSelected="1" workbookViewId="0">
      <selection activeCell="K6" sqref="K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- 2016-05-20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2239</v>
      </c>
      <c r="B3" s="6">
        <v>4038</v>
      </c>
      <c r="C3" s="18">
        <v>42510.131481481483</v>
      </c>
      <c r="D3" s="18">
        <v>42510.160532407404</v>
      </c>
      <c r="E3" s="15" t="str">
        <f>IF(ISEVEN(B3),(B3-1)&amp;"/"&amp;B3,B3&amp;"/"&amp;(B3+1))</f>
        <v>4037/4038</v>
      </c>
      <c r="F3" s="15">
        <f>D3-C3</f>
        <v>2.9050925921183079E-2</v>
      </c>
      <c r="G3" s="10"/>
      <c r="J3" s="20">
        <v>42510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2240</v>
      </c>
      <c r="B4" s="6">
        <v>4008</v>
      </c>
      <c r="C4" s="18">
        <v>42510.170381944445</v>
      </c>
      <c r="D4" s="18">
        <v>42510.200358796297</v>
      </c>
      <c r="E4" s="15" t="str">
        <f t="shared" ref="E4:E67" si="0">IF(ISEVEN(B4),(B4-1)&amp;"/"&amp;B4,B4&amp;"/"&amp;(B4+1))</f>
        <v>4007/4008</v>
      </c>
      <c r="F4" s="15">
        <f t="shared" ref="F4:F67" si="1">D4-C4</f>
        <v>2.99768518525525E-2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2241</v>
      </c>
      <c r="B5" s="6">
        <v>4029</v>
      </c>
      <c r="C5" s="18">
        <v>42510.152245370373</v>
      </c>
      <c r="D5" s="18">
        <v>42510.188530092593</v>
      </c>
      <c r="E5" s="15" t="str">
        <f t="shared" si="0"/>
        <v>4029/4030</v>
      </c>
      <c r="F5" s="15">
        <f t="shared" si="1"/>
        <v>3.6284722220443655E-2</v>
      </c>
      <c r="G5" s="10"/>
      <c r="J5" s="22" t="s">
        <v>7</v>
      </c>
      <c r="K5" s="24">
        <f>COUNTA(F3:F956)</f>
        <v>138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2242</v>
      </c>
      <c r="B6" s="6">
        <v>4023</v>
      </c>
      <c r="C6" s="18">
        <v>42510.194710648146</v>
      </c>
      <c r="D6" s="18">
        <v>42510.222627314812</v>
      </c>
      <c r="E6" s="15" t="str">
        <f t="shared" si="0"/>
        <v>4023/4024</v>
      </c>
      <c r="F6" s="15">
        <f t="shared" si="1"/>
        <v>2.7916666665987577E-2</v>
      </c>
      <c r="G6" s="10"/>
      <c r="J6" s="22" t="s">
        <v>15</v>
      </c>
      <c r="K6" s="24">
        <v>131</v>
      </c>
      <c r="L6" s="25">
        <v>44.964734298409894</v>
      </c>
      <c r="M6" s="25">
        <v>34.516666667768732</v>
      </c>
      <c r="N6" s="25">
        <v>63.233333331299946</v>
      </c>
    </row>
    <row r="7" spans="1:65" s="2" customFormat="1" x14ac:dyDescent="0.25">
      <c r="A7" s="6" t="s">
        <v>2243</v>
      </c>
      <c r="B7" s="6">
        <v>4011</v>
      </c>
      <c r="C7" s="18">
        <v>42510.177534722221</v>
      </c>
      <c r="D7" s="18">
        <v>42510.19809027778</v>
      </c>
      <c r="E7" s="15" t="str">
        <f t="shared" si="0"/>
        <v>4011/4012</v>
      </c>
      <c r="F7" s="15">
        <f t="shared" si="1"/>
        <v>2.0555555558530614E-2</v>
      </c>
      <c r="G7" s="10" t="s">
        <v>2381</v>
      </c>
      <c r="J7" s="22" t="s">
        <v>9</v>
      </c>
      <c r="K7" s="29">
        <f>K6/K5</f>
        <v>0.94927536231884058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2244</v>
      </c>
      <c r="B8" s="6">
        <v>4042</v>
      </c>
      <c r="C8" s="18">
        <v>42510.181539351855</v>
      </c>
      <c r="D8" s="18">
        <v>42510.21497685185</v>
      </c>
      <c r="E8" s="15" t="str">
        <f t="shared" si="0"/>
        <v>4041/4042</v>
      </c>
      <c r="F8" s="15">
        <f t="shared" si="1"/>
        <v>3.3437499994761311E-2</v>
      </c>
      <c r="G8" s="10"/>
      <c r="J8" s="22" t="s">
        <v>16</v>
      </c>
      <c r="K8" s="24">
        <f>COUNTA(G3:G9999)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2245</v>
      </c>
      <c r="B9" s="6">
        <v>4041</v>
      </c>
      <c r="C9" s="18">
        <v>42510.225208333337</v>
      </c>
      <c r="D9" s="18">
        <v>42510.253078703703</v>
      </c>
      <c r="E9" s="15" t="str">
        <f t="shared" si="0"/>
        <v>4041/4042</v>
      </c>
      <c r="F9" s="15">
        <f t="shared" si="1"/>
        <v>2.7870370366144925E-2</v>
      </c>
      <c r="G9" s="10"/>
      <c r="J9" s="23" t="s">
        <v>17</v>
      </c>
      <c r="K9" s="30">
        <v>1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2246</v>
      </c>
      <c r="B10" s="6">
        <v>4044</v>
      </c>
      <c r="C10" s="18">
        <v>42510.192662037036</v>
      </c>
      <c r="D10" s="18">
        <v>42510.224259259259</v>
      </c>
      <c r="E10" s="15" t="str">
        <f t="shared" si="0"/>
        <v>4043/4044</v>
      </c>
      <c r="F10" s="15">
        <f t="shared" si="1"/>
        <v>3.1597222223354038E-2</v>
      </c>
      <c r="G10" s="10"/>
    </row>
    <row r="11" spans="1:65" s="2" customFormat="1" x14ac:dyDescent="0.25">
      <c r="A11" s="6" t="s">
        <v>2247</v>
      </c>
      <c r="B11" s="6">
        <v>4043</v>
      </c>
      <c r="C11" s="18">
        <v>42510.23605324074</v>
      </c>
      <c r="D11" s="18">
        <v>42510.26326388889</v>
      </c>
      <c r="E11" s="15" t="str">
        <f t="shared" si="0"/>
        <v>4043/4044</v>
      </c>
      <c r="F11" s="15">
        <f t="shared" si="1"/>
        <v>2.7210648149775807E-2</v>
      </c>
      <c r="G11" s="10"/>
    </row>
    <row r="12" spans="1:65" s="2" customFormat="1" x14ac:dyDescent="0.25">
      <c r="A12" s="6" t="s">
        <v>2248</v>
      </c>
      <c r="B12" s="6">
        <v>4038</v>
      </c>
      <c r="C12" s="18">
        <v>42510.208483796298</v>
      </c>
      <c r="D12" s="18">
        <v>42510.234317129631</v>
      </c>
      <c r="E12" s="15" t="str">
        <f t="shared" si="0"/>
        <v>4037/4038</v>
      </c>
      <c r="F12" s="15">
        <f t="shared" si="1"/>
        <v>2.5833333333139308E-2</v>
      </c>
      <c r="G12" s="10"/>
    </row>
    <row r="13" spans="1:65" s="2" customFormat="1" x14ac:dyDescent="0.25">
      <c r="A13" s="6" t="s">
        <v>2249</v>
      </c>
      <c r="B13" s="6">
        <v>4037</v>
      </c>
      <c r="C13" s="18">
        <v>42510.244722222225</v>
      </c>
      <c r="D13" s="18">
        <v>42510.273993055554</v>
      </c>
      <c r="E13" s="15" t="str">
        <f t="shared" si="0"/>
        <v>4037/4038</v>
      </c>
      <c r="F13" s="15">
        <f t="shared" si="1"/>
        <v>2.9270833329064772E-2</v>
      </c>
      <c r="G13" s="10"/>
    </row>
    <row r="14" spans="1:65" s="2" customFormat="1" x14ac:dyDescent="0.25">
      <c r="A14" s="6" t="s">
        <v>2250</v>
      </c>
      <c r="B14" s="6">
        <v>4007</v>
      </c>
      <c r="C14" s="18">
        <v>42510.210370370369</v>
      </c>
      <c r="D14" s="18">
        <v>42510.246134259258</v>
      </c>
      <c r="E14" s="15" t="str">
        <f t="shared" si="0"/>
        <v>4007/4008</v>
      </c>
      <c r="F14" s="15">
        <f t="shared" si="1"/>
        <v>3.5763888889050577E-2</v>
      </c>
      <c r="G14" s="10"/>
    </row>
    <row r="15" spans="1:65" s="2" customFormat="1" x14ac:dyDescent="0.25">
      <c r="A15" s="6" t="s">
        <v>2251</v>
      </c>
      <c r="B15" s="6">
        <v>4008</v>
      </c>
      <c r="C15" s="18">
        <v>42510.254895833335</v>
      </c>
      <c r="D15" s="18">
        <v>42510.28328703704</v>
      </c>
      <c r="E15" s="15" t="str">
        <f t="shared" si="0"/>
        <v>4007/4008</v>
      </c>
      <c r="F15" s="15">
        <f t="shared" si="1"/>
        <v>2.8391203704813961E-2</v>
      </c>
      <c r="G15" s="10"/>
    </row>
    <row r="16" spans="1:65" s="2" customFormat="1" x14ac:dyDescent="0.25">
      <c r="A16" s="6" t="s">
        <v>2252</v>
      </c>
      <c r="B16" s="6">
        <v>4029</v>
      </c>
      <c r="C16" s="18">
        <v>42510.23064814815</v>
      </c>
      <c r="D16" s="18">
        <v>42510.254699074074</v>
      </c>
      <c r="E16" s="15" t="str">
        <f t="shared" si="0"/>
        <v>4029/4030</v>
      </c>
      <c r="F16" s="15">
        <f t="shared" si="1"/>
        <v>2.4050925923802424E-2</v>
      </c>
      <c r="G16" s="10"/>
    </row>
    <row r="17" spans="1:7" s="2" customFormat="1" x14ac:dyDescent="0.25">
      <c r="A17" s="6" t="s">
        <v>2253</v>
      </c>
      <c r="B17" s="6">
        <v>4030</v>
      </c>
      <c r="C17" s="18">
        <v>42510.264803240738</v>
      </c>
      <c r="D17" s="18">
        <v>42510.293599537035</v>
      </c>
      <c r="E17" s="15" t="str">
        <f t="shared" si="0"/>
        <v>4029/4030</v>
      </c>
      <c r="F17" s="15">
        <f t="shared" si="1"/>
        <v>2.8796296297514345E-2</v>
      </c>
      <c r="G17" s="10"/>
    </row>
    <row r="18" spans="1:7" s="2" customFormat="1" x14ac:dyDescent="0.25">
      <c r="A18" s="6" t="s">
        <v>2254</v>
      </c>
      <c r="B18" s="6">
        <v>4024</v>
      </c>
      <c r="C18" s="18">
        <v>42510.233773148146</v>
      </c>
      <c r="D18" s="18">
        <v>42510.265208333331</v>
      </c>
      <c r="E18" s="15" t="str">
        <f t="shared" si="0"/>
        <v>4023/4024</v>
      </c>
      <c r="F18" s="15">
        <f t="shared" si="1"/>
        <v>3.1435185184818693E-2</v>
      </c>
      <c r="G18" s="10"/>
    </row>
    <row r="19" spans="1:7" s="2" customFormat="1" x14ac:dyDescent="0.25">
      <c r="A19" s="6" t="s">
        <v>2255</v>
      </c>
      <c r="B19" s="6">
        <v>4023</v>
      </c>
      <c r="C19" s="18">
        <v>42510.274872685186</v>
      </c>
      <c r="D19" s="18">
        <v>42510.304502314815</v>
      </c>
      <c r="E19" s="15" t="str">
        <f t="shared" si="0"/>
        <v>4023/4024</v>
      </c>
      <c r="F19" s="15">
        <f t="shared" si="1"/>
        <v>2.9629629629198462E-2</v>
      </c>
      <c r="G19" s="10"/>
    </row>
    <row r="20" spans="1:7" s="2" customFormat="1" x14ac:dyDescent="0.25">
      <c r="A20" s="6" t="s">
        <v>2256</v>
      </c>
      <c r="B20" s="6">
        <v>4011</v>
      </c>
      <c r="C20" s="18">
        <v>42510.251203703701</v>
      </c>
      <c r="D20" s="18">
        <v>42510.275173611109</v>
      </c>
      <c r="E20" s="15" t="str">
        <f t="shared" si="0"/>
        <v>4011/4012</v>
      </c>
      <c r="F20" s="15">
        <f t="shared" si="1"/>
        <v>2.396990740817273E-2</v>
      </c>
      <c r="G20" s="10"/>
    </row>
    <row r="21" spans="1:7" s="2" customFormat="1" x14ac:dyDescent="0.25">
      <c r="A21" s="6" t="s">
        <v>2257</v>
      </c>
      <c r="B21" s="6">
        <v>4042</v>
      </c>
      <c r="C21" s="18">
        <v>42510.257337962961</v>
      </c>
      <c r="D21" s="18">
        <v>42510.28565972222</v>
      </c>
      <c r="E21" s="15" t="str">
        <f t="shared" si="0"/>
        <v>4041/4042</v>
      </c>
      <c r="F21" s="15">
        <f t="shared" si="1"/>
        <v>2.8321759258687962E-2</v>
      </c>
      <c r="G21" s="10"/>
    </row>
    <row r="22" spans="1:7" s="2" customFormat="1" x14ac:dyDescent="0.25">
      <c r="A22" s="6" t="s">
        <v>2258</v>
      </c>
      <c r="B22" s="6">
        <v>4041</v>
      </c>
      <c r="C22" s="18">
        <v>42510.296736111108</v>
      </c>
      <c r="D22" s="18">
        <v>42510.297881944447</v>
      </c>
      <c r="E22" s="15" t="str">
        <f t="shared" si="0"/>
        <v>4041/4042</v>
      </c>
      <c r="F22" s="15">
        <f t="shared" si="1"/>
        <v>1.1458333392511122E-3</v>
      </c>
      <c r="G22" s="10" t="s">
        <v>786</v>
      </c>
    </row>
    <row r="23" spans="1:7" s="2" customFormat="1" x14ac:dyDescent="0.25">
      <c r="A23" s="6" t="s">
        <v>2259</v>
      </c>
      <c r="B23" s="6">
        <v>4044</v>
      </c>
      <c r="C23" s="18">
        <v>42510.267291666663</v>
      </c>
      <c r="D23" s="18">
        <v>42510.295393518521</v>
      </c>
      <c r="E23" s="15" t="str">
        <f t="shared" si="0"/>
        <v>4043/4044</v>
      </c>
      <c r="F23" s="15">
        <f t="shared" si="1"/>
        <v>2.8101851858082227E-2</v>
      </c>
      <c r="G23" s="10"/>
    </row>
    <row r="24" spans="1:7" s="2" customFormat="1" x14ac:dyDescent="0.25">
      <c r="A24" s="6" t="s">
        <v>2260</v>
      </c>
      <c r="B24" s="6">
        <v>4043</v>
      </c>
      <c r="C24" s="18">
        <v>42510.305868055555</v>
      </c>
      <c r="D24" s="18">
        <v>42510.336851851855</v>
      </c>
      <c r="E24" s="15" t="str">
        <f t="shared" si="0"/>
        <v>4043/4044</v>
      </c>
      <c r="F24" s="15">
        <f t="shared" si="1"/>
        <v>3.0983796299551614E-2</v>
      </c>
      <c r="G24" s="10"/>
    </row>
    <row r="25" spans="1:7" s="2" customFormat="1" x14ac:dyDescent="0.25">
      <c r="A25" s="6" t="s">
        <v>2261</v>
      </c>
      <c r="B25" s="6">
        <v>4038</v>
      </c>
      <c r="C25" s="18">
        <v>42510.277002314811</v>
      </c>
      <c r="D25" s="18">
        <v>42510.308136574073</v>
      </c>
      <c r="E25" s="15" t="str">
        <f t="shared" si="0"/>
        <v>4037/4038</v>
      </c>
      <c r="F25" s="15">
        <f t="shared" si="1"/>
        <v>3.1134259261307307E-2</v>
      </c>
      <c r="G25" s="10"/>
    </row>
    <row r="26" spans="1:7" s="2" customFormat="1" x14ac:dyDescent="0.25">
      <c r="A26" s="6" t="s">
        <v>2262</v>
      </c>
      <c r="B26" s="6">
        <v>4037</v>
      </c>
      <c r="C26" s="18">
        <v>42510.318113425928</v>
      </c>
      <c r="D26" s="18">
        <v>42510.348055555558</v>
      </c>
      <c r="E26" s="15" t="str">
        <f t="shared" si="0"/>
        <v>4037/4038</v>
      </c>
      <c r="F26" s="15">
        <f t="shared" si="1"/>
        <v>2.99421296294895E-2</v>
      </c>
      <c r="G26" s="10"/>
    </row>
    <row r="27" spans="1:7" s="2" customFormat="1" x14ac:dyDescent="0.25">
      <c r="A27" s="6" t="s">
        <v>2263</v>
      </c>
      <c r="B27" s="6">
        <v>4007</v>
      </c>
      <c r="C27" s="18">
        <v>42510.286874999998</v>
      </c>
      <c r="D27" s="18">
        <v>42510.318298611113</v>
      </c>
      <c r="E27" s="15" t="str">
        <f t="shared" si="0"/>
        <v>4007/4008</v>
      </c>
      <c r="F27" s="15">
        <f t="shared" si="1"/>
        <v>3.1423611115314998E-2</v>
      </c>
      <c r="G27" s="10"/>
    </row>
    <row r="28" spans="1:7" s="2" customFormat="1" x14ac:dyDescent="0.25">
      <c r="A28" s="6" t="s">
        <v>2264</v>
      </c>
      <c r="B28" s="6">
        <v>4008</v>
      </c>
      <c r="C28" s="18">
        <v>42510.325023148151</v>
      </c>
      <c r="D28" s="18">
        <v>42510.35664351852</v>
      </c>
      <c r="E28" s="15" t="str">
        <f t="shared" si="0"/>
        <v>4007/4008</v>
      </c>
      <c r="F28" s="15">
        <f t="shared" si="1"/>
        <v>3.1620370369637385E-2</v>
      </c>
      <c r="G28" s="10"/>
    </row>
    <row r="29" spans="1:7" s="2" customFormat="1" x14ac:dyDescent="0.25">
      <c r="A29" s="6" t="s">
        <v>2265</v>
      </c>
      <c r="B29" s="6">
        <v>4029</v>
      </c>
      <c r="C29" s="18">
        <v>42510.301215277781</v>
      </c>
      <c r="D29" s="18">
        <v>42510.331469907411</v>
      </c>
      <c r="E29" s="15" t="str">
        <f t="shared" si="0"/>
        <v>4029/4030</v>
      </c>
      <c r="F29" s="15">
        <f t="shared" si="1"/>
        <v>3.0254629629780538E-2</v>
      </c>
      <c r="G29" s="10"/>
    </row>
    <row r="30" spans="1:7" s="2" customFormat="1" x14ac:dyDescent="0.25">
      <c r="A30" s="6" t="s">
        <v>2266</v>
      </c>
      <c r="B30" s="6">
        <v>4030</v>
      </c>
      <c r="C30" s="18">
        <v>42510.338252314818</v>
      </c>
      <c r="D30" s="18">
        <v>42510.36681712963</v>
      </c>
      <c r="E30" s="15" t="str">
        <f t="shared" si="0"/>
        <v>4029/4030</v>
      </c>
      <c r="F30" s="15">
        <f t="shared" si="1"/>
        <v>2.8564814812853001E-2</v>
      </c>
      <c r="G30" s="10"/>
    </row>
    <row r="31" spans="1:7" s="2" customFormat="1" x14ac:dyDescent="0.25">
      <c r="A31" s="6" t="s">
        <v>2267</v>
      </c>
      <c r="B31" s="6">
        <v>4024</v>
      </c>
      <c r="C31" s="18">
        <v>42510.309062499997</v>
      </c>
      <c r="D31" s="18">
        <v>42510.337291666663</v>
      </c>
      <c r="E31" s="15" t="str">
        <f t="shared" si="0"/>
        <v>4023/4024</v>
      </c>
      <c r="F31" s="15">
        <f t="shared" si="1"/>
        <v>2.8229166666278616E-2</v>
      </c>
      <c r="G31" s="10"/>
    </row>
    <row r="32" spans="1:7" s="2" customFormat="1" x14ac:dyDescent="0.25">
      <c r="A32" s="6" t="s">
        <v>2268</v>
      </c>
      <c r="B32" s="6">
        <v>4023</v>
      </c>
      <c r="C32" s="18">
        <v>42510.343680555554</v>
      </c>
      <c r="D32" s="18">
        <v>42510.377280092594</v>
      </c>
      <c r="E32" s="15" t="str">
        <f t="shared" si="0"/>
        <v>4023/4024</v>
      </c>
      <c r="F32" s="15">
        <f t="shared" si="1"/>
        <v>3.3599537040572613E-2</v>
      </c>
      <c r="G32" s="10"/>
    </row>
    <row r="33" spans="1:7" s="2" customFormat="1" x14ac:dyDescent="0.25">
      <c r="A33" s="6" t="s">
        <v>2269</v>
      </c>
      <c r="B33" s="6">
        <v>4011</v>
      </c>
      <c r="C33" s="18">
        <v>42510.321145833332</v>
      </c>
      <c r="D33" s="18">
        <v>42510.34983796296</v>
      </c>
      <c r="E33" s="15" t="str">
        <f t="shared" si="0"/>
        <v>4011/4012</v>
      </c>
      <c r="F33" s="15">
        <f t="shared" si="1"/>
        <v>2.8692129628325347E-2</v>
      </c>
      <c r="G33" s="10"/>
    </row>
    <row r="34" spans="1:7" s="2" customFormat="1" x14ac:dyDescent="0.25">
      <c r="A34" s="6" t="s">
        <v>2270</v>
      </c>
      <c r="B34" s="6">
        <v>4042</v>
      </c>
      <c r="C34" s="18">
        <v>42510.331990740742</v>
      </c>
      <c r="D34" s="18">
        <v>42510.358935185184</v>
      </c>
      <c r="E34" s="15" t="str">
        <f t="shared" si="0"/>
        <v>4041/4042</v>
      </c>
      <c r="F34" s="15">
        <f t="shared" si="1"/>
        <v>2.6944444442051463E-2</v>
      </c>
      <c r="G34" s="10"/>
    </row>
    <row r="35" spans="1:7" s="2" customFormat="1" x14ac:dyDescent="0.25">
      <c r="A35" s="6" t="s">
        <v>2271</v>
      </c>
      <c r="B35" s="6">
        <v>4044</v>
      </c>
      <c r="C35" s="18">
        <v>42510.339675925927</v>
      </c>
      <c r="D35" s="18">
        <v>42510.372465277775</v>
      </c>
      <c r="E35" s="15" t="str">
        <f t="shared" si="0"/>
        <v>4043/4044</v>
      </c>
      <c r="F35" s="15">
        <f t="shared" si="1"/>
        <v>3.2789351847895887E-2</v>
      </c>
      <c r="G35" s="10"/>
    </row>
    <row r="36" spans="1:7" s="2" customFormat="1" x14ac:dyDescent="0.25">
      <c r="A36" s="6" t="s">
        <v>2272</v>
      </c>
      <c r="B36" s="6">
        <v>4043</v>
      </c>
      <c r="C36" s="18">
        <v>42510.379432870373</v>
      </c>
      <c r="D36" s="18">
        <v>42510.411215277774</v>
      </c>
      <c r="E36" s="15" t="str">
        <f t="shared" si="0"/>
        <v>4043/4044</v>
      </c>
      <c r="F36" s="15">
        <f t="shared" si="1"/>
        <v>3.1782407400896773E-2</v>
      </c>
      <c r="G36" s="10"/>
    </row>
    <row r="37" spans="1:7" s="2" customFormat="1" x14ac:dyDescent="0.25">
      <c r="A37" s="6" t="s">
        <v>2273</v>
      </c>
      <c r="B37" s="6">
        <v>4038</v>
      </c>
      <c r="C37" s="18">
        <v>42510.351469907408</v>
      </c>
      <c r="D37" s="18">
        <v>42510.383136574077</v>
      </c>
      <c r="E37" s="15" t="str">
        <f t="shared" si="0"/>
        <v>4037/4038</v>
      </c>
      <c r="F37" s="15">
        <f t="shared" si="1"/>
        <v>3.1666666669480037E-2</v>
      </c>
      <c r="G37" s="10"/>
    </row>
    <row r="38" spans="1:7" s="2" customFormat="1" x14ac:dyDescent="0.25">
      <c r="A38" s="6" t="s">
        <v>2274</v>
      </c>
      <c r="B38" s="6">
        <v>4037</v>
      </c>
      <c r="C38" s="18">
        <v>42510.38989583333</v>
      </c>
      <c r="D38" s="18">
        <v>42510.419664351852</v>
      </c>
      <c r="E38" s="15" t="str">
        <f t="shared" si="0"/>
        <v>4037/4038</v>
      </c>
      <c r="F38" s="15">
        <f t="shared" si="1"/>
        <v>2.976851852145046E-2</v>
      </c>
      <c r="G38" s="10"/>
    </row>
    <row r="39" spans="1:7" s="2" customFormat="1" x14ac:dyDescent="0.25">
      <c r="A39" s="6" t="s">
        <v>2275</v>
      </c>
      <c r="B39" s="6">
        <v>4007</v>
      </c>
      <c r="C39" s="18">
        <v>42510.362812500003</v>
      </c>
      <c r="D39" s="18">
        <v>42510.392812500002</v>
      </c>
      <c r="E39" s="15" t="str">
        <f t="shared" si="0"/>
        <v>4007/4008</v>
      </c>
      <c r="F39" s="15">
        <f t="shared" si="1"/>
        <v>2.9999999998835847E-2</v>
      </c>
      <c r="G39" s="10"/>
    </row>
    <row r="40" spans="1:7" s="2" customFormat="1" x14ac:dyDescent="0.25">
      <c r="A40" s="6" t="s">
        <v>2276</v>
      </c>
      <c r="B40" s="6">
        <v>4008</v>
      </c>
      <c r="C40" s="18">
        <v>42510.398645833331</v>
      </c>
      <c r="D40" s="18">
        <v>42510.429270833331</v>
      </c>
      <c r="E40" s="15" t="str">
        <f t="shared" si="0"/>
        <v>4007/4008</v>
      </c>
      <c r="F40" s="15">
        <f t="shared" si="1"/>
        <v>3.0624999999417923E-2</v>
      </c>
      <c r="G40" s="10"/>
    </row>
    <row r="41" spans="1:7" s="2" customFormat="1" x14ac:dyDescent="0.25">
      <c r="A41" s="6" t="s">
        <v>2277</v>
      </c>
      <c r="B41" s="6">
        <v>4029</v>
      </c>
      <c r="C41" s="18">
        <v>42510.373715277776</v>
      </c>
      <c r="D41" s="18">
        <v>42510.400567129633</v>
      </c>
      <c r="E41" s="15" t="str">
        <f t="shared" si="0"/>
        <v>4029/4030</v>
      </c>
      <c r="F41" s="15">
        <f t="shared" si="1"/>
        <v>2.6851851856918074E-2</v>
      </c>
      <c r="G41" s="10"/>
    </row>
    <row r="42" spans="1:7" s="2" customFormat="1" x14ac:dyDescent="0.25">
      <c r="A42" s="6" t="s">
        <v>2278</v>
      </c>
      <c r="B42" s="6">
        <v>4030</v>
      </c>
      <c r="C42" s="18">
        <v>42510.411168981482</v>
      </c>
      <c r="D42" s="18">
        <v>42510.439675925925</v>
      </c>
      <c r="E42" s="15" t="str">
        <f t="shared" si="0"/>
        <v>4029/4030</v>
      </c>
      <c r="F42" s="15">
        <f t="shared" si="1"/>
        <v>2.8506944443506654E-2</v>
      </c>
      <c r="G42" s="10"/>
    </row>
    <row r="43" spans="1:7" s="2" customFormat="1" x14ac:dyDescent="0.25">
      <c r="A43" s="6" t="s">
        <v>2279</v>
      </c>
      <c r="B43" s="6">
        <v>4024</v>
      </c>
      <c r="C43" s="18">
        <v>42510.379317129627</v>
      </c>
      <c r="D43" s="18">
        <v>42510.410752314812</v>
      </c>
      <c r="E43" s="15" t="str">
        <f t="shared" si="0"/>
        <v>4023/4024</v>
      </c>
      <c r="F43" s="15">
        <f t="shared" si="1"/>
        <v>3.1435185184818693E-2</v>
      </c>
      <c r="G43" s="10"/>
    </row>
    <row r="44" spans="1:7" s="2" customFormat="1" x14ac:dyDescent="0.25">
      <c r="A44" s="6" t="s">
        <v>2280</v>
      </c>
      <c r="B44" s="6">
        <v>4023</v>
      </c>
      <c r="C44" s="18">
        <v>42510.416770833333</v>
      </c>
      <c r="D44" s="18">
        <v>42510.450243055559</v>
      </c>
      <c r="E44" s="15" t="str">
        <f t="shared" si="0"/>
        <v>4023/4024</v>
      </c>
      <c r="F44" s="15">
        <f t="shared" si="1"/>
        <v>3.3472222225100268E-2</v>
      </c>
      <c r="G44" s="10"/>
    </row>
    <row r="45" spans="1:7" s="2" customFormat="1" x14ac:dyDescent="0.25">
      <c r="A45" s="6" t="s">
        <v>2281</v>
      </c>
      <c r="B45" s="6">
        <v>4012</v>
      </c>
      <c r="C45" s="18">
        <v>42510.428159722222</v>
      </c>
      <c r="D45" s="18">
        <v>42510.460127314815</v>
      </c>
      <c r="E45" s="15" t="str">
        <f t="shared" si="0"/>
        <v>4011/4012</v>
      </c>
      <c r="F45" s="15">
        <f t="shared" si="1"/>
        <v>3.1967592592991423E-2</v>
      </c>
      <c r="G45" s="10"/>
    </row>
    <row r="46" spans="1:7" s="2" customFormat="1" x14ac:dyDescent="0.25">
      <c r="A46" s="6" t="s">
        <v>2282</v>
      </c>
      <c r="B46" s="6">
        <v>4042</v>
      </c>
      <c r="C46" s="18">
        <v>42510.40283564815</v>
      </c>
      <c r="D46" s="18">
        <v>42510.431226851855</v>
      </c>
      <c r="E46" s="15" t="str">
        <f t="shared" si="0"/>
        <v>4041/4042</v>
      </c>
      <c r="F46" s="15">
        <f t="shared" si="1"/>
        <v>2.8391203704813961E-2</v>
      </c>
      <c r="G46" s="10"/>
    </row>
    <row r="47" spans="1:7" s="2" customFormat="1" x14ac:dyDescent="0.25">
      <c r="A47" s="6" t="s">
        <v>2283</v>
      </c>
      <c r="B47" s="6">
        <v>4041</v>
      </c>
      <c r="C47" s="18">
        <v>42510.44195601852</v>
      </c>
      <c r="D47" s="18">
        <v>42510.471388888887</v>
      </c>
      <c r="E47" s="15" t="str">
        <f t="shared" si="0"/>
        <v>4041/4042</v>
      </c>
      <c r="F47" s="15">
        <f t="shared" si="1"/>
        <v>2.9432870367600117E-2</v>
      </c>
      <c r="G47" s="10"/>
    </row>
    <row r="48" spans="1:7" s="2" customFormat="1" x14ac:dyDescent="0.25">
      <c r="A48" s="6" t="s">
        <v>2284</v>
      </c>
      <c r="B48" s="6">
        <v>4044</v>
      </c>
      <c r="C48" s="18">
        <v>42510.413414351853</v>
      </c>
      <c r="D48" s="18">
        <v>42510.441724537035</v>
      </c>
      <c r="E48" s="15" t="str">
        <f t="shared" si="0"/>
        <v>4043/4044</v>
      </c>
      <c r="F48" s="15">
        <f t="shared" si="1"/>
        <v>2.8310185181908309E-2</v>
      </c>
      <c r="G48" s="10"/>
    </row>
    <row r="49" spans="1:7" s="2" customFormat="1" x14ac:dyDescent="0.25">
      <c r="A49" s="6" t="s">
        <v>2285</v>
      </c>
      <c r="B49" s="6">
        <v>4043</v>
      </c>
      <c r="C49" s="18">
        <v>42510.447870370372</v>
      </c>
      <c r="D49" s="18">
        <v>42510.481412037036</v>
      </c>
      <c r="E49" s="15" t="str">
        <f t="shared" si="0"/>
        <v>4043/4044</v>
      </c>
      <c r="F49" s="15">
        <f t="shared" si="1"/>
        <v>3.3541666663950309E-2</v>
      </c>
      <c r="G49" s="10"/>
    </row>
    <row r="50" spans="1:7" s="2" customFormat="1" x14ac:dyDescent="0.25">
      <c r="A50" s="6" t="s">
        <v>2286</v>
      </c>
      <c r="B50" s="6">
        <v>4038</v>
      </c>
      <c r="C50" s="18">
        <v>42510.424618055556</v>
      </c>
      <c r="D50" s="18">
        <v>42510.452800925923</v>
      </c>
      <c r="E50" s="15" t="str">
        <f t="shared" si="0"/>
        <v>4037/4038</v>
      </c>
      <c r="F50" s="15">
        <f t="shared" si="1"/>
        <v>2.8182870366435964E-2</v>
      </c>
      <c r="G50" s="10"/>
    </row>
    <row r="51" spans="1:7" s="2" customFormat="1" x14ac:dyDescent="0.25">
      <c r="A51" s="6" t="s">
        <v>2287</v>
      </c>
      <c r="B51" s="6">
        <v>4037</v>
      </c>
      <c r="C51" s="18">
        <v>42510.461134259262</v>
      </c>
      <c r="D51" s="18">
        <v>42510.492175925923</v>
      </c>
      <c r="E51" s="15" t="str">
        <f t="shared" si="0"/>
        <v>4037/4038</v>
      </c>
      <c r="F51" s="15">
        <f t="shared" si="1"/>
        <v>3.1041666661622003E-2</v>
      </c>
      <c r="G51" s="10"/>
    </row>
    <row r="52" spans="1:7" s="2" customFormat="1" x14ac:dyDescent="0.25">
      <c r="A52" s="6" t="s">
        <v>2288</v>
      </c>
      <c r="B52" s="6">
        <v>4007</v>
      </c>
      <c r="C52" s="18">
        <v>42510.433622685188</v>
      </c>
      <c r="D52" s="18">
        <v>42510.462870370371</v>
      </c>
      <c r="E52" s="15" t="str">
        <f t="shared" si="0"/>
        <v>4007/4008</v>
      </c>
      <c r="F52" s="15">
        <f t="shared" si="1"/>
        <v>2.9247685182781424E-2</v>
      </c>
      <c r="G52" s="10"/>
    </row>
    <row r="53" spans="1:7" s="2" customFormat="1" x14ac:dyDescent="0.25">
      <c r="A53" s="6" t="s">
        <v>2289</v>
      </c>
      <c r="B53" s="6">
        <v>4008</v>
      </c>
      <c r="C53" s="18">
        <v>42510.473449074074</v>
      </c>
      <c r="D53" s="18">
        <v>42510.505231481482</v>
      </c>
      <c r="E53" s="15" t="str">
        <f t="shared" si="0"/>
        <v>4007/4008</v>
      </c>
      <c r="F53" s="15">
        <f t="shared" si="1"/>
        <v>3.178240740817273E-2</v>
      </c>
      <c r="G53" s="10"/>
    </row>
    <row r="54" spans="1:7" s="2" customFormat="1" x14ac:dyDescent="0.25">
      <c r="A54" s="6" t="s">
        <v>2290</v>
      </c>
      <c r="B54" s="6">
        <v>4029</v>
      </c>
      <c r="C54" s="18">
        <v>42510.446006944447</v>
      </c>
      <c r="D54" s="18">
        <v>42510.472511574073</v>
      </c>
      <c r="E54" s="15" t="str">
        <f t="shared" si="0"/>
        <v>4029/4030</v>
      </c>
      <c r="F54" s="15">
        <f t="shared" si="1"/>
        <v>2.6504629626288079E-2</v>
      </c>
      <c r="G54" s="10"/>
    </row>
    <row r="55" spans="1:7" s="2" customFormat="1" x14ac:dyDescent="0.25">
      <c r="A55" s="6" t="s">
        <v>2291</v>
      </c>
      <c r="B55" s="6">
        <v>4030</v>
      </c>
      <c r="C55" s="18">
        <v>42510.48537037037</v>
      </c>
      <c r="D55" s="18">
        <v>42510.519085648149</v>
      </c>
      <c r="E55" s="15" t="str">
        <f t="shared" si="0"/>
        <v>4029/4030</v>
      </c>
      <c r="F55" s="15">
        <f t="shared" si="1"/>
        <v>3.3715277779265307E-2</v>
      </c>
      <c r="G55" s="10"/>
    </row>
    <row r="56" spans="1:7" s="2" customFormat="1" x14ac:dyDescent="0.25">
      <c r="A56" s="6" t="s">
        <v>2292</v>
      </c>
      <c r="B56" s="6">
        <v>4024</v>
      </c>
      <c r="C56" s="18">
        <v>42510.455543981479</v>
      </c>
      <c r="D56" s="18">
        <v>42510.483090277776</v>
      </c>
      <c r="E56" s="15" t="str">
        <f t="shared" si="0"/>
        <v>4023/4024</v>
      </c>
      <c r="F56" s="15">
        <f t="shared" si="1"/>
        <v>2.7546296296350192E-2</v>
      </c>
      <c r="G56" s="10"/>
    </row>
    <row r="57" spans="1:7" s="2" customFormat="1" x14ac:dyDescent="0.25">
      <c r="A57" s="6" t="s">
        <v>2293</v>
      </c>
      <c r="B57" s="6">
        <v>4023</v>
      </c>
      <c r="C57" s="18">
        <v>42510.494386574072</v>
      </c>
      <c r="D57" s="18">
        <v>42510.525324074071</v>
      </c>
      <c r="E57" s="15" t="str">
        <f t="shared" si="0"/>
        <v>4023/4024</v>
      </c>
      <c r="F57" s="15">
        <f t="shared" si="1"/>
        <v>3.0937499999708962E-2</v>
      </c>
      <c r="G57" s="10"/>
    </row>
    <row r="58" spans="1:7" s="2" customFormat="1" x14ac:dyDescent="0.25">
      <c r="A58" s="6" t="s">
        <v>2294</v>
      </c>
      <c r="B58" s="6">
        <v>4011</v>
      </c>
      <c r="C58" s="18">
        <v>42510.467314814814</v>
      </c>
      <c r="D58" s="18">
        <v>42510.494039351855</v>
      </c>
      <c r="E58" s="15" t="str">
        <f t="shared" si="0"/>
        <v>4011/4012</v>
      </c>
      <c r="F58" s="15">
        <f t="shared" si="1"/>
        <v>2.6724537041445728E-2</v>
      </c>
      <c r="G58" s="10"/>
    </row>
    <row r="59" spans="1:7" s="2" customFormat="1" x14ac:dyDescent="0.25">
      <c r="A59" s="6" t="s">
        <v>2295</v>
      </c>
      <c r="B59" s="6">
        <v>4012</v>
      </c>
      <c r="C59" s="18">
        <v>42510.501817129632</v>
      </c>
      <c r="D59" s="18">
        <v>42510.528680555559</v>
      </c>
      <c r="E59" s="15" t="str">
        <f t="shared" si="0"/>
        <v>4011/4012</v>
      </c>
      <c r="F59" s="15">
        <f t="shared" si="1"/>
        <v>2.6863425926421769E-2</v>
      </c>
      <c r="G59" s="10" t="s">
        <v>2382</v>
      </c>
    </row>
    <row r="60" spans="1:7" s="2" customFormat="1" x14ac:dyDescent="0.25">
      <c r="A60" s="6" t="s">
        <v>2296</v>
      </c>
      <c r="B60" s="6">
        <v>4042</v>
      </c>
      <c r="C60" s="18">
        <v>42510.477060185185</v>
      </c>
      <c r="D60" s="18">
        <v>42510.504282407404</v>
      </c>
      <c r="E60" s="15" t="str">
        <f t="shared" si="0"/>
        <v>4041/4042</v>
      </c>
      <c r="F60" s="15">
        <f t="shared" si="1"/>
        <v>2.7222222219279502E-2</v>
      </c>
      <c r="G60" s="10"/>
    </row>
    <row r="61" spans="1:7" s="2" customFormat="1" x14ac:dyDescent="0.25">
      <c r="A61" s="6" t="s">
        <v>2297</v>
      </c>
      <c r="B61" s="6">
        <v>4041</v>
      </c>
      <c r="C61" s="18">
        <v>42510.515069444446</v>
      </c>
      <c r="D61" s="18">
        <v>42510.557199074072</v>
      </c>
      <c r="E61" s="15" t="str">
        <f t="shared" si="0"/>
        <v>4041/4042</v>
      </c>
      <c r="F61" s="15">
        <f t="shared" si="1"/>
        <v>4.2129629626288079E-2</v>
      </c>
      <c r="G61" s="10"/>
    </row>
    <row r="62" spans="1:7" s="2" customFormat="1" x14ac:dyDescent="0.25">
      <c r="A62" s="6" t="s">
        <v>2298</v>
      </c>
      <c r="B62" s="6">
        <v>4044</v>
      </c>
      <c r="C62" s="18">
        <v>42510.485300925924</v>
      </c>
      <c r="D62" s="18">
        <v>42510.515196759261</v>
      </c>
      <c r="E62" s="15" t="str">
        <f t="shared" si="0"/>
        <v>4043/4044</v>
      </c>
      <c r="F62" s="15">
        <f t="shared" si="1"/>
        <v>2.9895833336922806E-2</v>
      </c>
      <c r="G62" s="10"/>
    </row>
    <row r="63" spans="1:7" s="2" customFormat="1" x14ac:dyDescent="0.25">
      <c r="A63" s="6" t="s">
        <v>2299</v>
      </c>
      <c r="B63" s="6">
        <v>4043</v>
      </c>
      <c r="C63" s="18">
        <v>42510.527708333335</v>
      </c>
      <c r="D63" s="18">
        <v>42510.559247685182</v>
      </c>
      <c r="E63" s="15" t="str">
        <f t="shared" si="0"/>
        <v>4043/4044</v>
      </c>
      <c r="F63" s="15">
        <f t="shared" si="1"/>
        <v>3.1539351846731734E-2</v>
      </c>
      <c r="G63" s="10"/>
    </row>
    <row r="64" spans="1:7" s="2" customFormat="1" x14ac:dyDescent="0.25">
      <c r="A64" s="6" t="s">
        <v>2300</v>
      </c>
      <c r="B64" s="6">
        <v>4038</v>
      </c>
      <c r="C64" s="18">
        <v>42510.497534722221</v>
      </c>
      <c r="D64" s="18">
        <v>42510.525173611109</v>
      </c>
      <c r="E64" s="15" t="str">
        <f t="shared" si="0"/>
        <v>4037/4038</v>
      </c>
      <c r="F64" s="15">
        <f t="shared" si="1"/>
        <v>2.7638888888759539E-2</v>
      </c>
      <c r="G64" s="10"/>
    </row>
    <row r="65" spans="1:7" s="2" customFormat="1" x14ac:dyDescent="0.25">
      <c r="A65" s="6" t="s">
        <v>2301</v>
      </c>
      <c r="B65" s="6">
        <v>4037</v>
      </c>
      <c r="C65" s="18">
        <v>42510.532002314816</v>
      </c>
      <c r="D65" s="18">
        <v>42510.56790509259</v>
      </c>
      <c r="E65" s="15" t="str">
        <f t="shared" si="0"/>
        <v>4037/4038</v>
      </c>
      <c r="F65" s="15">
        <f t="shared" si="1"/>
        <v>3.5902777774026617E-2</v>
      </c>
      <c r="G65" s="10"/>
    </row>
    <row r="66" spans="1:7" s="2" customFormat="1" x14ac:dyDescent="0.25">
      <c r="A66" s="6" t="s">
        <v>2302</v>
      </c>
      <c r="B66" s="6">
        <v>4007</v>
      </c>
      <c r="C66" s="18">
        <v>42510.511238425926</v>
      </c>
      <c r="D66" s="18">
        <v>42510.539675925924</v>
      </c>
      <c r="E66" s="15" t="str">
        <f t="shared" si="0"/>
        <v>4007/4008</v>
      </c>
      <c r="F66" s="15">
        <f t="shared" si="1"/>
        <v>2.8437499997380655E-2</v>
      </c>
      <c r="G66" s="10"/>
    </row>
    <row r="67" spans="1:7" s="2" customFormat="1" x14ac:dyDescent="0.25">
      <c r="A67" s="6" t="s">
        <v>2303</v>
      </c>
      <c r="B67" s="6">
        <v>4008</v>
      </c>
      <c r="C67" s="18">
        <v>42510.545173611114</v>
      </c>
      <c r="D67" s="18">
        <v>42510.578298611108</v>
      </c>
      <c r="E67" s="15" t="str">
        <f t="shared" si="0"/>
        <v>4007/4008</v>
      </c>
      <c r="F67" s="15">
        <f t="shared" si="1"/>
        <v>3.3124999994470272E-2</v>
      </c>
      <c r="G67" s="10"/>
    </row>
    <row r="68" spans="1:7" s="2" customFormat="1" x14ac:dyDescent="0.25">
      <c r="A68" s="6" t="s">
        <v>2304</v>
      </c>
      <c r="B68" s="6">
        <v>4018</v>
      </c>
      <c r="C68" s="18">
        <v>42510.523738425924</v>
      </c>
      <c r="D68" s="18">
        <v>42510.529872685183</v>
      </c>
      <c r="E68" s="15" t="str">
        <f t="shared" ref="E68:E127" si="2">IF(ISEVEN(B68),(B68-1)&amp;"/"&amp;B68,B68&amp;"/"&amp;(B68+1))</f>
        <v>4017/4018</v>
      </c>
      <c r="F68" s="15">
        <f t="shared" ref="F68:F127" si="3">D68-C68</f>
        <v>6.1342592598521151E-3</v>
      </c>
      <c r="G68" s="10" t="s">
        <v>2383</v>
      </c>
    </row>
    <row r="69" spans="1:7" s="2" customFormat="1" x14ac:dyDescent="0.25">
      <c r="A69" s="6" t="s">
        <v>2305</v>
      </c>
      <c r="B69" s="6">
        <v>4017</v>
      </c>
      <c r="C69" s="18">
        <v>42510.562106481484</v>
      </c>
      <c r="D69" s="18">
        <v>42510.60601851852</v>
      </c>
      <c r="E69" s="15" t="str">
        <f t="shared" si="2"/>
        <v>4017/4018</v>
      </c>
      <c r="F69" s="15">
        <f t="shared" si="3"/>
        <v>4.3912037035624962E-2</v>
      </c>
      <c r="G69" s="10"/>
    </row>
    <row r="70" spans="1:7" s="2" customFormat="1" x14ac:dyDescent="0.25">
      <c r="A70" s="6" t="s">
        <v>2306</v>
      </c>
      <c r="B70" s="6">
        <v>4024</v>
      </c>
      <c r="C70" s="18">
        <v>42510.530821759261</v>
      </c>
      <c r="D70" s="18">
        <v>42510.565601851849</v>
      </c>
      <c r="E70" s="15" t="str">
        <f t="shared" si="2"/>
        <v>4023/4024</v>
      </c>
      <c r="F70" s="15">
        <f t="shared" si="3"/>
        <v>3.478009258833481E-2</v>
      </c>
      <c r="G70" s="10"/>
    </row>
    <row r="71" spans="1:7" s="2" customFormat="1" x14ac:dyDescent="0.25">
      <c r="A71" s="6" t="s">
        <v>2307</v>
      </c>
      <c r="B71" s="6">
        <v>4023</v>
      </c>
      <c r="C71" s="18">
        <v>42510.569456018522</v>
      </c>
      <c r="D71" s="18">
        <v>42510.610185185185</v>
      </c>
      <c r="E71" s="15" t="str">
        <f t="shared" si="2"/>
        <v>4023/4024</v>
      </c>
      <c r="F71" s="15">
        <f t="shared" si="3"/>
        <v>4.0729166663368233E-2</v>
      </c>
      <c r="G71" s="10"/>
    </row>
    <row r="72" spans="1:7" s="2" customFormat="1" x14ac:dyDescent="0.25">
      <c r="A72" s="6" t="s">
        <v>2308</v>
      </c>
      <c r="B72" s="6">
        <v>4011</v>
      </c>
      <c r="C72" s="18">
        <v>42510.549664351849</v>
      </c>
      <c r="D72" s="18">
        <v>42510.561122685183</v>
      </c>
      <c r="E72" s="15" t="str">
        <f t="shared" si="2"/>
        <v>4011/4012</v>
      </c>
      <c r="F72" s="15">
        <f t="shared" si="3"/>
        <v>1.1458333334303461E-2</v>
      </c>
      <c r="G72" s="10"/>
    </row>
    <row r="73" spans="1:7" s="2" customFormat="1" x14ac:dyDescent="0.25">
      <c r="A73" s="6" t="s">
        <v>2309</v>
      </c>
      <c r="B73" s="6">
        <v>4012</v>
      </c>
      <c r="C73" s="18">
        <v>42510.584143518521</v>
      </c>
      <c r="D73" s="18">
        <v>42510.615381944444</v>
      </c>
      <c r="E73" s="15" t="str">
        <f t="shared" si="2"/>
        <v>4011/4012</v>
      </c>
      <c r="F73" s="15">
        <f t="shared" si="3"/>
        <v>3.1238425923220348E-2</v>
      </c>
      <c r="G73" s="10"/>
    </row>
    <row r="74" spans="1:7" s="2" customFormat="1" x14ac:dyDescent="0.25">
      <c r="A74" s="6" t="s">
        <v>2310</v>
      </c>
      <c r="B74" s="6">
        <v>4042</v>
      </c>
      <c r="C74" s="18">
        <v>42510.562141203707</v>
      </c>
      <c r="D74" s="18">
        <v>42510.590046296296</v>
      </c>
      <c r="E74" s="15" t="str">
        <f t="shared" si="2"/>
        <v>4041/4042</v>
      </c>
      <c r="F74" s="15">
        <f t="shared" si="3"/>
        <v>2.7905092589207925E-2</v>
      </c>
      <c r="G74" s="10"/>
    </row>
    <row r="75" spans="1:7" s="2" customFormat="1" x14ac:dyDescent="0.25">
      <c r="A75" s="6" t="s">
        <v>2311</v>
      </c>
      <c r="B75" s="6">
        <v>4041</v>
      </c>
      <c r="C75" s="18">
        <v>42510.601620370369</v>
      </c>
      <c r="D75" s="18">
        <v>42510.631157407406</v>
      </c>
      <c r="E75" s="15" t="str">
        <f t="shared" si="2"/>
        <v>4041/4042</v>
      </c>
      <c r="F75" s="15">
        <f t="shared" si="3"/>
        <v>2.9537037036789116E-2</v>
      </c>
      <c r="G75" s="10"/>
    </row>
    <row r="76" spans="1:7" s="2" customFormat="1" x14ac:dyDescent="0.25">
      <c r="A76" s="6" t="s">
        <v>2312</v>
      </c>
      <c r="B76" s="6">
        <v>4044</v>
      </c>
      <c r="C76" s="18">
        <v>42510.572615740741</v>
      </c>
      <c r="D76" s="18">
        <v>42510.601597222223</v>
      </c>
      <c r="E76" s="15" t="str">
        <f t="shared" si="2"/>
        <v>4043/4044</v>
      </c>
      <c r="F76" s="15">
        <f t="shared" si="3"/>
        <v>2.8981481482333038E-2</v>
      </c>
      <c r="G76" s="10"/>
    </row>
    <row r="77" spans="1:7" s="2" customFormat="1" x14ac:dyDescent="0.25">
      <c r="A77" s="6" t="s">
        <v>2313</v>
      </c>
      <c r="B77" s="6">
        <v>4043</v>
      </c>
      <c r="C77" s="18">
        <v>42510.608958333331</v>
      </c>
      <c r="D77" s="18">
        <v>42510.637418981481</v>
      </c>
      <c r="E77" s="15" t="str">
        <f t="shared" si="2"/>
        <v>4043/4044</v>
      </c>
      <c r="F77" s="15">
        <f t="shared" si="3"/>
        <v>2.846064815093996E-2</v>
      </c>
      <c r="G77" s="10"/>
    </row>
    <row r="78" spans="1:7" s="2" customFormat="1" x14ac:dyDescent="0.25">
      <c r="A78" s="6" t="s">
        <v>2314</v>
      </c>
      <c r="B78" s="6">
        <v>4038</v>
      </c>
      <c r="C78" s="18">
        <v>42510.578645833331</v>
      </c>
      <c r="D78" s="18">
        <v>42510.61824074074</v>
      </c>
      <c r="E78" s="15" t="str">
        <f t="shared" si="2"/>
        <v>4037/4038</v>
      </c>
      <c r="F78" s="15">
        <f t="shared" si="3"/>
        <v>3.959490740817273E-2</v>
      </c>
      <c r="G78" s="10"/>
    </row>
    <row r="79" spans="1:7" s="2" customFormat="1" x14ac:dyDescent="0.25">
      <c r="A79" s="6" t="s">
        <v>2315</v>
      </c>
      <c r="B79" s="6">
        <v>4037</v>
      </c>
      <c r="C79" s="18">
        <v>42510.620717592596</v>
      </c>
      <c r="D79" s="18">
        <v>42510.649201388886</v>
      </c>
      <c r="E79" s="15" t="str">
        <f t="shared" si="2"/>
        <v>4037/4038</v>
      </c>
      <c r="F79" s="15">
        <f t="shared" si="3"/>
        <v>2.848379628994735E-2</v>
      </c>
      <c r="G79" s="10"/>
    </row>
    <row r="80" spans="1:7" s="2" customFormat="1" x14ac:dyDescent="0.25">
      <c r="A80" s="6" t="s">
        <v>2316</v>
      </c>
      <c r="B80" s="6">
        <v>4007</v>
      </c>
      <c r="C80" s="18">
        <v>42510.584386574075</v>
      </c>
      <c r="D80" s="18">
        <v>42510.625891203701</v>
      </c>
      <c r="E80" s="15" t="str">
        <f t="shared" si="2"/>
        <v>4007/4008</v>
      </c>
      <c r="F80" s="15">
        <f t="shared" si="3"/>
        <v>4.1504629625706002E-2</v>
      </c>
      <c r="G80" s="10"/>
    </row>
    <row r="81" spans="1:7" s="2" customFormat="1" x14ac:dyDescent="0.25">
      <c r="A81" s="6" t="s">
        <v>2317</v>
      </c>
      <c r="B81" s="6">
        <v>4008</v>
      </c>
      <c r="C81" s="18">
        <v>42510.633159722223</v>
      </c>
      <c r="D81" s="18">
        <v>42510.660219907404</v>
      </c>
      <c r="E81" s="15" t="str">
        <f t="shared" si="2"/>
        <v>4007/4008</v>
      </c>
      <c r="F81" s="15">
        <f t="shared" si="3"/>
        <v>2.7060185180744156E-2</v>
      </c>
      <c r="G81" s="10"/>
    </row>
    <row r="82" spans="1:7" s="2" customFormat="1" x14ac:dyDescent="0.25">
      <c r="A82" s="6" t="s">
        <v>2318</v>
      </c>
      <c r="B82" s="6">
        <v>4018</v>
      </c>
      <c r="C82" s="18">
        <v>42510.610162037039</v>
      </c>
      <c r="D82" s="18">
        <v>42510.637962962966</v>
      </c>
      <c r="E82" s="15" t="str">
        <f t="shared" si="2"/>
        <v>4017/4018</v>
      </c>
      <c r="F82" s="15">
        <f t="shared" si="3"/>
        <v>2.7800925927294884E-2</v>
      </c>
      <c r="G82" s="10"/>
    </row>
    <row r="83" spans="1:7" s="2" customFormat="1" x14ac:dyDescent="0.25">
      <c r="A83" s="6" t="s">
        <v>2319</v>
      </c>
      <c r="B83" s="6">
        <v>4017</v>
      </c>
      <c r="C83" s="18">
        <v>42510.64261574074</v>
      </c>
      <c r="D83" s="18">
        <v>42510.668124999997</v>
      </c>
      <c r="E83" s="15" t="str">
        <f t="shared" si="2"/>
        <v>4017/4018</v>
      </c>
      <c r="F83" s="15">
        <f t="shared" si="3"/>
        <v>2.5509259256068617E-2</v>
      </c>
      <c r="G83" s="10"/>
    </row>
    <row r="84" spans="1:7" s="2" customFormat="1" x14ac:dyDescent="0.25">
      <c r="A84" s="6" t="s">
        <v>2320</v>
      </c>
      <c r="B84" s="6">
        <v>4024</v>
      </c>
      <c r="C84" s="18">
        <v>42510.612743055557</v>
      </c>
      <c r="D84" s="18">
        <v>42510.640636574077</v>
      </c>
      <c r="E84" s="15" t="str">
        <f t="shared" si="2"/>
        <v>4023/4024</v>
      </c>
      <c r="F84" s="15">
        <f t="shared" si="3"/>
        <v>2.789351851970423E-2</v>
      </c>
      <c r="G84" s="10"/>
    </row>
    <row r="85" spans="1:7" s="2" customFormat="1" x14ac:dyDescent="0.25">
      <c r="A85" s="6" t="s">
        <v>2321</v>
      </c>
      <c r="B85" s="6">
        <v>4023</v>
      </c>
      <c r="C85" s="18">
        <v>42510.650219907409</v>
      </c>
      <c r="D85" s="18">
        <v>42510.683657407404</v>
      </c>
      <c r="E85" s="15" t="str">
        <f t="shared" si="2"/>
        <v>4023/4024</v>
      </c>
      <c r="F85" s="15">
        <f t="shared" si="3"/>
        <v>3.3437499994761311E-2</v>
      </c>
      <c r="G85" s="10"/>
    </row>
    <row r="86" spans="1:7" s="2" customFormat="1" x14ac:dyDescent="0.25">
      <c r="A86" s="6" t="s">
        <v>2322</v>
      </c>
      <c r="B86" s="6">
        <v>4011</v>
      </c>
      <c r="C86" s="18">
        <v>42510.620925925927</v>
      </c>
      <c r="D86" s="18">
        <v>42510.650243055556</v>
      </c>
      <c r="E86" s="15" t="str">
        <f t="shared" si="2"/>
        <v>4011/4012</v>
      </c>
      <c r="F86" s="15">
        <f t="shared" si="3"/>
        <v>2.9317129628907423E-2</v>
      </c>
      <c r="G86" s="10"/>
    </row>
    <row r="87" spans="1:7" s="2" customFormat="1" x14ac:dyDescent="0.25">
      <c r="A87" s="6" t="s">
        <v>2323</v>
      </c>
      <c r="B87" s="6">
        <v>4012</v>
      </c>
      <c r="C87" s="18">
        <v>42510.66033564815</v>
      </c>
      <c r="D87" s="18">
        <v>42510.703981481478</v>
      </c>
      <c r="E87" s="15" t="str">
        <f t="shared" si="2"/>
        <v>4011/4012</v>
      </c>
      <c r="F87" s="15">
        <f t="shared" si="3"/>
        <v>4.3645833327900618E-2</v>
      </c>
      <c r="G87" s="10"/>
    </row>
    <row r="88" spans="1:7" s="2" customFormat="1" x14ac:dyDescent="0.25">
      <c r="A88" s="6" t="s">
        <v>2324</v>
      </c>
      <c r="B88" s="6">
        <v>4042</v>
      </c>
      <c r="C88" s="18">
        <v>42510.63480324074</v>
      </c>
      <c r="D88" s="18">
        <v>42510.661111111112</v>
      </c>
      <c r="E88" s="15" t="str">
        <f t="shared" si="2"/>
        <v>4041/4042</v>
      </c>
      <c r="F88" s="15">
        <f t="shared" si="3"/>
        <v>2.6307870371965691E-2</v>
      </c>
      <c r="G88" s="10"/>
    </row>
    <row r="89" spans="1:7" s="2" customFormat="1" x14ac:dyDescent="0.25">
      <c r="A89" s="6" t="s">
        <v>2325</v>
      </c>
      <c r="B89" s="6">
        <v>4041</v>
      </c>
      <c r="C89" s="18">
        <v>42510.670208333337</v>
      </c>
      <c r="D89" s="18">
        <v>42510.708043981482</v>
      </c>
      <c r="E89" s="15" t="str">
        <f t="shared" si="2"/>
        <v>4041/4042</v>
      </c>
      <c r="F89" s="15">
        <f t="shared" si="3"/>
        <v>3.7835648145119194E-2</v>
      </c>
      <c r="G89" s="10"/>
    </row>
    <row r="90" spans="1:7" s="2" customFormat="1" x14ac:dyDescent="0.25">
      <c r="A90" s="6" t="s">
        <v>2326</v>
      </c>
      <c r="B90" s="6">
        <v>4044</v>
      </c>
      <c r="C90" s="18">
        <v>42510.643275462964</v>
      </c>
      <c r="D90" s="18">
        <v>42510.671203703707</v>
      </c>
      <c r="E90" s="15" t="str">
        <f t="shared" si="2"/>
        <v>4043/4044</v>
      </c>
      <c r="F90" s="15">
        <f t="shared" si="3"/>
        <v>2.792824074276723E-2</v>
      </c>
      <c r="G90" s="10"/>
    </row>
    <row r="91" spans="1:7" s="2" customFormat="1" x14ac:dyDescent="0.25">
      <c r="A91" s="6" t="s">
        <v>2327</v>
      </c>
      <c r="B91" s="6">
        <v>4043</v>
      </c>
      <c r="C91" s="18">
        <v>42510.681805555556</v>
      </c>
      <c r="D91" s="18">
        <v>42510.717881944445</v>
      </c>
      <c r="E91" s="15" t="str">
        <f t="shared" si="2"/>
        <v>4043/4044</v>
      </c>
      <c r="F91" s="15">
        <f t="shared" si="3"/>
        <v>3.6076388889341615E-2</v>
      </c>
      <c r="G91" s="10"/>
    </row>
    <row r="92" spans="1:7" s="2" customFormat="1" x14ac:dyDescent="0.25">
      <c r="A92" s="6" t="s">
        <v>2328</v>
      </c>
      <c r="B92" s="6">
        <v>4038</v>
      </c>
      <c r="C92" s="18">
        <v>42510.652013888888</v>
      </c>
      <c r="D92" s="18">
        <v>42510.682071759256</v>
      </c>
      <c r="E92" s="15" t="str">
        <f t="shared" si="2"/>
        <v>4037/4038</v>
      </c>
      <c r="F92" s="15">
        <f t="shared" si="3"/>
        <v>3.0057870368182193E-2</v>
      </c>
      <c r="G92" s="10"/>
    </row>
    <row r="93" spans="1:7" s="2" customFormat="1" x14ac:dyDescent="0.25">
      <c r="A93" s="6" t="s">
        <v>2329</v>
      </c>
      <c r="B93" s="6">
        <v>4037</v>
      </c>
      <c r="C93" s="18">
        <v>42510.691307870373</v>
      </c>
      <c r="D93" s="18">
        <v>42510.727997685186</v>
      </c>
      <c r="E93" s="15" t="str">
        <f t="shared" si="2"/>
        <v>4037/4038</v>
      </c>
      <c r="F93" s="15">
        <f t="shared" si="3"/>
        <v>3.6689814813144039E-2</v>
      </c>
      <c r="G93" s="10"/>
    </row>
    <row r="94" spans="1:7" s="2" customFormat="1" x14ac:dyDescent="0.25">
      <c r="A94" s="6" t="s">
        <v>2330</v>
      </c>
      <c r="B94" s="6">
        <v>4007</v>
      </c>
      <c r="C94" s="18">
        <v>42510.665543981479</v>
      </c>
      <c r="D94" s="18">
        <v>42510.699861111112</v>
      </c>
      <c r="E94" s="15" t="str">
        <f t="shared" si="2"/>
        <v>4007/4008</v>
      </c>
      <c r="F94" s="15">
        <f t="shared" si="3"/>
        <v>3.4317129633564036E-2</v>
      </c>
      <c r="G94" s="10"/>
    </row>
    <row r="95" spans="1:7" s="2" customFormat="1" x14ac:dyDescent="0.25">
      <c r="A95" s="6" t="s">
        <v>2331</v>
      </c>
      <c r="B95" s="6">
        <v>4008</v>
      </c>
      <c r="C95" s="18">
        <v>42510.703136574077</v>
      </c>
      <c r="D95" s="18">
        <v>42510.737384259257</v>
      </c>
      <c r="E95" s="15" t="str">
        <f t="shared" si="2"/>
        <v>4007/4008</v>
      </c>
      <c r="F95" s="15">
        <f t="shared" si="3"/>
        <v>3.424768518016208E-2</v>
      </c>
      <c r="G95" s="10"/>
    </row>
    <row r="96" spans="1:7" s="2" customFormat="1" x14ac:dyDescent="0.25">
      <c r="A96" s="6" t="s">
        <v>2332</v>
      </c>
      <c r="B96" s="6">
        <v>4018</v>
      </c>
      <c r="C96" s="18">
        <v>42510.677453703705</v>
      </c>
      <c r="D96" s="18">
        <v>42510.70449074074</v>
      </c>
      <c r="E96" s="15" t="str">
        <f t="shared" si="2"/>
        <v>4017/4018</v>
      </c>
      <c r="F96" s="15">
        <f t="shared" si="3"/>
        <v>2.7037037034460809E-2</v>
      </c>
      <c r="G96" s="10"/>
    </row>
    <row r="97" spans="1:7" s="2" customFormat="1" x14ac:dyDescent="0.25">
      <c r="A97" s="6" t="s">
        <v>2333</v>
      </c>
      <c r="B97" s="6">
        <v>4017</v>
      </c>
      <c r="C97" s="18">
        <v>42510.714108796295</v>
      </c>
      <c r="D97" s="18">
        <v>42510.745300925926</v>
      </c>
      <c r="E97" s="15" t="str">
        <f t="shared" si="2"/>
        <v>4017/4018</v>
      </c>
      <c r="F97" s="15">
        <f t="shared" si="3"/>
        <v>3.1192129630653653E-2</v>
      </c>
      <c r="G97" s="10"/>
    </row>
    <row r="98" spans="1:7" s="2" customFormat="1" x14ac:dyDescent="0.25">
      <c r="A98" s="6" t="s">
        <v>2334</v>
      </c>
      <c r="B98" s="6">
        <v>4024</v>
      </c>
      <c r="C98" s="18">
        <v>42510.688877314817</v>
      </c>
      <c r="D98" s="18">
        <v>42510.715185185189</v>
      </c>
      <c r="E98" s="15" t="str">
        <f t="shared" si="2"/>
        <v>4023/4024</v>
      </c>
      <c r="F98" s="15">
        <f t="shared" si="3"/>
        <v>2.6307870371965691E-2</v>
      </c>
      <c r="G98" s="10"/>
    </row>
    <row r="99" spans="1:7" s="2" customFormat="1" x14ac:dyDescent="0.25">
      <c r="A99" s="6" t="s">
        <v>2335</v>
      </c>
      <c r="B99" s="6">
        <v>4023</v>
      </c>
      <c r="C99" s="18">
        <v>42510.722233796296</v>
      </c>
      <c r="D99" s="18">
        <v>42510.756851851853</v>
      </c>
      <c r="E99" s="15" t="str">
        <f t="shared" si="2"/>
        <v>4023/4024</v>
      </c>
      <c r="F99" s="15">
        <f t="shared" si="3"/>
        <v>3.4618055557075422E-2</v>
      </c>
      <c r="G99" s="10"/>
    </row>
    <row r="100" spans="1:7" s="2" customFormat="1" x14ac:dyDescent="0.25">
      <c r="A100" s="6" t="s">
        <v>2336</v>
      </c>
      <c r="B100" s="6">
        <v>4011</v>
      </c>
      <c r="C100" s="18">
        <v>42510.707939814813</v>
      </c>
      <c r="D100" s="18">
        <v>42510.7421875</v>
      </c>
      <c r="E100" s="15" t="str">
        <f t="shared" si="2"/>
        <v>4011/4012</v>
      </c>
      <c r="F100" s="15">
        <f t="shared" si="3"/>
        <v>3.4247685187438037E-2</v>
      </c>
      <c r="G100" s="10"/>
    </row>
    <row r="101" spans="1:7" s="2" customFormat="1" x14ac:dyDescent="0.25">
      <c r="A101" s="6" t="s">
        <v>2337</v>
      </c>
      <c r="B101" s="6">
        <v>4012</v>
      </c>
      <c r="C101" s="18">
        <v>42510.747430555559</v>
      </c>
      <c r="D101" s="18">
        <v>42510.783888888887</v>
      </c>
      <c r="E101" s="15" t="str">
        <f t="shared" si="2"/>
        <v>4011/4012</v>
      </c>
      <c r="F101" s="15">
        <f t="shared" si="3"/>
        <v>3.6458333328482695E-2</v>
      </c>
      <c r="G101" s="10"/>
    </row>
    <row r="102" spans="1:7" s="2" customFormat="1" x14ac:dyDescent="0.25">
      <c r="A102" s="6" t="s">
        <v>2338</v>
      </c>
      <c r="B102" s="6">
        <v>4042</v>
      </c>
      <c r="C102" s="18">
        <v>42510.717430555553</v>
      </c>
      <c r="D102" s="18">
        <v>42510.745405092595</v>
      </c>
      <c r="E102" s="15" t="str">
        <f t="shared" si="2"/>
        <v>4041/4042</v>
      </c>
      <c r="F102" s="15">
        <f t="shared" si="3"/>
        <v>2.7974537042609882E-2</v>
      </c>
      <c r="G102" s="10"/>
    </row>
    <row r="103" spans="1:7" s="2" customFormat="1" x14ac:dyDescent="0.25">
      <c r="A103" s="6" t="s">
        <v>2339</v>
      </c>
      <c r="B103" s="6">
        <v>4041</v>
      </c>
      <c r="C103" s="18">
        <v>42510.75273148148</v>
      </c>
      <c r="D103" s="18">
        <v>42510.789363425924</v>
      </c>
      <c r="E103" s="15" t="str">
        <f t="shared" si="2"/>
        <v>4041/4042</v>
      </c>
      <c r="F103" s="15">
        <f t="shared" si="3"/>
        <v>3.6631944443797693E-2</v>
      </c>
      <c r="G103" s="10"/>
    </row>
    <row r="104" spans="1:7" s="2" customFormat="1" x14ac:dyDescent="0.25">
      <c r="A104" s="6" t="s">
        <v>2340</v>
      </c>
      <c r="B104" s="6">
        <v>4044</v>
      </c>
      <c r="C104" s="18">
        <v>42510.719687500001</v>
      </c>
      <c r="D104" s="18">
        <v>42510.754074074073</v>
      </c>
      <c r="E104" s="15" t="str">
        <f t="shared" si="2"/>
        <v>4043/4044</v>
      </c>
      <c r="F104" s="15">
        <f t="shared" si="3"/>
        <v>3.4386574072414078E-2</v>
      </c>
      <c r="G104" s="10"/>
    </row>
    <row r="105" spans="1:7" s="2" customFormat="1" x14ac:dyDescent="0.25">
      <c r="A105" s="6" t="s">
        <v>2341</v>
      </c>
      <c r="B105" s="6">
        <v>4043</v>
      </c>
      <c r="C105" s="18">
        <v>42510.756620370368</v>
      </c>
      <c r="D105" s="18">
        <v>42510.781284722223</v>
      </c>
      <c r="E105" s="15" t="str">
        <f t="shared" si="2"/>
        <v>4043/4044</v>
      </c>
      <c r="F105" s="15">
        <f t="shared" si="3"/>
        <v>2.4664351854880806E-2</v>
      </c>
      <c r="G105" s="10" t="s">
        <v>2384</v>
      </c>
    </row>
    <row r="106" spans="1:7" s="2" customFormat="1" x14ac:dyDescent="0.25">
      <c r="A106" s="6" t="s">
        <v>2342</v>
      </c>
      <c r="B106" s="6">
        <v>4038</v>
      </c>
      <c r="C106" s="18">
        <v>42510.730833333335</v>
      </c>
      <c r="D106" s="18">
        <v>42510.764305555553</v>
      </c>
      <c r="E106" s="15" t="str">
        <f t="shared" si="2"/>
        <v>4037/4038</v>
      </c>
      <c r="F106" s="15">
        <f t="shared" si="3"/>
        <v>3.347222221782431E-2</v>
      </c>
      <c r="G106" s="10"/>
    </row>
    <row r="107" spans="1:7" s="2" customFormat="1" x14ac:dyDescent="0.25">
      <c r="A107" s="6" t="s">
        <v>2343</v>
      </c>
      <c r="B107" s="6">
        <v>4037</v>
      </c>
      <c r="C107" s="18">
        <v>42510.76767361111</v>
      </c>
      <c r="D107" s="18">
        <v>42510.786319444444</v>
      </c>
      <c r="E107" s="15" t="str">
        <f t="shared" si="2"/>
        <v>4037/4038</v>
      </c>
      <c r="F107" s="15">
        <f t="shared" si="3"/>
        <v>1.8645833333721384E-2</v>
      </c>
      <c r="G107" s="10" t="s">
        <v>2384</v>
      </c>
    </row>
    <row r="108" spans="1:7" s="2" customFormat="1" x14ac:dyDescent="0.25">
      <c r="A108" s="6" t="s">
        <v>2344</v>
      </c>
      <c r="B108" s="6">
        <v>4007</v>
      </c>
      <c r="C108" s="18">
        <v>42510.744976851849</v>
      </c>
      <c r="D108" s="18">
        <v>42510.776354166665</v>
      </c>
      <c r="E108" s="15" t="str">
        <f t="shared" si="2"/>
        <v>4007/4008</v>
      </c>
      <c r="F108" s="15">
        <f t="shared" si="3"/>
        <v>3.1377314815472346E-2</v>
      </c>
      <c r="G108" s="10"/>
    </row>
    <row r="109" spans="1:7" s="2" customFormat="1" x14ac:dyDescent="0.25">
      <c r="A109" s="6" t="s">
        <v>2345</v>
      </c>
      <c r="B109" s="6">
        <v>4008</v>
      </c>
      <c r="C109" s="18">
        <v>42510.781481481485</v>
      </c>
      <c r="D109" s="18">
        <v>42510.810949074075</v>
      </c>
      <c r="E109" s="15" t="str">
        <f t="shared" si="2"/>
        <v>4007/4008</v>
      </c>
      <c r="F109" s="15">
        <f t="shared" si="3"/>
        <v>2.9467592590663116E-2</v>
      </c>
      <c r="G109" s="10"/>
    </row>
    <row r="110" spans="1:7" s="2" customFormat="1" x14ac:dyDescent="0.25">
      <c r="A110" s="6" t="s">
        <v>2346</v>
      </c>
      <c r="B110" s="6">
        <v>4018</v>
      </c>
      <c r="C110" s="18">
        <v>42510.76021990741</v>
      </c>
      <c r="D110" s="18">
        <v>42510.796180555553</v>
      </c>
      <c r="E110" s="15" t="str">
        <f t="shared" si="2"/>
        <v>4017/4018</v>
      </c>
      <c r="F110" s="15">
        <f t="shared" si="3"/>
        <v>3.5960648143372964E-2</v>
      </c>
      <c r="G110" s="10"/>
    </row>
    <row r="111" spans="1:7" s="2" customFormat="1" x14ac:dyDescent="0.25">
      <c r="A111" s="6" t="s">
        <v>2347</v>
      </c>
      <c r="B111" s="6">
        <v>4017</v>
      </c>
      <c r="C111" s="18">
        <v>42510.798958333333</v>
      </c>
      <c r="D111" s="18">
        <v>42510.835509259261</v>
      </c>
      <c r="E111" s="15" t="str">
        <f t="shared" si="2"/>
        <v>4017/4018</v>
      </c>
      <c r="F111" s="15">
        <f t="shared" si="3"/>
        <v>3.6550925928167999E-2</v>
      </c>
      <c r="G111" s="10"/>
    </row>
    <row r="112" spans="1:7" s="2" customFormat="1" x14ac:dyDescent="0.25">
      <c r="A112" s="6" t="s">
        <v>2348</v>
      </c>
      <c r="B112" s="6">
        <v>4024</v>
      </c>
      <c r="C112" s="18">
        <v>42510.764537037037</v>
      </c>
      <c r="D112" s="18">
        <v>42510.799745370372</v>
      </c>
      <c r="E112" s="15" t="str">
        <f t="shared" si="2"/>
        <v>4023/4024</v>
      </c>
      <c r="F112" s="15">
        <f t="shared" si="3"/>
        <v>3.5208333334594499E-2</v>
      </c>
      <c r="G112" s="10"/>
    </row>
    <row r="113" spans="1:15" s="2" customFormat="1" x14ac:dyDescent="0.25">
      <c r="A113" s="6" t="s">
        <v>2349</v>
      </c>
      <c r="B113" s="6">
        <v>4023</v>
      </c>
      <c r="C113" s="18">
        <v>42510.805034722223</v>
      </c>
      <c r="D113" s="18">
        <v>42510.840162037035</v>
      </c>
      <c r="E113" s="15" t="str">
        <f t="shared" si="2"/>
        <v>4023/4024</v>
      </c>
      <c r="F113" s="15">
        <f t="shared" si="3"/>
        <v>3.5127314811688848E-2</v>
      </c>
      <c r="G113" s="10"/>
    </row>
    <row r="114" spans="1:15" s="2" customFormat="1" x14ac:dyDescent="0.25">
      <c r="A114" s="6" t="s">
        <v>2350</v>
      </c>
      <c r="B114" s="6">
        <v>4029</v>
      </c>
      <c r="C114" s="18">
        <v>42510.780277777776</v>
      </c>
      <c r="D114" s="18">
        <v>42510.808391203704</v>
      </c>
      <c r="E114" s="15" t="str">
        <f t="shared" si="2"/>
        <v>4029/4030</v>
      </c>
      <c r="F114" s="15">
        <f t="shared" si="3"/>
        <v>2.8113425927585922E-2</v>
      </c>
      <c r="G114" s="10"/>
    </row>
    <row r="115" spans="1:15" s="2" customFormat="1" x14ac:dyDescent="0.25">
      <c r="A115" s="6" t="s">
        <v>2351</v>
      </c>
      <c r="B115" s="6">
        <v>4030</v>
      </c>
      <c r="C115" s="18">
        <v>42510.811608796299</v>
      </c>
      <c r="D115" s="18">
        <v>42510.845277777778</v>
      </c>
      <c r="E115" s="15" t="str">
        <f t="shared" si="2"/>
        <v>4029/4030</v>
      </c>
      <c r="F115" s="15">
        <f t="shared" si="3"/>
        <v>3.3668981479422655E-2</v>
      </c>
      <c r="G115" s="10"/>
    </row>
    <row r="116" spans="1:15" s="2" customFormat="1" x14ac:dyDescent="0.25">
      <c r="A116" s="6" t="s">
        <v>2352</v>
      </c>
      <c r="B116" s="6">
        <v>4042</v>
      </c>
      <c r="C116" s="18">
        <v>42510.796273148146</v>
      </c>
      <c r="D116" s="18">
        <v>42510.827037037037</v>
      </c>
      <c r="E116" s="15" t="str">
        <f t="shared" si="2"/>
        <v>4041/4042</v>
      </c>
      <c r="F116" s="15">
        <f t="shared" si="3"/>
        <v>3.0763888891669922E-2</v>
      </c>
      <c r="G116" s="10"/>
    </row>
    <row r="117" spans="1:15" s="2" customFormat="1" x14ac:dyDescent="0.25">
      <c r="A117" s="6" t="s">
        <v>2353</v>
      </c>
      <c r="B117" s="6">
        <v>4041</v>
      </c>
      <c r="C117" s="18">
        <v>42510.830324074072</v>
      </c>
      <c r="D117" s="18">
        <v>42510.862951388888</v>
      </c>
      <c r="E117" s="15" t="str">
        <f t="shared" si="2"/>
        <v>4041/4042</v>
      </c>
      <c r="F117" s="15">
        <f t="shared" si="3"/>
        <v>3.2627314816636499E-2</v>
      </c>
      <c r="G117" s="10"/>
    </row>
    <row r="118" spans="1:15" s="2" customFormat="1" x14ac:dyDescent="0.25">
      <c r="A118" s="6" t="s">
        <v>2354</v>
      </c>
      <c r="B118" s="6">
        <v>4007</v>
      </c>
      <c r="C118" s="18">
        <v>42510.815972222219</v>
      </c>
      <c r="D118" s="18">
        <v>42510.817071759258</v>
      </c>
      <c r="E118" s="15" t="str">
        <f t="shared" si="2"/>
        <v>4007/4008</v>
      </c>
      <c r="F118" s="15">
        <f t="shared" si="3"/>
        <v>1.0995370394084603E-3</v>
      </c>
      <c r="G118" s="10" t="s">
        <v>786</v>
      </c>
    </row>
    <row r="119" spans="1:15" s="2" customFormat="1" x14ac:dyDescent="0.25">
      <c r="A119" s="6" t="s">
        <v>2355</v>
      </c>
      <c r="B119" s="6">
        <v>4008</v>
      </c>
      <c r="C119" s="18">
        <v>42510.857754629629</v>
      </c>
      <c r="D119" s="18">
        <v>42510.89435185185</v>
      </c>
      <c r="E119" s="15" t="str">
        <f t="shared" si="2"/>
        <v>4007/4008</v>
      </c>
      <c r="F119" s="15">
        <f t="shared" si="3"/>
        <v>3.6597222220734693E-2</v>
      </c>
      <c r="G119" s="10"/>
    </row>
    <row r="120" spans="1:15" s="2" customFormat="1" x14ac:dyDescent="0.25">
      <c r="A120" s="6" t="s">
        <v>2356</v>
      </c>
      <c r="B120" s="6">
        <v>4023</v>
      </c>
      <c r="C120" s="18">
        <v>42510.881956018522</v>
      </c>
      <c r="D120" s="18">
        <v>42510.919965277775</v>
      </c>
      <c r="E120" s="15" t="str">
        <f t="shared" si="2"/>
        <v>4023/4024</v>
      </c>
      <c r="F120" s="15">
        <f t="shared" si="3"/>
        <v>3.8009259253158234E-2</v>
      </c>
      <c r="G120" s="10"/>
      <c r="H120"/>
    </row>
    <row r="121" spans="1:15" s="2" customFormat="1" x14ac:dyDescent="0.25">
      <c r="A121" s="6" t="s">
        <v>2357</v>
      </c>
      <c r="B121" s="6">
        <v>4029</v>
      </c>
      <c r="C121" s="18">
        <v>42510.851597222223</v>
      </c>
      <c r="D121" s="18">
        <v>42510.887256944443</v>
      </c>
      <c r="E121" s="15" t="str">
        <f t="shared" si="2"/>
        <v>4029/4030</v>
      </c>
      <c r="F121" s="15">
        <f t="shared" si="3"/>
        <v>3.5659722219861578E-2</v>
      </c>
      <c r="G121" s="10"/>
      <c r="H121"/>
    </row>
    <row r="122" spans="1:15" s="2" customFormat="1" x14ac:dyDescent="0.25">
      <c r="A122" s="6" t="s">
        <v>2358</v>
      </c>
      <c r="B122" s="6">
        <v>4030</v>
      </c>
      <c r="C122" s="18">
        <v>42510.891793981478</v>
      </c>
      <c r="D122" s="18">
        <v>42510.927627314813</v>
      </c>
      <c r="E122" s="15" t="str">
        <f t="shared" si="2"/>
        <v>4029/4030</v>
      </c>
      <c r="F122" s="15">
        <f t="shared" si="3"/>
        <v>3.5833333335176576E-2</v>
      </c>
      <c r="G122" s="10"/>
      <c r="H122"/>
    </row>
    <row r="123" spans="1:15" x14ac:dyDescent="0.25">
      <c r="A123" s="6" t="s">
        <v>2359</v>
      </c>
      <c r="B123" s="6">
        <v>4042</v>
      </c>
      <c r="C123" s="18">
        <v>42510.870972222219</v>
      </c>
      <c r="D123" s="18">
        <v>42510.907210648147</v>
      </c>
      <c r="E123" s="15" t="str">
        <f t="shared" si="2"/>
        <v>4041/4042</v>
      </c>
      <c r="F123" s="15">
        <f t="shared" si="3"/>
        <v>3.623842592787696E-2</v>
      </c>
      <c r="G123" s="10"/>
      <c r="J123" s="2"/>
      <c r="K123" s="2"/>
    </row>
    <row r="124" spans="1:15" x14ac:dyDescent="0.25">
      <c r="A124" s="6" t="s">
        <v>2360</v>
      </c>
      <c r="B124" s="6">
        <v>4041</v>
      </c>
      <c r="C124" s="18">
        <v>42510.910115740742</v>
      </c>
      <c r="D124" s="18">
        <v>42510.944467592592</v>
      </c>
      <c r="E124" s="15" t="str">
        <f t="shared" si="2"/>
        <v>4041/4042</v>
      </c>
      <c r="F124" s="15">
        <f t="shared" si="3"/>
        <v>3.4351851849351078E-2</v>
      </c>
      <c r="G124" s="10"/>
      <c r="I124" s="2"/>
      <c r="J124" s="2"/>
      <c r="K124" s="2"/>
    </row>
    <row r="125" spans="1:15" s="2" customFormat="1" x14ac:dyDescent="0.25">
      <c r="A125" s="6" t="s">
        <v>2361</v>
      </c>
      <c r="B125" s="6">
        <v>4007</v>
      </c>
      <c r="C125" s="18">
        <v>42510.899062500001</v>
      </c>
      <c r="D125" s="18">
        <v>42510.931331018517</v>
      </c>
      <c r="E125" s="15" t="str">
        <f t="shared" si="2"/>
        <v>4007/4008</v>
      </c>
      <c r="F125" s="15">
        <f t="shared" si="3"/>
        <v>3.2268518516502809E-2</v>
      </c>
      <c r="G125" s="10"/>
      <c r="H125"/>
      <c r="L125"/>
      <c r="M125"/>
      <c r="N125"/>
      <c r="O125"/>
    </row>
    <row r="126" spans="1:15" x14ac:dyDescent="0.25">
      <c r="A126" s="6" t="s">
        <v>2362</v>
      </c>
      <c r="B126" s="6">
        <v>4008</v>
      </c>
      <c r="C126" s="18">
        <v>42510.938194444447</v>
      </c>
      <c r="D126" s="18">
        <v>42510.970300925925</v>
      </c>
      <c r="E126" s="15" t="str">
        <f t="shared" si="2"/>
        <v>4007/4008</v>
      </c>
      <c r="F126" s="15">
        <f t="shared" si="3"/>
        <v>3.2106481477967463E-2</v>
      </c>
      <c r="G126" s="10"/>
      <c r="J126" s="2"/>
      <c r="K126" s="2"/>
    </row>
    <row r="127" spans="1:15" x14ac:dyDescent="0.25">
      <c r="A127" s="6" t="s">
        <v>2363</v>
      </c>
      <c r="B127" s="6">
        <v>4018</v>
      </c>
      <c r="C127" s="18">
        <v>42510.916261574072</v>
      </c>
      <c r="D127" s="18">
        <v>42510.952523148146</v>
      </c>
      <c r="E127" s="15" t="str">
        <f t="shared" si="2"/>
        <v>4017/4018</v>
      </c>
      <c r="F127" s="15">
        <f t="shared" si="3"/>
        <v>3.6261574074160308E-2</v>
      </c>
      <c r="G127" s="10"/>
      <c r="J127" s="2"/>
      <c r="K127" s="2"/>
    </row>
    <row r="128" spans="1:15" x14ac:dyDescent="0.25">
      <c r="A128" s="6" t="s">
        <v>2364</v>
      </c>
      <c r="B128" s="6">
        <v>4017</v>
      </c>
      <c r="C128" s="18">
        <v>42510.956689814811</v>
      </c>
      <c r="D128" s="18">
        <v>42510.987083333333</v>
      </c>
      <c r="E128" s="15" t="str">
        <f t="shared" ref="E128:E140" si="4">IF(ISEVEN(B128),(B128-1)&amp;"/"&amp;B128,B128&amp;"/"&amp;(B128+1))</f>
        <v>4017/4018</v>
      </c>
      <c r="F128" s="15">
        <f t="shared" ref="F128:F140" si="5">D128-C128</f>
        <v>3.0393518522032537E-2</v>
      </c>
      <c r="G128" s="10"/>
      <c r="J128" s="2"/>
      <c r="K128" s="2"/>
    </row>
    <row r="129" spans="1:7" x14ac:dyDescent="0.25">
      <c r="A129" s="6" t="s">
        <v>2365</v>
      </c>
      <c r="B129" s="6">
        <v>4029</v>
      </c>
      <c r="C129" s="18">
        <v>42510.931921296295</v>
      </c>
      <c r="D129" s="18">
        <v>42510.966932870368</v>
      </c>
      <c r="E129" s="15" t="str">
        <f t="shared" si="4"/>
        <v>4029/4030</v>
      </c>
      <c r="F129" s="15">
        <f t="shared" si="5"/>
        <v>3.5011574072996154E-2</v>
      </c>
      <c r="G129" s="10"/>
    </row>
    <row r="130" spans="1:7" x14ac:dyDescent="0.25">
      <c r="A130" s="6" t="s">
        <v>2366</v>
      </c>
      <c r="B130" s="6">
        <v>4030</v>
      </c>
      <c r="C130" s="18">
        <v>42510.97446759259</v>
      </c>
      <c r="D130" s="18">
        <v>42511.009733796294</v>
      </c>
      <c r="E130" s="15" t="str">
        <f t="shared" si="4"/>
        <v>4029/4030</v>
      </c>
      <c r="F130" s="15">
        <f t="shared" si="5"/>
        <v>3.5266203703940846E-2</v>
      </c>
      <c r="G130" s="10"/>
    </row>
    <row r="131" spans="1:7" x14ac:dyDescent="0.25">
      <c r="A131" s="6" t="s">
        <v>2367</v>
      </c>
      <c r="B131" s="6">
        <v>4042</v>
      </c>
      <c r="C131" s="18">
        <v>42510.950636574074</v>
      </c>
      <c r="D131" s="18">
        <v>42510.993796296294</v>
      </c>
      <c r="E131" s="15" t="str">
        <f t="shared" si="4"/>
        <v>4041/4042</v>
      </c>
      <c r="F131" s="15">
        <f t="shared" si="5"/>
        <v>4.315972221957054E-2</v>
      </c>
      <c r="G131" s="10"/>
    </row>
    <row r="132" spans="1:7" x14ac:dyDescent="0.25">
      <c r="A132" s="6" t="s">
        <v>2368</v>
      </c>
      <c r="B132" s="6">
        <v>4041</v>
      </c>
      <c r="C132" s="18">
        <v>42510.997303240743</v>
      </c>
      <c r="D132" s="18">
        <v>42511.03702546296</v>
      </c>
      <c r="E132" s="15" t="str">
        <f t="shared" si="4"/>
        <v>4041/4042</v>
      </c>
      <c r="F132" s="15">
        <f t="shared" si="5"/>
        <v>3.9722222216369119E-2</v>
      </c>
      <c r="G132" s="10"/>
    </row>
    <row r="133" spans="1:7" x14ac:dyDescent="0.25">
      <c r="A133" s="6" t="s">
        <v>2369</v>
      </c>
      <c r="B133" s="6">
        <v>4007</v>
      </c>
      <c r="C133" s="18">
        <v>42510.974803240744</v>
      </c>
      <c r="D133" s="18">
        <v>42511.012488425928</v>
      </c>
      <c r="E133" s="15" t="str">
        <f t="shared" si="4"/>
        <v>4007/4008</v>
      </c>
      <c r="F133" s="15">
        <f t="shared" si="5"/>
        <v>3.7685185183363501E-2</v>
      </c>
      <c r="G133" s="10"/>
    </row>
    <row r="134" spans="1:7" x14ac:dyDescent="0.25">
      <c r="A134" s="6" t="s">
        <v>2370</v>
      </c>
      <c r="B134" s="6">
        <v>4008</v>
      </c>
      <c r="C134" s="18">
        <v>42511.018564814818</v>
      </c>
      <c r="D134" s="18">
        <v>42511.060011574074</v>
      </c>
      <c r="E134" s="15" t="str">
        <f t="shared" si="4"/>
        <v>4007/4008</v>
      </c>
      <c r="F134" s="15">
        <f t="shared" si="5"/>
        <v>4.1446759256359655E-2</v>
      </c>
      <c r="G134" s="10"/>
    </row>
    <row r="135" spans="1:7" x14ac:dyDescent="0.25">
      <c r="A135" s="6" t="s">
        <v>2371</v>
      </c>
      <c r="B135" s="6">
        <v>4018</v>
      </c>
      <c r="C135" s="18">
        <v>42510.990011574075</v>
      </c>
      <c r="D135" s="18">
        <v>42511.033622685187</v>
      </c>
      <c r="E135" s="15" t="str">
        <f t="shared" si="4"/>
        <v>4017/4018</v>
      </c>
      <c r="F135" s="15">
        <f t="shared" si="5"/>
        <v>4.3611111112113576E-2</v>
      </c>
      <c r="G135" s="10"/>
    </row>
    <row r="136" spans="1:7" x14ac:dyDescent="0.25">
      <c r="A136" s="6" t="s">
        <v>2372</v>
      </c>
      <c r="B136" s="6">
        <v>4017</v>
      </c>
      <c r="C136" s="18">
        <v>42511.038668981484</v>
      </c>
      <c r="D136" s="18">
        <v>42511.070868055554</v>
      </c>
      <c r="E136" s="15" t="str">
        <f t="shared" si="4"/>
        <v>4017/4018</v>
      </c>
      <c r="F136" s="15">
        <f t="shared" si="5"/>
        <v>3.219907407037681E-2</v>
      </c>
      <c r="G136" s="10"/>
    </row>
    <row r="137" spans="1:7" x14ac:dyDescent="0.25">
      <c r="A137" s="6" t="s">
        <v>2373</v>
      </c>
      <c r="B137" s="6">
        <v>4029</v>
      </c>
      <c r="C137" s="18">
        <v>42511.013495370367</v>
      </c>
      <c r="D137" s="18">
        <v>42511.056851851848</v>
      </c>
      <c r="E137" s="15" t="str">
        <f t="shared" si="4"/>
        <v>4029/4030</v>
      </c>
      <c r="F137" s="15">
        <f t="shared" si="5"/>
        <v>4.3356481481168885E-2</v>
      </c>
      <c r="G137" s="10"/>
    </row>
    <row r="138" spans="1:7" x14ac:dyDescent="0.25">
      <c r="A138" s="6" t="s">
        <v>2374</v>
      </c>
      <c r="B138" s="6">
        <v>4030</v>
      </c>
      <c r="C138" s="18">
        <v>42511.058831018519</v>
      </c>
      <c r="D138" s="18">
        <v>42511.09138888889</v>
      </c>
      <c r="E138" s="15" t="str">
        <f t="shared" si="4"/>
        <v>4029/4030</v>
      </c>
      <c r="F138" s="15">
        <f t="shared" si="5"/>
        <v>3.25578703705105E-2</v>
      </c>
      <c r="G138" s="10"/>
    </row>
    <row r="139" spans="1:7" x14ac:dyDescent="0.25">
      <c r="A139" s="6" t="s">
        <v>2375</v>
      </c>
      <c r="B139" s="6">
        <v>4042</v>
      </c>
      <c r="C139" s="18">
        <v>42511.041006944448</v>
      </c>
      <c r="D139" s="18">
        <v>42511.070509259262</v>
      </c>
      <c r="E139" s="15" t="str">
        <f t="shared" si="4"/>
        <v>4041/4042</v>
      </c>
      <c r="F139" s="15">
        <f t="shared" si="5"/>
        <v>2.9502314813726116E-2</v>
      </c>
      <c r="G139" s="10"/>
    </row>
    <row r="140" spans="1:7" x14ac:dyDescent="0.25">
      <c r="A140" s="6" t="s">
        <v>2376</v>
      </c>
      <c r="B140" s="6">
        <v>4041</v>
      </c>
      <c r="C140" s="18">
        <v>42511.076701388891</v>
      </c>
      <c r="D140" s="18">
        <v>42511.109942129631</v>
      </c>
      <c r="E140" s="15" t="str">
        <f t="shared" si="4"/>
        <v>4041/4042</v>
      </c>
      <c r="F140" s="15">
        <f t="shared" si="5"/>
        <v>3.3240740740438923E-2</v>
      </c>
      <c r="G140" s="10"/>
    </row>
  </sheetData>
  <autoFilter ref="A2:G140"/>
  <mergeCells count="2">
    <mergeCell ref="A1:F1"/>
    <mergeCell ref="L3:N3"/>
  </mergeCells>
  <conditionalFormatting sqref="C3:G140">
    <cfRule type="expression" dxfId="204" priority="5">
      <formula>#REF!&gt;#REF!</formula>
    </cfRule>
    <cfRule type="expression" dxfId="203" priority="6">
      <formula>#REF!&gt;0</formula>
    </cfRule>
    <cfRule type="expression" dxfId="202" priority="7">
      <formula>#REF!&gt;0</formula>
    </cfRule>
  </conditionalFormatting>
  <conditionalFormatting sqref="A3:B6">
    <cfRule type="expression" dxfId="201" priority="3">
      <formula>$P3&gt;0</formula>
    </cfRule>
    <cfRule type="expression" dxfId="200" priority="4">
      <formula>$O3&gt;0</formula>
    </cfRule>
  </conditionalFormatting>
  <conditionalFormatting sqref="A3:G3 G4:G135 A4:F140">
    <cfRule type="expression" dxfId="199" priority="1">
      <formula>NOT(ISBLANK($G3))</formula>
    </cfRule>
  </conditionalFormatting>
  <conditionalFormatting sqref="A26:B40 A44:B44 A48:B50 A56:B58 A62:B63 A67:B68 A73:B78 A82:B90 A94:B94 A103:B104">
    <cfRule type="expression" dxfId="198" priority="8">
      <formula>$P29&gt;0</formula>
    </cfRule>
    <cfRule type="expression" dxfId="197" priority="9">
      <formula>$O29&gt;0</formula>
    </cfRule>
  </conditionalFormatting>
  <conditionalFormatting sqref="A42:B43 A92:B93 A7:B11 A14:B25 A52:B55 A60:B61 A65:B66 A80:B81 A96:B97 A70:B70 A106:B107">
    <cfRule type="expression" dxfId="196" priority="11">
      <formula>$P9&gt;0</formula>
    </cfRule>
    <cfRule type="expression" dxfId="195" priority="12">
      <formula>$O9&gt;0</formula>
    </cfRule>
  </conditionalFormatting>
  <conditionalFormatting sqref="A108:B111 A98:B101">
    <cfRule type="expression" dxfId="194" priority="14">
      <formula>$P102&gt;0</formula>
    </cfRule>
    <cfRule type="expression" dxfId="193" priority="15">
      <formula>$O102&gt;0</formula>
    </cfRule>
  </conditionalFormatting>
  <conditionalFormatting sqref="A112:B113">
    <cfRule type="expression" dxfId="192" priority="17">
      <formula>$P118&gt;0</formula>
    </cfRule>
    <cfRule type="expression" dxfId="191" priority="18">
      <formula>$O118&gt;0</formula>
    </cfRule>
  </conditionalFormatting>
  <conditionalFormatting sqref="A115:B115">
    <cfRule type="expression" dxfId="190" priority="20">
      <formula>$P121&gt;0</formula>
    </cfRule>
    <cfRule type="expression" dxfId="189" priority="21">
      <formula>$O121&gt;0</formula>
    </cfRule>
  </conditionalFormatting>
  <conditionalFormatting sqref="A116:B116">
    <cfRule type="expression" dxfId="188" priority="23">
      <formula>$P123&gt;0</formula>
    </cfRule>
    <cfRule type="expression" dxfId="187" priority="24">
      <formula>$O123&gt;0</formula>
    </cfRule>
  </conditionalFormatting>
  <conditionalFormatting sqref="A120:B140">
    <cfRule type="expression" dxfId="186" priority="26">
      <formula>$P130&gt;0</formula>
    </cfRule>
    <cfRule type="expression" dxfId="185" priority="27">
      <formula>$O130&gt;0</formula>
    </cfRule>
  </conditionalFormatting>
  <conditionalFormatting sqref="A117:B117">
    <cfRule type="expression" dxfId="184" priority="33">
      <formula>$P125&gt;0</formula>
    </cfRule>
    <cfRule type="expression" dxfId="183" priority="34">
      <formula>$O125&gt;0</formula>
    </cfRule>
  </conditionalFormatting>
  <conditionalFormatting sqref="A41:B41 A91:B91">
    <cfRule type="expression" dxfId="182" priority="36">
      <formula>#REF!&gt;0</formula>
    </cfRule>
    <cfRule type="expression" dxfId="181" priority="37">
      <formula>#REF!&gt;0</formula>
    </cfRule>
  </conditionalFormatting>
  <conditionalFormatting sqref="A47:B47 A13:B13 A72:B72">
    <cfRule type="expression" dxfId="180" priority="39">
      <formula>$P14&gt;0</formula>
    </cfRule>
    <cfRule type="expression" dxfId="179" priority="40">
      <formula>$O14&gt;0</formula>
    </cfRule>
  </conditionalFormatting>
  <conditionalFormatting sqref="A45:B46">
    <cfRule type="expression" dxfId="178" priority="41">
      <formula>#REF!&gt;0</formula>
    </cfRule>
    <cfRule type="expression" dxfId="177" priority="42">
      <formula>#REF!&gt;0</formula>
    </cfRule>
  </conditionalFormatting>
  <conditionalFormatting sqref="A12:B12">
    <cfRule type="expression" dxfId="176" priority="45">
      <formula>#REF!&gt;0</formula>
    </cfRule>
    <cfRule type="expression" dxfId="175" priority="46">
      <formula>#REF!&gt;0</formula>
    </cfRule>
  </conditionalFormatting>
  <conditionalFormatting sqref="A51:B51 A59:B59">
    <cfRule type="expression" dxfId="174" priority="48">
      <formula>#REF!&gt;0</formula>
    </cfRule>
    <cfRule type="expression" dxfId="173" priority="49">
      <formula>#REF!&gt;0</formula>
    </cfRule>
  </conditionalFormatting>
  <conditionalFormatting sqref="A64:B64 A69:B69 A79:B79 A95:B95">
    <cfRule type="expression" dxfId="172" priority="52">
      <formula>#REF!&gt;0</formula>
    </cfRule>
    <cfRule type="expression" dxfId="171" priority="53">
      <formula>#REF!&gt;0</formula>
    </cfRule>
  </conditionalFormatting>
  <conditionalFormatting sqref="A71:B71">
    <cfRule type="expression" dxfId="170" priority="385">
      <formula>#REF!&gt;0</formula>
    </cfRule>
    <cfRule type="expression" dxfId="169" priority="386">
      <formula>#REF!&gt;0</formula>
    </cfRule>
  </conditionalFormatting>
  <conditionalFormatting sqref="A102:B102">
    <cfRule type="expression" dxfId="168" priority="406">
      <formula>#REF!&gt;0</formula>
    </cfRule>
    <cfRule type="expression" dxfId="167" priority="407">
      <formula>#REF!&gt;0</formula>
    </cfRule>
  </conditionalFormatting>
  <conditionalFormatting sqref="A105:B105">
    <cfRule type="expression" dxfId="166" priority="427">
      <formula>#REF!&gt;0</formula>
    </cfRule>
    <cfRule type="expression" dxfId="165" priority="428">
      <formula>#REF!&gt;0</formula>
    </cfRule>
  </conditionalFormatting>
  <conditionalFormatting sqref="A114:B114">
    <cfRule type="expression" dxfId="164" priority="445">
      <formula>#REF!&gt;0</formula>
    </cfRule>
    <cfRule type="expression" dxfId="163" priority="446">
      <formula>#REF!&gt;0</formula>
    </cfRule>
  </conditionalFormatting>
  <conditionalFormatting sqref="A118:B119">
    <cfRule type="expression" dxfId="162" priority="447">
      <formula>$P127&gt;0</formula>
    </cfRule>
    <cfRule type="expression" dxfId="161" priority="448">
      <formula>$O127&gt;0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16ED5485-AD63-4B8E-8059-E12F6D8911A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1968A01-FDEB-4D89-96CB-7C26A0FD9E1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A73:B78 A82:B90 A94:B94</xm:sqref>
        </x14:conditionalFormatting>
        <x14:conditionalFormatting xmlns:xm="http://schemas.microsoft.com/office/excel/2006/main">
          <x14:cfRule type="expression" priority="13" id="{E42AD1BD-2E61-4FBF-84F7-D39C4ED637FC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A92:B93 A7:B11 A14:B25</xm:sqref>
        </x14:conditionalFormatting>
        <x14:conditionalFormatting xmlns:xm="http://schemas.microsoft.com/office/excel/2006/main">
          <x14:cfRule type="expression" priority="16" id="{E7D923AE-9192-4758-B2DC-9BA02D04D38A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A108:B111 A98:B101</xm:sqref>
        </x14:conditionalFormatting>
        <x14:conditionalFormatting xmlns:xm="http://schemas.microsoft.com/office/excel/2006/main">
          <x14:cfRule type="expression" priority="19" id="{FD3EE508-4309-4FD8-BC33-EBAEA6E2DEC8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A112:B113</xm:sqref>
        </x14:conditionalFormatting>
        <x14:conditionalFormatting xmlns:xm="http://schemas.microsoft.com/office/excel/2006/main">
          <x14:cfRule type="expression" priority="22" id="{C3ABB796-BC27-4790-A651-C6BB022AE2BC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A115:B115</xm:sqref>
        </x14:conditionalFormatting>
        <x14:conditionalFormatting xmlns:xm="http://schemas.microsoft.com/office/excel/2006/main">
          <x14:cfRule type="expression" priority="25" id="{82C0C5EB-37C7-44A5-A3D5-7C444EF9FF67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28" id="{9AE51084-9723-4D64-89F4-B114B92DCF45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A120:B140</xm:sqref>
        </x14:conditionalFormatting>
        <x14:conditionalFormatting xmlns:xm="http://schemas.microsoft.com/office/excel/2006/main">
          <x14:cfRule type="expression" priority="31" id="{98E4B93A-EC14-4630-9F84-29F17EA7ACAB}">
            <xm:f>$N108&gt;'[Train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A106:B107</xm:sqref>
        </x14:conditionalFormatting>
        <x14:conditionalFormatting xmlns:xm="http://schemas.microsoft.com/office/excel/2006/main">
          <x14:cfRule type="expression" priority="35" id="{63E4C987-B256-42AD-97A2-EDE81209665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A117:B117</xm:sqref>
        </x14:conditionalFormatting>
        <x14:conditionalFormatting xmlns:xm="http://schemas.microsoft.com/office/excel/2006/main">
          <x14:cfRule type="expression" priority="38" id="{4F7730B5-9553-4E0B-A3BB-B672C641D4C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A91:B91</xm:sqref>
        </x14:conditionalFormatting>
        <x14:conditionalFormatting xmlns:xm="http://schemas.microsoft.com/office/excel/2006/main">
          <x14:cfRule type="expression" priority="43" id="{05ECB66C-DACD-4436-B7E8-4A82EABDEDB2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8BA42F6-A42D-480E-8E9D-E00D79C6C3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592A1558-14C1-4D58-86E0-84E2F51101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5BDD548-C315-40F2-B243-D2898EB0FA46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A80:B81 A96:B97 A70:B70</xm:sqref>
        </x14:conditionalFormatting>
        <x14:conditionalFormatting xmlns:xm="http://schemas.microsoft.com/office/excel/2006/main">
          <x14:cfRule type="expression" priority="51" id="{54C33B97-9D8A-468D-8399-51C707539B8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F04EA9B7-772E-4433-8F46-B76A89951A4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A79:B79 A95:B95</xm:sqref>
        </x14:conditionalFormatting>
        <x14:conditionalFormatting xmlns:xm="http://schemas.microsoft.com/office/excel/2006/main">
          <x14:cfRule type="expression" priority="390" id="{C5BDD548-C315-40F2-B243-D2898EB0FA46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391" id="{C5BDD548-C315-40F2-B243-D2898EB0FA4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A71:B71</xm:sqref>
        </x14:conditionalFormatting>
        <x14:conditionalFormatting xmlns:xm="http://schemas.microsoft.com/office/excel/2006/main">
          <x14:cfRule type="expression" priority="411" id="{E7D923AE-9192-4758-B2DC-9BA02D04D38A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A103:B104</xm:sqref>
        </x14:conditionalFormatting>
        <x14:conditionalFormatting xmlns:xm="http://schemas.microsoft.com/office/excel/2006/main">
          <x14:cfRule type="expression" priority="412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A102:B102</xm:sqref>
        </x14:conditionalFormatting>
        <x14:conditionalFormatting xmlns:xm="http://schemas.microsoft.com/office/excel/2006/main">
          <x14:cfRule type="expression" priority="432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A105:B105</xm:sqref>
        </x14:conditionalFormatting>
        <x14:conditionalFormatting xmlns:xm="http://schemas.microsoft.com/office/excel/2006/main">
          <x14:cfRule type="expression" priority="452" id="{FD3EE508-4309-4FD8-BC33-EBAEA6E2DE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A114:B114</xm:sqref>
        </x14:conditionalFormatting>
        <x14:conditionalFormatting xmlns:xm="http://schemas.microsoft.com/office/excel/2006/main">
          <x14:cfRule type="expression" priority="453" id="{9AE51084-9723-4D64-89F4-B114B92DCF45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A118:B119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activeCell="J12" sqref="J1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72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- 2016-05-21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2385</v>
      </c>
      <c r="B3" s="6">
        <v>4020</v>
      </c>
      <c r="C3" s="18">
        <v>42511.132916666669</v>
      </c>
      <c r="D3" s="18">
        <v>42511.1641087963</v>
      </c>
      <c r="E3" s="15" t="str">
        <f>IF(ISEVEN(B3),(B3-1)&amp;"/"&amp;B3,B3&amp;"/"&amp;(B3+1))</f>
        <v>4019/4020</v>
      </c>
      <c r="F3" s="15">
        <f>D3-C3</f>
        <v>3.1192129630653653E-2</v>
      </c>
      <c r="G3" s="10"/>
      <c r="J3" s="20">
        <v>42511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2386</v>
      </c>
      <c r="B4" s="6">
        <v>4026</v>
      </c>
      <c r="C4" s="18">
        <v>42511.174976851849</v>
      </c>
      <c r="D4" s="18">
        <v>42511.202511574076</v>
      </c>
      <c r="E4" s="15" t="str">
        <f t="shared" ref="E4:E67" si="0">IF(ISEVEN(B4),(B4-1)&amp;"/"&amp;B4,B4&amp;"/"&amp;(B4+1))</f>
        <v>4025/4026</v>
      </c>
      <c r="F4" s="15">
        <f t="shared" ref="F4:F67" si="1">D4-C4</f>
        <v>2.7534722226846498E-2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2387</v>
      </c>
      <c r="B5" s="6">
        <v>4002</v>
      </c>
      <c r="C5" s="18">
        <v>42511.153437499997</v>
      </c>
      <c r="D5" s="18">
        <v>42511.189814814818</v>
      </c>
      <c r="E5" s="15" t="str">
        <f t="shared" si="0"/>
        <v>4001/4002</v>
      </c>
      <c r="F5" s="15">
        <f t="shared" si="1"/>
        <v>3.6377314820128959E-2</v>
      </c>
      <c r="G5" s="10"/>
      <c r="J5" s="22" t="s">
        <v>7</v>
      </c>
      <c r="K5" s="24">
        <f>COUNTA(F3:F946)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2388</v>
      </c>
      <c r="B6" s="6">
        <v>4010</v>
      </c>
      <c r="C6" s="18">
        <v>42511.194930555554</v>
      </c>
      <c r="D6" s="18">
        <v>42511.228055555555</v>
      </c>
      <c r="E6" s="15" t="str">
        <f t="shared" si="0"/>
        <v>4009/4010</v>
      </c>
      <c r="F6" s="15">
        <f t="shared" si="1"/>
        <v>3.312500000174623E-2</v>
      </c>
      <c r="G6" s="10"/>
      <c r="J6" s="22" t="s">
        <v>15</v>
      </c>
      <c r="K6" s="24">
        <f>K5-SUM(K8:K9)</f>
        <v>125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2389</v>
      </c>
      <c r="B7" s="6">
        <v>4044</v>
      </c>
      <c r="C7" s="18">
        <v>42511.174386574072</v>
      </c>
      <c r="D7" s="18">
        <v>42511.209224537037</v>
      </c>
      <c r="E7" s="15" t="str">
        <f t="shared" si="0"/>
        <v>4043/4044</v>
      </c>
      <c r="F7" s="15">
        <f t="shared" si="1"/>
        <v>3.4837962964957114E-2</v>
      </c>
      <c r="G7" s="10"/>
      <c r="J7" s="22" t="s">
        <v>9</v>
      </c>
      <c r="K7" s="29">
        <f>K6/K5</f>
        <v>0.89928057553956831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2390</v>
      </c>
      <c r="B8" s="6">
        <v>4032</v>
      </c>
      <c r="C8" s="18">
        <v>42511.215358796297</v>
      </c>
      <c r="D8" s="18">
        <v>42511.246701388889</v>
      </c>
      <c r="E8" s="15" t="str">
        <f t="shared" si="0"/>
        <v>4031/4032</v>
      </c>
      <c r="F8" s="15">
        <f t="shared" si="1"/>
        <v>3.1342592592409346E-2</v>
      </c>
      <c r="G8" s="10"/>
      <c r="J8" s="22" t="s">
        <v>16</v>
      </c>
      <c r="K8" s="24">
        <f>COUNTA(G3:G972)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2391</v>
      </c>
      <c r="B9" s="6">
        <v>4024</v>
      </c>
      <c r="C9" s="18">
        <v>42511.182916666665</v>
      </c>
      <c r="D9" s="18">
        <v>42511.221678240741</v>
      </c>
      <c r="E9" s="15" t="str">
        <f t="shared" si="0"/>
        <v>4023/4024</v>
      </c>
      <c r="F9" s="15">
        <f t="shared" si="1"/>
        <v>3.8761574076488614E-2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2392</v>
      </c>
      <c r="B10" s="6">
        <v>4023</v>
      </c>
      <c r="C10" s="18">
        <v>42511.226064814815</v>
      </c>
      <c r="D10" s="18">
        <v>42511.257662037038</v>
      </c>
      <c r="E10" s="15" t="str">
        <f t="shared" si="0"/>
        <v>4023/4024</v>
      </c>
      <c r="F10" s="15">
        <f t="shared" si="1"/>
        <v>3.1597222223354038E-2</v>
      </c>
      <c r="G10" s="10"/>
    </row>
    <row r="11" spans="1:65" s="2" customFormat="1" x14ac:dyDescent="0.25">
      <c r="A11" s="6" t="s">
        <v>2393</v>
      </c>
      <c r="B11" s="6">
        <v>4014</v>
      </c>
      <c r="C11" s="18">
        <v>42511.19332175926</v>
      </c>
      <c r="D11" s="18">
        <v>42511.232511574075</v>
      </c>
      <c r="E11" s="15" t="str">
        <f t="shared" si="0"/>
        <v>4013/4014</v>
      </c>
      <c r="F11" s="15">
        <f t="shared" si="1"/>
        <v>3.9189814815472346E-2</v>
      </c>
      <c r="G11" s="10"/>
    </row>
    <row r="12" spans="1:65" s="2" customFormat="1" x14ac:dyDescent="0.25">
      <c r="A12" s="6" t="s">
        <v>2394</v>
      </c>
      <c r="B12" s="6">
        <v>4013</v>
      </c>
      <c r="C12" s="18">
        <v>42511.235717592594</v>
      </c>
      <c r="D12" s="18">
        <v>42511.264641203707</v>
      </c>
      <c r="E12" s="15" t="str">
        <f t="shared" si="0"/>
        <v>4013/4014</v>
      </c>
      <c r="F12" s="15">
        <f t="shared" si="1"/>
        <v>2.8923611112986691E-2</v>
      </c>
      <c r="G12" s="10"/>
    </row>
    <row r="13" spans="1:65" s="2" customFormat="1" x14ac:dyDescent="0.25">
      <c r="A13" s="6" t="s">
        <v>2395</v>
      </c>
      <c r="B13" s="6">
        <v>4020</v>
      </c>
      <c r="C13" s="18">
        <v>42511.20890046296</v>
      </c>
      <c r="D13" s="18">
        <v>42511.209976851853</v>
      </c>
      <c r="E13" s="15" t="str">
        <f t="shared" si="0"/>
        <v>4019/4020</v>
      </c>
      <c r="F13" s="15">
        <f t="shared" si="1"/>
        <v>1.0763888931251131E-3</v>
      </c>
      <c r="G13" s="10" t="s">
        <v>786</v>
      </c>
    </row>
    <row r="14" spans="1:65" s="2" customFormat="1" x14ac:dyDescent="0.25">
      <c r="A14" s="6" t="s">
        <v>2396</v>
      </c>
      <c r="B14" s="6">
        <v>4019</v>
      </c>
      <c r="C14" s="18">
        <v>42511.248171296298</v>
      </c>
      <c r="D14" s="18">
        <v>42511.277395833335</v>
      </c>
      <c r="E14" s="15" t="str">
        <f t="shared" si="0"/>
        <v>4019/4020</v>
      </c>
      <c r="F14" s="15">
        <f t="shared" si="1"/>
        <v>2.9224537036498077E-2</v>
      </c>
      <c r="G14" s="10"/>
    </row>
    <row r="15" spans="1:65" s="2" customFormat="1" x14ac:dyDescent="0.25">
      <c r="A15" s="6" t="s">
        <v>2397</v>
      </c>
      <c r="B15" s="6">
        <v>4025</v>
      </c>
      <c r="C15" s="18">
        <v>42511.212384259263</v>
      </c>
      <c r="D15" s="18">
        <v>42511.252858796295</v>
      </c>
      <c r="E15" s="15" t="str">
        <f t="shared" si="0"/>
        <v>4025/4026</v>
      </c>
      <c r="F15" s="15">
        <f t="shared" si="1"/>
        <v>4.0474537032423541E-2</v>
      </c>
      <c r="G15" s="10"/>
    </row>
    <row r="16" spans="1:65" s="2" customFormat="1" x14ac:dyDescent="0.25">
      <c r="A16" s="6" t="s">
        <v>2398</v>
      </c>
      <c r="B16" s="6">
        <v>4026</v>
      </c>
      <c r="C16" s="18">
        <v>42511.256701388891</v>
      </c>
      <c r="D16" s="18">
        <v>42511.2890625</v>
      </c>
      <c r="E16" s="15" t="str">
        <f t="shared" si="0"/>
        <v>4025/4026</v>
      </c>
      <c r="F16" s="15">
        <f t="shared" si="1"/>
        <v>3.2361111108912155E-2</v>
      </c>
      <c r="G16" s="10"/>
    </row>
    <row r="17" spans="1:7" s="2" customFormat="1" x14ac:dyDescent="0.25">
      <c r="A17" s="6" t="s">
        <v>2399</v>
      </c>
      <c r="B17" s="6">
        <v>4002</v>
      </c>
      <c r="C17" s="18">
        <v>42511.238611111112</v>
      </c>
      <c r="D17" s="18">
        <v>42511.264085648145</v>
      </c>
      <c r="E17" s="15" t="str">
        <f t="shared" si="0"/>
        <v>4001/4002</v>
      </c>
      <c r="F17" s="15">
        <f t="shared" si="1"/>
        <v>2.5474537033005618E-2</v>
      </c>
      <c r="G17" s="10" t="s">
        <v>2649</v>
      </c>
    </row>
    <row r="18" spans="1:7" s="2" customFormat="1" x14ac:dyDescent="0.25">
      <c r="A18" s="6" t="s">
        <v>2400</v>
      </c>
      <c r="B18" s="6">
        <v>4001</v>
      </c>
      <c r="C18" s="18">
        <v>42511.267083333332</v>
      </c>
      <c r="D18" s="18">
        <v>42511.29650462963</v>
      </c>
      <c r="E18" s="15" t="str">
        <f t="shared" si="0"/>
        <v>4001/4002</v>
      </c>
      <c r="F18" s="15">
        <f t="shared" si="1"/>
        <v>2.9421296298096422E-2</v>
      </c>
      <c r="G18" s="10"/>
    </row>
    <row r="19" spans="1:7" s="2" customFormat="1" x14ac:dyDescent="0.25">
      <c r="A19" s="6" t="s">
        <v>2401</v>
      </c>
      <c r="B19" s="6">
        <v>4009</v>
      </c>
      <c r="C19" s="18">
        <v>42511.235127314816</v>
      </c>
      <c r="D19" s="18">
        <v>42511.267523148148</v>
      </c>
      <c r="E19" s="15" t="str">
        <f t="shared" si="0"/>
        <v>4009/4010</v>
      </c>
      <c r="F19" s="15">
        <f t="shared" si="1"/>
        <v>3.2395833331975155E-2</v>
      </c>
      <c r="G19" s="10"/>
    </row>
    <row r="20" spans="1:7" s="2" customFormat="1" x14ac:dyDescent="0.25">
      <c r="A20" s="6" t="s">
        <v>2402</v>
      </c>
      <c r="B20" s="6">
        <v>4010</v>
      </c>
      <c r="C20" s="18">
        <v>42511.273252314815</v>
      </c>
      <c r="D20" s="18">
        <v>42511.316180555557</v>
      </c>
      <c r="E20" s="15" t="str">
        <f t="shared" si="0"/>
        <v>4009/4010</v>
      </c>
      <c r="F20" s="15">
        <f t="shared" si="1"/>
        <v>4.2928240742185153E-2</v>
      </c>
      <c r="G20" s="10"/>
    </row>
    <row r="21" spans="1:7" s="2" customFormat="1" x14ac:dyDescent="0.25">
      <c r="A21" s="6" t="s">
        <v>2403</v>
      </c>
      <c r="B21" s="6">
        <v>4044</v>
      </c>
      <c r="C21" s="18">
        <v>42511.253564814811</v>
      </c>
      <c r="D21" s="18">
        <v>42511.282592592594</v>
      </c>
      <c r="E21" s="15" t="str">
        <f t="shared" si="0"/>
        <v>4043/4044</v>
      </c>
      <c r="F21" s="15">
        <f t="shared" si="1"/>
        <v>2.902777778217569E-2</v>
      </c>
      <c r="G21" s="10"/>
    </row>
    <row r="22" spans="1:7" s="2" customFormat="1" x14ac:dyDescent="0.25">
      <c r="A22" s="6" t="s">
        <v>2404</v>
      </c>
      <c r="B22" s="6">
        <v>4043</v>
      </c>
      <c r="C22" s="18">
        <v>42511.287824074076</v>
      </c>
      <c r="D22" s="18">
        <v>42511.321516203701</v>
      </c>
      <c r="E22" s="15" t="str">
        <f t="shared" si="0"/>
        <v>4043/4044</v>
      </c>
      <c r="F22" s="15">
        <f t="shared" si="1"/>
        <v>3.3692129625706002E-2</v>
      </c>
      <c r="G22" s="10"/>
    </row>
    <row r="23" spans="1:7" s="2" customFormat="1" x14ac:dyDescent="0.25">
      <c r="A23" s="6" t="s">
        <v>2405</v>
      </c>
      <c r="B23" s="6">
        <v>4024</v>
      </c>
      <c r="C23" s="18">
        <v>42511.260416666664</v>
      </c>
      <c r="D23" s="18">
        <v>42511.292812500003</v>
      </c>
      <c r="E23" s="15" t="str">
        <f t="shared" si="0"/>
        <v>4023/4024</v>
      </c>
      <c r="F23" s="15">
        <f t="shared" si="1"/>
        <v>3.2395833339251112E-2</v>
      </c>
      <c r="G23" s="10"/>
    </row>
    <row r="24" spans="1:7" s="2" customFormat="1" x14ac:dyDescent="0.25">
      <c r="A24" s="6" t="s">
        <v>2406</v>
      </c>
      <c r="B24" s="6">
        <v>4023</v>
      </c>
      <c r="C24" s="18">
        <v>42511.29787037037</v>
      </c>
      <c r="D24" s="18">
        <v>42511.329456018517</v>
      </c>
      <c r="E24" s="15" t="str">
        <f t="shared" si="0"/>
        <v>4023/4024</v>
      </c>
      <c r="F24" s="15">
        <f t="shared" si="1"/>
        <v>3.1585648146574385E-2</v>
      </c>
      <c r="G24" s="10"/>
    </row>
    <row r="25" spans="1:7" s="2" customFormat="1" x14ac:dyDescent="0.25">
      <c r="A25" s="6" t="s">
        <v>2407</v>
      </c>
      <c r="B25" s="6">
        <v>4014</v>
      </c>
      <c r="C25" s="18">
        <v>42511.26902777778</v>
      </c>
      <c r="D25" s="18">
        <v>42511.296631944446</v>
      </c>
      <c r="E25" s="15" t="str">
        <f t="shared" si="0"/>
        <v>4013/4014</v>
      </c>
      <c r="F25" s="15">
        <f t="shared" si="1"/>
        <v>2.7604166665696539E-2</v>
      </c>
      <c r="G25" s="10"/>
    </row>
    <row r="26" spans="1:7" s="2" customFormat="1" x14ac:dyDescent="0.25">
      <c r="A26" s="6" t="s">
        <v>2408</v>
      </c>
      <c r="B26" s="6">
        <v>4013</v>
      </c>
      <c r="C26" s="18">
        <v>42511.307928240742</v>
      </c>
      <c r="D26" s="18">
        <v>42511.338587962964</v>
      </c>
      <c r="E26" s="15" t="str">
        <f t="shared" si="0"/>
        <v>4013/4014</v>
      </c>
      <c r="F26" s="15">
        <f t="shared" si="1"/>
        <v>3.0659722222480923E-2</v>
      </c>
      <c r="G26" s="10"/>
    </row>
    <row r="27" spans="1:7" s="2" customFormat="1" x14ac:dyDescent="0.25">
      <c r="A27" s="6" t="s">
        <v>2409</v>
      </c>
      <c r="B27" s="6">
        <v>4031</v>
      </c>
      <c r="C27" s="18">
        <v>42511.282280092593</v>
      </c>
      <c r="D27" s="18">
        <v>42511.313981481479</v>
      </c>
      <c r="E27" s="15" t="str">
        <f t="shared" si="0"/>
        <v>4031/4032</v>
      </c>
      <c r="F27" s="15">
        <f t="shared" si="1"/>
        <v>3.1701388885267079E-2</v>
      </c>
      <c r="G27" s="10"/>
    </row>
    <row r="28" spans="1:7" s="2" customFormat="1" x14ac:dyDescent="0.25">
      <c r="A28" s="6" t="s">
        <v>2410</v>
      </c>
      <c r="B28" s="6">
        <v>4032</v>
      </c>
      <c r="C28" s="18">
        <v>42511.31832175926</v>
      </c>
      <c r="D28" s="18">
        <v>42511.351354166669</v>
      </c>
      <c r="E28" s="15" t="str">
        <f t="shared" si="0"/>
        <v>4031/4032</v>
      </c>
      <c r="F28" s="15">
        <f t="shared" si="1"/>
        <v>3.3032407409336884E-2</v>
      </c>
      <c r="G28" s="10"/>
    </row>
    <row r="29" spans="1:7" s="2" customFormat="1" x14ac:dyDescent="0.25">
      <c r="A29" s="6" t="s">
        <v>2411</v>
      </c>
      <c r="B29" s="6">
        <v>4025</v>
      </c>
      <c r="C29" s="18">
        <v>42511.291400462964</v>
      </c>
      <c r="D29" s="18">
        <v>42511.319722222222</v>
      </c>
      <c r="E29" s="15" t="str">
        <f t="shared" si="0"/>
        <v>4025/4026</v>
      </c>
      <c r="F29" s="15">
        <f t="shared" si="1"/>
        <v>2.8321759258687962E-2</v>
      </c>
      <c r="G29" s="10"/>
    </row>
    <row r="30" spans="1:7" s="2" customFormat="1" x14ac:dyDescent="0.25">
      <c r="A30" s="6" t="s">
        <v>2412</v>
      </c>
      <c r="B30" s="6">
        <v>4026</v>
      </c>
      <c r="C30" s="18">
        <v>42511.32984953704</v>
      </c>
      <c r="D30" s="18">
        <v>42511.358067129629</v>
      </c>
      <c r="E30" s="15" t="str">
        <f t="shared" si="0"/>
        <v>4025/4026</v>
      </c>
      <c r="F30" s="15">
        <f t="shared" si="1"/>
        <v>2.8217592589498963E-2</v>
      </c>
      <c r="G30" s="10"/>
    </row>
    <row r="31" spans="1:7" s="2" customFormat="1" x14ac:dyDescent="0.25">
      <c r="A31" s="6" t="s">
        <v>2413</v>
      </c>
      <c r="B31" s="6">
        <v>4002</v>
      </c>
      <c r="C31" s="18">
        <v>42511.303912037038</v>
      </c>
      <c r="D31" s="18">
        <v>42511.328935185185</v>
      </c>
      <c r="E31" s="15" t="str">
        <f t="shared" si="0"/>
        <v>4001/4002</v>
      </c>
      <c r="F31" s="15">
        <f t="shared" si="1"/>
        <v>2.5023148147738539E-2</v>
      </c>
      <c r="G31" s="10"/>
    </row>
    <row r="32" spans="1:7" s="2" customFormat="1" x14ac:dyDescent="0.25">
      <c r="A32" s="6" t="s">
        <v>2414</v>
      </c>
      <c r="B32" s="6">
        <v>4001</v>
      </c>
      <c r="C32" s="18">
        <v>42511.339120370372</v>
      </c>
      <c r="D32" s="18">
        <v>42511.369189814817</v>
      </c>
      <c r="E32" s="15" t="str">
        <f t="shared" si="0"/>
        <v>4001/4002</v>
      </c>
      <c r="F32" s="15">
        <f t="shared" si="1"/>
        <v>3.0069444444961846E-2</v>
      </c>
      <c r="G32" s="10"/>
    </row>
    <row r="33" spans="1:7" s="2" customFormat="1" x14ac:dyDescent="0.25">
      <c r="A33" s="6" t="s">
        <v>2415</v>
      </c>
      <c r="B33" s="6">
        <v>4020</v>
      </c>
      <c r="C33" s="18">
        <v>42511.319398148145</v>
      </c>
      <c r="D33" s="18">
        <v>42511.345543981479</v>
      </c>
      <c r="E33" s="15" t="str">
        <f t="shared" si="0"/>
        <v>4019/4020</v>
      </c>
      <c r="F33" s="15">
        <f t="shared" si="1"/>
        <v>2.6145833333430346E-2</v>
      </c>
      <c r="G33" s="10" t="s">
        <v>2650</v>
      </c>
    </row>
    <row r="34" spans="1:7" s="2" customFormat="1" x14ac:dyDescent="0.25">
      <c r="A34" s="6" t="s">
        <v>2416</v>
      </c>
      <c r="B34" s="6">
        <v>4019</v>
      </c>
      <c r="C34" s="18">
        <v>42511.349131944444</v>
      </c>
      <c r="D34" s="18">
        <v>42511.380891203706</v>
      </c>
      <c r="E34" s="15" t="str">
        <f t="shared" si="0"/>
        <v>4019/4020</v>
      </c>
      <c r="F34" s="15">
        <f t="shared" si="1"/>
        <v>3.1759259261889383E-2</v>
      </c>
      <c r="G34" s="10"/>
    </row>
    <row r="35" spans="1:7" s="2" customFormat="1" x14ac:dyDescent="0.25">
      <c r="A35" s="6" t="s">
        <v>2417</v>
      </c>
      <c r="B35" s="6">
        <v>4044</v>
      </c>
      <c r="C35" s="18">
        <v>42511.324108796296</v>
      </c>
      <c r="D35" s="18">
        <v>42511.331423611111</v>
      </c>
      <c r="E35" s="15" t="str">
        <f t="shared" si="0"/>
        <v>4043/4044</v>
      </c>
      <c r="F35" s="15">
        <f t="shared" si="1"/>
        <v>7.3148148148902692E-3</v>
      </c>
      <c r="G35" s="10" t="s">
        <v>786</v>
      </c>
    </row>
    <row r="36" spans="1:7" s="2" customFormat="1" x14ac:dyDescent="0.25">
      <c r="A36" s="6" t="s">
        <v>2418</v>
      </c>
      <c r="B36" s="6">
        <v>4043</v>
      </c>
      <c r="C36" s="18">
        <v>42511.359930555554</v>
      </c>
      <c r="D36" s="18">
        <v>42511.388553240744</v>
      </c>
      <c r="E36" s="15" t="str">
        <f t="shared" si="0"/>
        <v>4043/4044</v>
      </c>
      <c r="F36" s="15">
        <f t="shared" si="1"/>
        <v>2.8622685189475305E-2</v>
      </c>
      <c r="G36" s="10"/>
    </row>
    <row r="37" spans="1:7" s="2" customFormat="1" x14ac:dyDescent="0.25">
      <c r="A37" s="6" t="s">
        <v>2419</v>
      </c>
      <c r="B37" s="6">
        <v>4024</v>
      </c>
      <c r="C37" s="18">
        <v>42511.332048611112</v>
      </c>
      <c r="D37" s="18">
        <v>42511.361400462964</v>
      </c>
      <c r="E37" s="15" t="str">
        <f t="shared" si="0"/>
        <v>4023/4024</v>
      </c>
      <c r="F37" s="15">
        <f t="shared" si="1"/>
        <v>2.9351851851970423E-2</v>
      </c>
      <c r="G37" s="10"/>
    </row>
    <row r="38" spans="1:7" s="2" customFormat="1" x14ac:dyDescent="0.25">
      <c r="A38" s="6" t="s">
        <v>2420</v>
      </c>
      <c r="B38" s="6">
        <v>4023</v>
      </c>
      <c r="C38" s="18">
        <v>42511.368923611109</v>
      </c>
      <c r="D38" s="18">
        <v>42511.398784722223</v>
      </c>
      <c r="E38" s="15" t="str">
        <f t="shared" si="0"/>
        <v>4023/4024</v>
      </c>
      <c r="F38" s="15">
        <f t="shared" si="1"/>
        <v>2.9861111113859806E-2</v>
      </c>
      <c r="G38" s="10"/>
    </row>
    <row r="39" spans="1:7" s="2" customFormat="1" x14ac:dyDescent="0.25">
      <c r="A39" s="6" t="s">
        <v>2421</v>
      </c>
      <c r="B39" s="6">
        <v>4014</v>
      </c>
      <c r="C39" s="18">
        <v>42511.342592592591</v>
      </c>
      <c r="D39" s="18">
        <v>42511.368414351855</v>
      </c>
      <c r="E39" s="15" t="str">
        <f t="shared" si="0"/>
        <v>4013/4014</v>
      </c>
      <c r="F39" s="15">
        <f t="shared" si="1"/>
        <v>2.5821759263635613E-2</v>
      </c>
      <c r="G39" s="10"/>
    </row>
    <row r="40" spans="1:7" s="2" customFormat="1" x14ac:dyDescent="0.25">
      <c r="A40" s="6" t="s">
        <v>2422</v>
      </c>
      <c r="B40" s="6">
        <v>4013</v>
      </c>
      <c r="C40" s="18">
        <v>42511.383726851855</v>
      </c>
      <c r="D40" s="18">
        <v>42511.383773148147</v>
      </c>
      <c r="E40" s="15" t="str">
        <f t="shared" si="0"/>
        <v>4013/4014</v>
      </c>
      <c r="F40" s="15">
        <f t="shared" si="1"/>
        <v>4.6296292566694319E-5</v>
      </c>
      <c r="G40" s="10" t="s">
        <v>786</v>
      </c>
    </row>
    <row r="41" spans="1:7" s="2" customFormat="1" x14ac:dyDescent="0.25">
      <c r="A41" s="6" t="s">
        <v>2423</v>
      </c>
      <c r="B41" s="6">
        <v>4031</v>
      </c>
      <c r="C41" s="18">
        <v>42511.35491898148</v>
      </c>
      <c r="D41" s="18">
        <v>42511.38071759259</v>
      </c>
      <c r="E41" s="15" t="str">
        <f t="shared" si="0"/>
        <v>4031/4032</v>
      </c>
      <c r="F41" s="15">
        <f t="shared" si="1"/>
        <v>2.5798611110076308E-2</v>
      </c>
      <c r="G41" s="10"/>
    </row>
    <row r="42" spans="1:7" s="2" customFormat="1" x14ac:dyDescent="0.25">
      <c r="A42" s="6" t="s">
        <v>2424</v>
      </c>
      <c r="B42" s="6">
        <v>4032</v>
      </c>
      <c r="C42" s="18">
        <v>42511.3903587963</v>
      </c>
      <c r="D42" s="18">
        <v>42511.420254629629</v>
      </c>
      <c r="E42" s="15" t="str">
        <f t="shared" si="0"/>
        <v>4031/4032</v>
      </c>
      <c r="F42" s="15">
        <f t="shared" si="1"/>
        <v>2.9895833329646848E-2</v>
      </c>
      <c r="G42" s="10"/>
    </row>
    <row r="43" spans="1:7" s="2" customFormat="1" x14ac:dyDescent="0.25">
      <c r="A43" s="6" t="s">
        <v>2425</v>
      </c>
      <c r="B43" s="6">
        <v>4025</v>
      </c>
      <c r="C43" s="18">
        <v>42511.362905092596</v>
      </c>
      <c r="D43" s="18">
        <v>42511.390474537038</v>
      </c>
      <c r="E43" s="15" t="str">
        <f t="shared" si="0"/>
        <v>4025/4026</v>
      </c>
      <c r="F43" s="15">
        <f t="shared" si="1"/>
        <v>2.7569444442633539E-2</v>
      </c>
      <c r="G43" s="10"/>
    </row>
    <row r="44" spans="1:7" s="2" customFormat="1" x14ac:dyDescent="0.25">
      <c r="A44" s="6" t="s">
        <v>2426</v>
      </c>
      <c r="B44" s="6">
        <v>4026</v>
      </c>
      <c r="C44" s="18">
        <v>42511.476585648146</v>
      </c>
      <c r="D44" s="18">
        <v>42511.511562500003</v>
      </c>
      <c r="E44" s="15" t="str">
        <f t="shared" si="0"/>
        <v>4025/4026</v>
      </c>
      <c r="F44" s="15">
        <f t="shared" si="1"/>
        <v>3.4976851857209112E-2</v>
      </c>
      <c r="G44" s="10"/>
    </row>
    <row r="45" spans="1:7" s="2" customFormat="1" x14ac:dyDescent="0.25">
      <c r="A45" s="6" t="s">
        <v>2426</v>
      </c>
      <c r="B45" s="6">
        <v>4026</v>
      </c>
      <c r="C45" s="18">
        <v>42511.397453703707</v>
      </c>
      <c r="D45" s="18">
        <v>42511.398506944446</v>
      </c>
      <c r="E45" s="15" t="str">
        <f t="shared" si="0"/>
        <v>4025/4026</v>
      </c>
      <c r="F45" s="15">
        <f t="shared" si="1"/>
        <v>1.0532407395658083E-3</v>
      </c>
      <c r="G45" s="10" t="s">
        <v>786</v>
      </c>
    </row>
    <row r="46" spans="1:7" s="2" customFormat="1" x14ac:dyDescent="0.25">
      <c r="A46" s="6" t="s">
        <v>2427</v>
      </c>
      <c r="B46" s="6">
        <v>4002</v>
      </c>
      <c r="C46" s="18">
        <v>42511.373796296299</v>
      </c>
      <c r="D46" s="18">
        <v>42511.40121527778</v>
      </c>
      <c r="E46" s="15" t="str">
        <f t="shared" si="0"/>
        <v>4001/4002</v>
      </c>
      <c r="F46" s="15">
        <f t="shared" si="1"/>
        <v>2.7418981480877846E-2</v>
      </c>
      <c r="G46" s="10"/>
    </row>
    <row r="47" spans="1:7" s="2" customFormat="1" x14ac:dyDescent="0.25">
      <c r="A47" s="6" t="s">
        <v>2428</v>
      </c>
      <c r="B47" s="6">
        <v>4001</v>
      </c>
      <c r="C47" s="18">
        <v>42511.410983796297</v>
      </c>
      <c r="D47" s="18">
        <v>42511.440254629626</v>
      </c>
      <c r="E47" s="15" t="str">
        <f t="shared" si="0"/>
        <v>4001/4002</v>
      </c>
      <c r="F47" s="15">
        <f t="shared" si="1"/>
        <v>2.9270833329064772E-2</v>
      </c>
      <c r="G47" s="10"/>
    </row>
    <row r="48" spans="1:7" s="2" customFormat="1" x14ac:dyDescent="0.25">
      <c r="A48" s="6" t="s">
        <v>2429</v>
      </c>
      <c r="B48" s="6">
        <v>4009</v>
      </c>
      <c r="C48" s="18">
        <v>42511.374409722222</v>
      </c>
      <c r="D48" s="18">
        <v>42511.411504629628</v>
      </c>
      <c r="E48" s="15" t="str">
        <f t="shared" si="0"/>
        <v>4009/4010</v>
      </c>
      <c r="F48" s="15">
        <f t="shared" si="1"/>
        <v>3.7094907405844424E-2</v>
      </c>
      <c r="G48" s="10"/>
    </row>
    <row r="49" spans="1:7" s="2" customFormat="1" x14ac:dyDescent="0.25">
      <c r="A49" s="6" t="s">
        <v>2430</v>
      </c>
      <c r="B49" s="6">
        <v>4010</v>
      </c>
      <c r="C49" s="18">
        <v>42511.422430555554</v>
      </c>
      <c r="D49" s="18">
        <v>42511.456030092595</v>
      </c>
      <c r="E49" s="15" t="str">
        <f t="shared" si="0"/>
        <v>4009/4010</v>
      </c>
      <c r="F49" s="15">
        <f t="shared" si="1"/>
        <v>3.3599537040572613E-2</v>
      </c>
      <c r="G49" s="10"/>
    </row>
    <row r="50" spans="1:7" s="2" customFormat="1" x14ac:dyDescent="0.25">
      <c r="A50" s="6" t="s">
        <v>2431</v>
      </c>
      <c r="B50" s="6">
        <v>4020</v>
      </c>
      <c r="C50" s="18">
        <v>42511.394641203704</v>
      </c>
      <c r="D50" s="18">
        <v>42511.421805555554</v>
      </c>
      <c r="E50" s="15" t="str">
        <f t="shared" si="0"/>
        <v>4019/4020</v>
      </c>
      <c r="F50" s="15">
        <f t="shared" si="1"/>
        <v>2.7164351849933155E-2</v>
      </c>
      <c r="G50" s="10"/>
    </row>
    <row r="51" spans="1:7" s="2" customFormat="1" x14ac:dyDescent="0.25">
      <c r="A51" s="6" t="s">
        <v>2432</v>
      </c>
      <c r="B51" s="6">
        <v>4019</v>
      </c>
      <c r="C51" s="18">
        <v>42511.428333333337</v>
      </c>
      <c r="D51" s="18">
        <v>42511.463217592594</v>
      </c>
      <c r="E51" s="15" t="str">
        <f t="shared" si="0"/>
        <v>4019/4020</v>
      </c>
      <c r="F51" s="15">
        <f t="shared" si="1"/>
        <v>3.4884259257523809E-2</v>
      </c>
      <c r="G51" s="10"/>
    </row>
    <row r="52" spans="1:7" s="2" customFormat="1" x14ac:dyDescent="0.25">
      <c r="A52" s="6" t="s">
        <v>2433</v>
      </c>
      <c r="B52" s="6">
        <v>4024</v>
      </c>
      <c r="C52" s="18">
        <v>42511.403923611113</v>
      </c>
      <c r="D52" s="18">
        <v>42511.432025462964</v>
      </c>
      <c r="E52" s="15" t="str">
        <f t="shared" si="0"/>
        <v>4023/4024</v>
      </c>
      <c r="F52" s="15">
        <f t="shared" si="1"/>
        <v>2.810185185080627E-2</v>
      </c>
      <c r="G52" s="10"/>
    </row>
    <row r="53" spans="1:7" s="2" customFormat="1" x14ac:dyDescent="0.25">
      <c r="A53" s="6" t="s">
        <v>2434</v>
      </c>
      <c r="B53" s="6">
        <v>4023</v>
      </c>
      <c r="C53" s="18">
        <v>42511.438310185185</v>
      </c>
      <c r="D53" s="18">
        <v>42511.473912037036</v>
      </c>
      <c r="E53" s="15" t="str">
        <f t="shared" si="0"/>
        <v>4023/4024</v>
      </c>
      <c r="F53" s="15">
        <f t="shared" si="1"/>
        <v>3.5601851850515231E-2</v>
      </c>
      <c r="G53" s="10"/>
    </row>
    <row r="54" spans="1:7" s="2" customFormat="1" x14ac:dyDescent="0.25">
      <c r="A54" s="6" t="s">
        <v>2435</v>
      </c>
      <c r="B54" s="6">
        <v>4044</v>
      </c>
      <c r="C54" s="18">
        <v>42511.418495370373</v>
      </c>
      <c r="D54" s="18">
        <v>42511.444351851853</v>
      </c>
      <c r="E54" s="15" t="str">
        <f t="shared" si="0"/>
        <v>4043/4044</v>
      </c>
      <c r="F54" s="15">
        <f t="shared" si="1"/>
        <v>2.5856481479422655E-2</v>
      </c>
      <c r="G54" s="10"/>
    </row>
    <row r="55" spans="1:7" s="2" customFormat="1" x14ac:dyDescent="0.25">
      <c r="A55" s="6" t="s">
        <v>2436</v>
      </c>
      <c r="B55" s="6">
        <v>4043</v>
      </c>
      <c r="C55" s="18">
        <v>42511.44871527778</v>
      </c>
      <c r="D55" s="18">
        <v>42511.482488425929</v>
      </c>
      <c r="E55" s="15" t="str">
        <f t="shared" si="0"/>
        <v>4043/4044</v>
      </c>
      <c r="F55" s="15">
        <f t="shared" si="1"/>
        <v>3.3773148148611654E-2</v>
      </c>
      <c r="G55" s="10"/>
    </row>
    <row r="56" spans="1:7" s="2" customFormat="1" x14ac:dyDescent="0.25">
      <c r="A56" s="6" t="s">
        <v>2437</v>
      </c>
      <c r="B56" s="6">
        <v>4031</v>
      </c>
      <c r="C56" s="18">
        <v>42511.426481481481</v>
      </c>
      <c r="D56" s="18">
        <v>42511.454560185186</v>
      </c>
      <c r="E56" s="15" t="str">
        <f t="shared" si="0"/>
        <v>4031/4032</v>
      </c>
      <c r="F56" s="15">
        <f t="shared" si="1"/>
        <v>2.8078703704522923E-2</v>
      </c>
      <c r="G56" s="10"/>
    </row>
    <row r="57" spans="1:7" s="2" customFormat="1" x14ac:dyDescent="0.25">
      <c r="A57" s="6" t="s">
        <v>2438</v>
      </c>
      <c r="B57" s="6">
        <v>4032</v>
      </c>
      <c r="C57" s="18">
        <v>42511.462175925924</v>
      </c>
      <c r="D57" s="18">
        <v>42511.495034722226</v>
      </c>
      <c r="E57" s="15" t="str">
        <f t="shared" si="0"/>
        <v>4031/4032</v>
      </c>
      <c r="F57" s="15">
        <f t="shared" si="1"/>
        <v>3.2858796301297843E-2</v>
      </c>
      <c r="G57" s="10"/>
    </row>
    <row r="58" spans="1:7" s="2" customFormat="1" x14ac:dyDescent="0.25">
      <c r="A58" s="6" t="s">
        <v>2439</v>
      </c>
      <c r="B58" s="6">
        <v>4025</v>
      </c>
      <c r="C58" s="18">
        <v>42511.436226851853</v>
      </c>
      <c r="D58" s="18">
        <v>42511.463946759257</v>
      </c>
      <c r="E58" s="15" t="str">
        <f t="shared" si="0"/>
        <v>4025/4026</v>
      </c>
      <c r="F58" s="15">
        <f t="shared" si="1"/>
        <v>2.7719907404389232E-2</v>
      </c>
      <c r="G58" s="10"/>
    </row>
    <row r="59" spans="1:7" s="2" customFormat="1" x14ac:dyDescent="0.25">
      <c r="A59" s="6" t="s">
        <v>2440</v>
      </c>
      <c r="B59" s="6">
        <v>4026</v>
      </c>
      <c r="C59" s="18">
        <v>42511.471921296295</v>
      </c>
      <c r="D59" s="18">
        <v>42511.511990740742</v>
      </c>
      <c r="E59" s="15" t="str">
        <f t="shared" si="0"/>
        <v>4025/4026</v>
      </c>
      <c r="F59" s="15">
        <f t="shared" si="1"/>
        <v>4.0069444446999114E-2</v>
      </c>
      <c r="G59" s="10"/>
    </row>
    <row r="60" spans="1:7" s="2" customFormat="1" x14ac:dyDescent="0.25">
      <c r="A60" s="6" t="s">
        <v>2441</v>
      </c>
      <c r="B60" s="6">
        <v>4002</v>
      </c>
      <c r="C60" s="18">
        <v>42511.444178240738</v>
      </c>
      <c r="D60" s="18">
        <v>42511.474745370368</v>
      </c>
      <c r="E60" s="15" t="str">
        <f t="shared" si="0"/>
        <v>4001/4002</v>
      </c>
      <c r="F60" s="15">
        <f t="shared" si="1"/>
        <v>3.0567129630071577E-2</v>
      </c>
      <c r="G60" s="10"/>
    </row>
    <row r="61" spans="1:7" s="2" customFormat="1" x14ac:dyDescent="0.25">
      <c r="A61" s="6" t="s">
        <v>2442</v>
      </c>
      <c r="B61" s="6">
        <v>4001</v>
      </c>
      <c r="C61" s="18">
        <v>42511.481874999998</v>
      </c>
      <c r="D61" s="18">
        <v>42511.52134259259</v>
      </c>
      <c r="E61" s="15" t="str">
        <f t="shared" si="0"/>
        <v>4001/4002</v>
      </c>
      <c r="F61" s="15">
        <f t="shared" si="1"/>
        <v>3.9467592592700385E-2</v>
      </c>
      <c r="G61" s="10"/>
    </row>
    <row r="62" spans="1:7" s="2" customFormat="1" x14ac:dyDescent="0.25">
      <c r="A62" s="6" t="s">
        <v>2443</v>
      </c>
      <c r="B62" s="6">
        <v>4009</v>
      </c>
      <c r="C62" s="18">
        <v>42511.457708333335</v>
      </c>
      <c r="D62" s="18">
        <v>42511.4846412037</v>
      </c>
      <c r="E62" s="15" t="str">
        <f t="shared" si="0"/>
        <v>4009/4010</v>
      </c>
      <c r="F62" s="15">
        <f t="shared" si="1"/>
        <v>2.693287036527181E-2</v>
      </c>
      <c r="G62" s="10"/>
    </row>
    <row r="63" spans="1:7" s="2" customFormat="1" x14ac:dyDescent="0.25">
      <c r="A63" s="6" t="s">
        <v>2444</v>
      </c>
      <c r="B63" s="6">
        <v>4010</v>
      </c>
      <c r="C63" s="18">
        <v>42511.49596064815</v>
      </c>
      <c r="D63" s="18">
        <v>42511.540972222225</v>
      </c>
      <c r="E63" s="15" t="str">
        <f t="shared" si="0"/>
        <v>4009/4010</v>
      </c>
      <c r="F63" s="15">
        <f t="shared" si="1"/>
        <v>4.5011574075033423E-2</v>
      </c>
      <c r="G63" s="10"/>
    </row>
    <row r="64" spans="1:7" s="2" customFormat="1" x14ac:dyDescent="0.25">
      <c r="A64" s="6" t="s">
        <v>2445</v>
      </c>
      <c r="B64" s="6">
        <v>4020</v>
      </c>
      <c r="C64" s="18">
        <v>42511.467766203707</v>
      </c>
      <c r="D64" s="18">
        <v>42511.495833333334</v>
      </c>
      <c r="E64" s="15" t="str">
        <f t="shared" si="0"/>
        <v>4019/4020</v>
      </c>
      <c r="F64" s="15">
        <f t="shared" si="1"/>
        <v>2.806712962774327E-2</v>
      </c>
      <c r="G64" s="10"/>
    </row>
    <row r="65" spans="1:7" s="2" customFormat="1" x14ac:dyDescent="0.25">
      <c r="A65" s="6" t="s">
        <v>2446</v>
      </c>
      <c r="B65" s="6">
        <v>4019</v>
      </c>
      <c r="C65" s="18">
        <v>42511.503692129627</v>
      </c>
      <c r="D65" s="18">
        <v>42511.591435185182</v>
      </c>
      <c r="E65" s="15" t="str">
        <f t="shared" si="0"/>
        <v>4019/4020</v>
      </c>
      <c r="F65" s="15">
        <f t="shared" si="1"/>
        <v>8.7743055555620231E-2</v>
      </c>
      <c r="G65" s="10"/>
    </row>
    <row r="66" spans="1:7" s="2" customFormat="1" x14ac:dyDescent="0.25">
      <c r="A66" s="6" t="s">
        <v>2447</v>
      </c>
      <c r="B66" s="6">
        <v>4024</v>
      </c>
      <c r="C66" s="18">
        <v>42511.4762962963</v>
      </c>
      <c r="D66" s="18">
        <v>42511.505069444444</v>
      </c>
      <c r="E66" s="15" t="str">
        <f t="shared" si="0"/>
        <v>4023/4024</v>
      </c>
      <c r="F66" s="15">
        <f t="shared" si="1"/>
        <v>2.8773148143955041E-2</v>
      </c>
      <c r="G66" s="10"/>
    </row>
    <row r="67" spans="1:7" s="2" customFormat="1" x14ac:dyDescent="0.25">
      <c r="A67" s="6" t="s">
        <v>2448</v>
      </c>
      <c r="B67" s="6">
        <v>4023</v>
      </c>
      <c r="C67" s="18">
        <v>42511.563506944447</v>
      </c>
      <c r="D67" s="18">
        <v>42511.599212962959</v>
      </c>
      <c r="E67" s="15" t="str">
        <f t="shared" si="0"/>
        <v>4023/4024</v>
      </c>
      <c r="F67" s="15">
        <f t="shared" si="1"/>
        <v>3.5706018512428273E-2</v>
      </c>
      <c r="G67" s="10"/>
    </row>
    <row r="68" spans="1:7" s="2" customFormat="1" x14ac:dyDescent="0.25">
      <c r="A68" s="6" t="s">
        <v>2448</v>
      </c>
      <c r="B68" s="6">
        <v>4023</v>
      </c>
      <c r="C68" s="18">
        <v>42511.510266203702</v>
      </c>
      <c r="D68" s="18">
        <v>42511.527673611112</v>
      </c>
      <c r="E68" s="15" t="str">
        <f t="shared" ref="E68:E124" si="2">IF(ISEVEN(B68),(B68-1)&amp;"/"&amp;B68,B68&amp;"/"&amp;(B68+1))</f>
        <v>4023/4024</v>
      </c>
      <c r="F68" s="15">
        <f t="shared" ref="F68:F124" si="3">D68-C68</f>
        <v>1.7407407409336884E-2</v>
      </c>
      <c r="G68" s="10" t="s">
        <v>2651</v>
      </c>
    </row>
    <row r="69" spans="1:7" s="2" customFormat="1" x14ac:dyDescent="0.25">
      <c r="A69" s="6" t="s">
        <v>2449</v>
      </c>
      <c r="B69" s="6">
        <v>4044</v>
      </c>
      <c r="C69" s="18">
        <v>42511.487754629627</v>
      </c>
      <c r="D69" s="18">
        <v>42511.515277777777</v>
      </c>
      <c r="E69" s="15" t="str">
        <f t="shared" si="2"/>
        <v>4043/4044</v>
      </c>
      <c r="F69" s="15">
        <f t="shared" si="3"/>
        <v>2.7523148150066845E-2</v>
      </c>
      <c r="G69" s="10"/>
    </row>
    <row r="70" spans="1:7" s="2" customFormat="1" x14ac:dyDescent="0.25">
      <c r="A70" s="6" t="s">
        <v>2450</v>
      </c>
      <c r="B70" s="6">
        <v>4043</v>
      </c>
      <c r="C70" s="18">
        <v>42511.562708333331</v>
      </c>
      <c r="D70" s="18">
        <v>42511.612476851849</v>
      </c>
      <c r="E70" s="15" t="str">
        <f t="shared" si="2"/>
        <v>4043/4044</v>
      </c>
      <c r="F70" s="15">
        <f t="shared" si="3"/>
        <v>4.9768518518249039E-2</v>
      </c>
      <c r="G70" s="10"/>
    </row>
    <row r="71" spans="1:7" s="2" customFormat="1" x14ac:dyDescent="0.25">
      <c r="A71" s="6" t="s">
        <v>2451</v>
      </c>
      <c r="B71" s="6">
        <v>4031</v>
      </c>
      <c r="C71" s="18">
        <v>42511.500902777778</v>
      </c>
      <c r="D71" s="18">
        <v>42511.583518518521</v>
      </c>
      <c r="E71" s="15" t="str">
        <f t="shared" si="2"/>
        <v>4031/4032</v>
      </c>
      <c r="F71" s="15">
        <f t="shared" si="3"/>
        <v>8.261574074276723E-2</v>
      </c>
      <c r="G71" s="10"/>
    </row>
    <row r="72" spans="1:7" s="2" customFormat="1" x14ac:dyDescent="0.25">
      <c r="A72" s="6" t="s">
        <v>2452</v>
      </c>
      <c r="B72" s="6">
        <v>4025</v>
      </c>
      <c r="C72" s="18">
        <v>42511.517939814818</v>
      </c>
      <c r="D72" s="18">
        <v>42511.579456018517</v>
      </c>
      <c r="E72" s="15" t="str">
        <f t="shared" si="2"/>
        <v>4025/4026</v>
      </c>
      <c r="F72" s="15">
        <f t="shared" si="3"/>
        <v>6.1516203699284233E-2</v>
      </c>
      <c r="G72" s="10" t="s">
        <v>2652</v>
      </c>
    </row>
    <row r="73" spans="1:7" s="2" customFormat="1" x14ac:dyDescent="0.25">
      <c r="A73" s="6" t="s">
        <v>2453</v>
      </c>
      <c r="B73" s="6">
        <v>4002</v>
      </c>
      <c r="C73" s="18">
        <v>42511.563287037039</v>
      </c>
      <c r="D73" s="18">
        <v>42511.608495370368</v>
      </c>
      <c r="E73" s="15" t="str">
        <f t="shared" si="2"/>
        <v>4001/4002</v>
      </c>
      <c r="F73" s="15">
        <f t="shared" si="3"/>
        <v>4.520833332935581E-2</v>
      </c>
      <c r="G73" s="10"/>
    </row>
    <row r="74" spans="1:7" s="2" customFormat="1" x14ac:dyDescent="0.25">
      <c r="A74" s="6" t="s">
        <v>2453</v>
      </c>
      <c r="B74" s="6">
        <v>4002</v>
      </c>
      <c r="C74" s="18">
        <v>42511.660393518519</v>
      </c>
      <c r="D74" s="18">
        <v>42511.692939814813</v>
      </c>
      <c r="E74" s="15" t="str">
        <f t="shared" si="2"/>
        <v>4001/4002</v>
      </c>
      <c r="F74" s="15">
        <f t="shared" si="3"/>
        <v>3.2546296293730848E-2</v>
      </c>
      <c r="G74" s="10"/>
    </row>
    <row r="75" spans="1:7" s="2" customFormat="1" x14ac:dyDescent="0.25">
      <c r="A75" s="6" t="s">
        <v>2453</v>
      </c>
      <c r="B75" s="6">
        <v>4002</v>
      </c>
      <c r="C75" s="18">
        <v>42511.547303240739</v>
      </c>
      <c r="D75" s="18">
        <v>42511.550451388888</v>
      </c>
      <c r="E75" s="15" t="str">
        <f t="shared" si="2"/>
        <v>4001/4002</v>
      </c>
      <c r="F75" s="15">
        <f t="shared" si="3"/>
        <v>3.1481481491937302E-3</v>
      </c>
      <c r="G75" s="10" t="s">
        <v>2653</v>
      </c>
    </row>
    <row r="76" spans="1:7" s="2" customFormat="1" x14ac:dyDescent="0.25">
      <c r="A76" s="6" t="s">
        <v>2454</v>
      </c>
      <c r="B76" s="6">
        <v>4001</v>
      </c>
      <c r="C76" s="18">
        <v>42511.553449074076</v>
      </c>
      <c r="D76" s="18">
        <v>42511.559421296297</v>
      </c>
      <c r="E76" s="15" t="str">
        <f t="shared" si="2"/>
        <v>4001/4002</v>
      </c>
      <c r="F76" s="15">
        <f t="shared" si="3"/>
        <v>5.9722222213167697E-3</v>
      </c>
      <c r="G76" s="10" t="s">
        <v>2653</v>
      </c>
    </row>
    <row r="77" spans="1:7" s="2" customFormat="1" x14ac:dyDescent="0.25">
      <c r="A77" s="6" t="s">
        <v>2455</v>
      </c>
      <c r="B77" s="6">
        <v>4009</v>
      </c>
      <c r="C77" s="18">
        <v>42511.548750000002</v>
      </c>
      <c r="D77" s="18">
        <v>42511.614374999997</v>
      </c>
      <c r="E77" s="15" t="str">
        <f t="shared" si="2"/>
        <v>4009/4010</v>
      </c>
      <c r="F77" s="15">
        <f t="shared" si="3"/>
        <v>6.5624999995634425E-2</v>
      </c>
      <c r="G77" s="10"/>
    </row>
    <row r="78" spans="1:7" s="2" customFormat="1" x14ac:dyDescent="0.25">
      <c r="A78" s="6" t="s">
        <v>2456</v>
      </c>
      <c r="B78" s="6">
        <v>4032</v>
      </c>
      <c r="C78" s="18">
        <v>42511.58965277778</v>
      </c>
      <c r="D78" s="18">
        <v>42511.626909722225</v>
      </c>
      <c r="E78" s="15" t="str">
        <f t="shared" si="2"/>
        <v>4031/4032</v>
      </c>
      <c r="F78" s="15">
        <f t="shared" si="3"/>
        <v>3.7256944444379769E-2</v>
      </c>
      <c r="G78" s="10"/>
    </row>
    <row r="79" spans="1:7" s="2" customFormat="1" x14ac:dyDescent="0.25">
      <c r="A79" s="6" t="s">
        <v>2457</v>
      </c>
      <c r="B79" s="6">
        <v>4026</v>
      </c>
      <c r="C79" s="18">
        <v>42511.609189814815</v>
      </c>
      <c r="D79" s="18">
        <v>42511.630115740743</v>
      </c>
      <c r="E79" s="15" t="str">
        <f t="shared" si="2"/>
        <v>4025/4026</v>
      </c>
      <c r="F79" s="15">
        <f t="shared" si="3"/>
        <v>2.0925925928167999E-2</v>
      </c>
      <c r="G79" s="10" t="s">
        <v>2652</v>
      </c>
    </row>
    <row r="80" spans="1:7" s="2" customFormat="1" x14ac:dyDescent="0.25">
      <c r="A80" s="6" t="s">
        <v>2458</v>
      </c>
      <c r="B80" s="6">
        <v>4001</v>
      </c>
      <c r="C80" s="18">
        <v>42511.616423611114</v>
      </c>
      <c r="D80" s="18">
        <v>42511.655729166669</v>
      </c>
      <c r="E80" s="15" t="str">
        <f t="shared" si="2"/>
        <v>4001/4002</v>
      </c>
      <c r="F80" s="15">
        <f t="shared" si="3"/>
        <v>3.9305555554165039E-2</v>
      </c>
      <c r="G80" s="10"/>
    </row>
    <row r="81" spans="1:7" s="2" customFormat="1" x14ac:dyDescent="0.25">
      <c r="A81" s="6" t="s">
        <v>2459</v>
      </c>
      <c r="B81" s="6">
        <v>4020</v>
      </c>
      <c r="C81" s="18">
        <v>42511.606377314813</v>
      </c>
      <c r="D81" s="18">
        <v>42511.635682870372</v>
      </c>
      <c r="E81" s="15" t="str">
        <f t="shared" si="2"/>
        <v>4019/4020</v>
      </c>
      <c r="F81" s="15">
        <f t="shared" si="3"/>
        <v>2.9305555559403729E-2</v>
      </c>
      <c r="G81" s="10" t="s">
        <v>2654</v>
      </c>
    </row>
    <row r="82" spans="1:7" s="2" customFormat="1" x14ac:dyDescent="0.25">
      <c r="A82" s="6" t="s">
        <v>2460</v>
      </c>
      <c r="B82" s="6">
        <v>4010</v>
      </c>
      <c r="C82" s="18">
        <v>42511.624050925922</v>
      </c>
      <c r="D82" s="18">
        <v>42511.662812499999</v>
      </c>
      <c r="E82" s="15" t="str">
        <f t="shared" si="2"/>
        <v>4009/4010</v>
      </c>
      <c r="F82" s="15">
        <f t="shared" si="3"/>
        <v>3.8761574076488614E-2</v>
      </c>
      <c r="G82" s="10"/>
    </row>
    <row r="83" spans="1:7" s="2" customFormat="1" x14ac:dyDescent="0.25">
      <c r="A83" s="6" t="s">
        <v>2461</v>
      </c>
      <c r="B83" s="6">
        <v>4024</v>
      </c>
      <c r="C83" s="18">
        <v>42511.603877314818</v>
      </c>
      <c r="D83" s="18">
        <v>42511.642314814817</v>
      </c>
      <c r="E83" s="15" t="str">
        <f t="shared" si="2"/>
        <v>4023/4024</v>
      </c>
      <c r="F83" s="15">
        <f t="shared" si="3"/>
        <v>3.8437499999417923E-2</v>
      </c>
      <c r="G83" s="10"/>
    </row>
    <row r="84" spans="1:7" s="2" customFormat="1" x14ac:dyDescent="0.25">
      <c r="A84" s="6" t="s">
        <v>2462</v>
      </c>
      <c r="B84" s="6">
        <v>4019</v>
      </c>
      <c r="C84" s="18">
        <v>42511.640868055554</v>
      </c>
      <c r="D84" s="18">
        <v>42511.673495370371</v>
      </c>
      <c r="E84" s="15" t="str">
        <f t="shared" si="2"/>
        <v>4019/4020</v>
      </c>
      <c r="F84" s="15">
        <f t="shared" si="3"/>
        <v>3.2627314816636499E-2</v>
      </c>
      <c r="G84" s="10"/>
    </row>
    <row r="85" spans="1:7" s="2" customFormat="1" x14ac:dyDescent="0.25">
      <c r="A85" s="6" t="s">
        <v>2463</v>
      </c>
      <c r="B85" s="6">
        <v>4044</v>
      </c>
      <c r="C85" s="18">
        <v>42511.616724537038</v>
      </c>
      <c r="D85" s="18">
        <v>42511.649988425925</v>
      </c>
      <c r="E85" s="15" t="str">
        <f t="shared" si="2"/>
        <v>4043/4044</v>
      </c>
      <c r="F85" s="15">
        <f t="shared" si="3"/>
        <v>3.326388888672227E-2</v>
      </c>
      <c r="G85" s="10"/>
    </row>
    <row r="86" spans="1:7" s="2" customFormat="1" x14ac:dyDescent="0.25">
      <c r="A86" s="6" t="s">
        <v>2464</v>
      </c>
      <c r="B86" s="6">
        <v>4023</v>
      </c>
      <c r="C86" s="18">
        <v>42511.647210648145</v>
      </c>
      <c r="D86" s="18">
        <v>42511.683912037035</v>
      </c>
      <c r="E86" s="15" t="str">
        <f t="shared" si="2"/>
        <v>4023/4024</v>
      </c>
      <c r="F86" s="15">
        <f t="shared" si="3"/>
        <v>3.6701388889923692E-2</v>
      </c>
      <c r="G86" s="10"/>
    </row>
    <row r="87" spans="1:7" s="2" customFormat="1" x14ac:dyDescent="0.25">
      <c r="A87" s="6" t="s">
        <v>2465</v>
      </c>
      <c r="B87" s="6">
        <v>4014</v>
      </c>
      <c r="C87" s="18">
        <v>42511.63077546296</v>
      </c>
      <c r="D87" s="18">
        <v>42511.659259259257</v>
      </c>
      <c r="E87" s="15" t="str">
        <f t="shared" si="2"/>
        <v>4013/4014</v>
      </c>
      <c r="F87" s="15">
        <f t="shared" si="3"/>
        <v>2.8483796297223307E-2</v>
      </c>
      <c r="G87" s="10"/>
    </row>
    <row r="88" spans="1:7" s="2" customFormat="1" x14ac:dyDescent="0.25">
      <c r="A88" s="6" t="s">
        <v>2466</v>
      </c>
      <c r="B88" s="6">
        <v>4043</v>
      </c>
      <c r="C88" s="18">
        <v>42511.658483796295</v>
      </c>
      <c r="D88" s="18">
        <v>42511.694120370368</v>
      </c>
      <c r="E88" s="15" t="str">
        <f t="shared" si="2"/>
        <v>4043/4044</v>
      </c>
      <c r="F88" s="15">
        <f t="shared" si="3"/>
        <v>3.5636574073578231E-2</v>
      </c>
      <c r="G88" s="10"/>
    </row>
    <row r="89" spans="1:7" s="2" customFormat="1" x14ac:dyDescent="0.25">
      <c r="A89" s="6" t="s">
        <v>2467</v>
      </c>
      <c r="B89" s="6">
        <v>4031</v>
      </c>
      <c r="C89" s="18">
        <v>42511.635694444441</v>
      </c>
      <c r="D89" s="18">
        <v>42511.667905092596</v>
      </c>
      <c r="E89" s="15" t="str">
        <f t="shared" si="2"/>
        <v>4031/4032</v>
      </c>
      <c r="F89" s="15">
        <f t="shared" si="3"/>
        <v>3.221064815443242E-2</v>
      </c>
      <c r="G89" s="10"/>
    </row>
    <row r="90" spans="1:7" s="2" customFormat="1" x14ac:dyDescent="0.25">
      <c r="A90" s="6" t="s">
        <v>2468</v>
      </c>
      <c r="B90" s="6">
        <v>4013</v>
      </c>
      <c r="C90" s="18">
        <v>42511.669537037036</v>
      </c>
      <c r="D90" s="18">
        <v>42511.700659722221</v>
      </c>
      <c r="E90" s="15" t="str">
        <f t="shared" si="2"/>
        <v>4013/4014</v>
      </c>
      <c r="F90" s="15">
        <f t="shared" si="3"/>
        <v>3.1122685184527654E-2</v>
      </c>
      <c r="G90" s="10"/>
    </row>
    <row r="91" spans="1:7" s="2" customFormat="1" x14ac:dyDescent="0.25">
      <c r="A91" s="6" t="s">
        <v>2469</v>
      </c>
      <c r="B91" s="6">
        <v>4025</v>
      </c>
      <c r="C91" s="18">
        <v>42511.648055555554</v>
      </c>
      <c r="D91" s="18">
        <v>42511.678993055553</v>
      </c>
      <c r="E91" s="15" t="str">
        <f t="shared" si="2"/>
        <v>4025/4026</v>
      </c>
      <c r="F91" s="15">
        <f t="shared" si="3"/>
        <v>3.0937499999708962E-2</v>
      </c>
      <c r="G91" s="10"/>
    </row>
    <row r="92" spans="1:7" s="2" customFormat="1" x14ac:dyDescent="0.25">
      <c r="A92" s="6" t="s">
        <v>2470</v>
      </c>
      <c r="B92" s="6">
        <v>4026</v>
      </c>
      <c r="C92" s="18">
        <v>42511.778784722221</v>
      </c>
      <c r="D92" s="18">
        <v>42511.805972222224</v>
      </c>
      <c r="E92" s="15" t="str">
        <f t="shared" si="2"/>
        <v>4025/4026</v>
      </c>
      <c r="F92" s="15">
        <f t="shared" si="3"/>
        <v>2.718750000349246E-2</v>
      </c>
      <c r="G92" s="10"/>
    </row>
    <row r="93" spans="1:7" s="2" customFormat="1" x14ac:dyDescent="0.25">
      <c r="A93" s="6" t="s">
        <v>2471</v>
      </c>
      <c r="B93" s="6">
        <v>4001</v>
      </c>
      <c r="C93" s="18">
        <v>42511.700671296298</v>
      </c>
      <c r="D93" s="18">
        <v>42511.728020833332</v>
      </c>
      <c r="E93" s="15" t="str">
        <f t="shared" si="2"/>
        <v>4001/4002</v>
      </c>
      <c r="F93" s="15">
        <f t="shared" si="3"/>
        <v>2.7349537034751847E-2</v>
      </c>
      <c r="G93" s="10"/>
    </row>
    <row r="94" spans="1:7" s="2" customFormat="1" x14ac:dyDescent="0.25">
      <c r="A94" s="6" t="s">
        <v>2472</v>
      </c>
      <c r="B94" s="6">
        <v>4009</v>
      </c>
      <c r="C94" s="18">
        <v>42511.665891203702</v>
      </c>
      <c r="D94" s="18">
        <v>42511.698969907404</v>
      </c>
      <c r="E94" s="15" t="str">
        <f t="shared" si="2"/>
        <v>4009/4010</v>
      </c>
      <c r="F94" s="15">
        <f t="shared" si="3"/>
        <v>3.3078703701903578E-2</v>
      </c>
      <c r="G94" s="10"/>
    </row>
    <row r="95" spans="1:7" s="2" customFormat="1" x14ac:dyDescent="0.25">
      <c r="A95" s="6" t="s">
        <v>2473</v>
      </c>
      <c r="B95" s="6">
        <v>4010</v>
      </c>
      <c r="C95" s="18">
        <v>42511.70511574074</v>
      </c>
      <c r="D95" s="18">
        <v>42511.736585648148</v>
      </c>
      <c r="E95" s="15" t="str">
        <f t="shared" si="2"/>
        <v>4009/4010</v>
      </c>
      <c r="F95" s="15">
        <f t="shared" si="3"/>
        <v>3.1469907407881692E-2</v>
      </c>
      <c r="G95" s="10"/>
    </row>
    <row r="96" spans="1:7" s="2" customFormat="1" x14ac:dyDescent="0.25">
      <c r="A96" s="6" t="s">
        <v>2474</v>
      </c>
      <c r="B96" s="6">
        <v>4020</v>
      </c>
      <c r="C96" s="18">
        <v>42511.678472222222</v>
      </c>
      <c r="D96" s="18">
        <v>42511.705578703702</v>
      </c>
      <c r="E96" s="15" t="str">
        <f t="shared" si="2"/>
        <v>4019/4020</v>
      </c>
      <c r="F96" s="15">
        <f t="shared" si="3"/>
        <v>2.7106481480586808E-2</v>
      </c>
      <c r="G96" s="10"/>
    </row>
    <row r="97" spans="1:8" s="2" customFormat="1" x14ac:dyDescent="0.25">
      <c r="A97" s="6" t="s">
        <v>2475</v>
      </c>
      <c r="B97" s="6">
        <v>4019</v>
      </c>
      <c r="C97" s="18">
        <v>42511.711111111108</v>
      </c>
      <c r="D97" s="18">
        <v>42511.747893518521</v>
      </c>
      <c r="E97" s="15" t="str">
        <f t="shared" si="2"/>
        <v>4019/4020</v>
      </c>
      <c r="F97" s="15">
        <f t="shared" si="3"/>
        <v>3.6782407412829343E-2</v>
      </c>
      <c r="G97" s="10"/>
    </row>
    <row r="98" spans="1:8" s="2" customFormat="1" x14ac:dyDescent="0.25">
      <c r="A98" s="6" t="s">
        <v>2476</v>
      </c>
      <c r="B98" s="6">
        <v>4024</v>
      </c>
      <c r="C98" s="18">
        <v>42511.686643518522</v>
      </c>
      <c r="D98" s="18">
        <v>42511.716319444444</v>
      </c>
      <c r="E98" s="15" t="str">
        <f t="shared" si="2"/>
        <v>4023/4024</v>
      </c>
      <c r="F98" s="15">
        <f t="shared" si="3"/>
        <v>2.9675925921765156E-2</v>
      </c>
      <c r="G98" s="10"/>
    </row>
    <row r="99" spans="1:8" s="2" customFormat="1" x14ac:dyDescent="0.25">
      <c r="A99" s="6" t="s">
        <v>2477</v>
      </c>
      <c r="B99" s="6">
        <v>4023</v>
      </c>
      <c r="C99" s="18">
        <v>42511.721979166665</v>
      </c>
      <c r="D99" s="18">
        <v>42511.742939814816</v>
      </c>
      <c r="E99" s="15" t="str">
        <f t="shared" si="2"/>
        <v>4023/4024</v>
      </c>
      <c r="F99" s="15">
        <f t="shared" si="3"/>
        <v>2.0960648151230998E-2</v>
      </c>
      <c r="G99" s="10" t="s">
        <v>2655</v>
      </c>
    </row>
    <row r="100" spans="1:8" s="2" customFormat="1" x14ac:dyDescent="0.25">
      <c r="A100" s="6" t="s">
        <v>2478</v>
      </c>
      <c r="B100" s="6">
        <v>4044</v>
      </c>
      <c r="C100" s="18">
        <v>42511.697534722225</v>
      </c>
      <c r="D100" s="18">
        <v>42511.724976851852</v>
      </c>
      <c r="E100" s="15" t="str">
        <f t="shared" si="2"/>
        <v>4043/4044</v>
      </c>
      <c r="F100" s="15">
        <f t="shared" si="3"/>
        <v>2.7442129627161194E-2</v>
      </c>
      <c r="G100" s="10"/>
    </row>
    <row r="101" spans="1:8" s="2" customFormat="1" x14ac:dyDescent="0.25">
      <c r="A101" s="6" t="s">
        <v>2479</v>
      </c>
      <c r="B101" s="6">
        <v>4043</v>
      </c>
      <c r="C101" s="18">
        <v>42511.734467592592</v>
      </c>
      <c r="D101" s="18">
        <v>42511.763749999998</v>
      </c>
      <c r="E101" s="15" t="str">
        <f t="shared" si="2"/>
        <v>4043/4044</v>
      </c>
      <c r="F101" s="15">
        <f t="shared" si="3"/>
        <v>2.9282407405844424E-2</v>
      </c>
      <c r="G101" s="10"/>
    </row>
    <row r="102" spans="1:8" s="2" customFormat="1" x14ac:dyDescent="0.25">
      <c r="A102" s="6" t="s">
        <v>2480</v>
      </c>
      <c r="B102" s="6">
        <v>4031</v>
      </c>
      <c r="C102" s="18">
        <v>42511.712395833332</v>
      </c>
      <c r="D102" s="18">
        <v>42511.741076388891</v>
      </c>
      <c r="E102" s="15" t="str">
        <f t="shared" si="2"/>
        <v>4031/4032</v>
      </c>
      <c r="F102" s="15">
        <f t="shared" si="3"/>
        <v>2.8680555558821652E-2</v>
      </c>
      <c r="G102" s="10"/>
    </row>
    <row r="103" spans="1:8" s="2" customFormat="1" x14ac:dyDescent="0.25">
      <c r="A103" s="6" t="s">
        <v>2481</v>
      </c>
      <c r="B103" s="6">
        <v>4032</v>
      </c>
      <c r="C103" s="18">
        <v>42511.745208333334</v>
      </c>
      <c r="D103" s="18">
        <v>42511.77447916667</v>
      </c>
      <c r="E103" s="15" t="str">
        <f t="shared" si="2"/>
        <v>4031/4032</v>
      </c>
      <c r="F103" s="15">
        <f t="shared" si="3"/>
        <v>2.9270833336340729E-2</v>
      </c>
      <c r="G103" s="10"/>
    </row>
    <row r="104" spans="1:8" s="2" customFormat="1" x14ac:dyDescent="0.25">
      <c r="A104" s="6" t="s">
        <v>2482</v>
      </c>
      <c r="B104" s="6">
        <v>4014</v>
      </c>
      <c r="C104" s="18">
        <v>42511.723495370374</v>
      </c>
      <c r="D104" s="18">
        <v>42511.751157407409</v>
      </c>
      <c r="E104" s="15" t="str">
        <f t="shared" si="2"/>
        <v>4013/4014</v>
      </c>
      <c r="F104" s="15">
        <f t="shared" si="3"/>
        <v>2.7662037035042886E-2</v>
      </c>
      <c r="G104" s="10"/>
    </row>
    <row r="105" spans="1:8" s="2" customFormat="1" x14ac:dyDescent="0.25">
      <c r="A105" s="6" t="s">
        <v>2483</v>
      </c>
      <c r="B105" s="6">
        <v>4013</v>
      </c>
      <c r="C105" s="18">
        <v>42511.755694444444</v>
      </c>
      <c r="D105" s="18">
        <v>42511.78361111111</v>
      </c>
      <c r="E105" s="15" t="str">
        <f t="shared" si="2"/>
        <v>4013/4014</v>
      </c>
      <c r="F105" s="15">
        <f t="shared" si="3"/>
        <v>2.7916666665987577E-2</v>
      </c>
      <c r="G105" s="10"/>
    </row>
    <row r="106" spans="1:8" s="2" customFormat="1" x14ac:dyDescent="0.25">
      <c r="A106" s="6" t="s">
        <v>2484</v>
      </c>
      <c r="B106" s="6">
        <v>4002</v>
      </c>
      <c r="C106" s="18">
        <v>42511.732581018521</v>
      </c>
      <c r="D106" s="18">
        <v>42511.763923611114</v>
      </c>
      <c r="E106" s="15" t="str">
        <f t="shared" si="2"/>
        <v>4001/4002</v>
      </c>
      <c r="F106" s="15">
        <f t="shared" si="3"/>
        <v>3.1342592592409346E-2</v>
      </c>
      <c r="G106" s="10"/>
    </row>
    <row r="107" spans="1:8" s="2" customFormat="1" x14ac:dyDescent="0.25">
      <c r="A107" s="6" t="s">
        <v>2485</v>
      </c>
      <c r="B107" s="6">
        <v>4001</v>
      </c>
      <c r="C107" s="18">
        <v>42511.767071759263</v>
      </c>
      <c r="D107" s="18">
        <v>42511.794432870367</v>
      </c>
      <c r="E107" s="15" t="str">
        <f t="shared" si="2"/>
        <v>4001/4002</v>
      </c>
      <c r="F107" s="15">
        <f t="shared" si="3"/>
        <v>2.7361111104255542E-2</v>
      </c>
      <c r="G107" s="10"/>
    </row>
    <row r="108" spans="1:8" s="2" customFormat="1" x14ac:dyDescent="0.25">
      <c r="A108" s="6" t="s">
        <v>2486</v>
      </c>
      <c r="B108" s="6">
        <v>4025</v>
      </c>
      <c r="C108" s="18">
        <v>42511.741423611114</v>
      </c>
      <c r="D108" s="18">
        <v>42511.772303240738</v>
      </c>
      <c r="E108" s="15" t="str">
        <f t="shared" si="2"/>
        <v>4025/4026</v>
      </c>
      <c r="F108" s="15">
        <f t="shared" si="3"/>
        <v>3.0879629623086657E-2</v>
      </c>
      <c r="G108" s="10"/>
    </row>
    <row r="109" spans="1:8" s="2" customFormat="1" x14ac:dyDescent="0.25">
      <c r="A109" s="6" t="s">
        <v>2487</v>
      </c>
      <c r="B109" s="6">
        <v>4026</v>
      </c>
      <c r="C109" s="18">
        <v>42511.77684027778</v>
      </c>
      <c r="D109" s="18">
        <v>42511.805972222224</v>
      </c>
      <c r="E109" s="15" t="str">
        <f t="shared" si="2"/>
        <v>4025/4026</v>
      </c>
      <c r="F109" s="15">
        <f t="shared" si="3"/>
        <v>2.9131944444088731E-2</v>
      </c>
      <c r="G109" s="10"/>
    </row>
    <row r="110" spans="1:8" s="2" customFormat="1" x14ac:dyDescent="0.25">
      <c r="A110" s="6" t="s">
        <v>2488</v>
      </c>
      <c r="B110" s="6">
        <v>4020</v>
      </c>
      <c r="C110" s="18">
        <v>42511.75236111111</v>
      </c>
      <c r="D110" s="18">
        <v>42511.783020833333</v>
      </c>
      <c r="E110" s="15" t="str">
        <f t="shared" si="2"/>
        <v>4019/4020</v>
      </c>
      <c r="F110" s="15">
        <f t="shared" si="3"/>
        <v>3.0659722222480923E-2</v>
      </c>
      <c r="G110" s="10"/>
    </row>
    <row r="111" spans="1:8" s="2" customFormat="1" x14ac:dyDescent="0.25">
      <c r="A111" s="6" t="s">
        <v>2489</v>
      </c>
      <c r="B111" s="6">
        <v>4019</v>
      </c>
      <c r="C111" s="18">
        <v>42511.78701388889</v>
      </c>
      <c r="D111" s="18">
        <v>42511.815868055557</v>
      </c>
      <c r="E111" s="15" t="str">
        <f t="shared" si="2"/>
        <v>4019/4020</v>
      </c>
      <c r="F111" s="15">
        <f t="shared" si="3"/>
        <v>2.8854166666860692E-2</v>
      </c>
      <c r="G111" s="10"/>
    </row>
    <row r="112" spans="1:8" s="2" customFormat="1" x14ac:dyDescent="0.25">
      <c r="A112" s="6" t="s">
        <v>2490</v>
      </c>
      <c r="B112" s="6">
        <v>4024</v>
      </c>
      <c r="C112" s="18">
        <v>42511.762523148151</v>
      </c>
      <c r="D112" s="18">
        <v>42511.792442129627</v>
      </c>
      <c r="E112" s="15" t="str">
        <f t="shared" si="2"/>
        <v>4023/4024</v>
      </c>
      <c r="F112" s="15">
        <f t="shared" si="3"/>
        <v>2.9918981475930195E-2</v>
      </c>
      <c r="G112" s="10"/>
      <c r="H112"/>
    </row>
    <row r="113" spans="1:15" s="2" customFormat="1" x14ac:dyDescent="0.25">
      <c r="A113" s="6" t="s">
        <v>2491</v>
      </c>
      <c r="B113" s="6">
        <v>4023</v>
      </c>
      <c r="C113" s="18">
        <v>42511.796990740739</v>
      </c>
      <c r="D113" s="18">
        <v>42511.825624999998</v>
      </c>
      <c r="E113" s="15" t="str">
        <f t="shared" si="2"/>
        <v>4023/4024</v>
      </c>
      <c r="F113" s="15">
        <f t="shared" si="3"/>
        <v>2.8634259258979E-2</v>
      </c>
      <c r="G113" s="10"/>
      <c r="H113"/>
    </row>
    <row r="114" spans="1:15" s="2" customFormat="1" x14ac:dyDescent="0.25">
      <c r="A114" s="6" t="s">
        <v>2492</v>
      </c>
      <c r="B114" s="6">
        <v>4044</v>
      </c>
      <c r="C114" s="18">
        <v>42511.767407407409</v>
      </c>
      <c r="D114" s="18">
        <v>42511.796759259261</v>
      </c>
      <c r="E114" s="15" t="str">
        <f t="shared" si="2"/>
        <v>4043/4044</v>
      </c>
      <c r="F114" s="15">
        <f t="shared" si="3"/>
        <v>2.9351851851970423E-2</v>
      </c>
      <c r="G114" s="10"/>
      <c r="H114"/>
    </row>
    <row r="115" spans="1:15" s="2" customFormat="1" x14ac:dyDescent="0.25">
      <c r="A115" s="6" t="s">
        <v>2493</v>
      </c>
      <c r="B115" s="6">
        <v>4043</v>
      </c>
      <c r="C115" s="18">
        <v>42511.808136574073</v>
      </c>
      <c r="D115" s="18">
        <v>42511.836493055554</v>
      </c>
      <c r="E115" s="15" t="str">
        <f t="shared" si="2"/>
        <v>4043/4044</v>
      </c>
      <c r="F115" s="15">
        <f t="shared" si="3"/>
        <v>2.8356481481750961E-2</v>
      </c>
      <c r="G115" s="10"/>
      <c r="H115"/>
    </row>
    <row r="116" spans="1:15" x14ac:dyDescent="0.25">
      <c r="A116" s="6" t="s">
        <v>2494</v>
      </c>
      <c r="B116" s="6">
        <v>4014</v>
      </c>
      <c r="C116" s="18">
        <v>42511.789756944447</v>
      </c>
      <c r="D116" s="18">
        <v>42511.81695601852</v>
      </c>
      <c r="E116" s="15" t="str">
        <f t="shared" si="2"/>
        <v>4013/4014</v>
      </c>
      <c r="F116" s="15">
        <f t="shared" si="3"/>
        <v>2.7199074072996154E-2</v>
      </c>
      <c r="G116" s="10"/>
      <c r="J116" s="2"/>
      <c r="K116" s="2"/>
    </row>
    <row r="117" spans="1:15" x14ac:dyDescent="0.25">
      <c r="A117" s="6" t="s">
        <v>2495</v>
      </c>
      <c r="B117" s="6">
        <v>4013</v>
      </c>
      <c r="C117" s="18">
        <v>42511.823287037034</v>
      </c>
      <c r="D117" s="18">
        <v>42511.857245370367</v>
      </c>
      <c r="E117" s="15" t="str">
        <f t="shared" si="2"/>
        <v>4013/4014</v>
      </c>
      <c r="F117" s="15">
        <f t="shared" si="3"/>
        <v>3.3958333333430346E-2</v>
      </c>
      <c r="G117" s="10"/>
      <c r="I117" s="2"/>
      <c r="J117" s="2"/>
      <c r="K117" s="2"/>
    </row>
    <row r="118" spans="1:15" s="2" customFormat="1" x14ac:dyDescent="0.25">
      <c r="A118" s="6" t="s">
        <v>2496</v>
      </c>
      <c r="B118" s="6">
        <v>4025</v>
      </c>
      <c r="C118" s="18">
        <v>42511.809675925928</v>
      </c>
      <c r="D118" s="18">
        <v>42511.838946759257</v>
      </c>
      <c r="E118" s="15" t="str">
        <f t="shared" si="2"/>
        <v>4025/4026</v>
      </c>
      <c r="F118" s="15">
        <f t="shared" si="3"/>
        <v>2.9270833329064772E-2</v>
      </c>
      <c r="G118" s="10"/>
      <c r="H118"/>
      <c r="L118"/>
      <c r="M118"/>
      <c r="N118"/>
      <c r="O118"/>
    </row>
    <row r="119" spans="1:15" x14ac:dyDescent="0.25">
      <c r="A119" s="6" t="s">
        <v>2497</v>
      </c>
      <c r="B119" s="6">
        <v>4026</v>
      </c>
      <c r="C119" s="18">
        <v>42511.846446759257</v>
      </c>
      <c r="D119" s="18">
        <v>42511.881342592591</v>
      </c>
      <c r="E119" s="15" t="str">
        <f t="shared" si="2"/>
        <v>4025/4026</v>
      </c>
      <c r="F119" s="15">
        <f t="shared" si="3"/>
        <v>3.4895833334303461E-2</v>
      </c>
      <c r="G119" s="10"/>
      <c r="J119" s="2"/>
      <c r="K119" s="2"/>
    </row>
    <row r="120" spans="1:15" x14ac:dyDescent="0.25">
      <c r="A120" s="6" t="s">
        <v>2498</v>
      </c>
      <c r="B120" s="6">
        <v>4024</v>
      </c>
      <c r="C120" s="18">
        <v>42511.829259259262</v>
      </c>
      <c r="D120" s="18">
        <v>42511.858611111114</v>
      </c>
      <c r="E120" s="15" t="str">
        <f t="shared" si="2"/>
        <v>4023/4024</v>
      </c>
      <c r="F120" s="15">
        <f t="shared" si="3"/>
        <v>2.9351851851970423E-2</v>
      </c>
      <c r="G120" s="10"/>
      <c r="J120" s="2"/>
      <c r="K120" s="2"/>
    </row>
    <row r="121" spans="1:15" x14ac:dyDescent="0.25">
      <c r="A121" s="6" t="s">
        <v>2499</v>
      </c>
      <c r="B121" s="6">
        <v>4023</v>
      </c>
      <c r="C121" s="18">
        <v>42511.867893518516</v>
      </c>
      <c r="D121" s="18">
        <v>42511.898888888885</v>
      </c>
      <c r="E121" s="15" t="str">
        <f t="shared" si="2"/>
        <v>4023/4024</v>
      </c>
      <c r="F121" s="15">
        <f t="shared" si="3"/>
        <v>3.0995370369055308E-2</v>
      </c>
      <c r="G121" s="10"/>
      <c r="J121" s="2"/>
      <c r="K121" s="2"/>
    </row>
    <row r="122" spans="1:15" x14ac:dyDescent="0.25">
      <c r="A122" s="6" t="s">
        <v>2500</v>
      </c>
      <c r="B122" s="6">
        <v>4044</v>
      </c>
      <c r="C122" s="18">
        <v>42511.850474537037</v>
      </c>
      <c r="D122" s="18">
        <v>42511.879537037035</v>
      </c>
      <c r="E122" s="15" t="str">
        <f t="shared" si="2"/>
        <v>4043/4044</v>
      </c>
      <c r="F122" s="15">
        <f t="shared" si="3"/>
        <v>2.9062499997962732E-2</v>
      </c>
      <c r="G122" s="10"/>
    </row>
    <row r="123" spans="1:15" x14ac:dyDescent="0.25">
      <c r="A123" s="6" t="s">
        <v>2501</v>
      </c>
      <c r="B123" s="6">
        <v>4043</v>
      </c>
      <c r="C123" s="18">
        <v>42511.890185185184</v>
      </c>
      <c r="D123" s="18">
        <v>42511.920092592591</v>
      </c>
      <c r="E123" s="15" t="str">
        <f t="shared" si="2"/>
        <v>4043/4044</v>
      </c>
      <c r="F123" s="15">
        <f t="shared" si="3"/>
        <v>2.9907407406426501E-2</v>
      </c>
      <c r="G123" s="10"/>
    </row>
    <row r="124" spans="1:15" x14ac:dyDescent="0.25">
      <c r="A124" s="6" t="s">
        <v>2502</v>
      </c>
      <c r="B124" s="6">
        <v>4014</v>
      </c>
      <c r="C124" s="18">
        <v>42511.865682870368</v>
      </c>
      <c r="D124" s="18">
        <v>42511.900601851848</v>
      </c>
      <c r="E124" s="15" t="str">
        <f t="shared" si="2"/>
        <v>4013/4014</v>
      </c>
      <c r="F124" s="15">
        <f t="shared" si="3"/>
        <v>3.4918981480586808E-2</v>
      </c>
      <c r="G124" s="10"/>
    </row>
    <row r="125" spans="1:15" x14ac:dyDescent="0.25">
      <c r="A125" s="6" t="s">
        <v>2503</v>
      </c>
      <c r="B125" s="6">
        <v>4013</v>
      </c>
      <c r="C125" s="18">
        <v>42511.906747685185</v>
      </c>
      <c r="D125" s="18">
        <v>42511.94462962963</v>
      </c>
      <c r="E125" s="15" t="str">
        <f t="shared" ref="E125:E136" si="4">IF(ISEVEN(B125),(B125-1)&amp;"/"&amp;B125,B125&amp;"/"&amp;(B125+1))</f>
        <v>4013/4014</v>
      </c>
      <c r="F125" s="15">
        <f t="shared" ref="F125:F136" si="5">D125-C125</f>
        <v>3.7881944444961846E-2</v>
      </c>
      <c r="G125" s="10"/>
    </row>
    <row r="126" spans="1:15" x14ac:dyDescent="0.25">
      <c r="A126" s="6" t="s">
        <v>2504</v>
      </c>
      <c r="B126" s="6">
        <v>4025</v>
      </c>
      <c r="C126" s="18">
        <v>42511.888252314813</v>
      </c>
      <c r="D126" s="18">
        <v>42511.92596064815</v>
      </c>
      <c r="E126" s="15" t="str">
        <f t="shared" si="4"/>
        <v>4025/4026</v>
      </c>
      <c r="F126" s="15">
        <f t="shared" si="5"/>
        <v>3.7708333336922806E-2</v>
      </c>
      <c r="G126" s="10"/>
    </row>
    <row r="127" spans="1:15" x14ac:dyDescent="0.25">
      <c r="A127" s="6" t="s">
        <v>2505</v>
      </c>
      <c r="B127" s="6">
        <v>4026</v>
      </c>
      <c r="C127" s="18">
        <v>42511.931516203702</v>
      </c>
      <c r="D127" s="18">
        <v>42511.965543981481</v>
      </c>
      <c r="E127" s="15" t="str">
        <f t="shared" si="4"/>
        <v>4025/4026</v>
      </c>
      <c r="F127" s="15">
        <f t="shared" si="5"/>
        <v>3.4027777779556345E-2</v>
      </c>
      <c r="G127" s="10"/>
    </row>
    <row r="128" spans="1:15" x14ac:dyDescent="0.25">
      <c r="A128" s="6" t="s">
        <v>2506</v>
      </c>
      <c r="B128" s="6">
        <v>4024</v>
      </c>
      <c r="C128" s="18">
        <v>42511.911481481482</v>
      </c>
      <c r="D128" s="18">
        <v>42511.944143518522</v>
      </c>
      <c r="E128" s="15" t="str">
        <f t="shared" si="4"/>
        <v>4023/4024</v>
      </c>
      <c r="F128" s="15">
        <f t="shared" si="5"/>
        <v>3.2662037039699499E-2</v>
      </c>
      <c r="G128" s="10"/>
    </row>
    <row r="129" spans="1:7" x14ac:dyDescent="0.25">
      <c r="A129" s="6" t="s">
        <v>2507</v>
      </c>
      <c r="B129" s="6">
        <v>4023</v>
      </c>
      <c r="C129" s="18">
        <v>42511.953449074077</v>
      </c>
      <c r="D129" s="18">
        <v>42511.982627314814</v>
      </c>
      <c r="E129" s="15" t="str">
        <f t="shared" si="4"/>
        <v>4023/4024</v>
      </c>
      <c r="F129" s="15">
        <f t="shared" si="5"/>
        <v>2.9178240736655425E-2</v>
      </c>
      <c r="G129" s="10"/>
    </row>
    <row r="130" spans="1:7" x14ac:dyDescent="0.25">
      <c r="A130" s="6" t="s">
        <v>2508</v>
      </c>
      <c r="B130" s="6">
        <v>4044</v>
      </c>
      <c r="C130" s="18">
        <v>42511.933333333334</v>
      </c>
      <c r="D130" s="18">
        <v>42511.964456018519</v>
      </c>
      <c r="E130" s="15" t="str">
        <f t="shared" si="4"/>
        <v>4043/4044</v>
      </c>
      <c r="F130" s="15">
        <f t="shared" si="5"/>
        <v>3.1122685184527654E-2</v>
      </c>
      <c r="G130" s="10"/>
    </row>
    <row r="131" spans="1:7" x14ac:dyDescent="0.25">
      <c r="A131" s="6" t="s">
        <v>2377</v>
      </c>
      <c r="B131" s="6">
        <v>4043</v>
      </c>
      <c r="C131" s="18">
        <v>42511.975277777776</v>
      </c>
      <c r="D131" s="18">
        <v>42512.002939814818</v>
      </c>
      <c r="E131" s="15" t="str">
        <f t="shared" si="4"/>
        <v>4043/4044</v>
      </c>
      <c r="F131" s="15">
        <f t="shared" si="5"/>
        <v>2.7662037042318843E-2</v>
      </c>
      <c r="G131" s="10"/>
    </row>
    <row r="132" spans="1:7" x14ac:dyDescent="0.25">
      <c r="A132" s="6" t="s">
        <v>2378</v>
      </c>
      <c r="B132" s="6">
        <v>4014</v>
      </c>
      <c r="C132" s="18">
        <v>42511.949467592596</v>
      </c>
      <c r="D132" s="18">
        <v>42511.983483796299</v>
      </c>
      <c r="E132" s="15" t="str">
        <f t="shared" si="4"/>
        <v>4013/4014</v>
      </c>
      <c r="F132" s="15">
        <f t="shared" si="5"/>
        <v>3.4016203702776693E-2</v>
      </c>
      <c r="G132" s="10"/>
    </row>
    <row r="133" spans="1:7" x14ac:dyDescent="0.25">
      <c r="A133" s="6" t="s">
        <v>2509</v>
      </c>
      <c r="B133" s="6">
        <v>4013</v>
      </c>
      <c r="C133" s="18">
        <v>42511.994212962964</v>
      </c>
      <c r="D133" s="18">
        <v>42512.032812500001</v>
      </c>
      <c r="E133" s="15" t="str">
        <f t="shared" si="4"/>
        <v>4013/4014</v>
      </c>
      <c r="F133" s="15">
        <f t="shared" si="5"/>
        <v>3.8599537037953269E-2</v>
      </c>
      <c r="G133" s="10"/>
    </row>
    <row r="134" spans="1:7" x14ac:dyDescent="0.25">
      <c r="A134" s="6" t="s">
        <v>2510</v>
      </c>
      <c r="B134" s="6">
        <v>4025</v>
      </c>
      <c r="C134" s="18">
        <v>42511.972743055558</v>
      </c>
      <c r="D134" s="18">
        <v>42511.986817129633</v>
      </c>
      <c r="E134" s="15" t="str">
        <f t="shared" si="4"/>
        <v>4025/4026</v>
      </c>
      <c r="F134" s="15">
        <f t="shared" si="5"/>
        <v>1.4074074075324461E-2</v>
      </c>
      <c r="G134" s="10" t="s">
        <v>786</v>
      </c>
    </row>
    <row r="135" spans="1:7" x14ac:dyDescent="0.25">
      <c r="A135" s="6" t="s">
        <v>2511</v>
      </c>
      <c r="B135" s="6">
        <v>4026</v>
      </c>
      <c r="C135" s="18">
        <v>42512.015949074077</v>
      </c>
      <c r="D135" s="18">
        <v>42512.046666666669</v>
      </c>
      <c r="E135" s="15" t="str">
        <f t="shared" si="4"/>
        <v>4025/4026</v>
      </c>
      <c r="F135" s="15">
        <f t="shared" si="5"/>
        <v>3.071759259182727E-2</v>
      </c>
      <c r="G135" s="10"/>
    </row>
    <row r="136" spans="1:7" x14ac:dyDescent="0.25">
      <c r="A136" s="6" t="s">
        <v>2512</v>
      </c>
      <c r="B136" s="6">
        <v>4024</v>
      </c>
      <c r="C136" s="18">
        <v>42511.998391203706</v>
      </c>
      <c r="D136" s="18">
        <v>42512.025451388887</v>
      </c>
      <c r="E136" s="15" t="str">
        <f t="shared" si="4"/>
        <v>4023/4024</v>
      </c>
      <c r="F136" s="15">
        <f t="shared" si="5"/>
        <v>2.7060185180744156E-2</v>
      </c>
      <c r="G136" s="10"/>
    </row>
    <row r="137" spans="1:7" x14ac:dyDescent="0.25">
      <c r="A137" s="6" t="s">
        <v>2513</v>
      </c>
      <c r="B137" s="6">
        <v>4023</v>
      </c>
      <c r="C137" s="18">
        <v>42512.03466435185</v>
      </c>
      <c r="D137" s="18">
        <v>42512.064722222225</v>
      </c>
      <c r="E137" s="15" t="str">
        <f t="shared" ref="E137:E141" si="6">IF(ISEVEN(B137),(B137-1)&amp;"/"&amp;B137,B137&amp;"/"&amp;(B137+1))</f>
        <v>4023/4024</v>
      </c>
      <c r="F137" s="15">
        <f t="shared" ref="F137:F141" si="7">D137-C137</f>
        <v>3.0057870375458151E-2</v>
      </c>
      <c r="G137" s="10"/>
    </row>
    <row r="138" spans="1:7" x14ac:dyDescent="0.25">
      <c r="A138" s="6" t="s">
        <v>2514</v>
      </c>
      <c r="B138" s="6">
        <v>4044</v>
      </c>
      <c r="C138" s="18">
        <v>42512.01761574074</v>
      </c>
      <c r="D138" s="18">
        <v>42512.046747685185</v>
      </c>
      <c r="E138" s="15" t="str">
        <f t="shared" si="6"/>
        <v>4043/4044</v>
      </c>
      <c r="F138" s="15">
        <f t="shared" si="7"/>
        <v>2.9131944444088731E-2</v>
      </c>
      <c r="G138" s="10"/>
    </row>
    <row r="139" spans="1:7" x14ac:dyDescent="0.25">
      <c r="A139" s="6" t="s">
        <v>2515</v>
      </c>
      <c r="B139" s="6">
        <v>4043</v>
      </c>
      <c r="C139" s="18">
        <v>42512.058958333335</v>
      </c>
      <c r="D139" s="18">
        <v>42512.08662037037</v>
      </c>
      <c r="E139" s="15" t="str">
        <f t="shared" si="6"/>
        <v>4043/4044</v>
      </c>
      <c r="F139" s="15">
        <f t="shared" si="7"/>
        <v>2.7662037035042886E-2</v>
      </c>
      <c r="G139" s="10"/>
    </row>
    <row r="140" spans="1:7" x14ac:dyDescent="0.25">
      <c r="A140" s="6" t="s">
        <v>2516</v>
      </c>
      <c r="B140" s="6">
        <v>4014</v>
      </c>
      <c r="C140" s="18">
        <v>42512.038055555553</v>
      </c>
      <c r="D140" s="18">
        <v>42512.066655092596</v>
      </c>
      <c r="E140" s="15" t="str">
        <f t="shared" si="6"/>
        <v>4013/4014</v>
      </c>
      <c r="F140" s="15">
        <f t="shared" si="7"/>
        <v>2.8599537043191958E-2</v>
      </c>
      <c r="G140" s="10"/>
    </row>
    <row r="141" spans="1:7" x14ac:dyDescent="0.25">
      <c r="A141" s="6" t="s">
        <v>2517</v>
      </c>
      <c r="B141" s="6">
        <v>4013</v>
      </c>
      <c r="C141" s="18">
        <v>42512.071898148148</v>
      </c>
      <c r="D141" s="18">
        <v>42512.106585648151</v>
      </c>
      <c r="E141" s="15" t="str">
        <f t="shared" si="6"/>
        <v>4013/4014</v>
      </c>
      <c r="F141" s="15">
        <f t="shared" si="7"/>
        <v>3.4687500003201421E-2</v>
      </c>
      <c r="G141" s="10"/>
    </row>
  </sheetData>
  <autoFilter ref="A2:G137"/>
  <mergeCells count="2">
    <mergeCell ref="A1:F1"/>
    <mergeCell ref="L3:N3"/>
  </mergeCells>
  <conditionalFormatting sqref="C3:G141">
    <cfRule type="expression" dxfId="136" priority="5">
      <formula>#REF!&gt;#REF!</formula>
    </cfRule>
    <cfRule type="expression" dxfId="135" priority="6">
      <formula>#REF!&gt;0</formula>
    </cfRule>
    <cfRule type="expression" dxfId="134" priority="7">
      <formula>#REF!&gt;0</formula>
    </cfRule>
  </conditionalFormatting>
  <conditionalFormatting sqref="A3:B6">
    <cfRule type="expression" dxfId="133" priority="3">
      <formula>$P3&gt;0</formula>
    </cfRule>
    <cfRule type="expression" dxfId="132" priority="4">
      <formula>$O3&gt;0</formula>
    </cfRule>
  </conditionalFormatting>
  <conditionalFormatting sqref="A3:G141">
    <cfRule type="expression" dxfId="131" priority="1">
      <formula>NOT(ISBLANK($G3))</formula>
    </cfRule>
  </conditionalFormatting>
  <conditionalFormatting sqref="A26:B40 A44:B44 A48:B50 A56:B58 A62:B63 A88:B88 A67:B67 A80:B84 A73:B73 A93:B96">
    <cfRule type="expression" dxfId="130" priority="8">
      <formula>$P29&gt;0</formula>
    </cfRule>
    <cfRule type="expression" dxfId="129" priority="9">
      <formula>$O29&gt;0</formula>
    </cfRule>
  </conditionalFormatting>
  <conditionalFormatting sqref="A42:B43 A86:B87 A7:B11 A14:B25 A52:B55 A60:B61 A69:B69 A75:B75 A98:B99 A79:B79 A90:B90">
    <cfRule type="expression" dxfId="128" priority="11">
      <formula>$P9&gt;0</formula>
    </cfRule>
    <cfRule type="expression" dxfId="127" priority="12">
      <formula>$O9&gt;0</formula>
    </cfRule>
  </conditionalFormatting>
  <conditionalFormatting sqref="A100:B103">
    <cfRule type="expression" dxfId="126" priority="14">
      <formula>$P104&gt;0</formula>
    </cfRule>
    <cfRule type="expression" dxfId="125" priority="15">
      <formula>$O104&gt;0</formula>
    </cfRule>
  </conditionalFormatting>
  <conditionalFormatting sqref="A104:B106">
    <cfRule type="expression" dxfId="124" priority="17">
      <formula>$P110&gt;0</formula>
    </cfRule>
    <cfRule type="expression" dxfId="123" priority="18">
      <formula>$O110&gt;0</formula>
    </cfRule>
  </conditionalFormatting>
  <conditionalFormatting sqref="A107:B107 A128:B134">
    <cfRule type="expression" dxfId="122" priority="20">
      <formula>$P114&gt;0</formula>
    </cfRule>
    <cfRule type="expression" dxfId="121" priority="21">
      <formula>$O114&gt;0</formula>
    </cfRule>
  </conditionalFormatting>
  <conditionalFormatting sqref="A108:B108 A124:B126 A135:B141">
    <cfRule type="expression" dxfId="120" priority="23">
      <formula>$P116&gt;0</formula>
    </cfRule>
    <cfRule type="expression" dxfId="119" priority="24">
      <formula>$O116&gt;0</formula>
    </cfRule>
  </conditionalFormatting>
  <conditionalFormatting sqref="A110:B117">
    <cfRule type="expression" dxfId="118" priority="26">
      <formula>$P120&gt;0</formula>
    </cfRule>
    <cfRule type="expression" dxfId="117" priority="27">
      <formula>$O120&gt;0</formula>
    </cfRule>
  </conditionalFormatting>
  <conditionalFormatting sqref="A109:B109 A119:B122">
    <cfRule type="expression" dxfId="116" priority="33">
      <formula>$P118&gt;0</formula>
    </cfRule>
    <cfRule type="expression" dxfId="115" priority="34">
      <formula>$O118&gt;0</formula>
    </cfRule>
  </conditionalFormatting>
  <conditionalFormatting sqref="A41:B41 A85:B85">
    <cfRule type="expression" dxfId="114" priority="36">
      <formula>#REF!&gt;0</formula>
    </cfRule>
    <cfRule type="expression" dxfId="113" priority="37">
      <formula>#REF!&gt;0</formula>
    </cfRule>
  </conditionalFormatting>
  <conditionalFormatting sqref="A47:B47 A13:B13 A66:B66 A71:B72">
    <cfRule type="expression" dxfId="112" priority="39">
      <formula>$P14&gt;0</formula>
    </cfRule>
    <cfRule type="expression" dxfId="111" priority="40">
      <formula>$O14&gt;0</formula>
    </cfRule>
  </conditionalFormatting>
  <conditionalFormatting sqref="A45:B46">
    <cfRule type="expression" dxfId="110" priority="41">
      <formula>#REF!&gt;0</formula>
    </cfRule>
    <cfRule type="expression" dxfId="109" priority="42">
      <formula>#REF!&gt;0</formula>
    </cfRule>
  </conditionalFormatting>
  <conditionalFormatting sqref="A12:B12">
    <cfRule type="expression" dxfId="108" priority="45">
      <formula>#REF!&gt;0</formula>
    </cfRule>
    <cfRule type="expression" dxfId="107" priority="46">
      <formula>#REF!&gt;0</formula>
    </cfRule>
  </conditionalFormatting>
  <conditionalFormatting sqref="A51:B51 A59:B59">
    <cfRule type="expression" dxfId="106" priority="48">
      <formula>#REF!&gt;0</formula>
    </cfRule>
    <cfRule type="expression" dxfId="105" priority="49">
      <formula>#REF!&gt;0</formula>
    </cfRule>
  </conditionalFormatting>
  <conditionalFormatting sqref="A64:B64 A68:B68 A76:B76 A89:B89">
    <cfRule type="expression" dxfId="104" priority="52">
      <formula>#REF!&gt;0</formula>
    </cfRule>
    <cfRule type="expression" dxfId="103" priority="53">
      <formula>#REF!&gt;0</formula>
    </cfRule>
  </conditionalFormatting>
  <conditionalFormatting sqref="A65:B65 A70:B70 A77:B77">
    <cfRule type="expression" dxfId="102" priority="480">
      <formula>#REF!&gt;0</formula>
    </cfRule>
    <cfRule type="expression" dxfId="101" priority="481">
      <formula>#REF!&gt;0</formula>
    </cfRule>
  </conditionalFormatting>
  <conditionalFormatting sqref="A74:B74">
    <cfRule type="expression" dxfId="100" priority="515">
      <formula>#REF!&gt;0</formula>
    </cfRule>
    <cfRule type="expression" dxfId="99" priority="516">
      <formula>#REF!&gt;0</formula>
    </cfRule>
  </conditionalFormatting>
  <conditionalFormatting sqref="A92:B92">
    <cfRule type="expression" dxfId="98" priority="548">
      <formula>#REF!&gt;0</formula>
    </cfRule>
    <cfRule type="expression" dxfId="97" priority="549">
      <formula>#REF!&gt;0</formula>
    </cfRule>
  </conditionalFormatting>
  <conditionalFormatting sqref="A118:B118">
    <cfRule type="expression" dxfId="96" priority="577">
      <formula>#REF!&gt;0</formula>
    </cfRule>
    <cfRule type="expression" dxfId="95" priority="578">
      <formula>#REF!&gt;0</formula>
    </cfRule>
  </conditionalFormatting>
  <conditionalFormatting sqref="A123:B123">
    <cfRule type="expression" dxfId="94" priority="614">
      <formula>#REF!&gt;0</formula>
    </cfRule>
    <cfRule type="expression" dxfId="93" priority="615">
      <formula>#REF!&gt;0</formula>
    </cfRule>
  </conditionalFormatting>
  <conditionalFormatting sqref="A127:B127">
    <cfRule type="expression" dxfId="67" priority="657">
      <formula>#REF!&gt;0</formula>
    </cfRule>
    <cfRule type="expression" dxfId="66" priority="658">
      <formula>#REF!&gt;0</formula>
    </cfRule>
  </conditionalFormatting>
  <conditionalFormatting sqref="A97:B97">
    <cfRule type="expression" dxfId="64" priority="677">
      <formula>#REF!&gt;0</formula>
    </cfRule>
    <cfRule type="expression" dxfId="63" priority="678">
      <formula>#REF!&gt;0</formula>
    </cfRule>
  </conditionalFormatting>
  <conditionalFormatting sqref="A78:B78 A91:B91">
    <cfRule type="expression" dxfId="61" priority="695">
      <formula>#REF!&gt;0</formula>
    </cfRule>
    <cfRule type="expression" dxfId="60" priority="696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82A025-7A21-4403-A92B-6487DF9E83A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8D63232-75F5-4DE0-BF9B-52735CB90771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A88:B88 A67:B67 A80:B84 A73:B73</xm:sqref>
        </x14:conditionalFormatting>
        <x14:conditionalFormatting xmlns:xm="http://schemas.microsoft.com/office/excel/2006/main">
          <x14:cfRule type="expression" priority="13" id="{57EF3003-BB7C-4792-91AE-474D740B474B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A86:B87 A7:B11 A14:B25</xm:sqref>
        </x14:conditionalFormatting>
        <x14:conditionalFormatting xmlns:xm="http://schemas.microsoft.com/office/excel/2006/main">
          <x14:cfRule type="expression" priority="16" id="{FECB4714-B820-42B5-AED7-E7F1E9F12A8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A100:B103</xm:sqref>
        </x14:conditionalFormatting>
        <x14:conditionalFormatting xmlns:xm="http://schemas.microsoft.com/office/excel/2006/main">
          <x14:cfRule type="expression" priority="19" id="{64E682E8-5D4B-4378-AEDB-118E8A62C51A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A104:B106</xm:sqref>
        </x14:conditionalFormatting>
        <x14:conditionalFormatting xmlns:xm="http://schemas.microsoft.com/office/excel/2006/main">
          <x14:cfRule type="expression" priority="22" id="{458C52A6-192B-458A-AB01-7928CE9467A7}">
            <xm:f>$N114&gt;'[Train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 A128:B134</xm:sqref>
        </x14:conditionalFormatting>
        <x14:conditionalFormatting xmlns:xm="http://schemas.microsoft.com/office/excel/2006/main">
          <x14:cfRule type="expression" priority="25" id="{A512F529-6C93-48D4-A5DF-65EF12808F88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 A124:B126 A135:B141</xm:sqref>
        </x14:conditionalFormatting>
        <x14:conditionalFormatting xmlns:xm="http://schemas.microsoft.com/office/excel/2006/main">
          <x14:cfRule type="expression" priority="28" id="{F61E45E9-56B1-4F57-8D93-FDFD9ABE95A0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A110:B117</xm:sqref>
        </x14:conditionalFormatting>
        <x14:conditionalFormatting xmlns:xm="http://schemas.microsoft.com/office/excel/2006/main">
          <x14:cfRule type="expression" priority="31" id="{8A01D23E-C286-4770-B9EE-0AA60FE1DECA}">
            <xm:f>$N92&gt;'[Train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A98:B99 A90:B90</xm:sqref>
        </x14:conditionalFormatting>
        <x14:conditionalFormatting xmlns:xm="http://schemas.microsoft.com/office/excel/2006/main">
          <x14:cfRule type="expression" priority="35" id="{E103F303-62AA-4722-A6E0-7704444755D9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A109:B109</xm:sqref>
        </x14:conditionalFormatting>
        <x14:conditionalFormatting xmlns:xm="http://schemas.microsoft.com/office/excel/2006/main">
          <x14:cfRule type="expression" priority="38" id="{435DBCD2-E664-4FE4-8B5B-EA7851203EB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A85:B85</xm:sqref>
        </x14:conditionalFormatting>
        <x14:conditionalFormatting xmlns:xm="http://schemas.microsoft.com/office/excel/2006/main">
          <x14:cfRule type="expression" priority="43" id="{82AF669B-D191-417F-8A4C-71802D8A1E1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 A72:B72</xm:sqref>
        </x14:conditionalFormatting>
        <x14:conditionalFormatting xmlns:xm="http://schemas.microsoft.com/office/excel/2006/main">
          <x14:cfRule type="expression" priority="44" id="{E88A712F-FC49-437E-AE4A-E7462D5A36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70CD1A0C-48E3-463D-817F-6FCC13B82D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69FA4E77-E113-4363-B1BA-61044E46837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A69:B69 A75:B75</xm:sqref>
        </x14:conditionalFormatting>
        <x14:conditionalFormatting xmlns:xm="http://schemas.microsoft.com/office/excel/2006/main">
          <x14:cfRule type="expression" priority="51" id="{E0C7B2B0-B52F-4F2A-B543-8CA8E42886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823EFB92-DFD4-4CD2-9E9E-86DA98C98A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A68:B68 A76:B76 A89:B89</xm:sqref>
        </x14:conditionalFormatting>
        <x14:conditionalFormatting xmlns:xm="http://schemas.microsoft.com/office/excel/2006/main">
          <x14:cfRule type="expression" priority="485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A77:B77</xm:sqref>
        </x14:conditionalFormatting>
        <x14:conditionalFormatting xmlns:xm="http://schemas.microsoft.com/office/excel/2006/main">
          <x14:cfRule type="expression" priority="486" id="{69FA4E77-E113-4363-B1BA-61044E468375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A66:B66 A71:B71</xm:sqref>
        </x14:conditionalFormatting>
        <x14:conditionalFormatting xmlns:xm="http://schemas.microsoft.com/office/excel/2006/main">
          <x14:cfRule type="expression" priority="523" id="{88D63232-75F5-4DE0-BF9B-52735CB9077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A74:B74</xm:sqref>
        </x14:conditionalFormatting>
        <x14:conditionalFormatting xmlns:xm="http://schemas.microsoft.com/office/excel/2006/main">
          <x14:cfRule type="expression" priority="554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A92:B92</xm:sqref>
        </x14:conditionalFormatting>
        <x14:conditionalFormatting xmlns:xm="http://schemas.microsoft.com/office/excel/2006/main">
          <x14:cfRule type="expression" priority="556" id="{FECB4714-B820-42B5-AED7-E7F1E9F12A8E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A93:B96</xm:sqref>
        </x14:conditionalFormatting>
        <x14:conditionalFormatting xmlns:xm="http://schemas.microsoft.com/office/excel/2006/main">
          <x14:cfRule type="expression" priority="582" id="{F61E45E9-56B1-4F57-8D93-FDFD9ABE95A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A119:B122</xm:sqref>
        </x14:conditionalFormatting>
        <x14:conditionalFormatting xmlns:xm="http://schemas.microsoft.com/office/excel/2006/main">
          <x14:cfRule type="expression" priority="583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621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664" id="{A512F529-6C93-48D4-A5DF-65EF12808F8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682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A97:B97</xm:sqref>
        </x14:conditionalFormatting>
        <x14:conditionalFormatting xmlns:xm="http://schemas.microsoft.com/office/excel/2006/main">
          <x14:cfRule type="expression" priority="697" id="{88D63232-75F5-4DE0-BF9B-52735CB90771}">
            <xm:f>$N81&gt;'[Train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99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A78:B78 A91:B91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62"/>
  <sheetViews>
    <sheetView workbookViewId="0"/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9" bestFit="1" customWidth="1"/>
  </cols>
  <sheetData>
    <row r="1" spans="1:8" ht="45" x14ac:dyDescent="0.25">
      <c r="A1" s="45" t="s">
        <v>43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58" t="s">
        <v>10</v>
      </c>
    </row>
    <row r="2" spans="1:8" s="2" customFormat="1" x14ac:dyDescent="0.25">
      <c r="A2" s="43">
        <v>42509</v>
      </c>
      <c r="B2" s="6" t="s">
        <v>2130</v>
      </c>
      <c r="C2" s="6">
        <v>4040</v>
      </c>
      <c r="D2" s="18">
        <v>42509.33153935185</v>
      </c>
      <c r="E2" s="18">
        <v>42509.354375000003</v>
      </c>
      <c r="F2" s="15" t="s">
        <v>37</v>
      </c>
      <c r="G2" s="15">
        <v>2.2835648152977228E-2</v>
      </c>
      <c r="H2" s="10" t="s">
        <v>2230</v>
      </c>
    </row>
    <row r="3" spans="1:8" s="2" customFormat="1" x14ac:dyDescent="0.25">
      <c r="A3" s="43">
        <v>42509</v>
      </c>
      <c r="B3" s="6" t="s">
        <v>2139</v>
      </c>
      <c r="C3" s="6">
        <v>4041</v>
      </c>
      <c r="D3" s="18">
        <v>42509.409386574072</v>
      </c>
      <c r="E3" s="18">
        <v>42509.429212962961</v>
      </c>
      <c r="F3" s="15" t="s">
        <v>2237</v>
      </c>
      <c r="G3" s="15">
        <v>1.9826388888759539E-2</v>
      </c>
      <c r="H3" s="10" t="s">
        <v>786</v>
      </c>
    </row>
    <row r="4" spans="1:8" s="2" customFormat="1" x14ac:dyDescent="0.25">
      <c r="A4" s="43">
        <v>42509</v>
      </c>
      <c r="B4" s="6" t="s">
        <v>2154</v>
      </c>
      <c r="C4" s="6">
        <v>4030</v>
      </c>
      <c r="D4" s="18">
        <v>42509.496319444443</v>
      </c>
      <c r="E4" s="18">
        <v>42509.497974537036</v>
      </c>
      <c r="F4" s="15" t="s">
        <v>35</v>
      </c>
      <c r="G4" s="15">
        <v>1.6550925938645378E-3</v>
      </c>
      <c r="H4" s="10" t="s">
        <v>786</v>
      </c>
    </row>
    <row r="5" spans="1:8" s="2" customFormat="1" x14ac:dyDescent="0.25">
      <c r="A5" s="43">
        <v>42509</v>
      </c>
      <c r="B5" s="6" t="s">
        <v>2158</v>
      </c>
      <c r="C5" s="6">
        <v>4039</v>
      </c>
      <c r="D5" s="18">
        <v>42509.516701388886</v>
      </c>
      <c r="E5" s="18">
        <v>42509.535925925928</v>
      </c>
      <c r="F5" s="15" t="s">
        <v>37</v>
      </c>
      <c r="G5" s="15">
        <v>3.6631944443797693E-2</v>
      </c>
      <c r="H5" s="10" t="s">
        <v>2231</v>
      </c>
    </row>
    <row r="6" spans="1:8" s="2" customFormat="1" x14ac:dyDescent="0.25">
      <c r="A6" s="43">
        <v>42509</v>
      </c>
      <c r="B6" s="6" t="s">
        <v>2163</v>
      </c>
      <c r="C6" s="6">
        <v>4032</v>
      </c>
      <c r="D6" s="18">
        <v>42509.554594907408</v>
      </c>
      <c r="E6" s="18">
        <v>42509.568252314813</v>
      </c>
      <c r="F6" s="15" t="s">
        <v>32</v>
      </c>
      <c r="G6" s="15">
        <v>2.8831018513301387E-2</v>
      </c>
      <c r="H6" s="10" t="s">
        <v>2232</v>
      </c>
    </row>
    <row r="7" spans="1:8" s="2" customFormat="1" x14ac:dyDescent="0.25">
      <c r="A7" s="43">
        <v>42509</v>
      </c>
      <c r="B7" s="6" t="s">
        <v>2165</v>
      </c>
      <c r="C7" s="6">
        <v>4041</v>
      </c>
      <c r="D7" s="18">
        <v>42509.569027777776</v>
      </c>
      <c r="E7" s="18">
        <v>42509.570833333331</v>
      </c>
      <c r="F7" s="15" t="s">
        <v>2237</v>
      </c>
      <c r="G7" s="15">
        <v>1.8055555556202307E-3</v>
      </c>
      <c r="H7" s="10" t="s">
        <v>786</v>
      </c>
    </row>
    <row r="8" spans="1:8" s="2" customFormat="1" x14ac:dyDescent="0.25">
      <c r="A8" s="43">
        <v>42509</v>
      </c>
      <c r="B8" s="6" t="s">
        <v>2173</v>
      </c>
      <c r="C8" s="6">
        <v>4023</v>
      </c>
      <c r="D8" s="18">
        <v>42509.62159722222</v>
      </c>
      <c r="E8" s="18">
        <v>42509.623368055552</v>
      </c>
      <c r="F8" s="15" t="s">
        <v>25</v>
      </c>
      <c r="G8" s="15">
        <v>1.7708333325572312E-3</v>
      </c>
      <c r="H8" s="10" t="s">
        <v>786</v>
      </c>
    </row>
    <row r="9" spans="1:8" s="2" customFormat="1" x14ac:dyDescent="0.25">
      <c r="A9" s="43">
        <v>42509</v>
      </c>
      <c r="B9" s="6" t="s">
        <v>2174</v>
      </c>
      <c r="C9" s="6">
        <v>4011</v>
      </c>
      <c r="D9" s="18">
        <v>42509.586909722224</v>
      </c>
      <c r="E9" s="18">
        <v>42509.601655092592</v>
      </c>
      <c r="F9" s="15" t="s">
        <v>33</v>
      </c>
      <c r="G9" s="15">
        <v>3.103009258484235E-2</v>
      </c>
      <c r="H9" s="10" t="s">
        <v>786</v>
      </c>
    </row>
    <row r="10" spans="1:8" s="2" customFormat="1" x14ac:dyDescent="0.25">
      <c r="A10" s="43">
        <v>42509</v>
      </c>
      <c r="B10" s="6" t="s">
        <v>2190</v>
      </c>
      <c r="C10" s="6">
        <v>4042</v>
      </c>
      <c r="D10" s="18">
        <v>42509.694004629629</v>
      </c>
      <c r="E10" s="18">
        <v>42509.71675925926</v>
      </c>
      <c r="F10" s="15" t="s">
        <v>2237</v>
      </c>
      <c r="G10" s="15">
        <v>2.2754629630071577E-2</v>
      </c>
      <c r="H10" s="10" t="s">
        <v>2233</v>
      </c>
    </row>
    <row r="11" spans="1:8" s="2" customFormat="1" x14ac:dyDescent="0.25">
      <c r="A11" s="43">
        <v>42509</v>
      </c>
      <c r="B11" s="6" t="s">
        <v>2192</v>
      </c>
      <c r="C11" s="6">
        <v>4030</v>
      </c>
      <c r="D11" s="18">
        <v>42509.734583333331</v>
      </c>
      <c r="E11" s="18">
        <v>42509.738842592589</v>
      </c>
      <c r="F11" s="15" t="s">
        <v>35</v>
      </c>
      <c r="G11" s="15">
        <v>4.2592592581058852E-3</v>
      </c>
      <c r="H11" s="10" t="s">
        <v>786</v>
      </c>
    </row>
    <row r="12" spans="1:8" s="2" customFormat="1" x14ac:dyDescent="0.25">
      <c r="A12" s="43">
        <v>42509</v>
      </c>
      <c r="B12" s="6" t="s">
        <v>2202</v>
      </c>
      <c r="C12" s="6">
        <v>4032</v>
      </c>
      <c r="D12" s="18">
        <v>42509.785717592589</v>
      </c>
      <c r="E12" s="18">
        <v>42509.817488425928</v>
      </c>
      <c r="F12" s="15" t="s">
        <v>32</v>
      </c>
      <c r="G12" s="15">
        <v>3.145833333110204E-2</v>
      </c>
      <c r="H12" s="10" t="s">
        <v>2234</v>
      </c>
    </row>
    <row r="13" spans="1:8" s="2" customFormat="1" x14ac:dyDescent="0.25">
      <c r="A13" s="43">
        <v>42509</v>
      </c>
      <c r="B13" s="6" t="s">
        <v>2207</v>
      </c>
      <c r="C13" s="6">
        <v>4039</v>
      </c>
      <c r="D13" s="18">
        <v>42509.826342592591</v>
      </c>
      <c r="E13" s="18">
        <v>42509.826342592591</v>
      </c>
      <c r="F13" s="15" t="s">
        <v>37</v>
      </c>
      <c r="G13" s="15">
        <v>0</v>
      </c>
      <c r="H13" s="10" t="s">
        <v>786</v>
      </c>
    </row>
    <row r="14" spans="1:8" s="2" customFormat="1" x14ac:dyDescent="0.25">
      <c r="A14" s="43">
        <v>42509</v>
      </c>
      <c r="B14" s="6" t="s">
        <v>1968</v>
      </c>
      <c r="C14" s="6">
        <v>4044</v>
      </c>
      <c r="D14" s="18">
        <v>42508.214363425926</v>
      </c>
      <c r="E14" s="18">
        <v>42508.236793981479</v>
      </c>
      <c r="F14" s="15" t="s">
        <v>24</v>
      </c>
      <c r="G14" s="15">
        <v>2.2430555553000886E-2</v>
      </c>
      <c r="H14" s="10" t="s">
        <v>2090</v>
      </c>
    </row>
    <row r="15" spans="1:8" s="2" customFormat="1" x14ac:dyDescent="0.25">
      <c r="A15" s="43">
        <v>42509</v>
      </c>
      <c r="B15" s="6" t="s">
        <v>2001</v>
      </c>
      <c r="C15" s="6">
        <v>4019</v>
      </c>
      <c r="D15" s="18">
        <v>42508.508020833331</v>
      </c>
      <c r="E15" s="18">
        <v>42508.533310185187</v>
      </c>
      <c r="F15" s="15" t="s">
        <v>29</v>
      </c>
      <c r="G15" s="15">
        <v>2.5289351855462883E-2</v>
      </c>
      <c r="H15" s="10" t="s">
        <v>2091</v>
      </c>
    </row>
    <row r="16" spans="1:8" s="2" customFormat="1" x14ac:dyDescent="0.25">
      <c r="A16" s="43">
        <v>42509</v>
      </c>
      <c r="B16" s="6" t="s">
        <v>2007</v>
      </c>
      <c r="C16" s="6">
        <v>4023</v>
      </c>
      <c r="D16" s="18">
        <v>42508.438437500001</v>
      </c>
      <c r="E16" s="18">
        <v>42508.464363425926</v>
      </c>
      <c r="F16" s="15" t="s">
        <v>25</v>
      </c>
      <c r="G16" s="15">
        <v>3.3773148148611654E-2</v>
      </c>
      <c r="H16" s="10" t="s">
        <v>2092</v>
      </c>
    </row>
    <row r="17" spans="1:8" s="2" customFormat="1" x14ac:dyDescent="0.25">
      <c r="A17" s="43">
        <v>42509</v>
      </c>
      <c r="B17" s="6" t="s">
        <v>2009</v>
      </c>
      <c r="C17" s="6">
        <v>4026</v>
      </c>
      <c r="D17" s="18">
        <v>42508.482071759259</v>
      </c>
      <c r="E17" s="18">
        <v>42508.486967592595</v>
      </c>
      <c r="F17" s="15" t="s">
        <v>26</v>
      </c>
      <c r="G17" s="15">
        <v>2.5937500002328306E-2</v>
      </c>
      <c r="H17" s="10" t="s">
        <v>2093</v>
      </c>
    </row>
    <row r="18" spans="1:8" s="2" customFormat="1" x14ac:dyDescent="0.25">
      <c r="A18" s="43">
        <v>42509</v>
      </c>
      <c r="B18" s="6" t="s">
        <v>2010</v>
      </c>
      <c r="C18" s="6">
        <v>4042</v>
      </c>
      <c r="D18" s="18">
        <v>42508.430092592593</v>
      </c>
      <c r="E18" s="18">
        <v>42508.437395833331</v>
      </c>
      <c r="F18" s="15" t="s">
        <v>2237</v>
      </c>
      <c r="G18" s="15">
        <v>7.3032407381106168E-3</v>
      </c>
      <c r="H18" s="10" t="s">
        <v>2094</v>
      </c>
    </row>
    <row r="19" spans="1:8" x14ac:dyDescent="0.25">
      <c r="A19" s="43">
        <v>42509</v>
      </c>
      <c r="B19" s="6" t="s">
        <v>2015</v>
      </c>
      <c r="C19" s="6">
        <v>4043</v>
      </c>
      <c r="D19" s="18">
        <v>42508.496354166666</v>
      </c>
      <c r="E19" s="18">
        <v>42508.520277777781</v>
      </c>
      <c r="F19" s="15" t="s">
        <v>24</v>
      </c>
      <c r="G19" s="15">
        <v>2.7743055557948537E-2</v>
      </c>
      <c r="H19" s="10" t="s">
        <v>2091</v>
      </c>
    </row>
    <row r="20" spans="1:8" x14ac:dyDescent="0.25">
      <c r="A20" s="43">
        <v>42509</v>
      </c>
      <c r="B20" s="6" t="s">
        <v>1812</v>
      </c>
      <c r="C20" s="6">
        <v>4010</v>
      </c>
      <c r="D20" s="18">
        <v>42507.195775462962</v>
      </c>
      <c r="E20" s="18">
        <v>42507.208715277775</v>
      </c>
      <c r="F20" s="15" t="s">
        <v>632</v>
      </c>
      <c r="G20" s="15">
        <v>1.2939814812853001E-2</v>
      </c>
      <c r="H20" s="10" t="s">
        <v>1953</v>
      </c>
    </row>
    <row r="21" spans="1:8" x14ac:dyDescent="0.25">
      <c r="A21" s="43">
        <v>42509</v>
      </c>
      <c r="B21" s="6" t="s">
        <v>1813</v>
      </c>
      <c r="C21" s="6">
        <v>4026</v>
      </c>
      <c r="D21" s="18">
        <v>42507.214143518519</v>
      </c>
      <c r="E21" s="18">
        <v>42507.220416666663</v>
      </c>
      <c r="F21" s="15" t="s">
        <v>26</v>
      </c>
      <c r="G21" s="15">
        <v>6.2731481448281556E-3</v>
      </c>
      <c r="H21" s="10" t="s">
        <v>1951</v>
      </c>
    </row>
    <row r="22" spans="1:8" x14ac:dyDescent="0.25">
      <c r="A22" s="43">
        <v>42509</v>
      </c>
      <c r="B22" s="6" t="s">
        <v>1839</v>
      </c>
      <c r="C22" s="6">
        <v>4024</v>
      </c>
      <c r="D22" s="18">
        <v>42507.321701388886</v>
      </c>
      <c r="E22" s="18">
        <v>42507.327534722222</v>
      </c>
      <c r="F22" s="15" t="s">
        <v>25</v>
      </c>
      <c r="G22" s="15">
        <v>5.8333333363407291E-3</v>
      </c>
      <c r="H22" s="10" t="s">
        <v>786</v>
      </c>
    </row>
    <row r="23" spans="1:8" x14ac:dyDescent="0.25">
      <c r="A23" s="43">
        <v>42509</v>
      </c>
      <c r="B23" s="6" t="s">
        <v>1851</v>
      </c>
      <c r="C23" s="6">
        <v>4009</v>
      </c>
      <c r="D23" s="18">
        <v>42507.390405092592</v>
      </c>
      <c r="E23" s="18">
        <v>42507.411238425928</v>
      </c>
      <c r="F23" s="15" t="s">
        <v>632</v>
      </c>
      <c r="G23" s="15">
        <v>2.4398148147156462E-2</v>
      </c>
      <c r="H23" s="10" t="s">
        <v>1954</v>
      </c>
    </row>
    <row r="24" spans="1:8" x14ac:dyDescent="0.25">
      <c r="A24" s="43">
        <v>42509</v>
      </c>
      <c r="B24" s="6" t="s">
        <v>1866</v>
      </c>
      <c r="C24" s="6">
        <v>4010</v>
      </c>
      <c r="D24" s="18">
        <v>42507.510775462964</v>
      </c>
      <c r="E24" s="18">
        <v>42507.538715277777</v>
      </c>
      <c r="F24" s="15" t="s">
        <v>632</v>
      </c>
      <c r="G24" s="15">
        <v>2.7939814812270924E-2</v>
      </c>
      <c r="H24" s="10" t="s">
        <v>786</v>
      </c>
    </row>
    <row r="25" spans="1:8" x14ac:dyDescent="0.25">
      <c r="A25" s="43">
        <v>42509</v>
      </c>
      <c r="B25" s="6" t="s">
        <v>1869</v>
      </c>
      <c r="C25" s="6">
        <v>4011</v>
      </c>
      <c r="D25" s="18">
        <v>42507.475972222222</v>
      </c>
      <c r="E25" s="18">
        <v>42507.489803240744</v>
      </c>
      <c r="F25" s="15" t="s">
        <v>33</v>
      </c>
      <c r="G25" s="15">
        <v>1.3831018521159422E-2</v>
      </c>
      <c r="H25" s="10" t="s">
        <v>1955</v>
      </c>
    </row>
    <row r="26" spans="1:8" x14ac:dyDescent="0.25">
      <c r="A26" s="43">
        <v>42509</v>
      </c>
      <c r="B26" s="6" t="s">
        <v>1909</v>
      </c>
      <c r="C26" s="6">
        <v>4024</v>
      </c>
      <c r="D26" s="18">
        <v>42507.696145833332</v>
      </c>
      <c r="E26" s="18">
        <v>42507.720509259256</v>
      </c>
      <c r="F26" s="15" t="s">
        <v>25</v>
      </c>
      <c r="G26" s="15">
        <v>3.1863425923802424E-2</v>
      </c>
      <c r="H26" s="10" t="s">
        <v>1952</v>
      </c>
    </row>
    <row r="27" spans="1:8" x14ac:dyDescent="0.25">
      <c r="A27" s="43">
        <v>42509</v>
      </c>
      <c r="B27" s="6" t="s">
        <v>1950</v>
      </c>
      <c r="C27" s="6">
        <v>4012</v>
      </c>
      <c r="D27" s="18">
        <v>42508.055243055554</v>
      </c>
      <c r="E27" s="18">
        <v>42508.086655092593</v>
      </c>
      <c r="F27" s="15" t="s">
        <v>33</v>
      </c>
      <c r="G27" s="15">
        <v>3.1412037038535345E-2</v>
      </c>
      <c r="H27" s="10" t="s">
        <v>1956</v>
      </c>
    </row>
    <row r="28" spans="1:8" x14ac:dyDescent="0.25">
      <c r="A28" s="43">
        <v>42509</v>
      </c>
      <c r="B28" s="6" t="s">
        <v>1793</v>
      </c>
      <c r="C28" s="6">
        <v>4012</v>
      </c>
      <c r="D28" s="18">
        <v>42506.843784722223</v>
      </c>
      <c r="E28" s="18">
        <v>42506.861504629633</v>
      </c>
      <c r="F28" s="15" t="s">
        <v>33</v>
      </c>
      <c r="G28" s="15">
        <v>3.145833333110204E-2</v>
      </c>
      <c r="H28" s="10" t="s">
        <v>1221</v>
      </c>
    </row>
    <row r="29" spans="1:8" x14ac:dyDescent="0.25">
      <c r="A29" s="43">
        <v>42509</v>
      </c>
      <c r="B29" s="6" t="s">
        <v>1795</v>
      </c>
      <c r="C29" s="6">
        <v>4030</v>
      </c>
      <c r="D29" s="18">
        <v>42506.853263888886</v>
      </c>
      <c r="E29" s="18">
        <v>42506.887986111113</v>
      </c>
      <c r="F29" s="15" t="s">
        <v>35</v>
      </c>
      <c r="G29" s="15">
        <v>3.4722222226264421E-2</v>
      </c>
      <c r="H29" s="10" t="s">
        <v>786</v>
      </c>
    </row>
    <row r="30" spans="1:8" x14ac:dyDescent="0.25">
      <c r="A30" s="43">
        <v>42509</v>
      </c>
      <c r="B30" s="6" t="s">
        <v>1799</v>
      </c>
      <c r="C30" s="6">
        <v>4023</v>
      </c>
      <c r="D30" s="18">
        <v>42506.893368055556</v>
      </c>
      <c r="E30" s="18">
        <v>42506.951365740744</v>
      </c>
      <c r="F30" s="15" t="s">
        <v>25</v>
      </c>
      <c r="G30" s="15">
        <v>5.7997685187729076E-2</v>
      </c>
      <c r="H30" s="10" t="s">
        <v>1806</v>
      </c>
    </row>
    <row r="31" spans="1:8" x14ac:dyDescent="0.25">
      <c r="A31" s="43">
        <v>42509</v>
      </c>
      <c r="B31" s="6" t="s">
        <v>1802</v>
      </c>
      <c r="C31" s="6">
        <v>4031</v>
      </c>
      <c r="D31" s="18">
        <v>42506.911226851851</v>
      </c>
      <c r="E31" s="18">
        <v>42506.962164351855</v>
      </c>
      <c r="F31" s="15" t="s">
        <v>32</v>
      </c>
      <c r="G31" s="15">
        <v>5.0937500003783498E-2</v>
      </c>
      <c r="H31" s="10" t="s">
        <v>1807</v>
      </c>
    </row>
    <row r="32" spans="1:8" x14ac:dyDescent="0.25">
      <c r="A32" s="43">
        <v>42509</v>
      </c>
      <c r="B32" s="6" t="s">
        <v>1803</v>
      </c>
      <c r="C32" s="6">
        <v>4044</v>
      </c>
      <c r="D32" s="18">
        <v>42506.962384259263</v>
      </c>
      <c r="E32" s="18">
        <v>42506.999583333331</v>
      </c>
      <c r="F32" s="15" t="s">
        <v>24</v>
      </c>
      <c r="G32" s="15">
        <v>4.0034722216660157E-2</v>
      </c>
      <c r="H32" s="10" t="s">
        <v>1809</v>
      </c>
    </row>
    <row r="33" spans="1:8" x14ac:dyDescent="0.25">
      <c r="A33" s="43">
        <v>42509</v>
      </c>
      <c r="B33" s="6" t="s">
        <v>1804</v>
      </c>
      <c r="C33" s="6">
        <v>4024</v>
      </c>
      <c r="D33" s="18">
        <v>42506.960497685184</v>
      </c>
      <c r="E33" s="18">
        <v>42506.985520833332</v>
      </c>
      <c r="F33" s="15" t="s">
        <v>25</v>
      </c>
      <c r="G33" s="15">
        <v>2.5023148147738539E-2</v>
      </c>
      <c r="H33" s="10" t="s">
        <v>1808</v>
      </c>
    </row>
    <row r="34" spans="1:8" x14ac:dyDescent="0.25">
      <c r="A34" s="43">
        <v>42509</v>
      </c>
      <c r="B34" s="6" t="s">
        <v>1524</v>
      </c>
      <c r="C34" s="6">
        <v>4017</v>
      </c>
      <c r="D34" s="18">
        <v>42505.193749999999</v>
      </c>
      <c r="E34" s="18">
        <v>42505.215312499997</v>
      </c>
      <c r="F34" s="15" t="s">
        <v>36</v>
      </c>
      <c r="G34" s="15">
        <v>2.156249999825377E-2</v>
      </c>
      <c r="H34" s="10" t="s">
        <v>1666</v>
      </c>
    </row>
    <row r="35" spans="1:8" x14ac:dyDescent="0.25">
      <c r="A35" s="43">
        <v>42509</v>
      </c>
      <c r="B35" s="6" t="s">
        <v>1525</v>
      </c>
      <c r="C35" s="6">
        <v>4025</v>
      </c>
      <c r="D35" s="18">
        <v>42505.17491898148</v>
      </c>
      <c r="E35" s="18">
        <v>42505.198506944442</v>
      </c>
      <c r="F35" s="15" t="s">
        <v>26</v>
      </c>
      <c r="G35" s="15">
        <v>2.3587962961755693E-2</v>
      </c>
      <c r="H35" s="10" t="s">
        <v>1667</v>
      </c>
    </row>
    <row r="36" spans="1:8" x14ac:dyDescent="0.25">
      <c r="A36" s="43">
        <v>42509</v>
      </c>
      <c r="B36" s="6" t="s">
        <v>1540</v>
      </c>
      <c r="C36" s="6">
        <v>4030</v>
      </c>
      <c r="D36" s="18">
        <v>42505.286319444444</v>
      </c>
      <c r="E36" s="18">
        <v>42505.305439814816</v>
      </c>
      <c r="F36" s="15" t="s">
        <v>35</v>
      </c>
      <c r="G36" s="15">
        <v>1.9120370372547768E-2</v>
      </c>
      <c r="H36" s="10" t="s">
        <v>786</v>
      </c>
    </row>
    <row r="37" spans="1:8" x14ac:dyDescent="0.25">
      <c r="A37" s="43">
        <v>42509</v>
      </c>
      <c r="B37" s="6" t="s">
        <v>1544</v>
      </c>
      <c r="C37" s="6">
        <v>4039</v>
      </c>
      <c r="D37" s="18">
        <v>42505.323877314811</v>
      </c>
      <c r="E37" s="18">
        <v>42505.340243055558</v>
      </c>
      <c r="F37" s="15" t="s">
        <v>37</v>
      </c>
      <c r="G37" s="15">
        <v>1.6365740746550728E-2</v>
      </c>
      <c r="H37" s="10" t="s">
        <v>1663</v>
      </c>
    </row>
    <row r="38" spans="1:8" x14ac:dyDescent="0.25">
      <c r="A38" s="43">
        <v>42509</v>
      </c>
      <c r="B38" s="6" t="s">
        <v>1619</v>
      </c>
      <c r="C38" s="6">
        <v>4007</v>
      </c>
      <c r="D38" s="18">
        <v>42505.662615740737</v>
      </c>
      <c r="E38" s="18">
        <v>42505.667222222219</v>
      </c>
      <c r="F38" s="15" t="s">
        <v>23</v>
      </c>
      <c r="G38" s="15">
        <v>4.6064814814599231E-3</v>
      </c>
      <c r="H38" s="10" t="s">
        <v>786</v>
      </c>
    </row>
    <row r="39" spans="1:8" x14ac:dyDescent="0.25">
      <c r="A39" s="43">
        <v>42509</v>
      </c>
      <c r="B39" s="6" t="s">
        <v>1628</v>
      </c>
      <c r="C39" s="6">
        <v>4039</v>
      </c>
      <c r="D39" s="18">
        <v>42505.745023148149</v>
      </c>
      <c r="E39" s="18">
        <v>42505.762858796297</v>
      </c>
      <c r="F39" s="15" t="s">
        <v>37</v>
      </c>
      <c r="G39" s="15">
        <v>1.7835648148320615E-2</v>
      </c>
      <c r="H39" s="10" t="s">
        <v>1668</v>
      </c>
    </row>
    <row r="40" spans="1:8" x14ac:dyDescent="0.25">
      <c r="A40" s="43">
        <v>42509</v>
      </c>
      <c r="B40" s="6" t="s">
        <v>1646</v>
      </c>
      <c r="C40" s="6">
        <v>4023</v>
      </c>
      <c r="D40" s="18">
        <v>42505.886261574073</v>
      </c>
      <c r="E40" s="18">
        <v>42505.897847222222</v>
      </c>
      <c r="F40" s="15" t="s">
        <v>25</v>
      </c>
      <c r="G40" s="15">
        <v>1.1585648149775807E-2</v>
      </c>
      <c r="H40" s="10" t="s">
        <v>1664</v>
      </c>
    </row>
    <row r="41" spans="1:8" x14ac:dyDescent="0.25">
      <c r="A41" s="43">
        <v>42509</v>
      </c>
      <c r="B41" s="6" t="s">
        <v>1648</v>
      </c>
      <c r="C41" s="6">
        <v>4015</v>
      </c>
      <c r="D41" s="18">
        <v>42505.889652777776</v>
      </c>
      <c r="E41" s="18">
        <v>42505.901134259257</v>
      </c>
      <c r="F41" s="15" t="s">
        <v>31</v>
      </c>
      <c r="G41" s="15">
        <v>1.1481481480586808E-2</v>
      </c>
      <c r="H41" s="10" t="s">
        <v>1664</v>
      </c>
    </row>
    <row r="42" spans="1:8" x14ac:dyDescent="0.25">
      <c r="A42" s="43">
        <v>42509</v>
      </c>
      <c r="B42" s="6" t="s">
        <v>1649</v>
      </c>
      <c r="C42" s="6">
        <v>4014</v>
      </c>
      <c r="D42" s="18">
        <v>42505.915405092594</v>
      </c>
      <c r="E42" s="18">
        <v>42505.923657407409</v>
      </c>
      <c r="F42" s="15" t="s">
        <v>28</v>
      </c>
      <c r="G42" s="15">
        <v>8.2523148157633841E-3</v>
      </c>
      <c r="H42" s="10" t="s">
        <v>1664</v>
      </c>
    </row>
    <row r="43" spans="1:8" x14ac:dyDescent="0.25">
      <c r="A43" s="43">
        <v>42509</v>
      </c>
      <c r="B43" s="6" t="s">
        <v>1650</v>
      </c>
      <c r="C43" s="6">
        <v>4029</v>
      </c>
      <c r="D43" s="18">
        <v>42505.911053240743</v>
      </c>
      <c r="E43" s="18">
        <v>42505.933472222219</v>
      </c>
      <c r="F43" s="15" t="s">
        <v>35</v>
      </c>
      <c r="G43" s="15">
        <v>2.2418981476221234E-2</v>
      </c>
      <c r="H43" s="10" t="s">
        <v>1664</v>
      </c>
    </row>
    <row r="44" spans="1:8" x14ac:dyDescent="0.25">
      <c r="A44" s="43">
        <v>42509</v>
      </c>
      <c r="B44" s="6" t="s">
        <v>1651</v>
      </c>
      <c r="C44" s="6">
        <v>4007</v>
      </c>
      <c r="D44" s="18">
        <v>42505.930034722223</v>
      </c>
      <c r="E44" s="18">
        <v>42505.930613425924</v>
      </c>
      <c r="F44" s="15" t="s">
        <v>23</v>
      </c>
      <c r="G44" s="15">
        <v>5.7870370073942468E-4</v>
      </c>
      <c r="H44" s="10" t="s">
        <v>1665</v>
      </c>
    </row>
    <row r="45" spans="1:8" x14ac:dyDescent="0.25">
      <c r="A45" s="43">
        <v>42509</v>
      </c>
      <c r="B45" s="6" t="s">
        <v>1401</v>
      </c>
      <c r="C45" s="6">
        <v>4011</v>
      </c>
      <c r="D45" s="18">
        <v>42504.286979166667</v>
      </c>
      <c r="E45" s="18">
        <v>42504.307638888888</v>
      </c>
      <c r="F45" s="15" t="s">
        <v>33</v>
      </c>
      <c r="G45" s="15">
        <v>2.4733796293730848E-2</v>
      </c>
      <c r="H45" s="10" t="s">
        <v>488</v>
      </c>
    </row>
    <row r="46" spans="1:8" x14ac:dyDescent="0.25">
      <c r="A46" s="43">
        <v>42509</v>
      </c>
      <c r="B46" s="6" t="s">
        <v>1423</v>
      </c>
      <c r="C46" s="6">
        <v>4016</v>
      </c>
      <c r="D46" s="18">
        <v>42504.400462962964</v>
      </c>
      <c r="E46" s="18">
        <v>42504.4216087963</v>
      </c>
      <c r="F46" s="15" t="s">
        <v>31</v>
      </c>
      <c r="G46" s="15">
        <v>2.7534722226846498E-2</v>
      </c>
      <c r="H46" s="10" t="s">
        <v>488</v>
      </c>
    </row>
    <row r="47" spans="1:8" x14ac:dyDescent="0.25">
      <c r="A47" s="43">
        <v>42509</v>
      </c>
      <c r="B47" s="6" t="s">
        <v>1226</v>
      </c>
      <c r="C47" s="6">
        <v>4044</v>
      </c>
      <c r="D47" s="18">
        <v>42503.134409722225</v>
      </c>
      <c r="E47" s="18">
        <v>42503.136678240742</v>
      </c>
      <c r="F47" s="15" t="s">
        <v>24</v>
      </c>
      <c r="G47" s="15">
        <v>2.4108796293148771E-2</v>
      </c>
      <c r="H47" s="10" t="s">
        <v>1371</v>
      </c>
    </row>
    <row r="48" spans="1:8" x14ac:dyDescent="0.25">
      <c r="A48" s="43">
        <v>42509</v>
      </c>
      <c r="B48" s="6" t="s">
        <v>1228</v>
      </c>
      <c r="C48" s="6">
        <v>4009</v>
      </c>
      <c r="D48" s="18">
        <v>42503.161261574074</v>
      </c>
      <c r="E48" s="18">
        <v>42503.182766203703</v>
      </c>
      <c r="F48" s="15" t="s">
        <v>632</v>
      </c>
      <c r="G48" s="15">
        <v>2.396990740817273E-2</v>
      </c>
      <c r="H48" s="10" t="s">
        <v>1371</v>
      </c>
    </row>
    <row r="49" spans="1:8" x14ac:dyDescent="0.25">
      <c r="A49" s="43">
        <v>42509</v>
      </c>
      <c r="B49" s="6" t="s">
        <v>1257</v>
      </c>
      <c r="C49" s="6">
        <v>4020</v>
      </c>
      <c r="D49" s="18">
        <v>42503.332800925928</v>
      </c>
      <c r="E49" s="18">
        <v>42503.335115740738</v>
      </c>
      <c r="F49" s="15" t="s">
        <v>29</v>
      </c>
      <c r="G49" s="15">
        <v>2.3148148102336563E-3</v>
      </c>
      <c r="H49" s="10" t="s">
        <v>1372</v>
      </c>
    </row>
    <row r="50" spans="1:8" x14ac:dyDescent="0.25">
      <c r="A50" s="43">
        <v>42509</v>
      </c>
      <c r="B50" s="6" t="s">
        <v>1292</v>
      </c>
      <c r="C50" s="6">
        <v>4015</v>
      </c>
      <c r="D50" s="18">
        <v>42503.547060185185</v>
      </c>
      <c r="E50" s="18">
        <v>42503.574780092589</v>
      </c>
      <c r="F50" s="15" t="s">
        <v>31</v>
      </c>
      <c r="G50" s="15">
        <v>2.7719907404389232E-2</v>
      </c>
      <c r="H50" s="10" t="s">
        <v>1373</v>
      </c>
    </row>
    <row r="51" spans="1:8" x14ac:dyDescent="0.25">
      <c r="A51" s="43">
        <v>42509</v>
      </c>
      <c r="B51" s="6" t="s">
        <v>1306</v>
      </c>
      <c r="C51" s="6">
        <v>4015</v>
      </c>
      <c r="D51" s="18">
        <v>42503.617905092593</v>
      </c>
      <c r="E51" s="18">
        <v>42503.647777777776</v>
      </c>
      <c r="F51" s="15" t="s">
        <v>31</v>
      </c>
      <c r="G51" s="15">
        <v>2.9872685183363501E-2</v>
      </c>
      <c r="H51" s="10" t="s">
        <v>488</v>
      </c>
    </row>
    <row r="52" spans="1:8" x14ac:dyDescent="0.25">
      <c r="A52" s="43">
        <v>42509</v>
      </c>
      <c r="B52" s="6" t="s">
        <v>1312</v>
      </c>
      <c r="C52" s="6">
        <v>4037</v>
      </c>
      <c r="D52" s="18">
        <v>42503.645972222221</v>
      </c>
      <c r="E52" s="18">
        <v>42503.672210648147</v>
      </c>
      <c r="F52" s="15" t="s">
        <v>27</v>
      </c>
      <c r="G52" s="15">
        <v>3.3518518517666962E-2</v>
      </c>
      <c r="H52" s="10" t="s">
        <v>1374</v>
      </c>
    </row>
    <row r="53" spans="1:8" x14ac:dyDescent="0.25">
      <c r="A53" s="43">
        <v>42509</v>
      </c>
      <c r="B53" s="6" t="s">
        <v>1313</v>
      </c>
      <c r="C53" s="6">
        <v>4020</v>
      </c>
      <c r="D53" s="18">
        <v>42503.621759259258</v>
      </c>
      <c r="E53" s="18">
        <v>42503.636805555558</v>
      </c>
      <c r="F53" s="15" t="s">
        <v>29</v>
      </c>
      <c r="G53" s="15">
        <v>3.1828703708015382E-2</v>
      </c>
      <c r="H53" s="10" t="s">
        <v>1374</v>
      </c>
    </row>
    <row r="54" spans="1:8" x14ac:dyDescent="0.25">
      <c r="A54" s="43">
        <v>42509</v>
      </c>
      <c r="B54" s="6" t="s">
        <v>1320</v>
      </c>
      <c r="C54" s="6">
        <v>4015</v>
      </c>
      <c r="D54" s="18">
        <v>42503.692384259259</v>
      </c>
      <c r="E54" s="18">
        <v>42503.721168981479</v>
      </c>
      <c r="F54" s="15" t="s">
        <v>31</v>
      </c>
      <c r="G54" s="15">
        <v>2.8784722220734693E-2</v>
      </c>
      <c r="H54" s="10" t="s">
        <v>1373</v>
      </c>
    </row>
    <row r="55" spans="1:8" x14ac:dyDescent="0.25">
      <c r="A55" s="43">
        <v>42509</v>
      </c>
      <c r="B55" s="6" t="s">
        <v>1326</v>
      </c>
      <c r="C55" s="6">
        <v>4037</v>
      </c>
      <c r="D55" s="18">
        <v>42503.735046296293</v>
      </c>
      <c r="E55" s="18">
        <v>42503.755925925929</v>
      </c>
      <c r="F55" s="15" t="s">
        <v>27</v>
      </c>
      <c r="G55" s="15">
        <v>2.733796297252411E-2</v>
      </c>
      <c r="H55" s="10" t="s">
        <v>1375</v>
      </c>
    </row>
    <row r="56" spans="1:8" x14ac:dyDescent="0.25">
      <c r="A56" s="43">
        <v>42509</v>
      </c>
      <c r="B56" s="6" t="s">
        <v>1334</v>
      </c>
      <c r="C56" s="6">
        <v>4015</v>
      </c>
      <c r="D56" s="18">
        <v>42503.766319444447</v>
      </c>
      <c r="E56" s="18">
        <v>42503.792905092596</v>
      </c>
      <c r="F56" s="15" t="s">
        <v>31</v>
      </c>
      <c r="G56" s="15">
        <v>2.658564814919373E-2</v>
      </c>
      <c r="H56" s="10" t="s">
        <v>1373</v>
      </c>
    </row>
    <row r="57" spans="1:8" x14ac:dyDescent="0.25">
      <c r="A57" s="43">
        <v>42509</v>
      </c>
      <c r="B57" s="6" t="s">
        <v>1336</v>
      </c>
      <c r="C57" s="6">
        <v>4010</v>
      </c>
      <c r="D57" s="18">
        <v>42503.79420138889</v>
      </c>
      <c r="E57" s="18">
        <v>42503.814780092594</v>
      </c>
      <c r="F57" s="15" t="s">
        <v>632</v>
      </c>
      <c r="G57" s="15">
        <v>2.9872685190639459E-2</v>
      </c>
      <c r="H57" s="10" t="s">
        <v>1376</v>
      </c>
    </row>
    <row r="58" spans="1:8" x14ac:dyDescent="0.25">
      <c r="A58" s="43">
        <v>42509</v>
      </c>
      <c r="B58" s="6" t="s">
        <v>1344</v>
      </c>
      <c r="C58" s="6">
        <v>4043</v>
      </c>
      <c r="D58" s="18">
        <v>42503.843738425923</v>
      </c>
      <c r="E58" s="18">
        <v>42503.860949074071</v>
      </c>
      <c r="F58" s="15" t="s">
        <v>24</v>
      </c>
      <c r="G58" s="15">
        <v>3.0752314814890269E-2</v>
      </c>
      <c r="H58" s="10" t="s">
        <v>1376</v>
      </c>
    </row>
    <row r="59" spans="1:8" x14ac:dyDescent="0.25">
      <c r="A59" s="43">
        <v>42509</v>
      </c>
      <c r="B59" s="6" t="s">
        <v>1345</v>
      </c>
      <c r="C59" s="6">
        <v>4009</v>
      </c>
      <c r="D59" s="18">
        <v>42503.81695601852</v>
      </c>
      <c r="E59" s="18">
        <v>42503.841145833336</v>
      </c>
      <c r="F59" s="15" t="s">
        <v>632</v>
      </c>
      <c r="G59" s="15">
        <v>2.4189814816054422E-2</v>
      </c>
      <c r="H59" s="10" t="s">
        <v>1376</v>
      </c>
    </row>
    <row r="60" spans="1:8" x14ac:dyDescent="0.25">
      <c r="A60" s="43">
        <v>42509</v>
      </c>
      <c r="B60" s="6" t="s">
        <v>1346</v>
      </c>
      <c r="C60" s="6">
        <v>4010</v>
      </c>
      <c r="D60" s="18">
        <v>42503.91300925926</v>
      </c>
      <c r="E60" s="18">
        <v>42503.914525462962</v>
      </c>
      <c r="F60" s="15" t="s">
        <v>632</v>
      </c>
      <c r="G60" s="15">
        <v>1.5162037016125396E-3</v>
      </c>
      <c r="H60" s="10" t="s">
        <v>786</v>
      </c>
    </row>
    <row r="61" spans="1:8" x14ac:dyDescent="0.25">
      <c r="A61" s="43">
        <v>42509</v>
      </c>
      <c r="B61" s="6" t="s">
        <v>1347</v>
      </c>
      <c r="C61" s="6">
        <v>4038</v>
      </c>
      <c r="D61" s="18">
        <v>42503.82775462963</v>
      </c>
      <c r="E61" s="18">
        <v>42503.853842592594</v>
      </c>
      <c r="F61" s="15" t="s">
        <v>27</v>
      </c>
      <c r="G61" s="15">
        <v>2.6087962964083999E-2</v>
      </c>
      <c r="H61" s="10" t="s">
        <v>1376</v>
      </c>
    </row>
    <row r="62" spans="1:8" x14ac:dyDescent="0.25">
      <c r="A62" s="43">
        <v>42509</v>
      </c>
      <c r="B62" s="6" t="s">
        <v>1361</v>
      </c>
      <c r="C62" s="6">
        <v>4014</v>
      </c>
      <c r="D62" s="18">
        <v>42503.969386574077</v>
      </c>
      <c r="E62" s="18">
        <v>42503.979386574072</v>
      </c>
      <c r="F62" s="15" t="s">
        <v>28</v>
      </c>
      <c r="G62" s="15">
        <v>9.9999999947613105E-3</v>
      </c>
      <c r="H62" s="10" t="s">
        <v>1377</v>
      </c>
    </row>
  </sheetData>
  <conditionalFormatting sqref="D2:H13">
    <cfRule type="expression" dxfId="637" priority="114">
      <formula>#REF!&gt;#REF!</formula>
    </cfRule>
    <cfRule type="expression" dxfId="636" priority="115">
      <formula>#REF!&gt;0</formula>
    </cfRule>
    <cfRule type="expression" dxfId="635" priority="116">
      <formula>#REF!&gt;0</formula>
    </cfRule>
  </conditionalFormatting>
  <conditionalFormatting sqref="B2:H13">
    <cfRule type="expression" dxfId="634" priority="113">
      <formula>NOT(ISBLANK($G2))</formula>
    </cfRule>
  </conditionalFormatting>
  <conditionalFormatting sqref="B12:C12 B4:C4 B2:C2">
    <cfRule type="expression" dxfId="633" priority="117">
      <formula>$P5&gt;0</formula>
    </cfRule>
    <cfRule type="expression" dxfId="632" priority="118">
      <formula>$O5&gt;0</formula>
    </cfRule>
  </conditionalFormatting>
  <conditionalFormatting sqref="B3:C3">
    <cfRule type="expression" dxfId="631" priority="110">
      <formula>#REF!&gt;0</formula>
    </cfRule>
    <cfRule type="expression" dxfId="630" priority="111">
      <formula>#REF!&gt;0</formula>
    </cfRule>
  </conditionalFormatting>
  <conditionalFormatting sqref="B5:C10">
    <cfRule type="expression" dxfId="629" priority="107">
      <formula>$P7&gt;0</formula>
    </cfRule>
    <cfRule type="expression" dxfId="628" priority="108">
      <formula>$O7&gt;0</formula>
    </cfRule>
  </conditionalFormatting>
  <conditionalFormatting sqref="B11:C11">
    <cfRule type="expression" dxfId="627" priority="104">
      <formula>$P15&gt;0</formula>
    </cfRule>
    <cfRule type="expression" dxfId="626" priority="105">
      <formula>$O15&gt;0</formula>
    </cfRule>
  </conditionalFormatting>
  <conditionalFormatting sqref="B13:C13">
    <cfRule type="expression" dxfId="625" priority="100">
      <formula>$P19&gt;0</formula>
    </cfRule>
    <cfRule type="expression" dxfId="624" priority="101">
      <formula>$O19&gt;0</formula>
    </cfRule>
  </conditionalFormatting>
  <conditionalFormatting sqref="D14:H19">
    <cfRule type="expression" dxfId="623" priority="94">
      <formula>#REF!&gt;#REF!</formula>
    </cfRule>
    <cfRule type="expression" dxfId="622" priority="95">
      <formula>#REF!&gt;0</formula>
    </cfRule>
    <cfRule type="expression" dxfId="621" priority="96">
      <formula>#REF!&gt;0</formula>
    </cfRule>
  </conditionalFormatting>
  <conditionalFormatting sqref="B14:H19">
    <cfRule type="expression" dxfId="620" priority="93">
      <formula>NOT(ISBLANK($G14))</formula>
    </cfRule>
  </conditionalFormatting>
  <conditionalFormatting sqref="B14:C14">
    <cfRule type="expression" dxfId="619" priority="97">
      <formula>$P15&gt;0</formula>
    </cfRule>
    <cfRule type="expression" dxfId="618" priority="98">
      <formula>$O15&gt;0</formula>
    </cfRule>
  </conditionalFormatting>
  <conditionalFormatting sqref="B15:C15">
    <cfRule type="expression" dxfId="617" priority="90">
      <formula>#REF!&gt;0</formula>
    </cfRule>
    <cfRule type="expression" dxfId="616" priority="91">
      <formula>#REF!&gt;0</formula>
    </cfRule>
  </conditionalFormatting>
  <conditionalFormatting sqref="B19:C19 B16:C17">
    <cfRule type="expression" dxfId="615" priority="87">
      <formula>$P18&gt;0</formula>
    </cfRule>
    <cfRule type="expression" dxfId="614" priority="88">
      <formula>$O18&gt;0</formula>
    </cfRule>
  </conditionalFormatting>
  <conditionalFormatting sqref="B18:C18">
    <cfRule type="expression" dxfId="613" priority="84">
      <formula>$P21&gt;0</formula>
    </cfRule>
    <cfRule type="expression" dxfId="612" priority="85">
      <formula>$O21&gt;0</formula>
    </cfRule>
  </conditionalFormatting>
  <conditionalFormatting sqref="D20:H27">
    <cfRule type="expression" dxfId="611" priority="81">
      <formula>#REF!&gt;#REF!</formula>
    </cfRule>
    <cfRule type="expression" dxfId="610" priority="82">
      <formula>#REF!&gt;0</formula>
    </cfRule>
    <cfRule type="expression" dxfId="609" priority="83">
      <formula>#REF!&gt;0</formula>
    </cfRule>
  </conditionalFormatting>
  <conditionalFormatting sqref="B20:C21">
    <cfRule type="expression" dxfId="608" priority="79">
      <formula>$P20&gt;0</formula>
    </cfRule>
    <cfRule type="expression" dxfId="607" priority="80">
      <formula>$O20&gt;0</formula>
    </cfRule>
  </conditionalFormatting>
  <conditionalFormatting sqref="B20:H27">
    <cfRule type="expression" dxfId="606" priority="77">
      <formula>NOT(ISBLANK($G20))</formula>
    </cfRule>
  </conditionalFormatting>
  <conditionalFormatting sqref="B24:C25 B22:C22">
    <cfRule type="expression" dxfId="605" priority="74">
      <formula>$P25&gt;0</formula>
    </cfRule>
    <cfRule type="expression" dxfId="604" priority="75">
      <formula>$O25&gt;0</formula>
    </cfRule>
  </conditionalFormatting>
  <conditionalFormatting sqref="B26:C26 B23:C23">
    <cfRule type="expression" dxfId="603" priority="71">
      <formula>$P25&gt;0</formula>
    </cfRule>
    <cfRule type="expression" dxfId="602" priority="72">
      <formula>$O25&gt;0</formula>
    </cfRule>
  </conditionalFormatting>
  <conditionalFormatting sqref="B27:C27">
    <cfRule type="expression" dxfId="601" priority="68">
      <formula>$P37&gt;0</formula>
    </cfRule>
    <cfRule type="expression" dxfId="600" priority="69">
      <formula>$O37&gt;0</formula>
    </cfRule>
  </conditionalFormatting>
  <conditionalFormatting sqref="D28:H33">
    <cfRule type="expression" dxfId="599" priority="62">
      <formula>#REF!&gt;#REF!</formula>
    </cfRule>
    <cfRule type="expression" dxfId="598" priority="63">
      <formula>#REF!&gt;0</formula>
    </cfRule>
    <cfRule type="expression" dxfId="597" priority="64">
      <formula>#REF!&gt;0</formula>
    </cfRule>
  </conditionalFormatting>
  <conditionalFormatting sqref="B28:H33">
    <cfRule type="expression" dxfId="596" priority="61">
      <formula>NOT(ISBLANK($G28))</formula>
    </cfRule>
  </conditionalFormatting>
  <conditionalFormatting sqref="B28:C28">
    <cfRule type="expression" dxfId="595" priority="65">
      <formula>$P31&gt;0</formula>
    </cfRule>
    <cfRule type="expression" dxfId="594" priority="66">
      <formula>$O31&gt;0</formula>
    </cfRule>
  </conditionalFormatting>
  <conditionalFormatting sqref="B29:C29">
    <cfRule type="expression" dxfId="593" priority="58">
      <formula>$P33&gt;0</formula>
    </cfRule>
    <cfRule type="expression" dxfId="592" priority="59">
      <formula>$O33&gt;0</formula>
    </cfRule>
  </conditionalFormatting>
  <conditionalFormatting sqref="B30:C30">
    <cfRule type="expression" dxfId="591" priority="55">
      <formula>$P36&gt;0</formula>
    </cfRule>
    <cfRule type="expression" dxfId="590" priority="56">
      <formula>$O36&gt;0</formula>
    </cfRule>
  </conditionalFormatting>
  <conditionalFormatting sqref="B31:C31">
    <cfRule type="expression" dxfId="589" priority="46">
      <formula>$P39&gt;0</formula>
    </cfRule>
    <cfRule type="expression" dxfId="588" priority="47">
      <formula>$O39&gt;0</formula>
    </cfRule>
  </conditionalFormatting>
  <conditionalFormatting sqref="B33:C33">
    <cfRule type="expression" dxfId="587" priority="49">
      <formula>$P43&gt;0</formula>
    </cfRule>
    <cfRule type="expression" dxfId="586" priority="50">
      <formula>$O43&gt;0</formula>
    </cfRule>
  </conditionalFormatting>
  <conditionalFormatting sqref="B32:C32">
    <cfRule type="expression" dxfId="585" priority="52">
      <formula>$P41&gt;0</formula>
    </cfRule>
    <cfRule type="expression" dxfId="584" priority="53">
      <formula>$O41&gt;0</formula>
    </cfRule>
  </conditionalFormatting>
  <conditionalFormatting sqref="D34:H44">
    <cfRule type="expression" dxfId="583" priority="40">
      <formula>#REF!&gt;#REF!</formula>
    </cfRule>
    <cfRule type="expression" dxfId="582" priority="41">
      <formula>#REF!&gt;0</formula>
    </cfRule>
    <cfRule type="expression" dxfId="581" priority="42">
      <formula>#REF!&gt;0</formula>
    </cfRule>
  </conditionalFormatting>
  <conditionalFormatting sqref="B34:C34">
    <cfRule type="expression" dxfId="580" priority="38">
      <formula>$P34&gt;0</formula>
    </cfRule>
    <cfRule type="expression" dxfId="579" priority="39">
      <formula>$O34&gt;0</formula>
    </cfRule>
  </conditionalFormatting>
  <conditionalFormatting sqref="B34:H44">
    <cfRule type="expression" dxfId="578" priority="36">
      <formula>NOT(ISBLANK($G34))</formula>
    </cfRule>
  </conditionalFormatting>
  <conditionalFormatting sqref="B35:C37">
    <cfRule type="expression" dxfId="577" priority="43">
      <formula>$P37&gt;0</formula>
    </cfRule>
    <cfRule type="expression" dxfId="576" priority="44">
      <formula>$O37&gt;0</formula>
    </cfRule>
  </conditionalFormatting>
  <conditionalFormatting sqref="B38:C39">
    <cfRule type="expression" dxfId="575" priority="33">
      <formula>$P41&gt;0</formula>
    </cfRule>
    <cfRule type="expression" dxfId="574" priority="34">
      <formula>$O41&gt;0</formula>
    </cfRule>
  </conditionalFormatting>
  <conditionalFormatting sqref="B40:C40">
    <cfRule type="expression" dxfId="573" priority="30">
      <formula>$P44&gt;0</formula>
    </cfRule>
    <cfRule type="expression" dxfId="572" priority="31">
      <formula>$O44&gt;0</formula>
    </cfRule>
  </conditionalFormatting>
  <conditionalFormatting sqref="B41:C42">
    <cfRule type="expression" dxfId="571" priority="21">
      <formula>$P48&gt;0</formula>
    </cfRule>
    <cfRule type="expression" dxfId="570" priority="22">
      <formula>$O48&gt;0</formula>
    </cfRule>
  </conditionalFormatting>
  <conditionalFormatting sqref="B43:C43">
    <cfRule type="expression" dxfId="569" priority="24">
      <formula>$P51&gt;0</formula>
    </cfRule>
    <cfRule type="expression" dxfId="568" priority="25">
      <formula>$O51&gt;0</formula>
    </cfRule>
  </conditionalFormatting>
  <conditionalFormatting sqref="B44:C44">
    <cfRule type="expression" dxfId="567" priority="27">
      <formula>$P53&gt;0</formula>
    </cfRule>
    <cfRule type="expression" dxfId="566" priority="28">
      <formula>$O53&gt;0</formula>
    </cfRule>
  </conditionalFormatting>
  <conditionalFormatting sqref="D45:H46">
    <cfRule type="expression" dxfId="565" priority="18">
      <formula>#REF!&gt;#REF!</formula>
    </cfRule>
    <cfRule type="expression" dxfId="564" priority="19">
      <formula>#REF!&gt;0</formula>
    </cfRule>
    <cfRule type="expression" dxfId="563" priority="20">
      <formula>#REF!&gt;0</formula>
    </cfRule>
  </conditionalFormatting>
  <conditionalFormatting sqref="B45:C46">
    <cfRule type="expression" dxfId="562" priority="16">
      <formula>$P45&gt;0</formula>
    </cfRule>
    <cfRule type="expression" dxfId="561" priority="17">
      <formula>$O45&gt;0</formula>
    </cfRule>
  </conditionalFormatting>
  <conditionalFormatting sqref="B45:H46">
    <cfRule type="expression" dxfId="560" priority="14">
      <formula>NOT(ISBLANK($G45))</formula>
    </cfRule>
  </conditionalFormatting>
  <conditionalFormatting sqref="D47:H62">
    <cfRule type="expression" dxfId="559" priority="8">
      <formula>#REF!&gt;#REF!</formula>
    </cfRule>
    <cfRule type="expression" dxfId="558" priority="9">
      <formula>#REF!&gt;0</formula>
    </cfRule>
    <cfRule type="expression" dxfId="557" priority="10">
      <formula>#REF!&gt;0</formula>
    </cfRule>
  </conditionalFormatting>
  <conditionalFormatting sqref="B47:H62">
    <cfRule type="expression" dxfId="556" priority="7">
      <formula>NOT(ISBLANK($G47))</formula>
    </cfRule>
  </conditionalFormatting>
  <conditionalFormatting sqref="B57:C58 B55:C55 B52:C53 B47:C48">
    <cfRule type="expression" dxfId="555" priority="11">
      <formula>$P48&gt;0</formula>
    </cfRule>
    <cfRule type="expression" dxfId="554" priority="12">
      <formula>$O48&gt;0</formula>
    </cfRule>
  </conditionalFormatting>
  <conditionalFormatting sqref="B61:C62 B56:C56 B54:C54 B49:C51">
    <cfRule type="expression" dxfId="553" priority="4">
      <formula>$P51&gt;0</formula>
    </cfRule>
    <cfRule type="expression" dxfId="552" priority="5">
      <formula>$O51&gt;0</formula>
    </cfRule>
  </conditionalFormatting>
  <conditionalFormatting sqref="B59:C60">
    <cfRule type="expression" dxfId="551" priority="1">
      <formula>#REF!&gt;0</formula>
    </cfRule>
    <cfRule type="expression" dxfId="550" priority="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9" id="{6D834939-5ACC-4335-915B-603C97998384}">
            <xm:f>$N5&gt;'[Train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 B2:C2</xm:sqref>
        </x14:conditionalFormatting>
        <x14:conditionalFormatting xmlns:xm="http://schemas.microsoft.com/office/excel/2006/main">
          <x14:cfRule type="expression" priority="112" id="{A1D29D66-FA61-4045-8E65-139AD54C4F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B3:C3</xm:sqref>
        </x14:conditionalFormatting>
        <x14:conditionalFormatting xmlns:xm="http://schemas.microsoft.com/office/excel/2006/main">
          <x14:cfRule type="expression" priority="109" id="{AE096304-C1A0-4ED4-A985-6F7B69A7B5FA}">
            <xm:f>$N7&gt;'[Train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B5:C10</xm:sqref>
        </x14:conditionalFormatting>
        <x14:conditionalFormatting xmlns:xm="http://schemas.microsoft.com/office/excel/2006/main">
          <x14:cfRule type="expression" priority="106" id="{703CFDAB-9DF7-422A-AEE6-712F85EEA7D8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</xm:sqref>
        </x14:conditionalFormatting>
        <x14:conditionalFormatting xmlns:xm="http://schemas.microsoft.com/office/excel/2006/main">
          <x14:cfRule type="expression" priority="103" id="{F1F5798F-5D4D-46A3-8206-D070F95AE8B2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B12:C12</xm:sqref>
        </x14:conditionalFormatting>
        <x14:conditionalFormatting xmlns:xm="http://schemas.microsoft.com/office/excel/2006/main">
          <x14:cfRule type="expression" priority="102" id="{008E9385-4EFE-47B5-A6D6-BEF8DC7DE1B3}">
            <xm:f>$N19&gt;'[Train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99" id="{271E5666-C04F-4DE7-AB0A-87C8E254A10E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92" id="{16831C03-A8DF-493C-A418-8AC4330E4B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B15:C15</xm:sqref>
        </x14:conditionalFormatting>
        <x14:conditionalFormatting xmlns:xm="http://schemas.microsoft.com/office/excel/2006/main">
          <x14:cfRule type="expression" priority="89" id="{1701B379-5BFF-4A58-A9BF-F5D202E2F4DB}">
            <xm:f>$N18&gt;'[Train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 B16:C17</xm:sqref>
        </x14:conditionalFormatting>
        <x14:conditionalFormatting xmlns:xm="http://schemas.microsoft.com/office/excel/2006/main">
          <x14:cfRule type="expression" priority="86" id="{900BF649-B395-426D-BE67-59DDE1AE3F33}">
            <xm:f>$N21&gt;'[Train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B18:C18</xm:sqref>
        </x14:conditionalFormatting>
        <x14:conditionalFormatting xmlns:xm="http://schemas.microsoft.com/office/excel/2006/main">
          <x14:cfRule type="expression" priority="78" id="{5A41F6EE-08FF-49FF-B94C-2F5EED32E27E}">
            <xm:f>$N20&gt;'[Train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</xm:sqref>
        </x14:conditionalFormatting>
        <x14:conditionalFormatting xmlns:xm="http://schemas.microsoft.com/office/excel/2006/main">
          <x14:cfRule type="expression" priority="76" id="{91699587-00BD-4B7E-9CDE-6579E7492C89}">
            <xm:f>$N25&gt;'[Train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B22:C22</xm:sqref>
        </x14:conditionalFormatting>
        <x14:conditionalFormatting xmlns:xm="http://schemas.microsoft.com/office/excel/2006/main">
          <x14:cfRule type="expression" priority="73" id="{75D217C5-BEEC-40BC-93ED-2F15D6725DB8}">
            <xm:f>$N25&gt;'[Train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B26:C26 B23:C23</xm:sqref>
        </x14:conditionalFormatting>
        <x14:conditionalFormatting xmlns:xm="http://schemas.microsoft.com/office/excel/2006/main">
          <x14:cfRule type="expression" priority="70" id="{6EB3390A-D28B-4D26-B611-2F8C72B4C435}">
            <xm:f>$N37&gt;'[Train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B27:C27</xm:sqref>
        </x14:conditionalFormatting>
        <x14:conditionalFormatting xmlns:xm="http://schemas.microsoft.com/office/excel/2006/main">
          <x14:cfRule type="expression" priority="67" id="{F6C58E03-E011-49BA-936C-3BBBF89C8942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B28:C28</xm:sqref>
        </x14:conditionalFormatting>
        <x14:conditionalFormatting xmlns:xm="http://schemas.microsoft.com/office/excel/2006/main">
          <x14:cfRule type="expression" priority="60" id="{CEBFF83A-33A2-4BC9-A4EC-E58322DA2A02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B29:C29</xm:sqref>
        </x14:conditionalFormatting>
        <x14:conditionalFormatting xmlns:xm="http://schemas.microsoft.com/office/excel/2006/main">
          <x14:cfRule type="expression" priority="57" id="{ADCB8F49-6041-4BE2-A79D-60C79C584A1D}">
            <xm:f>$N36&gt;'[Train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B30:C30</xm:sqref>
        </x14:conditionalFormatting>
        <x14:conditionalFormatting xmlns:xm="http://schemas.microsoft.com/office/excel/2006/main">
          <x14:cfRule type="expression" priority="48" id="{97B3FE13-71F1-43F8-A392-96B7EFDA9939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51" id="{E317F337-5D87-4C5C-9185-FB8B1EC39E8E}">
            <xm:f>$N43&gt;'[Train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54" id="{8B338D2C-2818-4A03-BFBE-4B3491B5C07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37" id="{AEBE4258-34A2-4D5A-92CE-6A7E9FA4393F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45" id="{215A9D6A-606E-424B-BFF7-78EA5A216C39}">
            <xm:f>$N37&gt;'[Train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B35:C37</xm:sqref>
        </x14:conditionalFormatting>
        <x14:conditionalFormatting xmlns:xm="http://schemas.microsoft.com/office/excel/2006/main">
          <x14:cfRule type="expression" priority="35" id="{2D6094D2-1680-4AF4-9D2A-27B4B9874C63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B38:C39</xm:sqref>
        </x14:conditionalFormatting>
        <x14:conditionalFormatting xmlns:xm="http://schemas.microsoft.com/office/excel/2006/main">
          <x14:cfRule type="expression" priority="32" id="{CB4A03E0-760B-4A25-BCED-F662104B5203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B40:C40</xm:sqref>
        </x14:conditionalFormatting>
        <x14:conditionalFormatting xmlns:xm="http://schemas.microsoft.com/office/excel/2006/main">
          <x14:cfRule type="expression" priority="23" id="{6D0A5EF3-8556-432A-A485-AF6B50779CD6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B41:C42</xm:sqref>
        </x14:conditionalFormatting>
        <x14:conditionalFormatting xmlns:xm="http://schemas.microsoft.com/office/excel/2006/main">
          <x14:cfRule type="expression" priority="26" id="{937DCB10-24D3-4C16-A0D1-2CA8CC4F47F8}">
            <xm:f>$N51&gt;'[Train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B43:C43</xm:sqref>
        </x14:conditionalFormatting>
        <x14:conditionalFormatting xmlns:xm="http://schemas.microsoft.com/office/excel/2006/main">
          <x14:cfRule type="expression" priority="29" id="{3E92C6AB-09EF-439C-BC2B-F256EACF106A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</xm:sqref>
        </x14:conditionalFormatting>
        <x14:conditionalFormatting xmlns:xm="http://schemas.microsoft.com/office/excel/2006/main">
          <x14:cfRule type="expression" priority="15" id="{65C7707D-BB8A-4605-99AE-950A949441A2}">
            <xm:f>$N45&gt;'[Train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B45:C46</xm:sqref>
        </x14:conditionalFormatting>
        <x14:conditionalFormatting xmlns:xm="http://schemas.microsoft.com/office/excel/2006/main">
          <x14:cfRule type="expression" priority="13" id="{0ED8B4B2-43BE-431F-84BD-A32069232CE6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B57:C58 B55:C55 B52:C53 B47:C48</xm:sqref>
        </x14:conditionalFormatting>
        <x14:conditionalFormatting xmlns:xm="http://schemas.microsoft.com/office/excel/2006/main">
          <x14:cfRule type="expression" priority="6" id="{B714F964-1B2B-42C9-8975-13AFE9DF32A2}">
            <xm:f>$N51&gt;'[Train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B61:C62 B56:C56 B54:C54 B49:C51</xm:sqref>
        </x14:conditionalFormatting>
        <x14:conditionalFormatting xmlns:xm="http://schemas.microsoft.com/office/excel/2006/main">
          <x14:cfRule type="expression" priority="3" id="{C8C20851-B867-4547-8A44-C860AAD1824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B59:C60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topLeftCell="A25" workbookViewId="0">
      <selection activeCell="G77" sqref="G7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- 2016-05-22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2519</v>
      </c>
      <c r="B3" s="6">
        <v>4031</v>
      </c>
      <c r="C3" s="18">
        <v>42512.127083333333</v>
      </c>
      <c r="D3" s="18">
        <v>42512.160902777781</v>
      </c>
      <c r="E3" s="15" t="str">
        <f>IF(ISEVEN(B3),(B3-1)&amp;"/"&amp;B3,B3&amp;"/"&amp;(B3+1))</f>
        <v>4031/4032</v>
      </c>
      <c r="F3" s="15">
        <f>D3-C3</f>
        <v>3.3819444448454306E-2</v>
      </c>
      <c r="G3" s="10"/>
      <c r="J3" s="20">
        <v>42512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2520</v>
      </c>
      <c r="B4" s="6">
        <v>4019</v>
      </c>
      <c r="C4" s="18">
        <v>42512.16951388889</v>
      </c>
      <c r="D4" s="18">
        <v>42512.207858796297</v>
      </c>
      <c r="E4" s="15" t="str">
        <f t="shared" ref="E4:E67" si="0">IF(ISEVEN(B4),(B4-1)&amp;"/"&amp;B4,B4&amp;"/"&amp;(B4+1))</f>
        <v>4019/4020</v>
      </c>
      <c r="F4" s="15">
        <f t="shared" ref="F4:F67" si="1">D4-C4</f>
        <v>3.8344907407008577E-2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2521</v>
      </c>
      <c r="B5" s="6">
        <v>4018</v>
      </c>
      <c r="C5" s="18">
        <v>42512.153217592589</v>
      </c>
      <c r="D5" s="18">
        <v>42512.182974537034</v>
      </c>
      <c r="E5" s="15" t="str">
        <f t="shared" si="0"/>
        <v>4017/4018</v>
      </c>
      <c r="F5" s="15">
        <f t="shared" si="1"/>
        <v>2.9756944444670808E-2</v>
      </c>
      <c r="G5" s="10"/>
      <c r="J5" s="22" t="s">
        <v>7</v>
      </c>
      <c r="K5" s="24">
        <f>COUNTA(F3:F959)</f>
        <v>130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2522</v>
      </c>
      <c r="B6" s="6">
        <v>4028</v>
      </c>
      <c r="C6" s="18">
        <v>42512.188692129632</v>
      </c>
      <c r="D6" s="18">
        <v>42512.224953703706</v>
      </c>
      <c r="E6" s="15" t="str">
        <f t="shared" si="0"/>
        <v>4027/4028</v>
      </c>
      <c r="F6" s="15">
        <f t="shared" si="1"/>
        <v>3.6261574074160308E-2</v>
      </c>
      <c r="G6" s="10"/>
      <c r="J6" s="22" t="s">
        <v>15</v>
      </c>
      <c r="K6" s="24">
        <f>K5-SUM(K8:K9)</f>
        <v>121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2523</v>
      </c>
      <c r="B7" s="6">
        <v>4024</v>
      </c>
      <c r="C7" s="18">
        <v>42512.183796296296</v>
      </c>
      <c r="D7" s="18">
        <v>42512.222488425927</v>
      </c>
      <c r="E7" s="15" t="str">
        <f t="shared" si="0"/>
        <v>4023/4024</v>
      </c>
      <c r="F7" s="15">
        <f t="shared" si="1"/>
        <v>3.8692129630362615E-2</v>
      </c>
      <c r="G7" s="10"/>
      <c r="J7" s="22" t="s">
        <v>9</v>
      </c>
      <c r="K7" s="29">
        <f>K6/K5</f>
        <v>0.93076923076923079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2524</v>
      </c>
      <c r="B8" s="6">
        <v>4023</v>
      </c>
      <c r="C8" s="18">
        <v>42512.226018518515</v>
      </c>
      <c r="D8" s="18">
        <v>42512.256863425922</v>
      </c>
      <c r="E8" s="15" t="str">
        <f t="shared" si="0"/>
        <v>4023/4024</v>
      </c>
      <c r="F8" s="15">
        <f t="shared" si="1"/>
        <v>3.0844907407299615E-2</v>
      </c>
      <c r="G8" s="10"/>
      <c r="J8" s="22" t="s">
        <v>16</v>
      </c>
      <c r="K8" s="24">
        <f>COUNTA(G3:G985)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2525</v>
      </c>
      <c r="B9" s="6">
        <v>4007</v>
      </c>
      <c r="C9" s="18">
        <v>42512.189305555556</v>
      </c>
      <c r="D9" s="18">
        <v>42512.227141203701</v>
      </c>
      <c r="E9" s="15" t="str">
        <f t="shared" si="0"/>
        <v>4007/4008</v>
      </c>
      <c r="F9" s="15">
        <f t="shared" si="1"/>
        <v>3.7835648145119194E-2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2526</v>
      </c>
      <c r="B10" s="6">
        <v>4008</v>
      </c>
      <c r="C10" s="18">
        <v>42512.235439814816</v>
      </c>
      <c r="D10" s="18">
        <v>42512.266273148147</v>
      </c>
      <c r="E10" s="15" t="str">
        <f t="shared" si="0"/>
        <v>4007/4008</v>
      </c>
      <c r="F10" s="15">
        <f t="shared" si="1"/>
        <v>3.0833333330519963E-2</v>
      </c>
      <c r="G10" s="10"/>
    </row>
    <row r="11" spans="1:65" s="2" customFormat="1" x14ac:dyDescent="0.25">
      <c r="A11" s="6" t="s">
        <v>2527</v>
      </c>
      <c r="B11" s="6">
        <v>4031</v>
      </c>
      <c r="C11" s="18">
        <v>42512.215567129628</v>
      </c>
      <c r="D11" s="18">
        <v>42512.245694444442</v>
      </c>
      <c r="E11" s="15" t="str">
        <f t="shared" si="0"/>
        <v>4031/4032</v>
      </c>
      <c r="F11" s="15">
        <f t="shared" si="1"/>
        <v>3.0127314814308193E-2</v>
      </c>
      <c r="G11" s="10"/>
    </row>
    <row r="12" spans="1:65" s="2" customFormat="1" x14ac:dyDescent="0.25">
      <c r="A12" s="6" t="s">
        <v>2528</v>
      </c>
      <c r="B12" s="6">
        <v>4032</v>
      </c>
      <c r="C12" s="18">
        <v>42512.248472222222</v>
      </c>
      <c r="D12" s="18">
        <v>42512.278958333336</v>
      </c>
      <c r="E12" s="15" t="str">
        <f t="shared" si="0"/>
        <v>4031/4032</v>
      </c>
      <c r="F12" s="15">
        <f t="shared" si="1"/>
        <v>3.0486111114441883E-2</v>
      </c>
      <c r="G12" s="10"/>
    </row>
    <row r="13" spans="1:65" s="2" customFormat="1" x14ac:dyDescent="0.25">
      <c r="A13" s="6" t="s">
        <v>2529</v>
      </c>
      <c r="B13" s="6">
        <v>4020</v>
      </c>
      <c r="C13" s="18">
        <v>42512.218958333331</v>
      </c>
      <c r="D13" s="18">
        <v>42512.251562500001</v>
      </c>
      <c r="E13" s="15" t="str">
        <f t="shared" si="0"/>
        <v>4019/4020</v>
      </c>
      <c r="F13" s="15">
        <f t="shared" si="1"/>
        <v>3.2604166670353152E-2</v>
      </c>
      <c r="G13" s="10"/>
    </row>
    <row r="14" spans="1:65" s="2" customFormat="1" x14ac:dyDescent="0.25">
      <c r="A14" s="6" t="s">
        <v>2530</v>
      </c>
      <c r="B14" s="6">
        <v>4019</v>
      </c>
      <c r="C14" s="18">
        <v>42512.257071759261</v>
      </c>
      <c r="D14" s="18">
        <v>42512.285428240742</v>
      </c>
      <c r="E14" s="15" t="str">
        <f t="shared" si="0"/>
        <v>4019/4020</v>
      </c>
      <c r="F14" s="15">
        <f t="shared" si="1"/>
        <v>2.8356481481750961E-2</v>
      </c>
      <c r="G14" s="10"/>
    </row>
    <row r="15" spans="1:65" s="2" customFormat="1" x14ac:dyDescent="0.25">
      <c r="A15" s="6" t="s">
        <v>2531</v>
      </c>
      <c r="B15" s="6">
        <v>4018</v>
      </c>
      <c r="C15" s="18">
        <v>42512.232129629629</v>
      </c>
      <c r="D15" s="18">
        <v>42512.263020833336</v>
      </c>
      <c r="E15" s="15" t="str">
        <f t="shared" si="0"/>
        <v>4017/4018</v>
      </c>
      <c r="F15" s="15">
        <f t="shared" si="1"/>
        <v>3.0891203707142267E-2</v>
      </c>
      <c r="G15" s="10"/>
    </row>
    <row r="16" spans="1:65" s="2" customFormat="1" x14ac:dyDescent="0.25">
      <c r="A16" s="6" t="s">
        <v>2532</v>
      </c>
      <c r="B16" s="6">
        <v>4017</v>
      </c>
      <c r="C16" s="18">
        <v>42512.265787037039</v>
      </c>
      <c r="D16" s="18">
        <v>42512.298518518517</v>
      </c>
      <c r="E16" s="15" t="str">
        <f t="shared" si="0"/>
        <v>4017/4018</v>
      </c>
      <c r="F16" s="15">
        <f t="shared" si="1"/>
        <v>3.273148147854954E-2</v>
      </c>
      <c r="G16" s="10"/>
    </row>
    <row r="17" spans="1:7" s="2" customFormat="1" x14ac:dyDescent="0.25">
      <c r="A17" s="6" t="s">
        <v>2533</v>
      </c>
      <c r="B17" s="6">
        <v>4027</v>
      </c>
      <c r="C17" s="18">
        <v>42512.231481481482</v>
      </c>
      <c r="D17" s="18">
        <v>42512.271307870367</v>
      </c>
      <c r="E17" s="15" t="str">
        <f t="shared" si="0"/>
        <v>4027/4028</v>
      </c>
      <c r="F17" s="15">
        <f t="shared" si="1"/>
        <v>3.9826388885558117E-2</v>
      </c>
      <c r="G17" s="10"/>
    </row>
    <row r="18" spans="1:7" s="2" customFormat="1" x14ac:dyDescent="0.25">
      <c r="A18" s="6" t="s">
        <v>2534</v>
      </c>
      <c r="B18" s="6">
        <v>4028</v>
      </c>
      <c r="C18" s="18">
        <v>42512.274131944447</v>
      </c>
      <c r="D18" s="18">
        <v>42512.307951388888</v>
      </c>
      <c r="E18" s="15" t="str">
        <f t="shared" si="0"/>
        <v>4027/4028</v>
      </c>
      <c r="F18" s="15">
        <f t="shared" si="1"/>
        <v>3.3819444441178348E-2</v>
      </c>
      <c r="G18" s="10"/>
    </row>
    <row r="19" spans="1:7" s="2" customFormat="1" x14ac:dyDescent="0.25">
      <c r="A19" s="6" t="s">
        <v>2535</v>
      </c>
      <c r="B19" s="6">
        <v>4042</v>
      </c>
      <c r="C19" s="18">
        <v>42512.251284722224</v>
      </c>
      <c r="D19" s="18">
        <v>42512.285995370374</v>
      </c>
      <c r="E19" s="15" t="str">
        <f t="shared" si="0"/>
        <v>4041/4042</v>
      </c>
      <c r="F19" s="15">
        <f t="shared" si="1"/>
        <v>3.4710648149484769E-2</v>
      </c>
      <c r="G19" s="10"/>
    </row>
    <row r="20" spans="1:7" s="2" customFormat="1" x14ac:dyDescent="0.25">
      <c r="A20" s="6" t="s">
        <v>2536</v>
      </c>
      <c r="B20" s="6">
        <v>4041</v>
      </c>
      <c r="C20" s="18">
        <v>42512.288807870369</v>
      </c>
      <c r="D20" s="18">
        <v>42512.316481481481</v>
      </c>
      <c r="E20" s="15" t="str">
        <f t="shared" si="0"/>
        <v>4041/4042</v>
      </c>
      <c r="F20" s="15">
        <f t="shared" si="1"/>
        <v>2.7673611111822538E-2</v>
      </c>
      <c r="G20" s="10"/>
    </row>
    <row r="21" spans="1:7" s="2" customFormat="1" x14ac:dyDescent="0.25">
      <c r="A21" s="6" t="s">
        <v>2537</v>
      </c>
      <c r="B21" s="6">
        <v>4024</v>
      </c>
      <c r="C21" s="18">
        <v>42512.259525462963</v>
      </c>
      <c r="D21" s="18">
        <v>42512.292928240742</v>
      </c>
      <c r="E21" s="15" t="str">
        <f t="shared" si="0"/>
        <v>4023/4024</v>
      </c>
      <c r="F21" s="15">
        <f t="shared" si="1"/>
        <v>3.3402777778974269E-2</v>
      </c>
      <c r="G21" s="10"/>
    </row>
    <row r="22" spans="1:7" s="2" customFormat="1" x14ac:dyDescent="0.25">
      <c r="A22" s="6" t="s">
        <v>2538</v>
      </c>
      <c r="B22" s="6">
        <v>4023</v>
      </c>
      <c r="C22" s="18">
        <v>42512.295393518521</v>
      </c>
      <c r="D22" s="18">
        <v>42512.335752314815</v>
      </c>
      <c r="E22" s="15" t="str">
        <f t="shared" si="0"/>
        <v>4023/4024</v>
      </c>
      <c r="F22" s="15">
        <f t="shared" si="1"/>
        <v>4.0358796293730848E-2</v>
      </c>
      <c r="G22" s="10"/>
    </row>
    <row r="23" spans="1:7" s="2" customFormat="1" x14ac:dyDescent="0.25">
      <c r="A23" s="6" t="s">
        <v>2539</v>
      </c>
      <c r="B23" s="6">
        <v>4007</v>
      </c>
      <c r="C23" s="18">
        <v>42512.271932870368</v>
      </c>
      <c r="D23" s="18">
        <v>42512.304895833331</v>
      </c>
      <c r="E23" s="15" t="str">
        <f t="shared" si="0"/>
        <v>4007/4008</v>
      </c>
      <c r="F23" s="15">
        <f t="shared" si="1"/>
        <v>3.2962962963210884E-2</v>
      </c>
      <c r="G23" s="10"/>
    </row>
    <row r="24" spans="1:7" s="2" customFormat="1" x14ac:dyDescent="0.25">
      <c r="A24" s="6" t="s">
        <v>2540</v>
      </c>
      <c r="B24" s="6">
        <v>4008</v>
      </c>
      <c r="C24" s="18">
        <v>42512.307384259257</v>
      </c>
      <c r="D24" s="18">
        <v>42512.342002314814</v>
      </c>
      <c r="E24" s="15" t="str">
        <f t="shared" si="0"/>
        <v>4007/4008</v>
      </c>
      <c r="F24" s="15">
        <f t="shared" si="1"/>
        <v>3.4618055557075422E-2</v>
      </c>
      <c r="G24" s="10"/>
    </row>
    <row r="25" spans="1:7" s="2" customFormat="1" x14ac:dyDescent="0.25">
      <c r="A25" s="6" t="s">
        <v>2541</v>
      </c>
      <c r="B25" s="6">
        <v>4031</v>
      </c>
      <c r="C25" s="18">
        <v>42512.280729166669</v>
      </c>
      <c r="D25" s="18">
        <v>42512.30672453704</v>
      </c>
      <c r="E25" s="15" t="str">
        <f t="shared" si="0"/>
        <v>4031/4032</v>
      </c>
      <c r="F25" s="15">
        <f t="shared" si="1"/>
        <v>2.5995370371674653E-2</v>
      </c>
      <c r="G25" s="10"/>
    </row>
    <row r="26" spans="1:7" s="2" customFormat="1" x14ac:dyDescent="0.25">
      <c r="A26" s="6" t="s">
        <v>2542</v>
      </c>
      <c r="B26" s="6">
        <v>4032</v>
      </c>
      <c r="C26" s="18">
        <v>42512.31722222222</v>
      </c>
      <c r="D26" s="18">
        <v>42512.353483796294</v>
      </c>
      <c r="E26" s="15" t="str">
        <f t="shared" si="0"/>
        <v>4031/4032</v>
      </c>
      <c r="F26" s="15">
        <f t="shared" si="1"/>
        <v>3.6261574074160308E-2</v>
      </c>
      <c r="G26" s="10"/>
    </row>
    <row r="27" spans="1:7" s="2" customFormat="1" x14ac:dyDescent="0.25">
      <c r="A27" s="6" t="s">
        <v>2543</v>
      </c>
      <c r="B27" s="6">
        <v>4020</v>
      </c>
      <c r="C27" s="18">
        <v>42512.287719907406</v>
      </c>
      <c r="D27" s="18">
        <v>42512.316747685189</v>
      </c>
      <c r="E27" s="15" t="str">
        <f t="shared" si="0"/>
        <v>4019/4020</v>
      </c>
      <c r="F27" s="15">
        <f t="shared" si="1"/>
        <v>2.902777778217569E-2</v>
      </c>
      <c r="G27" s="10"/>
    </row>
    <row r="28" spans="1:7" s="2" customFormat="1" x14ac:dyDescent="0.25">
      <c r="A28" s="6" t="s">
        <v>2544</v>
      </c>
      <c r="B28" s="6">
        <v>4018</v>
      </c>
      <c r="C28" s="18">
        <v>42512.301365740743</v>
      </c>
      <c r="D28" s="18">
        <v>42512.327314814815</v>
      </c>
      <c r="E28" s="15" t="str">
        <f t="shared" si="0"/>
        <v>4017/4018</v>
      </c>
      <c r="F28" s="15">
        <f t="shared" si="1"/>
        <v>2.5949074071832001E-2</v>
      </c>
      <c r="G28" s="10"/>
    </row>
    <row r="29" spans="1:7" s="2" customFormat="1" x14ac:dyDescent="0.25">
      <c r="A29" s="6" t="s">
        <v>2545</v>
      </c>
      <c r="B29" s="6">
        <v>4017</v>
      </c>
      <c r="C29" s="18">
        <v>42512.338078703702</v>
      </c>
      <c r="D29" s="18">
        <v>42512.372395833336</v>
      </c>
      <c r="E29" s="15" t="str">
        <f t="shared" si="0"/>
        <v>4017/4018</v>
      </c>
      <c r="F29" s="15">
        <f t="shared" si="1"/>
        <v>3.4317129633564036E-2</v>
      </c>
      <c r="G29" s="10"/>
    </row>
    <row r="30" spans="1:7" s="2" customFormat="1" x14ac:dyDescent="0.25">
      <c r="A30" s="6" t="s">
        <v>2546</v>
      </c>
      <c r="B30" s="6">
        <v>4027</v>
      </c>
      <c r="C30" s="18">
        <v>42512.310150462959</v>
      </c>
      <c r="D30" s="18">
        <v>42512.34107638889</v>
      </c>
      <c r="E30" s="15" t="str">
        <f t="shared" si="0"/>
        <v>4027/4028</v>
      </c>
      <c r="F30" s="15">
        <f t="shared" si="1"/>
        <v>3.0925925930205267E-2</v>
      </c>
      <c r="G30" s="10"/>
    </row>
    <row r="31" spans="1:7" s="2" customFormat="1" x14ac:dyDescent="0.25">
      <c r="A31" s="6" t="s">
        <v>2547</v>
      </c>
      <c r="B31" s="6">
        <v>4028</v>
      </c>
      <c r="C31" s="18">
        <v>42512.343761574077</v>
      </c>
      <c r="D31" s="18">
        <v>42512.383449074077</v>
      </c>
      <c r="E31" s="15" t="str">
        <f t="shared" si="0"/>
        <v>4027/4028</v>
      </c>
      <c r="F31" s="15">
        <f t="shared" si="1"/>
        <v>3.9687500000582077E-2</v>
      </c>
      <c r="G31" s="10"/>
    </row>
    <row r="32" spans="1:7" s="2" customFormat="1" x14ac:dyDescent="0.25">
      <c r="A32" s="6" t="s">
        <v>2548</v>
      </c>
      <c r="B32" s="6">
        <v>4042</v>
      </c>
      <c r="C32" s="18">
        <v>42512.319189814814</v>
      </c>
      <c r="D32" s="18">
        <v>42512.349733796298</v>
      </c>
      <c r="E32" s="15" t="str">
        <f t="shared" si="0"/>
        <v>4041/4042</v>
      </c>
      <c r="F32" s="15">
        <f t="shared" si="1"/>
        <v>3.054398148378823E-2</v>
      </c>
      <c r="G32" s="10"/>
    </row>
    <row r="33" spans="1:7" s="2" customFormat="1" x14ac:dyDescent="0.25">
      <c r="A33" s="6" t="s">
        <v>2549</v>
      </c>
      <c r="B33" s="6">
        <v>4041</v>
      </c>
      <c r="C33" s="18">
        <v>42512.357986111114</v>
      </c>
      <c r="D33" s="18">
        <v>42512.390185185184</v>
      </c>
      <c r="E33" s="15" t="str">
        <f t="shared" si="0"/>
        <v>4041/4042</v>
      </c>
      <c r="F33" s="15">
        <f t="shared" si="1"/>
        <v>3.219907407037681E-2</v>
      </c>
      <c r="G33" s="10"/>
    </row>
    <row r="34" spans="1:7" s="2" customFormat="1" x14ac:dyDescent="0.25">
      <c r="A34" s="6" t="s">
        <v>2550</v>
      </c>
      <c r="B34" s="6">
        <v>4024</v>
      </c>
      <c r="C34" s="18">
        <v>42512.33797453704</v>
      </c>
      <c r="D34" s="18">
        <v>42512.368113425924</v>
      </c>
      <c r="E34" s="15" t="str">
        <f t="shared" si="0"/>
        <v>4023/4024</v>
      </c>
      <c r="F34" s="15">
        <f t="shared" si="1"/>
        <v>3.0138888883811887E-2</v>
      </c>
      <c r="G34" s="10"/>
    </row>
    <row r="35" spans="1:7" s="2" customFormat="1" x14ac:dyDescent="0.25">
      <c r="A35" s="6" t="s">
        <v>2551</v>
      </c>
      <c r="B35" s="6">
        <v>4023</v>
      </c>
      <c r="C35" s="18">
        <v>42512.372766203705</v>
      </c>
      <c r="D35" s="18">
        <v>42512.402048611111</v>
      </c>
      <c r="E35" s="15" t="str">
        <f t="shared" si="0"/>
        <v>4023/4024</v>
      </c>
      <c r="F35" s="15">
        <f t="shared" si="1"/>
        <v>2.9282407405844424E-2</v>
      </c>
      <c r="G35" s="10"/>
    </row>
    <row r="36" spans="1:7" s="2" customFormat="1" x14ac:dyDescent="0.25">
      <c r="A36" s="6" t="s">
        <v>2552</v>
      </c>
      <c r="B36" s="6">
        <v>4007</v>
      </c>
      <c r="C36" s="18">
        <v>42512.34412037037</v>
      </c>
      <c r="D36" s="18">
        <v>42512.376828703702</v>
      </c>
      <c r="E36" s="15" t="str">
        <f t="shared" si="0"/>
        <v>4007/4008</v>
      </c>
      <c r="F36" s="15">
        <f t="shared" si="1"/>
        <v>3.2708333332266193E-2</v>
      </c>
      <c r="G36" s="10"/>
    </row>
    <row r="37" spans="1:7" s="2" customFormat="1" x14ac:dyDescent="0.25">
      <c r="A37" s="6" t="s">
        <v>2553</v>
      </c>
      <c r="B37" s="6">
        <v>4008</v>
      </c>
      <c r="C37" s="18">
        <v>42512.379884259259</v>
      </c>
      <c r="D37" s="18">
        <v>42512.410277777781</v>
      </c>
      <c r="E37" s="15" t="str">
        <f t="shared" si="0"/>
        <v>4007/4008</v>
      </c>
      <c r="F37" s="15">
        <f t="shared" si="1"/>
        <v>3.0393518522032537E-2</v>
      </c>
      <c r="G37" s="10"/>
    </row>
    <row r="38" spans="1:7" s="2" customFormat="1" x14ac:dyDescent="0.25">
      <c r="A38" s="6" t="s">
        <v>2554</v>
      </c>
      <c r="B38" s="6">
        <v>4031</v>
      </c>
      <c r="C38" s="18">
        <v>42512.355844907404</v>
      </c>
      <c r="D38" s="18">
        <v>42512.387199074074</v>
      </c>
      <c r="E38" s="15" t="str">
        <f t="shared" si="0"/>
        <v>4031/4032</v>
      </c>
      <c r="F38" s="15">
        <f t="shared" si="1"/>
        <v>3.1354166669188999E-2</v>
      </c>
      <c r="G38" s="10"/>
    </row>
    <row r="39" spans="1:7" s="2" customFormat="1" x14ac:dyDescent="0.25">
      <c r="A39" s="6" t="s">
        <v>2555</v>
      </c>
      <c r="B39" s="6">
        <v>4032</v>
      </c>
      <c r="C39" s="18">
        <v>42512.390127314815</v>
      </c>
      <c r="D39" s="18">
        <v>42512.422175925924</v>
      </c>
      <c r="E39" s="15" t="str">
        <f t="shared" si="0"/>
        <v>4031/4032</v>
      </c>
      <c r="F39" s="15">
        <f t="shared" si="1"/>
        <v>3.2048611108621117E-2</v>
      </c>
      <c r="G39" s="10"/>
    </row>
    <row r="40" spans="1:7" s="2" customFormat="1" x14ac:dyDescent="0.25">
      <c r="A40" s="6" t="s">
        <v>2556</v>
      </c>
      <c r="B40" s="6">
        <v>4020</v>
      </c>
      <c r="C40" s="18">
        <v>42512.365949074076</v>
      </c>
      <c r="D40" s="18">
        <v>42512.396817129629</v>
      </c>
      <c r="E40" s="15" t="str">
        <f t="shared" si="0"/>
        <v>4019/4020</v>
      </c>
      <c r="F40" s="15">
        <f t="shared" si="1"/>
        <v>3.0868055553582963E-2</v>
      </c>
      <c r="G40" s="10"/>
    </row>
    <row r="41" spans="1:7" s="2" customFormat="1" x14ac:dyDescent="0.25">
      <c r="A41" s="6" t="s">
        <v>2557</v>
      </c>
      <c r="B41" s="6">
        <v>4019</v>
      </c>
      <c r="C41" s="18">
        <v>42512.404016203705</v>
      </c>
      <c r="D41" s="18">
        <v>42512.43141203704</v>
      </c>
      <c r="E41" s="15" t="str">
        <f t="shared" si="0"/>
        <v>4019/4020</v>
      </c>
      <c r="F41" s="15">
        <f t="shared" si="1"/>
        <v>2.7395833334594499E-2</v>
      </c>
      <c r="G41" s="10"/>
    </row>
    <row r="42" spans="1:7" s="2" customFormat="1" x14ac:dyDescent="0.25">
      <c r="A42" s="6" t="s">
        <v>2558</v>
      </c>
      <c r="B42" s="6">
        <v>4018</v>
      </c>
      <c r="C42" s="18">
        <v>42512.374872685185</v>
      </c>
      <c r="D42" s="18">
        <v>42512.406956018516</v>
      </c>
      <c r="E42" s="15" t="str">
        <f t="shared" si="0"/>
        <v>4017/4018</v>
      </c>
      <c r="F42" s="15">
        <f t="shared" si="1"/>
        <v>3.2083333331684116E-2</v>
      </c>
      <c r="G42" s="10"/>
    </row>
    <row r="43" spans="1:7" s="2" customFormat="1" x14ac:dyDescent="0.25">
      <c r="A43" s="6" t="s">
        <v>2559</v>
      </c>
      <c r="B43" s="6">
        <v>4017</v>
      </c>
      <c r="C43" s="18">
        <v>42512.40966435185</v>
      </c>
      <c r="D43" s="18">
        <v>42512.447696759256</v>
      </c>
      <c r="E43" s="15" t="str">
        <f t="shared" si="0"/>
        <v>4017/4018</v>
      </c>
      <c r="F43" s="15">
        <f t="shared" si="1"/>
        <v>3.8032407406717539E-2</v>
      </c>
      <c r="G43" s="10"/>
    </row>
    <row r="44" spans="1:7" s="2" customFormat="1" x14ac:dyDescent="0.25">
      <c r="A44" s="6" t="s">
        <v>2560</v>
      </c>
      <c r="B44" s="6">
        <v>4027</v>
      </c>
      <c r="C44" s="18">
        <v>42512.385567129626</v>
      </c>
      <c r="D44" s="18">
        <v>42512.418206018519</v>
      </c>
      <c r="E44" s="15" t="str">
        <f t="shared" si="0"/>
        <v>4027/4028</v>
      </c>
      <c r="F44" s="15">
        <f t="shared" si="1"/>
        <v>3.2638888893416151E-2</v>
      </c>
      <c r="G44" s="10"/>
    </row>
    <row r="45" spans="1:7" s="2" customFormat="1" x14ac:dyDescent="0.25">
      <c r="A45" s="6" t="s">
        <v>2561</v>
      </c>
      <c r="B45" s="6">
        <v>4028</v>
      </c>
      <c r="C45" s="18">
        <v>42512.422789351855</v>
      </c>
      <c r="D45" s="18">
        <v>42512.458587962959</v>
      </c>
      <c r="E45" s="15" t="str">
        <f t="shared" si="0"/>
        <v>4027/4028</v>
      </c>
      <c r="F45" s="15">
        <f t="shared" si="1"/>
        <v>3.5798611104837619E-2</v>
      </c>
      <c r="G45" s="10"/>
    </row>
    <row r="46" spans="1:7" s="2" customFormat="1" x14ac:dyDescent="0.25">
      <c r="A46" s="6" t="s">
        <v>2562</v>
      </c>
      <c r="B46" s="6">
        <v>4042</v>
      </c>
      <c r="C46" s="18">
        <v>42512.392812500002</v>
      </c>
      <c r="D46" s="18">
        <v>42512.422233796293</v>
      </c>
      <c r="E46" s="15" t="str">
        <f t="shared" si="0"/>
        <v>4041/4042</v>
      </c>
      <c r="F46" s="15">
        <f t="shared" si="1"/>
        <v>2.9421296290820464E-2</v>
      </c>
      <c r="G46" s="10"/>
    </row>
    <row r="47" spans="1:7" s="2" customFormat="1" x14ac:dyDescent="0.25">
      <c r="A47" s="6" t="s">
        <v>2563</v>
      </c>
      <c r="B47" s="6">
        <v>4041</v>
      </c>
      <c r="C47" s="18">
        <v>42512.432685185187</v>
      </c>
      <c r="D47" s="18">
        <v>42512.467534722222</v>
      </c>
      <c r="E47" s="15" t="str">
        <f t="shared" si="0"/>
        <v>4041/4042</v>
      </c>
      <c r="F47" s="15">
        <f t="shared" si="1"/>
        <v>3.4849537034460809E-2</v>
      </c>
      <c r="G47" s="10"/>
    </row>
    <row r="48" spans="1:7" s="2" customFormat="1" x14ac:dyDescent="0.25">
      <c r="A48" s="6" t="s">
        <v>2564</v>
      </c>
      <c r="B48" s="6">
        <v>4024</v>
      </c>
      <c r="C48" s="18">
        <v>42512.404236111113</v>
      </c>
      <c r="D48" s="18">
        <v>42512.438993055555</v>
      </c>
      <c r="E48" s="15" t="str">
        <f t="shared" si="0"/>
        <v>4023/4024</v>
      </c>
      <c r="F48" s="15">
        <f t="shared" si="1"/>
        <v>3.4756944442051463E-2</v>
      </c>
      <c r="G48" s="10"/>
    </row>
    <row r="49" spans="1:7" s="2" customFormat="1" x14ac:dyDescent="0.25">
      <c r="A49" s="6" t="s">
        <v>2565</v>
      </c>
      <c r="B49" s="6">
        <v>4023</v>
      </c>
      <c r="C49" s="18">
        <v>42512.44189814815</v>
      </c>
      <c r="D49" s="18">
        <v>42512.475729166668</v>
      </c>
      <c r="E49" s="15" t="str">
        <f t="shared" si="0"/>
        <v>4023/4024</v>
      </c>
      <c r="F49" s="15">
        <f t="shared" si="1"/>
        <v>3.3831018517958E-2</v>
      </c>
      <c r="G49" s="10"/>
    </row>
    <row r="50" spans="1:7" s="2" customFormat="1" x14ac:dyDescent="0.25">
      <c r="A50" s="6" t="s">
        <v>2566</v>
      </c>
      <c r="B50" s="6">
        <v>4007</v>
      </c>
      <c r="C50" s="18">
        <v>42512.413310185184</v>
      </c>
      <c r="D50" s="18">
        <v>42512.44427083333</v>
      </c>
      <c r="E50" s="15" t="str">
        <f t="shared" si="0"/>
        <v>4007/4008</v>
      </c>
      <c r="F50" s="15">
        <f t="shared" si="1"/>
        <v>3.0960648145992309E-2</v>
      </c>
      <c r="G50" s="10"/>
    </row>
    <row r="51" spans="1:7" s="2" customFormat="1" x14ac:dyDescent="0.25">
      <c r="A51" s="6" t="s">
        <v>2567</v>
      </c>
      <c r="B51" s="6">
        <v>4008</v>
      </c>
      <c r="C51" s="18">
        <v>42512.447465277779</v>
      </c>
      <c r="D51" s="18">
        <v>42512.484560185185</v>
      </c>
      <c r="E51" s="15" t="str">
        <f t="shared" si="0"/>
        <v>4007/4008</v>
      </c>
      <c r="F51" s="15">
        <f t="shared" si="1"/>
        <v>3.7094907405844424E-2</v>
      </c>
      <c r="G51" s="10"/>
    </row>
    <row r="52" spans="1:7" s="2" customFormat="1" x14ac:dyDescent="0.25">
      <c r="A52" s="6" t="s">
        <v>2568</v>
      </c>
      <c r="B52" s="6">
        <v>4031</v>
      </c>
      <c r="C52" s="18">
        <v>42512.426458333335</v>
      </c>
      <c r="D52" s="18">
        <v>42512.459675925929</v>
      </c>
      <c r="E52" s="15" t="str">
        <f t="shared" si="0"/>
        <v>4031/4032</v>
      </c>
      <c r="F52" s="15">
        <f t="shared" si="1"/>
        <v>3.3217592594155576E-2</v>
      </c>
      <c r="G52" s="10"/>
    </row>
    <row r="53" spans="1:7" s="2" customFormat="1" x14ac:dyDescent="0.25">
      <c r="A53" s="6" t="s">
        <v>2569</v>
      </c>
      <c r="B53" s="6">
        <v>4032</v>
      </c>
      <c r="C53" s="18">
        <v>42512.464212962965</v>
      </c>
      <c r="D53" s="18">
        <v>42512.486145833333</v>
      </c>
      <c r="E53" s="15" t="str">
        <f t="shared" si="0"/>
        <v>4031/4032</v>
      </c>
      <c r="F53" s="15">
        <f t="shared" si="1"/>
        <v>2.1932870367891155E-2</v>
      </c>
      <c r="G53" s="10" t="s">
        <v>786</v>
      </c>
    </row>
    <row r="54" spans="1:7" s="2" customFormat="1" x14ac:dyDescent="0.25">
      <c r="A54" s="6" t="s">
        <v>2570</v>
      </c>
      <c r="B54" s="6">
        <v>4020</v>
      </c>
      <c r="C54" s="18">
        <v>42512.434942129628</v>
      </c>
      <c r="D54" s="18">
        <v>42512.470543981479</v>
      </c>
      <c r="E54" s="15" t="str">
        <f t="shared" si="0"/>
        <v>4019/4020</v>
      </c>
      <c r="F54" s="15">
        <f t="shared" si="1"/>
        <v>3.5601851850515231E-2</v>
      </c>
      <c r="G54" s="10"/>
    </row>
    <row r="55" spans="1:7" s="2" customFormat="1" x14ac:dyDescent="0.25">
      <c r="A55" s="6" t="s">
        <v>2571</v>
      </c>
      <c r="B55" s="6">
        <v>4019</v>
      </c>
      <c r="C55" s="18">
        <v>42512.474328703705</v>
      </c>
      <c r="D55" s="18">
        <v>42512.506249999999</v>
      </c>
      <c r="E55" s="15" t="str">
        <f t="shared" si="0"/>
        <v>4019/4020</v>
      </c>
      <c r="F55" s="15">
        <f t="shared" si="1"/>
        <v>3.1921296293148771E-2</v>
      </c>
      <c r="G55" s="10"/>
    </row>
    <row r="56" spans="1:7" s="2" customFormat="1" x14ac:dyDescent="0.25">
      <c r="A56" s="6" t="s">
        <v>2572</v>
      </c>
      <c r="B56" s="6">
        <v>4018</v>
      </c>
      <c r="C56" s="18">
        <v>42512.451180555552</v>
      </c>
      <c r="D56" s="18">
        <v>42512.480798611112</v>
      </c>
      <c r="E56" s="15" t="str">
        <f t="shared" si="0"/>
        <v>4017/4018</v>
      </c>
      <c r="F56" s="15">
        <f t="shared" si="1"/>
        <v>2.9618055559694767E-2</v>
      </c>
      <c r="G56" s="10"/>
    </row>
    <row r="57" spans="1:7" s="2" customFormat="1" x14ac:dyDescent="0.25">
      <c r="A57" s="6" t="s">
        <v>2573</v>
      </c>
      <c r="B57" s="6">
        <v>4017</v>
      </c>
      <c r="C57" s="18">
        <v>42512.486296296294</v>
      </c>
      <c r="D57" s="18">
        <v>42512.515069444446</v>
      </c>
      <c r="E57" s="15" t="str">
        <f t="shared" si="0"/>
        <v>4017/4018</v>
      </c>
      <c r="F57" s="15">
        <f t="shared" si="1"/>
        <v>2.8773148151230998E-2</v>
      </c>
      <c r="G57" s="10"/>
    </row>
    <row r="58" spans="1:7" s="2" customFormat="1" x14ac:dyDescent="0.25">
      <c r="A58" s="6" t="s">
        <v>2574</v>
      </c>
      <c r="B58" s="6">
        <v>4027</v>
      </c>
      <c r="C58" s="18">
        <v>42512.463194444441</v>
      </c>
      <c r="D58" s="18">
        <v>42512.463240740741</v>
      </c>
      <c r="E58" s="15" t="str">
        <f t="shared" si="0"/>
        <v>4027/4028</v>
      </c>
      <c r="F58" s="15">
        <f t="shared" si="1"/>
        <v>4.6296299842651933E-5</v>
      </c>
      <c r="G58" s="10" t="s">
        <v>786</v>
      </c>
    </row>
    <row r="59" spans="1:7" s="2" customFormat="1" x14ac:dyDescent="0.25">
      <c r="A59" s="6" t="s">
        <v>2575</v>
      </c>
      <c r="B59" s="6">
        <v>4028</v>
      </c>
      <c r="C59" s="18">
        <v>42512.509166666663</v>
      </c>
      <c r="D59" s="18">
        <v>42512.539930555555</v>
      </c>
      <c r="E59" s="15" t="str">
        <f t="shared" si="0"/>
        <v>4027/4028</v>
      </c>
      <c r="F59" s="15">
        <f t="shared" si="1"/>
        <v>3.0763888891669922E-2</v>
      </c>
      <c r="G59" s="10"/>
    </row>
    <row r="60" spans="1:7" s="2" customFormat="1" x14ac:dyDescent="0.25">
      <c r="A60" s="6" t="s">
        <v>2576</v>
      </c>
      <c r="B60" s="6">
        <v>4042</v>
      </c>
      <c r="C60" s="18">
        <v>42512.471053240741</v>
      </c>
      <c r="D60" s="18">
        <v>42512.505011574074</v>
      </c>
      <c r="E60" s="15" t="str">
        <f t="shared" si="0"/>
        <v>4041/4042</v>
      </c>
      <c r="F60" s="15">
        <f t="shared" si="1"/>
        <v>3.3958333333430346E-2</v>
      </c>
      <c r="G60" s="10"/>
    </row>
    <row r="61" spans="1:7" s="2" customFormat="1" x14ac:dyDescent="0.25">
      <c r="A61" s="6" t="s">
        <v>2577</v>
      </c>
      <c r="B61" s="6">
        <v>4041</v>
      </c>
      <c r="C61" s="18">
        <v>42512.508125</v>
      </c>
      <c r="D61" s="18">
        <v>42512.543981481482</v>
      </c>
      <c r="E61" s="15" t="str">
        <f t="shared" si="0"/>
        <v>4041/4042</v>
      </c>
      <c r="F61" s="15">
        <f t="shared" si="1"/>
        <v>3.5856481481459923E-2</v>
      </c>
      <c r="G61" s="10"/>
    </row>
    <row r="62" spans="1:7" s="2" customFormat="1" x14ac:dyDescent="0.25">
      <c r="A62" s="6" t="s">
        <v>2578</v>
      </c>
      <c r="B62" s="6">
        <v>4023</v>
      </c>
      <c r="C62" s="18">
        <v>42512.517743055556</v>
      </c>
      <c r="D62" s="18">
        <v>42512.538460648146</v>
      </c>
      <c r="E62" s="15" t="str">
        <f t="shared" si="0"/>
        <v>4023/4024</v>
      </c>
      <c r="F62" s="15">
        <f t="shared" si="1"/>
        <v>2.0717592589790002E-2</v>
      </c>
      <c r="G62" s="10" t="s">
        <v>2646</v>
      </c>
    </row>
    <row r="63" spans="1:7" s="2" customFormat="1" x14ac:dyDescent="0.25">
      <c r="A63" s="6" t="s">
        <v>2579</v>
      </c>
      <c r="B63" s="6">
        <v>4007</v>
      </c>
      <c r="C63" s="18">
        <v>42512.489050925928</v>
      </c>
      <c r="D63" s="18">
        <v>42512.519131944442</v>
      </c>
      <c r="E63" s="15" t="str">
        <f t="shared" si="0"/>
        <v>4007/4008</v>
      </c>
      <c r="F63" s="15">
        <f t="shared" si="1"/>
        <v>3.0081018514465541E-2</v>
      </c>
      <c r="G63" s="10"/>
    </row>
    <row r="64" spans="1:7" s="2" customFormat="1" x14ac:dyDescent="0.25">
      <c r="A64" s="6" t="s">
        <v>2580</v>
      </c>
      <c r="B64" s="6">
        <v>4008</v>
      </c>
      <c r="C64" s="18">
        <v>42512.528136574074</v>
      </c>
      <c r="D64" s="18">
        <v>42512.557847222219</v>
      </c>
      <c r="E64" s="15" t="str">
        <f t="shared" si="0"/>
        <v>4007/4008</v>
      </c>
      <c r="F64" s="15">
        <f t="shared" si="1"/>
        <v>2.9710648144828156E-2</v>
      </c>
      <c r="G64" s="10"/>
    </row>
    <row r="65" spans="1:7" s="2" customFormat="1" x14ac:dyDescent="0.25">
      <c r="A65" s="6" t="s">
        <v>2581</v>
      </c>
      <c r="B65" s="6">
        <v>4002</v>
      </c>
      <c r="C65" s="18">
        <v>42512.515613425923</v>
      </c>
      <c r="D65" s="18">
        <v>42512.539722222224</v>
      </c>
      <c r="E65" s="15" t="str">
        <f t="shared" si="0"/>
        <v>4001/4002</v>
      </c>
      <c r="F65" s="15">
        <f t="shared" si="1"/>
        <v>2.4108796300424729E-2</v>
      </c>
      <c r="G65" s="10" t="s">
        <v>2647</v>
      </c>
    </row>
    <row r="66" spans="1:7" s="2" customFormat="1" x14ac:dyDescent="0.25">
      <c r="A66" s="6" t="s">
        <v>2582</v>
      </c>
      <c r="B66" s="6">
        <v>4001</v>
      </c>
      <c r="C66" s="18">
        <v>42512.542604166665</v>
      </c>
      <c r="D66" s="18">
        <v>42512.570034722223</v>
      </c>
      <c r="E66" s="15" t="str">
        <f t="shared" si="0"/>
        <v>4001/4002</v>
      </c>
      <c r="F66" s="15">
        <f t="shared" si="1"/>
        <v>2.7430555557657499E-2</v>
      </c>
      <c r="G66" s="10"/>
    </row>
    <row r="67" spans="1:7" s="2" customFormat="1" x14ac:dyDescent="0.25">
      <c r="A67" s="6" t="s">
        <v>2583</v>
      </c>
      <c r="B67" s="6">
        <v>4020</v>
      </c>
      <c r="C67" s="18">
        <v>42512.511053240742</v>
      </c>
      <c r="D67" s="18">
        <v>42512.524756944447</v>
      </c>
      <c r="E67" s="15" t="str">
        <f t="shared" si="0"/>
        <v>4019/4020</v>
      </c>
      <c r="F67" s="15">
        <f t="shared" si="1"/>
        <v>1.3703703705687076E-2</v>
      </c>
      <c r="G67" s="10" t="s">
        <v>2646</v>
      </c>
    </row>
    <row r="68" spans="1:7" s="2" customFormat="1" x14ac:dyDescent="0.25">
      <c r="A68" s="6" t="s">
        <v>2584</v>
      </c>
      <c r="B68" s="6">
        <v>4018</v>
      </c>
      <c r="C68" s="18">
        <v>42512.517893518518</v>
      </c>
      <c r="D68" s="18">
        <v>42512.549131944441</v>
      </c>
      <c r="E68" s="15" t="str">
        <f t="shared" ref="E68:E130" si="2">IF(ISEVEN(B68),(B68-1)&amp;"/"&amp;B68,B68&amp;"/"&amp;(B68+1))</f>
        <v>4017/4018</v>
      </c>
      <c r="F68" s="15">
        <f t="shared" ref="F68:F130" si="3">D68-C68</f>
        <v>3.1238425923220348E-2</v>
      </c>
      <c r="G68" s="10"/>
    </row>
    <row r="69" spans="1:7" s="2" customFormat="1" x14ac:dyDescent="0.25">
      <c r="A69" s="6" t="s">
        <v>2585</v>
      </c>
      <c r="B69" s="6">
        <v>4017</v>
      </c>
      <c r="C69" s="18">
        <v>42512.55541666667</v>
      </c>
      <c r="D69" s="18">
        <v>42512.589930555558</v>
      </c>
      <c r="E69" s="15" t="str">
        <f t="shared" si="2"/>
        <v>4017/4018</v>
      </c>
      <c r="F69" s="15">
        <f t="shared" si="3"/>
        <v>3.4513888887886424E-2</v>
      </c>
      <c r="G69" s="10"/>
    </row>
    <row r="70" spans="1:7" s="2" customFormat="1" x14ac:dyDescent="0.25">
      <c r="A70" s="6" t="s">
        <v>2586</v>
      </c>
      <c r="B70" s="6">
        <v>4011</v>
      </c>
      <c r="C70" s="18">
        <v>42512.542615740742</v>
      </c>
      <c r="D70" s="18">
        <v>42512.574178240742</v>
      </c>
      <c r="E70" s="15" t="str">
        <f t="shared" si="2"/>
        <v>4011/4012</v>
      </c>
      <c r="F70" s="15">
        <f t="shared" si="3"/>
        <v>3.1562500000291038E-2</v>
      </c>
      <c r="G70" s="10"/>
    </row>
    <row r="71" spans="1:7" s="2" customFormat="1" x14ac:dyDescent="0.25">
      <c r="A71" s="6" t="s">
        <v>2587</v>
      </c>
      <c r="B71" s="6">
        <v>4012</v>
      </c>
      <c r="C71" s="18">
        <v>42512.583182870374</v>
      </c>
      <c r="D71" s="18">
        <v>42512.611192129632</v>
      </c>
      <c r="E71" s="15" t="str">
        <f t="shared" si="2"/>
        <v>4011/4012</v>
      </c>
      <c r="F71" s="15">
        <f t="shared" si="3"/>
        <v>2.8009259258396924E-2</v>
      </c>
      <c r="G71" s="10"/>
    </row>
    <row r="72" spans="1:7" s="2" customFormat="1" x14ac:dyDescent="0.25">
      <c r="A72" s="6" t="s">
        <v>2588</v>
      </c>
      <c r="B72" s="6">
        <v>4042</v>
      </c>
      <c r="C72" s="18">
        <v>42512.546435185184</v>
      </c>
      <c r="D72" s="18">
        <v>42512.57984953704</v>
      </c>
      <c r="E72" s="15" t="str">
        <f t="shared" si="2"/>
        <v>4041/4042</v>
      </c>
      <c r="F72" s="15">
        <f t="shared" si="3"/>
        <v>3.3414351855753921E-2</v>
      </c>
      <c r="G72" s="10"/>
    </row>
    <row r="73" spans="1:7" s="2" customFormat="1" x14ac:dyDescent="0.25">
      <c r="A73" s="6" t="s">
        <v>2589</v>
      </c>
      <c r="B73" s="6">
        <v>4041</v>
      </c>
      <c r="C73" s="18">
        <v>42512.585277777776</v>
      </c>
      <c r="D73" s="18">
        <v>42512.616932870369</v>
      </c>
      <c r="E73" s="15" t="str">
        <f t="shared" si="2"/>
        <v>4041/4042</v>
      </c>
      <c r="F73" s="15">
        <f t="shared" si="3"/>
        <v>3.1655092592700385E-2</v>
      </c>
      <c r="G73" s="10"/>
    </row>
    <row r="74" spans="1:7" s="2" customFormat="1" x14ac:dyDescent="0.25">
      <c r="A74" s="6" t="s">
        <v>2590</v>
      </c>
      <c r="B74" s="6">
        <v>4024</v>
      </c>
      <c r="C74" s="18">
        <v>42512.562974537039</v>
      </c>
      <c r="D74" s="18">
        <v>42512.596805555557</v>
      </c>
      <c r="E74" s="15" t="str">
        <f t="shared" si="2"/>
        <v>4023/4024</v>
      </c>
      <c r="F74" s="15">
        <f t="shared" si="3"/>
        <v>3.3831018517958E-2</v>
      </c>
      <c r="G74" s="10"/>
    </row>
    <row r="75" spans="1:7" s="2" customFormat="1" x14ac:dyDescent="0.25">
      <c r="A75" s="6" t="s">
        <v>2591</v>
      </c>
      <c r="B75" s="6">
        <v>4023</v>
      </c>
      <c r="C75" s="18">
        <v>42512.601030092592</v>
      </c>
      <c r="D75" s="18">
        <v>42512.629814814813</v>
      </c>
      <c r="E75" s="15" t="str">
        <f t="shared" si="2"/>
        <v>4023/4024</v>
      </c>
      <c r="F75" s="15">
        <f t="shared" si="3"/>
        <v>2.8784722220734693E-2</v>
      </c>
      <c r="G75" s="10"/>
    </row>
    <row r="76" spans="1:7" s="2" customFormat="1" x14ac:dyDescent="0.25">
      <c r="A76" s="6" t="s">
        <v>2592</v>
      </c>
      <c r="B76" s="6">
        <v>4007</v>
      </c>
      <c r="C76" s="18">
        <v>42512.57130787037</v>
      </c>
      <c r="D76" s="18">
        <v>42512.59847222222</v>
      </c>
      <c r="E76" s="15" t="str">
        <f t="shared" si="2"/>
        <v>4007/4008</v>
      </c>
      <c r="F76" s="15">
        <f t="shared" si="3"/>
        <v>2.7164351849933155E-2</v>
      </c>
      <c r="G76" s="10"/>
    </row>
    <row r="77" spans="1:7" s="2" customFormat="1" x14ac:dyDescent="0.25">
      <c r="A77" s="6" t="s">
        <v>2593</v>
      </c>
      <c r="B77" s="6">
        <v>4008</v>
      </c>
      <c r="C77" s="18">
        <v>42512.610335648147</v>
      </c>
      <c r="D77" s="18">
        <v>42512.640555555554</v>
      </c>
      <c r="E77" s="15" t="str">
        <f t="shared" si="2"/>
        <v>4007/4008</v>
      </c>
      <c r="F77" s="15">
        <f t="shared" si="3"/>
        <v>3.0219907406717539E-2</v>
      </c>
      <c r="G77" s="10"/>
    </row>
    <row r="78" spans="1:7" s="2" customFormat="1" x14ac:dyDescent="0.25">
      <c r="A78" s="6" t="s">
        <v>2594</v>
      </c>
      <c r="B78" s="6">
        <v>4002</v>
      </c>
      <c r="C78" s="18">
        <v>42512.579201388886</v>
      </c>
      <c r="D78" s="18">
        <v>42512.609594907408</v>
      </c>
      <c r="E78" s="15" t="str">
        <f t="shared" si="2"/>
        <v>4001/4002</v>
      </c>
      <c r="F78" s="15">
        <f t="shared" si="3"/>
        <v>3.0393518522032537E-2</v>
      </c>
      <c r="G78" s="10"/>
    </row>
    <row r="79" spans="1:7" s="2" customFormat="1" x14ac:dyDescent="0.25">
      <c r="A79" s="6" t="s">
        <v>2595</v>
      </c>
      <c r="B79" s="6">
        <v>4001</v>
      </c>
      <c r="C79" s="18">
        <v>42512.617465277777</v>
      </c>
      <c r="D79" s="18">
        <v>42512.654537037037</v>
      </c>
      <c r="E79" s="15" t="str">
        <f t="shared" si="2"/>
        <v>4001/4002</v>
      </c>
      <c r="F79" s="15">
        <f t="shared" si="3"/>
        <v>3.7071759259561077E-2</v>
      </c>
      <c r="G79" s="10"/>
    </row>
    <row r="80" spans="1:7" s="2" customFormat="1" x14ac:dyDescent="0.25">
      <c r="A80" s="6" t="s">
        <v>2596</v>
      </c>
      <c r="B80" s="6">
        <v>4018</v>
      </c>
      <c r="C80" s="18">
        <v>42512.59337962963</v>
      </c>
      <c r="D80" s="18">
        <v>42512.61105324074</v>
      </c>
      <c r="E80" s="15" t="str">
        <f t="shared" si="2"/>
        <v>4017/4018</v>
      </c>
      <c r="F80" s="15">
        <f t="shared" si="3"/>
        <v>1.767361110978527E-2</v>
      </c>
      <c r="G80" s="10" t="s">
        <v>786</v>
      </c>
    </row>
    <row r="81" spans="1:7" s="2" customFormat="1" x14ac:dyDescent="0.25">
      <c r="A81" s="6" t="s">
        <v>2597</v>
      </c>
      <c r="B81" s="6">
        <v>4017</v>
      </c>
      <c r="C81" s="18">
        <v>42512.640821759262</v>
      </c>
      <c r="D81" s="18">
        <v>42512.671851851854</v>
      </c>
      <c r="E81" s="15" t="str">
        <f t="shared" si="2"/>
        <v>4017/4018</v>
      </c>
      <c r="F81" s="15">
        <f t="shared" si="3"/>
        <v>3.1030092592118308E-2</v>
      </c>
      <c r="G81" s="10"/>
    </row>
    <row r="82" spans="1:7" s="2" customFormat="1" x14ac:dyDescent="0.25">
      <c r="A82" s="6" t="s">
        <v>2598</v>
      </c>
      <c r="B82" s="6">
        <v>4011</v>
      </c>
      <c r="C82" s="18">
        <v>42512.614675925928</v>
      </c>
      <c r="D82" s="18">
        <v>42512.647986111115</v>
      </c>
      <c r="E82" s="15" t="str">
        <f t="shared" si="2"/>
        <v>4011/4012</v>
      </c>
      <c r="F82" s="15">
        <f t="shared" si="3"/>
        <v>3.3310185186564922E-2</v>
      </c>
      <c r="G82" s="10"/>
    </row>
    <row r="83" spans="1:7" s="2" customFormat="1" x14ac:dyDescent="0.25">
      <c r="A83" s="6" t="s">
        <v>2599</v>
      </c>
      <c r="B83" s="6">
        <v>4012</v>
      </c>
      <c r="C83" s="18">
        <v>42512.654756944445</v>
      </c>
      <c r="D83" s="18">
        <v>42512.681493055556</v>
      </c>
      <c r="E83" s="15" t="str">
        <f t="shared" si="2"/>
        <v>4011/4012</v>
      </c>
      <c r="F83" s="15">
        <f t="shared" si="3"/>
        <v>2.6736111110949423E-2</v>
      </c>
      <c r="G83" s="10"/>
    </row>
    <row r="84" spans="1:7" s="2" customFormat="1" x14ac:dyDescent="0.25">
      <c r="A84" s="6" t="s">
        <v>2600</v>
      </c>
      <c r="B84" s="6">
        <v>4042</v>
      </c>
      <c r="C84" s="18">
        <v>42512.621134259258</v>
      </c>
      <c r="D84" s="18">
        <v>42512.650821759256</v>
      </c>
      <c r="E84" s="15" t="str">
        <f t="shared" si="2"/>
        <v>4041/4042</v>
      </c>
      <c r="F84" s="15">
        <f t="shared" si="3"/>
        <v>2.9687499998544808E-2</v>
      </c>
      <c r="G84" s="10"/>
    </row>
    <row r="85" spans="1:7" s="2" customFormat="1" x14ac:dyDescent="0.25">
      <c r="A85" s="6" t="s">
        <v>2601</v>
      </c>
      <c r="B85" s="6">
        <v>4041</v>
      </c>
      <c r="C85" s="18">
        <v>42512.655960648146</v>
      </c>
      <c r="D85" s="18">
        <v>42512.692071759258</v>
      </c>
      <c r="E85" s="15" t="str">
        <f t="shared" si="2"/>
        <v>4041/4042</v>
      </c>
      <c r="F85" s="15">
        <f t="shared" si="3"/>
        <v>3.6111111112404615E-2</v>
      </c>
      <c r="G85" s="10"/>
    </row>
    <row r="86" spans="1:7" s="2" customFormat="1" x14ac:dyDescent="0.25">
      <c r="A86" s="6" t="s">
        <v>2602</v>
      </c>
      <c r="B86" s="6">
        <v>4024</v>
      </c>
      <c r="C86" s="18">
        <v>42512.634293981479</v>
      </c>
      <c r="D86" s="18">
        <v>42512.661666666667</v>
      </c>
      <c r="E86" s="15" t="str">
        <f t="shared" si="2"/>
        <v>4023/4024</v>
      </c>
      <c r="F86" s="15">
        <f t="shared" si="3"/>
        <v>2.7372685188311152E-2</v>
      </c>
      <c r="G86" s="10"/>
    </row>
    <row r="87" spans="1:7" s="2" customFormat="1" x14ac:dyDescent="0.25">
      <c r="A87" s="6" t="s">
        <v>2603</v>
      </c>
      <c r="B87" s="6">
        <v>4023</v>
      </c>
      <c r="C87" s="18">
        <v>42512.671307870369</v>
      </c>
      <c r="D87" s="18">
        <v>42512.707337962966</v>
      </c>
      <c r="E87" s="15" t="str">
        <f t="shared" si="2"/>
        <v>4023/4024</v>
      </c>
      <c r="F87" s="15">
        <f t="shared" si="3"/>
        <v>3.6030092596774921E-2</v>
      </c>
      <c r="G87" s="10"/>
    </row>
    <row r="88" spans="1:7" s="2" customFormat="1" x14ac:dyDescent="0.25">
      <c r="A88" s="6" t="s">
        <v>2604</v>
      </c>
      <c r="B88" s="6">
        <v>4007</v>
      </c>
      <c r="C88" s="18">
        <v>42512.646041666667</v>
      </c>
      <c r="D88" s="18">
        <v>42512.670497685183</v>
      </c>
      <c r="E88" s="15" t="str">
        <f t="shared" si="2"/>
        <v>4007/4008</v>
      </c>
      <c r="F88" s="15">
        <f t="shared" si="3"/>
        <v>2.4456018516502809E-2</v>
      </c>
      <c r="G88" s="10"/>
    </row>
    <row r="89" spans="1:7" s="2" customFormat="1" x14ac:dyDescent="0.25">
      <c r="A89" s="6" t="s">
        <v>2605</v>
      </c>
      <c r="B89" s="6">
        <v>4008</v>
      </c>
      <c r="C89" s="18">
        <v>42512.680023148147</v>
      </c>
      <c r="D89" s="18">
        <v>42512.711886574078</v>
      </c>
      <c r="E89" s="15" t="str">
        <f t="shared" si="2"/>
        <v>4007/4008</v>
      </c>
      <c r="F89" s="15">
        <f t="shared" si="3"/>
        <v>3.1863425931078382E-2</v>
      </c>
      <c r="G89" s="10"/>
    </row>
    <row r="90" spans="1:7" s="2" customFormat="1" x14ac:dyDescent="0.25">
      <c r="A90" s="6" t="s">
        <v>2606</v>
      </c>
      <c r="B90" s="6">
        <v>4002</v>
      </c>
      <c r="C90" s="18">
        <v>42512.65829861111</v>
      </c>
      <c r="D90" s="18">
        <v>42512.687222222223</v>
      </c>
      <c r="E90" s="15" t="str">
        <f t="shared" si="2"/>
        <v>4001/4002</v>
      </c>
      <c r="F90" s="15">
        <f t="shared" si="3"/>
        <v>2.8923611112986691E-2</v>
      </c>
      <c r="G90" s="10"/>
    </row>
    <row r="91" spans="1:7" s="2" customFormat="1" x14ac:dyDescent="0.25">
      <c r="A91" s="6" t="s">
        <v>2607</v>
      </c>
      <c r="B91" s="6">
        <v>4001</v>
      </c>
      <c r="C91" s="18">
        <v>42512.692881944444</v>
      </c>
      <c r="D91" s="18">
        <v>42512.725138888891</v>
      </c>
      <c r="E91" s="15" t="str">
        <f t="shared" si="2"/>
        <v>4001/4002</v>
      </c>
      <c r="F91" s="15">
        <f t="shared" si="3"/>
        <v>3.2256944446999114E-2</v>
      </c>
      <c r="G91" s="10"/>
    </row>
    <row r="92" spans="1:7" s="2" customFormat="1" x14ac:dyDescent="0.25">
      <c r="A92" s="6" t="s">
        <v>2608</v>
      </c>
      <c r="B92" s="6">
        <v>4018</v>
      </c>
      <c r="C92" s="18">
        <v>42512.674513888887</v>
      </c>
      <c r="D92" s="18">
        <v>42512.70517361111</v>
      </c>
      <c r="E92" s="15" t="str">
        <f t="shared" si="2"/>
        <v>4017/4018</v>
      </c>
      <c r="F92" s="15">
        <f t="shared" si="3"/>
        <v>3.0659722222480923E-2</v>
      </c>
      <c r="G92" s="10"/>
    </row>
    <row r="93" spans="1:7" s="2" customFormat="1" x14ac:dyDescent="0.25">
      <c r="A93" s="6" t="s">
        <v>2609</v>
      </c>
      <c r="B93" s="6">
        <v>4017</v>
      </c>
      <c r="C93" s="18">
        <v>42512.70752314815</v>
      </c>
      <c r="D93" s="18">
        <v>42512.747465277775</v>
      </c>
      <c r="E93" s="15" t="str">
        <f t="shared" si="2"/>
        <v>4017/4018</v>
      </c>
      <c r="F93" s="15">
        <f t="shared" si="3"/>
        <v>3.9942129624250811E-2</v>
      </c>
      <c r="G93" s="10"/>
    </row>
    <row r="94" spans="1:7" s="2" customFormat="1" x14ac:dyDescent="0.25">
      <c r="A94" s="6" t="s">
        <v>2610</v>
      </c>
      <c r="B94" s="6">
        <v>4011</v>
      </c>
      <c r="C94" s="18">
        <v>42512.687314814815</v>
      </c>
      <c r="D94" s="18">
        <v>42512.716527777775</v>
      </c>
      <c r="E94" s="15" t="str">
        <f t="shared" si="2"/>
        <v>4011/4012</v>
      </c>
      <c r="F94" s="15">
        <f t="shared" si="3"/>
        <v>2.9212962959718425E-2</v>
      </c>
      <c r="G94" s="10"/>
    </row>
    <row r="95" spans="1:7" s="2" customFormat="1" x14ac:dyDescent="0.25">
      <c r="A95" s="6" t="s">
        <v>2611</v>
      </c>
      <c r="B95" s="6">
        <v>4012</v>
      </c>
      <c r="C95" s="18">
        <v>42512.725185185183</v>
      </c>
      <c r="D95" s="18">
        <v>42512.757511574076</v>
      </c>
      <c r="E95" s="15" t="str">
        <f t="shared" si="2"/>
        <v>4011/4012</v>
      </c>
      <c r="F95" s="15">
        <f t="shared" si="3"/>
        <v>3.2326388893125113E-2</v>
      </c>
      <c r="G95" s="10"/>
    </row>
    <row r="96" spans="1:7" s="2" customFormat="1" x14ac:dyDescent="0.25">
      <c r="A96" s="6" t="s">
        <v>2612</v>
      </c>
      <c r="B96" s="6">
        <v>4042</v>
      </c>
      <c r="C96" s="18">
        <v>42512.694976851853</v>
      </c>
      <c r="D96" s="18">
        <v>42512.722812499997</v>
      </c>
      <c r="E96" s="15" t="str">
        <f t="shared" si="2"/>
        <v>4041/4042</v>
      </c>
      <c r="F96" s="15">
        <f t="shared" si="3"/>
        <v>2.7835648143081926E-2</v>
      </c>
      <c r="G96" s="10"/>
    </row>
    <row r="97" spans="1:7" s="2" customFormat="1" x14ac:dyDescent="0.25">
      <c r="A97" s="6" t="s">
        <v>2613</v>
      </c>
      <c r="B97" s="6">
        <v>4041</v>
      </c>
      <c r="C97" s="18">
        <v>42512.728043981479</v>
      </c>
      <c r="D97" s="18">
        <v>42512.765069444446</v>
      </c>
      <c r="E97" s="15" t="str">
        <f t="shared" si="2"/>
        <v>4041/4042</v>
      </c>
      <c r="F97" s="15">
        <f t="shared" si="3"/>
        <v>3.7025462966994382E-2</v>
      </c>
      <c r="G97" s="10"/>
    </row>
    <row r="98" spans="1:7" s="2" customFormat="1" x14ac:dyDescent="0.25">
      <c r="A98" s="6" t="s">
        <v>2614</v>
      </c>
      <c r="B98" s="6">
        <v>4024</v>
      </c>
      <c r="C98" s="18">
        <v>42512.709722222222</v>
      </c>
      <c r="D98" s="18">
        <v>42512.736805555556</v>
      </c>
      <c r="E98" s="15" t="str">
        <f t="shared" si="2"/>
        <v>4023/4024</v>
      </c>
      <c r="F98" s="15">
        <f t="shared" si="3"/>
        <v>2.7083333334303461E-2</v>
      </c>
      <c r="G98" s="10"/>
    </row>
    <row r="99" spans="1:7" s="2" customFormat="1" x14ac:dyDescent="0.25">
      <c r="A99" s="6" t="s">
        <v>2615</v>
      </c>
      <c r="B99" s="6">
        <v>4023</v>
      </c>
      <c r="C99" s="18">
        <v>42512.744780092595</v>
      </c>
      <c r="D99" s="18">
        <v>42512.776134259257</v>
      </c>
      <c r="E99" s="15" t="str">
        <f t="shared" si="2"/>
        <v>4023/4024</v>
      </c>
      <c r="F99" s="15">
        <f t="shared" si="3"/>
        <v>3.1354166661913041E-2</v>
      </c>
      <c r="G99" s="10"/>
    </row>
    <row r="100" spans="1:7" s="2" customFormat="1" x14ac:dyDescent="0.25">
      <c r="A100" s="6" t="s">
        <v>2616</v>
      </c>
      <c r="B100" s="6">
        <v>4007</v>
      </c>
      <c r="C100" s="18">
        <v>42512.719872685186</v>
      </c>
      <c r="D100" s="18">
        <v>42512.74722222222</v>
      </c>
      <c r="E100" s="15" t="str">
        <f t="shared" si="2"/>
        <v>4007/4008</v>
      </c>
      <c r="F100" s="15">
        <f t="shared" si="3"/>
        <v>2.7349537034751847E-2</v>
      </c>
      <c r="G100" s="10"/>
    </row>
    <row r="101" spans="1:7" s="2" customFormat="1" x14ac:dyDescent="0.25">
      <c r="A101" s="6" t="s">
        <v>2617</v>
      </c>
      <c r="B101" s="6">
        <v>4008</v>
      </c>
      <c r="C101" s="18">
        <v>42512.75099537037</v>
      </c>
      <c r="D101" s="18">
        <v>42512.786307870374</v>
      </c>
      <c r="E101" s="15" t="str">
        <f t="shared" si="2"/>
        <v>4007/4008</v>
      </c>
      <c r="F101" s="15">
        <f t="shared" si="3"/>
        <v>3.5312500003783498E-2</v>
      </c>
      <c r="G101" s="10"/>
    </row>
    <row r="102" spans="1:7" s="2" customFormat="1" x14ac:dyDescent="0.25">
      <c r="A102" s="6" t="s">
        <v>2618</v>
      </c>
      <c r="B102" s="6">
        <v>4031</v>
      </c>
      <c r="C102" s="18">
        <v>42512.73537037037</v>
      </c>
      <c r="D102" s="18">
        <v>42512.764756944445</v>
      </c>
      <c r="E102" s="15" t="str">
        <f t="shared" si="2"/>
        <v>4031/4032</v>
      </c>
      <c r="F102" s="15">
        <f t="shared" si="3"/>
        <v>2.9386574075033423E-2</v>
      </c>
      <c r="G102" s="10"/>
    </row>
    <row r="103" spans="1:7" s="2" customFormat="1" x14ac:dyDescent="0.25">
      <c r="A103" s="6" t="s">
        <v>2619</v>
      </c>
      <c r="B103" s="6">
        <v>4032</v>
      </c>
      <c r="C103" s="18">
        <v>42512.767916666664</v>
      </c>
      <c r="D103" s="18">
        <v>42512.798055555555</v>
      </c>
      <c r="E103" s="15" t="str">
        <f t="shared" si="2"/>
        <v>4031/4032</v>
      </c>
      <c r="F103" s="15">
        <f t="shared" si="3"/>
        <v>3.0138888891087845E-2</v>
      </c>
      <c r="G103" s="10"/>
    </row>
    <row r="104" spans="1:7" s="2" customFormat="1" x14ac:dyDescent="0.25">
      <c r="A104" s="6" t="s">
        <v>2620</v>
      </c>
      <c r="B104" s="6">
        <v>4018</v>
      </c>
      <c r="C104" s="18">
        <v>42512.754363425927</v>
      </c>
      <c r="D104" s="18">
        <v>42512.784166666665</v>
      </c>
      <c r="E104" s="15" t="str">
        <f t="shared" si="2"/>
        <v>4017/4018</v>
      </c>
      <c r="F104" s="15">
        <f t="shared" si="3"/>
        <v>2.9803240737237502E-2</v>
      </c>
      <c r="G104" s="10"/>
    </row>
    <row r="105" spans="1:7" s="2" customFormat="1" x14ac:dyDescent="0.25">
      <c r="A105" s="6" t="s">
        <v>2621</v>
      </c>
      <c r="B105" s="6">
        <v>4017</v>
      </c>
      <c r="C105" s="18">
        <v>42512.788101851853</v>
      </c>
      <c r="D105" s="18">
        <v>42512.81763888889</v>
      </c>
      <c r="E105" s="15" t="str">
        <f t="shared" si="2"/>
        <v>4017/4018</v>
      </c>
      <c r="F105" s="15">
        <f t="shared" si="3"/>
        <v>2.9537037036789116E-2</v>
      </c>
      <c r="G105" s="10"/>
    </row>
    <row r="106" spans="1:7" s="2" customFormat="1" x14ac:dyDescent="0.25">
      <c r="A106" s="6" t="s">
        <v>2622</v>
      </c>
      <c r="B106" s="6">
        <v>4011</v>
      </c>
      <c r="C106" s="18">
        <v>42512.760659722226</v>
      </c>
      <c r="D106" s="18">
        <v>42512.794293981482</v>
      </c>
      <c r="E106" s="15" t="str">
        <f t="shared" si="2"/>
        <v>4011/4012</v>
      </c>
      <c r="F106" s="15">
        <f t="shared" si="3"/>
        <v>3.3634259256359655E-2</v>
      </c>
      <c r="G106" s="10"/>
    </row>
    <row r="107" spans="1:7" s="2" customFormat="1" x14ac:dyDescent="0.25">
      <c r="A107" s="6" t="s">
        <v>2623</v>
      </c>
      <c r="B107" s="6">
        <v>4012</v>
      </c>
      <c r="C107" s="18">
        <v>42512.800891203704</v>
      </c>
      <c r="D107" s="18">
        <v>42512.82916666667</v>
      </c>
      <c r="E107" s="15" t="str">
        <f t="shared" si="2"/>
        <v>4011/4012</v>
      </c>
      <c r="F107" s="15">
        <f t="shared" si="3"/>
        <v>2.8275462966121268E-2</v>
      </c>
      <c r="G107" s="10"/>
    </row>
    <row r="108" spans="1:7" s="2" customFormat="1" x14ac:dyDescent="0.25">
      <c r="A108" s="6" t="s">
        <v>2624</v>
      </c>
      <c r="B108" s="6">
        <v>4042</v>
      </c>
      <c r="C108" s="18">
        <v>42512.768136574072</v>
      </c>
      <c r="D108" s="18">
        <v>42512.769328703704</v>
      </c>
      <c r="E108" s="15" t="str">
        <f t="shared" si="2"/>
        <v>4041/4042</v>
      </c>
      <c r="F108" s="15">
        <f t="shared" si="3"/>
        <v>1.1921296318178065E-3</v>
      </c>
      <c r="G108" s="10" t="s">
        <v>786</v>
      </c>
    </row>
    <row r="109" spans="1:7" s="2" customFormat="1" x14ac:dyDescent="0.25">
      <c r="A109" s="6" t="s">
        <v>2625</v>
      </c>
      <c r="B109" s="6">
        <v>4041</v>
      </c>
      <c r="C109" s="18">
        <v>42512.804976851854</v>
      </c>
      <c r="D109" s="18">
        <v>42512.836724537039</v>
      </c>
      <c r="E109" s="15" t="str">
        <f t="shared" si="2"/>
        <v>4041/4042</v>
      </c>
      <c r="F109" s="15">
        <f t="shared" si="3"/>
        <v>3.1747685185109731E-2</v>
      </c>
      <c r="G109" s="10"/>
    </row>
    <row r="110" spans="1:7" s="2" customFormat="1" x14ac:dyDescent="0.25">
      <c r="A110" s="6" t="s">
        <v>2626</v>
      </c>
      <c r="B110" s="6">
        <v>4007</v>
      </c>
      <c r="C110" s="18">
        <v>42512.790300925924</v>
      </c>
      <c r="D110" s="18">
        <v>42512.817789351851</v>
      </c>
      <c r="E110" s="15" t="str">
        <f t="shared" si="2"/>
        <v>4007/4008</v>
      </c>
      <c r="F110" s="15">
        <f t="shared" si="3"/>
        <v>2.7488425927003846E-2</v>
      </c>
      <c r="G110" s="10"/>
    </row>
    <row r="111" spans="1:7" s="2" customFormat="1" x14ac:dyDescent="0.25">
      <c r="A111" s="6" t="s">
        <v>2627</v>
      </c>
      <c r="B111" s="6">
        <v>4031</v>
      </c>
      <c r="C111" s="18">
        <v>42512.801238425927</v>
      </c>
      <c r="D111" s="18">
        <v>42512.842280092591</v>
      </c>
      <c r="E111" s="15" t="str">
        <f t="shared" si="2"/>
        <v>4031/4032</v>
      </c>
      <c r="F111" s="15">
        <f t="shared" si="3"/>
        <v>4.1041666663659271E-2</v>
      </c>
      <c r="G111" s="10"/>
    </row>
    <row r="112" spans="1:7" s="2" customFormat="1" x14ac:dyDescent="0.25">
      <c r="A112" s="6" t="s">
        <v>2628</v>
      </c>
      <c r="B112" s="6">
        <v>4032</v>
      </c>
      <c r="C112" s="18">
        <v>42512.851689814815</v>
      </c>
      <c r="D112" s="18">
        <v>42512.886064814818</v>
      </c>
      <c r="E112" s="15" t="str">
        <f t="shared" si="2"/>
        <v>4031/4032</v>
      </c>
      <c r="F112" s="15">
        <f t="shared" si="3"/>
        <v>3.4375000002910383E-2</v>
      </c>
      <c r="G112" s="10"/>
    </row>
    <row r="113" spans="1:15" s="2" customFormat="1" x14ac:dyDescent="0.25">
      <c r="A113" s="6" t="s">
        <v>2629</v>
      </c>
      <c r="B113" s="6">
        <v>4011</v>
      </c>
      <c r="C113" s="18">
        <v>42512.83221064815</v>
      </c>
      <c r="D113" s="18">
        <v>42512.862893518519</v>
      </c>
      <c r="E113" s="15" t="str">
        <f t="shared" si="2"/>
        <v>4011/4012</v>
      </c>
      <c r="F113" s="15">
        <f t="shared" si="3"/>
        <v>3.068287036876427E-2</v>
      </c>
      <c r="G113" s="10"/>
    </row>
    <row r="114" spans="1:15" s="2" customFormat="1" x14ac:dyDescent="0.25">
      <c r="A114" s="6" t="s">
        <v>2630</v>
      </c>
      <c r="B114" s="6">
        <v>4012</v>
      </c>
      <c r="C114" s="18">
        <v>42512.869155092594</v>
      </c>
      <c r="D114" s="18">
        <v>42512.902870370373</v>
      </c>
      <c r="E114" s="15" t="str">
        <f t="shared" si="2"/>
        <v>4011/4012</v>
      </c>
      <c r="F114" s="15">
        <f t="shared" si="3"/>
        <v>3.3715277779265307E-2</v>
      </c>
      <c r="G114" s="10"/>
    </row>
    <row r="115" spans="1:15" s="2" customFormat="1" x14ac:dyDescent="0.25">
      <c r="A115" s="6" t="s">
        <v>2631</v>
      </c>
      <c r="B115" s="6">
        <v>4024</v>
      </c>
      <c r="C115" s="18">
        <v>42512.845462962963</v>
      </c>
      <c r="D115" s="18">
        <v>42512.881655092591</v>
      </c>
      <c r="E115" s="15" t="str">
        <f t="shared" si="2"/>
        <v>4023/4024</v>
      </c>
      <c r="F115" s="15">
        <f t="shared" si="3"/>
        <v>3.6192129628034309E-2</v>
      </c>
      <c r="G115" s="10"/>
    </row>
    <row r="116" spans="1:15" s="2" customFormat="1" x14ac:dyDescent="0.25">
      <c r="A116" s="6" t="s">
        <v>2632</v>
      </c>
      <c r="B116" s="6">
        <v>4023</v>
      </c>
      <c r="C116" s="18">
        <v>42512.890960648147</v>
      </c>
      <c r="D116" s="18">
        <v>42512.922569444447</v>
      </c>
      <c r="E116" s="15" t="str">
        <f t="shared" si="2"/>
        <v>4023/4024</v>
      </c>
      <c r="F116" s="15">
        <f t="shared" si="3"/>
        <v>3.160879630013369E-2</v>
      </c>
      <c r="G116" s="10"/>
    </row>
    <row r="117" spans="1:15" s="2" customFormat="1" x14ac:dyDescent="0.25">
      <c r="A117" s="6" t="s">
        <v>2633</v>
      </c>
      <c r="B117" s="6">
        <v>4007</v>
      </c>
      <c r="C117" s="18">
        <v>42512.872060185182</v>
      </c>
      <c r="D117" s="18">
        <v>42512.903773148151</v>
      </c>
      <c r="E117" s="15" t="str">
        <f t="shared" si="2"/>
        <v>4007/4008</v>
      </c>
      <c r="F117" s="15">
        <f t="shared" si="3"/>
        <v>3.1712962969322689E-2</v>
      </c>
      <c r="G117" s="10"/>
    </row>
    <row r="118" spans="1:15" s="2" customFormat="1" x14ac:dyDescent="0.25">
      <c r="A118" s="6" t="s">
        <v>2634</v>
      </c>
      <c r="B118" s="6">
        <v>4008</v>
      </c>
      <c r="C118" s="18">
        <v>42512.950520833336</v>
      </c>
      <c r="D118" s="18">
        <v>42512.950520833336</v>
      </c>
      <c r="E118" s="15" t="str">
        <f t="shared" si="2"/>
        <v>4007/4008</v>
      </c>
      <c r="F118" s="15">
        <f t="shared" si="3"/>
        <v>0</v>
      </c>
      <c r="G118" s="10" t="s">
        <v>2648</v>
      </c>
    </row>
    <row r="119" spans="1:15" s="2" customFormat="1" x14ac:dyDescent="0.25">
      <c r="A119" s="6" t="s">
        <v>2635</v>
      </c>
      <c r="B119" s="6">
        <v>4031</v>
      </c>
      <c r="C119" s="18">
        <v>42512.890300925923</v>
      </c>
      <c r="D119" s="18">
        <v>42512.925856481481</v>
      </c>
      <c r="E119" s="15" t="str">
        <f t="shared" si="2"/>
        <v>4031/4032</v>
      </c>
      <c r="F119" s="15">
        <f t="shared" si="3"/>
        <v>3.5555555557948537E-2</v>
      </c>
      <c r="G119" s="10"/>
    </row>
    <row r="120" spans="1:15" s="2" customFormat="1" x14ac:dyDescent="0.25">
      <c r="A120" s="6" t="s">
        <v>2636</v>
      </c>
      <c r="B120" s="6">
        <v>4032</v>
      </c>
      <c r="C120" s="18">
        <v>42512.929560185185</v>
      </c>
      <c r="D120" s="18">
        <v>42512.975324074076</v>
      </c>
      <c r="E120" s="15" t="str">
        <f t="shared" si="2"/>
        <v>4031/4032</v>
      </c>
      <c r="F120" s="15">
        <f t="shared" si="3"/>
        <v>4.5763888891087845E-2</v>
      </c>
      <c r="G120" s="10"/>
    </row>
    <row r="121" spans="1:15" s="2" customFormat="1" x14ac:dyDescent="0.25">
      <c r="A121" s="6" t="s">
        <v>2637</v>
      </c>
      <c r="B121" s="6">
        <v>4011</v>
      </c>
      <c r="C121" s="18">
        <v>42512.911944444444</v>
      </c>
      <c r="D121" s="18">
        <v>42512.943043981482</v>
      </c>
      <c r="E121" s="15" t="str">
        <f t="shared" si="2"/>
        <v>4011/4012</v>
      </c>
      <c r="F121" s="15">
        <f t="shared" si="3"/>
        <v>3.1099537038244307E-2</v>
      </c>
      <c r="G121" s="10"/>
    </row>
    <row r="122" spans="1:15" s="2" customFormat="1" x14ac:dyDescent="0.25">
      <c r="A122" s="6" t="s">
        <v>2518</v>
      </c>
      <c r="B122" s="6">
        <v>4012</v>
      </c>
      <c r="C122" s="18">
        <v>42512.952118055553</v>
      </c>
      <c r="D122" s="18">
        <v>42512.991736111115</v>
      </c>
      <c r="E122" s="15" t="str">
        <f t="shared" si="2"/>
        <v>4011/4012</v>
      </c>
      <c r="F122" s="15">
        <f t="shared" si="3"/>
        <v>3.9618055561732035E-2</v>
      </c>
      <c r="G122" s="10"/>
      <c r="H122"/>
    </row>
    <row r="123" spans="1:15" s="2" customFormat="1" x14ac:dyDescent="0.25">
      <c r="A123" s="6" t="s">
        <v>2638</v>
      </c>
      <c r="B123" s="6">
        <v>4024</v>
      </c>
      <c r="C123" s="18">
        <v>42512.927766203706</v>
      </c>
      <c r="D123" s="18">
        <v>42512.938784722224</v>
      </c>
      <c r="E123" s="15" t="str">
        <f t="shared" si="2"/>
        <v>4023/4024</v>
      </c>
      <c r="F123" s="15">
        <f t="shared" si="3"/>
        <v>1.1018518518540077E-2</v>
      </c>
      <c r="G123" s="10" t="s">
        <v>786</v>
      </c>
      <c r="H123"/>
    </row>
    <row r="124" spans="1:15" s="2" customFormat="1" x14ac:dyDescent="0.25">
      <c r="A124" s="6" t="s">
        <v>2379</v>
      </c>
      <c r="B124" s="6">
        <v>4023</v>
      </c>
      <c r="C124" s="18">
        <v>42512.973749999997</v>
      </c>
      <c r="D124" s="18">
        <v>42513.007870370369</v>
      </c>
      <c r="E124" s="15" t="str">
        <f t="shared" si="2"/>
        <v>4023/4024</v>
      </c>
      <c r="F124" s="15">
        <f t="shared" si="3"/>
        <v>3.4120370371965691E-2</v>
      </c>
      <c r="G124" s="10"/>
      <c r="H124"/>
    </row>
    <row r="125" spans="1:15" s="2" customFormat="1" x14ac:dyDescent="0.25">
      <c r="A125" s="6" t="s">
        <v>2380</v>
      </c>
      <c r="B125" s="6">
        <v>4007</v>
      </c>
      <c r="C125" s="18">
        <v>42512.953206018516</v>
      </c>
      <c r="D125" s="18">
        <v>42512.993703703702</v>
      </c>
      <c r="E125" s="15" t="str">
        <f t="shared" si="2"/>
        <v>4007/4008</v>
      </c>
      <c r="F125" s="15">
        <f t="shared" si="3"/>
        <v>4.0497685185982846E-2</v>
      </c>
      <c r="G125" s="10"/>
      <c r="H125"/>
    </row>
    <row r="126" spans="1:15" x14ac:dyDescent="0.25">
      <c r="A126" s="6" t="s">
        <v>2639</v>
      </c>
      <c r="B126" s="6">
        <v>4008</v>
      </c>
      <c r="C126" s="18">
        <v>42512.997395833336</v>
      </c>
      <c r="D126" s="18">
        <v>42513.031192129631</v>
      </c>
      <c r="E126" s="15" t="str">
        <f t="shared" si="2"/>
        <v>4007/4008</v>
      </c>
      <c r="F126" s="15">
        <f t="shared" si="3"/>
        <v>3.3796296294895001E-2</v>
      </c>
      <c r="G126" s="10"/>
      <c r="J126" s="2"/>
      <c r="K126" s="2"/>
    </row>
    <row r="127" spans="1:15" x14ac:dyDescent="0.25">
      <c r="A127" s="6" t="s">
        <v>2640</v>
      </c>
      <c r="B127" s="6">
        <v>4031</v>
      </c>
      <c r="C127" s="18">
        <v>42512.980833333335</v>
      </c>
      <c r="D127" s="18">
        <v>42513.014618055553</v>
      </c>
      <c r="E127" s="15" t="str">
        <f t="shared" si="2"/>
        <v>4031/4032</v>
      </c>
      <c r="F127" s="15">
        <f t="shared" si="3"/>
        <v>3.3784722218115348E-2</v>
      </c>
      <c r="G127" s="10"/>
      <c r="I127" s="2"/>
      <c r="J127" s="2"/>
      <c r="K127" s="2"/>
    </row>
    <row r="128" spans="1:15" s="2" customFormat="1" x14ac:dyDescent="0.25">
      <c r="A128" s="6" t="s">
        <v>2641</v>
      </c>
      <c r="B128" s="6">
        <v>4032</v>
      </c>
      <c r="C128" s="18">
        <v>42513.016539351855</v>
      </c>
      <c r="D128" s="18">
        <v>42513.053124999999</v>
      </c>
      <c r="E128" s="15" t="str">
        <f t="shared" si="2"/>
        <v>4031/4032</v>
      </c>
      <c r="F128" s="15">
        <f t="shared" si="3"/>
        <v>3.6585648143955041E-2</v>
      </c>
      <c r="G128" s="10"/>
      <c r="H128"/>
      <c r="L128"/>
      <c r="M128"/>
      <c r="N128"/>
      <c r="O128"/>
    </row>
    <row r="129" spans="1:11" x14ac:dyDescent="0.25">
      <c r="A129" s="6" t="s">
        <v>2642</v>
      </c>
      <c r="B129" s="6">
        <v>4011</v>
      </c>
      <c r="C129" s="18">
        <v>42512.996400462966</v>
      </c>
      <c r="D129" s="18">
        <v>42513.025740740741</v>
      </c>
      <c r="E129" s="15" t="str">
        <f t="shared" si="2"/>
        <v>4011/4012</v>
      </c>
      <c r="F129" s="15">
        <f t="shared" si="3"/>
        <v>2.9340277775190771E-2</v>
      </c>
      <c r="G129" s="10"/>
      <c r="J129" s="2"/>
      <c r="K129" s="2"/>
    </row>
    <row r="130" spans="1:11" x14ac:dyDescent="0.25">
      <c r="A130" s="6" t="s">
        <v>2643</v>
      </c>
      <c r="B130" s="6">
        <v>4012</v>
      </c>
      <c r="C130" s="18">
        <v>42513.034479166665</v>
      </c>
      <c r="D130" s="18">
        <v>42513.069953703707</v>
      </c>
      <c r="E130" s="15" t="str">
        <f t="shared" si="2"/>
        <v>4011/4012</v>
      </c>
      <c r="F130" s="15">
        <f t="shared" si="3"/>
        <v>3.5474537042318843E-2</v>
      </c>
      <c r="G130" s="10"/>
      <c r="J130" s="2"/>
      <c r="K130" s="2"/>
    </row>
    <row r="131" spans="1:11" x14ac:dyDescent="0.25">
      <c r="A131" s="6" t="s">
        <v>2644</v>
      </c>
      <c r="B131" s="6">
        <v>4024</v>
      </c>
      <c r="C131" s="18">
        <v>42513.019444444442</v>
      </c>
      <c r="D131" s="18">
        <v>42513.049976851849</v>
      </c>
      <c r="E131" s="15" t="str">
        <f t="shared" ref="E131:E132" si="4">IF(ISEVEN(B131),(B131-1)&amp;"/"&amp;B131,B131&amp;"/"&amp;(B131+1))</f>
        <v>4023/4024</v>
      </c>
      <c r="F131" s="15">
        <f t="shared" ref="F131:F132" si="5">D131-C131</f>
        <v>3.0532407407008577E-2</v>
      </c>
      <c r="G131" s="10"/>
      <c r="J131" s="2"/>
      <c r="K131" s="2"/>
    </row>
    <row r="132" spans="1:11" x14ac:dyDescent="0.25">
      <c r="A132" s="6" t="s">
        <v>2645</v>
      </c>
      <c r="B132" s="6">
        <v>4023</v>
      </c>
      <c r="C132" s="18">
        <v>42513.05636574074</v>
      </c>
      <c r="D132" s="18">
        <v>42513.089074074072</v>
      </c>
      <c r="E132" s="15" t="str">
        <f t="shared" si="4"/>
        <v>4023/4024</v>
      </c>
      <c r="F132" s="15">
        <f t="shared" si="5"/>
        <v>3.2708333332266193E-2</v>
      </c>
      <c r="G132" s="10"/>
    </row>
    <row r="133" spans="1:11" x14ac:dyDescent="0.25">
      <c r="A133" s="6"/>
      <c r="B133" s="6"/>
      <c r="C133" s="18"/>
      <c r="D133" s="18"/>
      <c r="E133" s="15"/>
      <c r="F133" s="15"/>
      <c r="G133" s="10"/>
    </row>
    <row r="134" spans="1:11" x14ac:dyDescent="0.25">
      <c r="A134" s="6"/>
      <c r="B134" s="6"/>
      <c r="C134" s="18"/>
      <c r="D134" s="18"/>
      <c r="E134" s="15"/>
      <c r="F134" s="15"/>
      <c r="G134" s="10"/>
    </row>
    <row r="135" spans="1:11" x14ac:dyDescent="0.25">
      <c r="A135" s="6"/>
      <c r="B135" s="6"/>
      <c r="C135" s="18"/>
      <c r="D135" s="18"/>
      <c r="E135" s="15"/>
      <c r="F135" s="15"/>
      <c r="G135" s="10"/>
    </row>
    <row r="136" spans="1:11" x14ac:dyDescent="0.25">
      <c r="A136" s="6"/>
      <c r="B136" s="6"/>
      <c r="C136" s="18"/>
      <c r="D136" s="18"/>
      <c r="E136" s="15"/>
      <c r="F136" s="15"/>
      <c r="G136" s="10"/>
    </row>
    <row r="137" spans="1:11" x14ac:dyDescent="0.25">
      <c r="A137" s="6"/>
      <c r="B137" s="6"/>
      <c r="C137" s="18"/>
      <c r="D137" s="18"/>
      <c r="E137" s="15"/>
      <c r="F137" s="15"/>
      <c r="G137" s="10"/>
    </row>
    <row r="138" spans="1:11" x14ac:dyDescent="0.25">
      <c r="A138" s="6"/>
      <c r="B138" s="6"/>
      <c r="C138" s="18"/>
      <c r="D138" s="18"/>
      <c r="E138" s="15"/>
      <c r="F138" s="15"/>
      <c r="G138" s="10"/>
    </row>
    <row r="139" spans="1:11" x14ac:dyDescent="0.25">
      <c r="A139" s="17"/>
      <c r="B139" s="17"/>
      <c r="C139" s="18"/>
      <c r="D139" s="18"/>
      <c r="E139" s="6"/>
      <c r="F139" s="15"/>
      <c r="G139" s="10"/>
    </row>
    <row r="140" spans="1:11" x14ac:dyDescent="0.25">
      <c r="A140" s="17"/>
      <c r="B140" s="17"/>
      <c r="C140" s="18"/>
      <c r="D140" s="18"/>
      <c r="E140" s="6"/>
      <c r="F140" s="15"/>
      <c r="G140" s="10"/>
    </row>
    <row r="141" spans="1:11" x14ac:dyDescent="0.25">
      <c r="A141" s="17"/>
      <c r="B141" s="17"/>
      <c r="C141" s="18"/>
      <c r="D141" s="18"/>
      <c r="E141" s="6"/>
      <c r="F141" s="15"/>
      <c r="G141" s="10"/>
    </row>
    <row r="142" spans="1:11" x14ac:dyDescent="0.25">
      <c r="A142" s="17"/>
      <c r="B142" s="17"/>
      <c r="C142" s="18"/>
      <c r="D142" s="18"/>
      <c r="E142" s="6"/>
      <c r="F142" s="15"/>
      <c r="G142" s="10"/>
    </row>
    <row r="143" spans="1:11" x14ac:dyDescent="0.25">
      <c r="A143" s="17"/>
      <c r="B143" s="17"/>
      <c r="C143" s="18"/>
      <c r="D143" s="18"/>
      <c r="E143" s="6"/>
      <c r="F143" s="15"/>
      <c r="G143" s="10"/>
    </row>
  </sheetData>
  <autoFilter ref="A2:G136"/>
  <mergeCells count="2">
    <mergeCell ref="A1:F1"/>
    <mergeCell ref="L3:N3"/>
  </mergeCells>
  <conditionalFormatting sqref="A139:G143 C3:G138">
    <cfRule type="expression" dxfId="57" priority="5">
      <formula>#REF!&gt;#REF!</formula>
    </cfRule>
    <cfRule type="expression" dxfId="56" priority="6">
      <formula>#REF!&gt;0</formula>
    </cfRule>
    <cfRule type="expression" dxfId="55" priority="7">
      <formula>#REF!&gt;0</formula>
    </cfRule>
  </conditionalFormatting>
  <conditionalFormatting sqref="A3:B6">
    <cfRule type="expression" dxfId="54" priority="3">
      <formula>$P3&gt;0</formula>
    </cfRule>
    <cfRule type="expression" dxfId="53" priority="4">
      <formula>$O3&gt;0</formula>
    </cfRule>
  </conditionalFormatting>
  <conditionalFormatting sqref="A3:G138">
    <cfRule type="expression" dxfId="52" priority="1">
      <formula>NOT(ISBLANK($G3))</formula>
    </cfRule>
  </conditionalFormatting>
  <conditionalFormatting sqref="A107:B109 A26:B40 A44:B44 A48:B50 A56:B58 A62:B63 A67:B68 A82:B90 A94:B94 A74:B77">
    <cfRule type="expression" dxfId="51" priority="8">
      <formula>$P29&gt;0</formula>
    </cfRule>
    <cfRule type="expression" dxfId="50" priority="9">
      <formula>$O29&gt;0</formula>
    </cfRule>
  </conditionalFormatting>
  <conditionalFormatting sqref="A42:B43 A92:B93 A7:B11 A14:B25 A52:B55 A60:B61 A65:B66 A70:B73 A96:B97 A79:B79 A81:B81">
    <cfRule type="expression" dxfId="49" priority="11">
      <formula>$P9&gt;0</formula>
    </cfRule>
    <cfRule type="expression" dxfId="48" priority="12">
      <formula>$O9&gt;0</formula>
    </cfRule>
  </conditionalFormatting>
  <conditionalFormatting sqref="A110:B113 A98:B105">
    <cfRule type="expression" dxfId="47" priority="14">
      <formula>$P102&gt;0</formula>
    </cfRule>
    <cfRule type="expression" dxfId="46" priority="15">
      <formula>$O102&gt;0</formula>
    </cfRule>
  </conditionalFormatting>
  <conditionalFormatting sqref="A114:B116">
    <cfRule type="expression" dxfId="45" priority="17">
      <formula>$P120&gt;0</formula>
    </cfRule>
    <cfRule type="expression" dxfId="44" priority="18">
      <formula>$O120&gt;0</formula>
    </cfRule>
  </conditionalFormatting>
  <conditionalFormatting sqref="A117:B117">
    <cfRule type="expression" dxfId="43" priority="20">
      <formula>$P124&gt;0</formula>
    </cfRule>
    <cfRule type="expression" dxfId="42" priority="21">
      <formula>$O124&gt;0</formula>
    </cfRule>
  </conditionalFormatting>
  <conditionalFormatting sqref="A118:B118">
    <cfRule type="expression" dxfId="41" priority="23">
      <formula>$P126&gt;0</formula>
    </cfRule>
    <cfRule type="expression" dxfId="40" priority="24">
      <formula>$O126&gt;0</formula>
    </cfRule>
  </conditionalFormatting>
  <conditionalFormatting sqref="A120:B138">
    <cfRule type="expression" dxfId="39" priority="26">
      <formula>$P130&gt;0</formula>
    </cfRule>
    <cfRule type="expression" dxfId="38" priority="27">
      <formula>$O130&gt;0</formula>
    </cfRule>
  </conditionalFormatting>
  <conditionalFormatting sqref="A106:B106">
    <cfRule type="expression" dxfId="37" priority="29">
      <formula>#REF!&gt;0</formula>
    </cfRule>
    <cfRule type="expression" dxfId="36" priority="30">
      <formula>#REF!&gt;0</formula>
    </cfRule>
  </conditionalFormatting>
  <conditionalFormatting sqref="A119:B119">
    <cfRule type="expression" dxfId="35" priority="33">
      <formula>$P128&gt;0</formula>
    </cfRule>
    <cfRule type="expression" dxfId="34" priority="34">
      <formula>$O128&gt;0</formula>
    </cfRule>
  </conditionalFormatting>
  <conditionalFormatting sqref="A41:B41 A91:B91">
    <cfRule type="expression" dxfId="33" priority="36">
      <formula>#REF!&gt;0</formula>
    </cfRule>
    <cfRule type="expression" dxfId="32" priority="37">
      <formula>#REF!&gt;0</formula>
    </cfRule>
  </conditionalFormatting>
  <conditionalFormatting sqref="A47:B47 A13:B13">
    <cfRule type="expression" dxfId="31" priority="39">
      <formula>$P14&gt;0</formula>
    </cfRule>
    <cfRule type="expression" dxfId="30" priority="40">
      <formula>$O14&gt;0</formula>
    </cfRule>
  </conditionalFormatting>
  <conditionalFormatting sqref="A45:B46">
    <cfRule type="expression" dxfId="29" priority="41">
      <formula>#REF!&gt;0</formula>
    </cfRule>
    <cfRule type="expression" dxfId="28" priority="42">
      <formula>#REF!&gt;0</formula>
    </cfRule>
  </conditionalFormatting>
  <conditionalFormatting sqref="A12:B12">
    <cfRule type="expression" dxfId="27" priority="45">
      <formula>#REF!&gt;0</formula>
    </cfRule>
    <cfRule type="expression" dxfId="26" priority="46">
      <formula>#REF!&gt;0</formula>
    </cfRule>
  </conditionalFormatting>
  <conditionalFormatting sqref="A51:B51 A59:B59">
    <cfRule type="expression" dxfId="25" priority="48">
      <formula>#REF!&gt;0</formula>
    </cfRule>
    <cfRule type="expression" dxfId="24" priority="49">
      <formula>#REF!&gt;0</formula>
    </cfRule>
  </conditionalFormatting>
  <conditionalFormatting sqref="A64:B64 A69:B69 A80:B80 A95:B95">
    <cfRule type="expression" dxfId="23" priority="52">
      <formula>#REF!&gt;0</formula>
    </cfRule>
    <cfRule type="expression" dxfId="22" priority="53">
      <formula>#REF!&gt;0</formula>
    </cfRule>
  </conditionalFormatting>
  <conditionalFormatting sqref="A78:B78">
    <cfRule type="expression" dxfId="3" priority="634">
      <formula>#REF!&gt;0</formula>
    </cfRule>
    <cfRule type="expression" dxfId="2" priority="635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4FDE2B90-81B7-4699-A721-ED3E7D8A5B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AADE50C0-98BF-4B7A-8261-6BBAD941C564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A82:B90 A94:B94 A74:B77</xm:sqref>
        </x14:conditionalFormatting>
        <x14:conditionalFormatting xmlns:xm="http://schemas.microsoft.com/office/excel/2006/main">
          <x14:cfRule type="expression" priority="13" id="{C8540306-88F1-4AC7-AF26-739B577F0301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A92:B93 A7:B11 A14:B25</xm:sqref>
        </x14:conditionalFormatting>
        <x14:conditionalFormatting xmlns:xm="http://schemas.microsoft.com/office/excel/2006/main">
          <x14:cfRule type="expression" priority="16" id="{1D00F95E-BF0E-4DB3-82A5-75887C628DD6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A110:B113 A98:B105</xm:sqref>
        </x14:conditionalFormatting>
        <x14:conditionalFormatting xmlns:xm="http://schemas.microsoft.com/office/excel/2006/main">
          <x14:cfRule type="expression" priority="19" id="{4E8D4308-2C04-46A7-AFFC-180DC0D5AEE6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A114:B116</xm:sqref>
        </x14:conditionalFormatting>
        <x14:conditionalFormatting xmlns:xm="http://schemas.microsoft.com/office/excel/2006/main">
          <x14:cfRule type="expression" priority="22" id="{7E26C4C7-09CB-4ADF-BE7D-561992152AEF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A117:B117</xm:sqref>
        </x14:conditionalFormatting>
        <x14:conditionalFormatting xmlns:xm="http://schemas.microsoft.com/office/excel/2006/main">
          <x14:cfRule type="expression" priority="25" id="{E167FD39-B64C-4BF8-B3AD-1AC2B4F96E04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8" id="{5F430E32-C2A6-4C56-AA3C-F6B9D96F7ED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A120:B138</xm:sqref>
        </x14:conditionalFormatting>
        <x14:conditionalFormatting xmlns:xm="http://schemas.microsoft.com/office/excel/2006/main">
          <x14:cfRule type="expression" priority="31" id="{0A2D93D6-F300-4B97-9DB8-D9D37097FD77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A107:B109</xm:sqref>
        </x14:conditionalFormatting>
        <x14:conditionalFormatting xmlns:xm="http://schemas.microsoft.com/office/excel/2006/main">
          <x14:cfRule type="expression" priority="32" id="{6D0D3285-D902-4F54-96C5-E80F346B49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A106:B106</xm:sqref>
        </x14:conditionalFormatting>
        <x14:conditionalFormatting xmlns:xm="http://schemas.microsoft.com/office/excel/2006/main">
          <x14:cfRule type="expression" priority="35" id="{CF888213-D778-41BF-B407-74B956DF83D6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8" id="{598CC599-F97C-4340-A156-BC4CD21CAF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A91:B91</xm:sqref>
        </x14:conditionalFormatting>
        <x14:conditionalFormatting xmlns:xm="http://schemas.microsoft.com/office/excel/2006/main">
          <x14:cfRule type="expression" priority="43" id="{8CCEE527-48D4-48E3-891B-B1B207BE41FE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06622A28-092D-4EDE-B9F0-5E77CAC45F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3DD423D-E1D8-40DC-97DC-8004811BDE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3B951018-C52D-4AEB-8134-96FB4AF31127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A96:B97 A81:B81</xm:sqref>
        </x14:conditionalFormatting>
        <x14:conditionalFormatting xmlns:xm="http://schemas.microsoft.com/office/excel/2006/main">
          <x14:cfRule type="expression" priority="51" id="{509A0C45-FD57-4A04-B0CF-45D18187B0E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137248BA-269A-48E7-940F-BCAC4340A2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A95:B95</xm:sqref>
        </x14:conditionalFormatting>
        <x14:conditionalFormatting xmlns:xm="http://schemas.microsoft.com/office/excel/2006/main">
          <x14:cfRule type="expression" priority="641" id="{AADE50C0-98BF-4B7A-8261-6BBAD941C564}">
            <xm:f>$N81&gt;'[Train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42" id="{AADE50C0-98BF-4B7A-8261-6BBAD941C5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A78:B78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0"/>
  <sheetViews>
    <sheetView workbookViewId="0"/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48" t="s">
        <v>2236</v>
      </c>
      <c r="C2" s="49"/>
    </row>
    <row r="3" spans="2:3" x14ac:dyDescent="0.25">
      <c r="B3" s="50" t="s">
        <v>20</v>
      </c>
      <c r="C3" s="51">
        <f>'2016-05-06 Train Runs'!K6</f>
        <v>146</v>
      </c>
    </row>
    <row r="4" spans="2:3" x14ac:dyDescent="0.25">
      <c r="B4" s="50" t="s">
        <v>21</v>
      </c>
      <c r="C4" s="51">
        <f>'2016-05-07 Train Runs'!K6</f>
        <v>141</v>
      </c>
    </row>
    <row r="5" spans="2:3" x14ac:dyDescent="0.25">
      <c r="B5" s="50" t="s">
        <v>22</v>
      </c>
      <c r="C5" s="51">
        <f>'2016-05-08 Train Runs'!K6</f>
        <v>137</v>
      </c>
    </row>
    <row r="6" spans="2:3" x14ac:dyDescent="0.25">
      <c r="B6" s="50" t="s">
        <v>636</v>
      </c>
      <c r="C6" s="52">
        <f>C47</f>
        <v>137</v>
      </c>
    </row>
    <row r="7" spans="2:3" x14ac:dyDescent="0.25">
      <c r="B7" s="50" t="s">
        <v>785</v>
      </c>
      <c r="C7" s="52">
        <f>C55</f>
        <v>133</v>
      </c>
    </row>
    <row r="8" spans="2:3" x14ac:dyDescent="0.25">
      <c r="B8" s="50" t="s">
        <v>1077</v>
      </c>
      <c r="C8" s="52">
        <f>$C$62</f>
        <v>144</v>
      </c>
    </row>
    <row r="9" spans="2:3" x14ac:dyDescent="0.25">
      <c r="B9" s="50" t="s">
        <v>1223</v>
      </c>
      <c r="C9" s="57">
        <f>$C$70</f>
        <v>141</v>
      </c>
    </row>
    <row r="10" spans="2:3" x14ac:dyDescent="0.25">
      <c r="B10" s="50" t="s">
        <v>1669</v>
      </c>
      <c r="C10" s="57">
        <f>C79</f>
        <v>127</v>
      </c>
    </row>
    <row r="11" spans="2:3" x14ac:dyDescent="0.25">
      <c r="B11" s="50" t="s">
        <v>1670</v>
      </c>
      <c r="C11" s="57">
        <f>C87</f>
        <v>143</v>
      </c>
    </row>
    <row r="12" spans="2:3" x14ac:dyDescent="0.25">
      <c r="B12" s="50" t="s">
        <v>1671</v>
      </c>
      <c r="C12" s="57">
        <f>C95</f>
        <v>131</v>
      </c>
    </row>
    <row r="13" spans="2:3" x14ac:dyDescent="0.25">
      <c r="B13" s="50" t="s">
        <v>1672</v>
      </c>
      <c r="C13" s="57">
        <f>C103</f>
        <v>127</v>
      </c>
    </row>
    <row r="14" spans="2:3" x14ac:dyDescent="0.25">
      <c r="B14" s="50" t="s">
        <v>1957</v>
      </c>
      <c r="C14" s="57">
        <f>$C$111</f>
        <v>133</v>
      </c>
    </row>
    <row r="15" spans="2:3" x14ac:dyDescent="0.25">
      <c r="B15" s="50" t="s">
        <v>2095</v>
      </c>
      <c r="C15" s="57">
        <f>$C$119</f>
        <v>127</v>
      </c>
    </row>
    <row r="16" spans="2:3" x14ac:dyDescent="0.25">
      <c r="B16" s="50" t="s">
        <v>2235</v>
      </c>
      <c r="C16" s="57">
        <f>$C$127</f>
        <v>123</v>
      </c>
    </row>
    <row r="17" spans="2:6" ht="15.75" thickBot="1" x14ac:dyDescent="0.3">
      <c r="B17" s="53" t="s">
        <v>14</v>
      </c>
      <c r="C17" s="54">
        <f>SUM(C3:C16)</f>
        <v>1890</v>
      </c>
    </row>
    <row r="19" spans="2:6" ht="15.75" thickBot="1" x14ac:dyDescent="0.3"/>
    <row r="20" spans="2:6" ht="15.75" thickBot="1" x14ac:dyDescent="0.3">
      <c r="B20" s="33">
        <v>42496</v>
      </c>
      <c r="C20" s="40"/>
      <c r="D20" s="71" t="s">
        <v>3</v>
      </c>
      <c r="E20" s="71"/>
      <c r="F20" s="72"/>
    </row>
    <row r="21" spans="2:6" ht="15.75" thickBot="1" x14ac:dyDescent="0.3">
      <c r="B21" s="28"/>
      <c r="C21" s="41" t="s">
        <v>13</v>
      </c>
      <c r="D21" s="41" t="s">
        <v>4</v>
      </c>
      <c r="E21" s="41" t="s">
        <v>5</v>
      </c>
      <c r="F21" s="41" t="s">
        <v>6</v>
      </c>
    </row>
    <row r="22" spans="2:6" x14ac:dyDescent="0.25">
      <c r="B22" s="22" t="s">
        <v>7</v>
      </c>
      <c r="C22" s="36">
        <f>'2016-05-06 Train Runs'!K5</f>
        <v>146</v>
      </c>
      <c r="D22" s="36" t="str">
        <f>'2016-05-06 Train Runs'!L5</f>
        <v>NA</v>
      </c>
      <c r="E22" s="36" t="str">
        <f>'2016-05-06 Train Runs'!M5</f>
        <v>NA</v>
      </c>
      <c r="F22" s="36" t="str">
        <f>'2016-05-06 Train Runs'!N5</f>
        <v>NA</v>
      </c>
    </row>
    <row r="23" spans="2:6" x14ac:dyDescent="0.25">
      <c r="B23" s="22" t="s">
        <v>15</v>
      </c>
      <c r="C23" s="37">
        <f>'2016-05-06 Train Runs'!K6</f>
        <v>146</v>
      </c>
      <c r="D23" s="37">
        <f>'2016-05-06 Train Runs'!L6</f>
        <v>43.054794521024768</v>
      </c>
      <c r="E23" s="37">
        <f>'2016-05-06 Train Runs'!M6</f>
        <v>35.300000006100163</v>
      </c>
      <c r="F23" s="37">
        <f>'2016-05-06 Train Runs'!N6</f>
        <v>57.366666665766388</v>
      </c>
    </row>
    <row r="24" spans="2:6" x14ac:dyDescent="0.25">
      <c r="B24" s="22" t="s">
        <v>9</v>
      </c>
      <c r="C24" s="31">
        <f>'2016-05-06 Train Runs'!K7</f>
        <v>1</v>
      </c>
      <c r="D24" s="38" t="str">
        <f>'2016-05-06 Train Runs'!L7</f>
        <v>NA</v>
      </c>
      <c r="E24" s="38" t="str">
        <f>'2016-05-06 Train Runs'!M7</f>
        <v>NA</v>
      </c>
      <c r="F24" s="38" t="str">
        <f>'2016-05-06 Train Runs'!N7</f>
        <v>NA</v>
      </c>
    </row>
    <row r="25" spans="2:6" x14ac:dyDescent="0.25">
      <c r="B25" s="22" t="s">
        <v>16</v>
      </c>
      <c r="C25" s="37">
        <f>'2016-05-06 Train Runs'!K8</f>
        <v>0</v>
      </c>
      <c r="D25" s="37" t="str">
        <f>'2016-05-06 Train Runs'!L8</f>
        <v>NA</v>
      </c>
      <c r="E25" s="37" t="str">
        <f>'2016-05-06 Train Runs'!M8</f>
        <v>NA</v>
      </c>
      <c r="F25" s="37" t="str">
        <f>'2016-05-06 Train Runs'!N8</f>
        <v>NA</v>
      </c>
    </row>
    <row r="26" spans="2:6" ht="15.75" thickBot="1" x14ac:dyDescent="0.3">
      <c r="B26" s="23" t="s">
        <v>17</v>
      </c>
      <c r="C26" s="39">
        <f>'2016-05-06 Train Runs'!K9</f>
        <v>0</v>
      </c>
      <c r="D26" s="39" t="str">
        <f>'2016-05-06 Train Runs'!L9</f>
        <v>NA</v>
      </c>
      <c r="E26" s="39" t="str">
        <f>'2016-05-06 Train Runs'!M9</f>
        <v>NA</v>
      </c>
      <c r="F26" s="39" t="str">
        <f>'2016-05-06 Train Runs'!N9</f>
        <v>NA</v>
      </c>
    </row>
    <row r="27" spans="2:6" ht="15.75" thickBot="1" x14ac:dyDescent="0.3"/>
    <row r="28" spans="2:6" ht="15.75" thickBot="1" x14ac:dyDescent="0.3">
      <c r="B28" s="33">
        <v>42497</v>
      </c>
      <c r="C28" s="40"/>
      <c r="D28" s="71" t="s">
        <v>3</v>
      </c>
      <c r="E28" s="71"/>
      <c r="F28" s="72"/>
    </row>
    <row r="29" spans="2:6" ht="15.75" thickBot="1" x14ac:dyDescent="0.3">
      <c r="B29" s="28"/>
      <c r="C29" s="41" t="s">
        <v>13</v>
      </c>
      <c r="D29" s="41" t="s">
        <v>4</v>
      </c>
      <c r="E29" s="41" t="s">
        <v>5</v>
      </c>
      <c r="F29" s="41" t="s">
        <v>6</v>
      </c>
    </row>
    <row r="30" spans="2:6" x14ac:dyDescent="0.25">
      <c r="B30" s="22" t="s">
        <v>7</v>
      </c>
      <c r="C30" s="36">
        <f>'2016-05-07 Train Runs'!K5</f>
        <v>147</v>
      </c>
      <c r="D30" s="36" t="str">
        <f>'2016-05-07 Train Runs'!L5</f>
        <v>NA</v>
      </c>
      <c r="E30" s="36" t="str">
        <f>'2016-05-07 Train Runs'!M5</f>
        <v>NA</v>
      </c>
      <c r="F30" s="36" t="str">
        <f>'2016-05-07 Train Runs'!N5</f>
        <v>NA</v>
      </c>
    </row>
    <row r="31" spans="2:6" x14ac:dyDescent="0.25">
      <c r="B31" s="22" t="s">
        <v>15</v>
      </c>
      <c r="C31" s="37">
        <f>'2016-05-07 Train Runs'!K6</f>
        <v>141</v>
      </c>
      <c r="D31" s="37">
        <f>'2016-05-07 Train Runs'!L6</f>
        <v>42.212018140387357</v>
      </c>
      <c r="E31" s="37">
        <f>'2016-05-07 Train Runs'!M6</f>
        <v>35.083333330694586</v>
      </c>
      <c r="F31" s="37">
        <f>'2016-05-07 Train Runs'!N6</f>
        <v>52.933333333348855</v>
      </c>
    </row>
    <row r="32" spans="2:6" x14ac:dyDescent="0.25">
      <c r="B32" s="22" t="s">
        <v>9</v>
      </c>
      <c r="C32" s="31">
        <f>'2016-05-07 Train Runs'!K7</f>
        <v>0.95918367346938771</v>
      </c>
      <c r="D32" s="38" t="str">
        <f>'2016-05-07 Train Runs'!L7</f>
        <v>NA</v>
      </c>
      <c r="E32" s="38" t="str">
        <f>'2016-05-07 Train Runs'!M7</f>
        <v>NA</v>
      </c>
      <c r="F32" s="38" t="str">
        <f>'2016-05-07 Train Runs'!N7</f>
        <v>NA</v>
      </c>
    </row>
    <row r="33" spans="2:6" x14ac:dyDescent="0.25">
      <c r="B33" s="22" t="s">
        <v>16</v>
      </c>
      <c r="C33" s="37">
        <f>'2016-05-07 Train Runs'!K8</f>
        <v>6</v>
      </c>
      <c r="D33" s="37" t="str">
        <f>'2016-05-07 Train Runs'!L8</f>
        <v>NA</v>
      </c>
      <c r="E33" s="37" t="str">
        <f>'2016-05-07 Train Runs'!M8</f>
        <v>NA</v>
      </c>
      <c r="F33" s="37" t="str">
        <f>'2016-05-07 Train Runs'!N8</f>
        <v>NA</v>
      </c>
    </row>
    <row r="34" spans="2:6" ht="15.75" thickBot="1" x14ac:dyDescent="0.3">
      <c r="B34" s="23" t="s">
        <v>17</v>
      </c>
      <c r="C34" s="39">
        <f>'2016-05-07 Train Runs'!K9</f>
        <v>0</v>
      </c>
      <c r="D34" s="39" t="str">
        <f>'2016-05-07 Train Runs'!L9</f>
        <v>NA</v>
      </c>
      <c r="E34" s="39" t="str">
        <f>'2016-05-07 Train Runs'!M9</f>
        <v>NA</v>
      </c>
      <c r="F34" s="39" t="str">
        <f>'2016-05-07 Train Runs'!N9</f>
        <v>NA</v>
      </c>
    </row>
    <row r="35" spans="2:6" ht="15.75" thickBot="1" x14ac:dyDescent="0.3"/>
    <row r="36" spans="2:6" ht="15.75" thickBot="1" x14ac:dyDescent="0.3">
      <c r="B36" s="33">
        <v>42498</v>
      </c>
      <c r="C36" s="40"/>
      <c r="D36" s="71" t="s">
        <v>3</v>
      </c>
      <c r="E36" s="71"/>
      <c r="F36" s="72"/>
    </row>
    <row r="37" spans="2:6" ht="15.75" thickBot="1" x14ac:dyDescent="0.3">
      <c r="B37" s="28"/>
      <c r="C37" s="41" t="s">
        <v>13</v>
      </c>
      <c r="D37" s="41" t="s">
        <v>4</v>
      </c>
      <c r="E37" s="41" t="s">
        <v>5</v>
      </c>
      <c r="F37" s="41" t="s">
        <v>6</v>
      </c>
    </row>
    <row r="38" spans="2:6" x14ac:dyDescent="0.25">
      <c r="B38" s="22" t="s">
        <v>7</v>
      </c>
      <c r="C38" s="36">
        <f>'2016-05-08 Train Runs'!K5</f>
        <v>145</v>
      </c>
      <c r="D38" s="36" t="str">
        <f>'2016-05-08 Train Runs'!L5</f>
        <v>NA</v>
      </c>
      <c r="E38" s="36" t="str">
        <f>'2016-05-08 Train Runs'!M5</f>
        <v>NA</v>
      </c>
      <c r="F38" s="36" t="str">
        <f>'2016-05-08 Train Runs'!N5</f>
        <v>NA</v>
      </c>
    </row>
    <row r="39" spans="2:6" x14ac:dyDescent="0.25">
      <c r="B39" s="22" t="s">
        <v>15</v>
      </c>
      <c r="C39" s="37">
        <f>'2016-05-08 Train Runs'!K6</f>
        <v>137</v>
      </c>
      <c r="D39" s="37">
        <f>'2016-05-08 Train Runs'!L6</f>
        <v>42.282068966026038</v>
      </c>
      <c r="E39" s="37">
        <f>'2016-05-08 Train Runs'!M6</f>
        <v>34.999999998835847</v>
      </c>
      <c r="F39" s="37">
        <f>'2016-05-08 Train Runs'!N6</f>
        <v>57.783333335537463</v>
      </c>
    </row>
    <row r="40" spans="2:6" x14ac:dyDescent="0.25">
      <c r="B40" s="22" t="s">
        <v>9</v>
      </c>
      <c r="C40" s="31">
        <f>'2016-05-08 Train Runs'!K7</f>
        <v>0.94482758620689655</v>
      </c>
      <c r="D40" s="38" t="str">
        <f>'2016-05-08 Train Runs'!L7</f>
        <v>NA</v>
      </c>
      <c r="E40" s="38" t="str">
        <f>'2016-05-08 Train Runs'!M7</f>
        <v>NA</v>
      </c>
      <c r="F40" s="38" t="str">
        <f>'2016-05-08 Train Runs'!N7</f>
        <v>NA</v>
      </c>
    </row>
    <row r="41" spans="2:6" x14ac:dyDescent="0.25">
      <c r="B41" s="22" t="s">
        <v>16</v>
      </c>
      <c r="C41" s="37">
        <f>'2016-05-08 Train Runs'!K8</f>
        <v>8</v>
      </c>
      <c r="D41" s="37" t="str">
        <f>'2016-05-08 Train Runs'!L8</f>
        <v>NA</v>
      </c>
      <c r="E41" s="37" t="str">
        <f>'2016-05-08 Train Runs'!M8</f>
        <v>NA</v>
      </c>
      <c r="F41" s="37" t="str">
        <f>'2016-05-08 Train Runs'!N8</f>
        <v>NA</v>
      </c>
    </row>
    <row r="42" spans="2:6" ht="15.75" thickBot="1" x14ac:dyDescent="0.3">
      <c r="B42" s="23" t="s">
        <v>17</v>
      </c>
      <c r="C42" s="39">
        <f>'2016-05-08 Train Runs'!K9</f>
        <v>0</v>
      </c>
      <c r="D42" s="39" t="str">
        <f>'2016-05-08 Train Runs'!L9</f>
        <v>NA</v>
      </c>
      <c r="E42" s="39" t="str">
        <f>'2016-05-08 Train Runs'!M9</f>
        <v>NA</v>
      </c>
      <c r="F42" s="39" t="str">
        <f>'2016-05-08 Train Runs'!N9</f>
        <v>NA</v>
      </c>
    </row>
    <row r="43" spans="2:6" ht="15.75" thickBot="1" x14ac:dyDescent="0.3"/>
    <row r="44" spans="2:6" ht="15.75" thickBot="1" x14ac:dyDescent="0.3">
      <c r="B44" s="33">
        <v>42499</v>
      </c>
      <c r="C44" s="40"/>
      <c r="D44" s="71" t="s">
        <v>3</v>
      </c>
      <c r="E44" s="71"/>
      <c r="F44" s="72"/>
    </row>
    <row r="45" spans="2:6" ht="15.75" thickBot="1" x14ac:dyDescent="0.3">
      <c r="B45" s="28"/>
      <c r="C45" s="41" t="s">
        <v>13</v>
      </c>
      <c r="D45" s="41" t="s">
        <v>4</v>
      </c>
      <c r="E45" s="41" t="s">
        <v>5</v>
      </c>
      <c r="F45" s="41" t="s">
        <v>6</v>
      </c>
    </row>
    <row r="46" spans="2:6" x14ac:dyDescent="0.25">
      <c r="B46" s="22" t="s">
        <v>7</v>
      </c>
      <c r="C46" s="36">
        <f>'2016-05-09 Train Runs'!K5</f>
        <v>143</v>
      </c>
      <c r="D46" s="36" t="str">
        <f>'2016-05-09 Train Runs'!L5</f>
        <v>NA</v>
      </c>
      <c r="E46" s="36" t="str">
        <f>'2016-05-09 Train Runs'!M5</f>
        <v>NA</v>
      </c>
      <c r="F46" s="36" t="str">
        <f>'2016-05-09 Train Runs'!N5</f>
        <v>NA</v>
      </c>
    </row>
    <row r="47" spans="2:6" x14ac:dyDescent="0.25">
      <c r="B47" s="22" t="s">
        <v>15</v>
      </c>
      <c r="C47" s="37">
        <f>'2016-05-09 Train Runs'!K6</f>
        <v>137</v>
      </c>
      <c r="D47" s="37">
        <f>'2016-05-09 Train Runs'!L6</f>
        <v>42.282068966026038</v>
      </c>
      <c r="E47" s="37">
        <f>'2016-05-09 Train Runs'!M6</f>
        <v>34.999999998835847</v>
      </c>
      <c r="F47" s="37">
        <f>'2016-05-09 Train Runs'!N6</f>
        <v>57.783333335537463</v>
      </c>
    </row>
    <row r="48" spans="2:6" x14ac:dyDescent="0.25">
      <c r="B48" s="22" t="s">
        <v>9</v>
      </c>
      <c r="C48" s="31">
        <f>'2016-05-09 Train Runs'!K7</f>
        <v>0.95804195804195802</v>
      </c>
      <c r="D48" s="38" t="str">
        <f>'2016-05-09 Train Runs'!L7</f>
        <v>NA</v>
      </c>
      <c r="E48" s="38" t="str">
        <f>'2016-05-09 Train Runs'!M7</f>
        <v>NA</v>
      </c>
      <c r="F48" s="38" t="str">
        <f>'2016-05-09 Train Runs'!N7</f>
        <v>NA</v>
      </c>
    </row>
    <row r="49" spans="2:6" x14ac:dyDescent="0.25">
      <c r="B49" s="22" t="s">
        <v>16</v>
      </c>
      <c r="C49" s="37">
        <f>'2016-05-09 Train Runs'!K8</f>
        <v>6</v>
      </c>
      <c r="D49" s="37" t="str">
        <f>'2016-05-09 Train Runs'!L8</f>
        <v>NA</v>
      </c>
      <c r="E49" s="37" t="str">
        <f>'2016-05-09 Train Runs'!M8</f>
        <v>NA</v>
      </c>
      <c r="F49" s="37" t="str">
        <f>'2016-05-09 Train Runs'!N8</f>
        <v>NA</v>
      </c>
    </row>
    <row r="50" spans="2:6" ht="15.75" thickBot="1" x14ac:dyDescent="0.3">
      <c r="B50" s="23" t="s">
        <v>17</v>
      </c>
      <c r="C50" s="39">
        <f>'2016-05-09 Train Runs'!K9</f>
        <v>0</v>
      </c>
      <c r="D50" s="39" t="str">
        <f>'2016-05-09 Train Runs'!L9</f>
        <v>NA</v>
      </c>
      <c r="E50" s="39" t="str">
        <f>'2016-05-09 Train Runs'!M9</f>
        <v>NA</v>
      </c>
      <c r="F50" s="39" t="str">
        <f>'2016-05-09 Train Runs'!N9</f>
        <v>NA</v>
      </c>
    </row>
    <row r="51" spans="2:6" ht="15.75" thickBot="1" x14ac:dyDescent="0.3"/>
    <row r="52" spans="2:6" ht="15.75" thickBot="1" x14ac:dyDescent="0.3">
      <c r="B52" s="33">
        <v>42500</v>
      </c>
      <c r="C52" s="40"/>
      <c r="D52" s="71" t="s">
        <v>3</v>
      </c>
      <c r="E52" s="71"/>
      <c r="F52" s="72"/>
    </row>
    <row r="53" spans="2:6" ht="15.75" thickBot="1" x14ac:dyDescent="0.3">
      <c r="B53" s="28"/>
      <c r="C53" s="41" t="s">
        <v>13</v>
      </c>
      <c r="D53" s="41" t="s">
        <v>4</v>
      </c>
      <c r="E53" s="41" t="s">
        <v>5</v>
      </c>
      <c r="F53" s="41" t="s">
        <v>6</v>
      </c>
    </row>
    <row r="54" spans="2:6" x14ac:dyDescent="0.25">
      <c r="B54" s="22" t="s">
        <v>7</v>
      </c>
      <c r="C54" s="36">
        <f>'2016-05-10 Train Runs'!K5</f>
        <v>142</v>
      </c>
      <c r="D54" s="36" t="str">
        <f>'2016-05-10 Train Runs'!L5</f>
        <v>NA</v>
      </c>
      <c r="E54" s="36" t="str">
        <f>'2016-05-10 Train Runs'!M5</f>
        <v>NA</v>
      </c>
      <c r="F54" s="36" t="str">
        <f>'2016-05-10 Train Runs'!N5</f>
        <v>NA</v>
      </c>
    </row>
    <row r="55" spans="2:6" x14ac:dyDescent="0.25">
      <c r="B55" s="22" t="s">
        <v>15</v>
      </c>
      <c r="C55" s="37">
        <f>'2016-05-10 Train Runs'!K6</f>
        <v>133</v>
      </c>
      <c r="D55" s="37">
        <f>'2016-05-10 Train Runs'!L6</f>
        <v>43.142253521112664</v>
      </c>
      <c r="E55" s="37">
        <f>'2016-05-10 Train Runs'!M6</f>
        <v>34.983333328273147</v>
      </c>
      <c r="F55" s="37">
        <f>'2016-05-10 Train Runs'!N6</f>
        <v>58.716666667023674</v>
      </c>
    </row>
    <row r="56" spans="2:6" x14ac:dyDescent="0.25">
      <c r="B56" s="22" t="s">
        <v>9</v>
      </c>
      <c r="C56" s="31">
        <f>'2016-05-10 Train Runs'!K7</f>
        <v>0.93661971830985913</v>
      </c>
      <c r="D56" s="38" t="str">
        <f>'2016-05-10 Train Runs'!L7</f>
        <v>NA</v>
      </c>
      <c r="E56" s="38" t="str">
        <f>'2016-05-10 Train Runs'!M7</f>
        <v>NA</v>
      </c>
      <c r="F56" s="38" t="str">
        <f>'2016-05-10 Train Runs'!N7</f>
        <v>NA</v>
      </c>
    </row>
    <row r="57" spans="2:6" x14ac:dyDescent="0.25">
      <c r="B57" s="22" t="s">
        <v>16</v>
      </c>
      <c r="C57" s="37">
        <f>'2016-05-10 Train Runs'!K8</f>
        <v>9</v>
      </c>
      <c r="D57" s="37" t="str">
        <f>'2016-05-10 Train Runs'!L8</f>
        <v>NA</v>
      </c>
      <c r="E57" s="37" t="str">
        <f>'2016-05-10 Train Runs'!M8</f>
        <v>NA</v>
      </c>
      <c r="F57" s="37" t="str">
        <f>'2016-05-10 Train Runs'!N8</f>
        <v>NA</v>
      </c>
    </row>
    <row r="58" spans="2:6" x14ac:dyDescent="0.25">
      <c r="B58" s="22" t="s">
        <v>17</v>
      </c>
      <c r="C58" s="37">
        <f>'2016-05-10 Train Runs'!K9</f>
        <v>0</v>
      </c>
      <c r="D58" s="37" t="str">
        <f>'2016-05-10 Train Runs'!L9</f>
        <v>NA</v>
      </c>
      <c r="E58" s="37" t="str">
        <f>'2016-05-10 Train Runs'!M9</f>
        <v>NA</v>
      </c>
      <c r="F58" s="37" t="str">
        <f>'2016-05-10 Train Runs'!N9</f>
        <v>NA</v>
      </c>
    </row>
    <row r="59" spans="2:6" ht="15.75" thickBot="1" x14ac:dyDescent="0.3">
      <c r="B59" s="60"/>
      <c r="C59" s="61"/>
      <c r="D59" s="61"/>
      <c r="E59" s="61"/>
      <c r="F59" s="61"/>
    </row>
    <row r="60" spans="2:6" ht="15.75" thickBot="1" x14ac:dyDescent="0.3">
      <c r="B60" s="20">
        <v>42501</v>
      </c>
      <c r="C60" s="21"/>
      <c r="D60" s="55" t="s">
        <v>3</v>
      </c>
      <c r="E60" s="55"/>
      <c r="F60" s="56"/>
    </row>
    <row r="61" spans="2:6" ht="15.75" thickBot="1" x14ac:dyDescent="0.3">
      <c r="B61" s="28"/>
      <c r="C61" s="3" t="s">
        <v>13</v>
      </c>
      <c r="D61" s="3" t="s">
        <v>4</v>
      </c>
      <c r="E61" s="3" t="s">
        <v>5</v>
      </c>
      <c r="F61" s="3" t="s">
        <v>6</v>
      </c>
    </row>
    <row r="62" spans="2:6" x14ac:dyDescent="0.25">
      <c r="B62" s="22" t="s">
        <v>7</v>
      </c>
      <c r="C62" s="24">
        <f>'2016-05-11 Train Runs'!K5</f>
        <v>144</v>
      </c>
      <c r="D62" s="24" t="str">
        <f>'2016-05-11 Train Runs'!L5</f>
        <v>NA</v>
      </c>
      <c r="E62" s="24" t="str">
        <f>'2016-05-11 Train Runs'!M5</f>
        <v>NA</v>
      </c>
      <c r="F62" s="24" t="str">
        <f>'2016-05-11 Train Runs'!N5</f>
        <v>NA</v>
      </c>
    </row>
    <row r="63" spans="2:6" x14ac:dyDescent="0.25">
      <c r="B63" s="22" t="s">
        <v>15</v>
      </c>
      <c r="C63" s="24">
        <f>'2016-05-11 Train Runs'!K6</f>
        <v>140</v>
      </c>
      <c r="D63" s="25">
        <f>'2016-05-11 Train Runs'!L6</f>
        <v>43.391666666163864</v>
      </c>
      <c r="E63" s="25">
        <f>'2016-05-11 Train Runs'!M6</f>
        <v>35.399999998044223</v>
      </c>
      <c r="F63" s="25">
        <f>'2016-05-11 Train Runs'!N6</f>
        <v>68.833333330694586</v>
      </c>
    </row>
    <row r="64" spans="2:6" x14ac:dyDescent="0.25">
      <c r="B64" s="22" t="s">
        <v>9</v>
      </c>
      <c r="C64" s="29">
        <f>'2016-05-11 Train Runs'!K7</f>
        <v>0.97222222222222221</v>
      </c>
      <c r="D64" s="26" t="str">
        <f>'2016-05-11 Train Runs'!L7</f>
        <v>NA</v>
      </c>
      <c r="E64" s="24" t="str">
        <f>'2016-05-11 Train Runs'!M7</f>
        <v>NA</v>
      </c>
      <c r="F64" s="24" t="str">
        <f>'2016-05-11 Train Runs'!N7</f>
        <v>NA</v>
      </c>
    </row>
    <row r="65" spans="2:6" x14ac:dyDescent="0.25">
      <c r="B65" s="22" t="s">
        <v>16</v>
      </c>
      <c r="C65" s="24">
        <f>'2016-05-11 Train Runs'!K8</f>
        <v>4</v>
      </c>
      <c r="D65" s="26" t="str">
        <f>'2016-05-11 Train Runs'!L8</f>
        <v>NA</v>
      </c>
      <c r="E65" s="26" t="str">
        <f>'2016-05-11 Train Runs'!M8</f>
        <v>NA</v>
      </c>
      <c r="F65" s="26" t="str">
        <f>'2016-05-11 Train Runs'!N8</f>
        <v>NA</v>
      </c>
    </row>
    <row r="66" spans="2:6" ht="15.75" thickBot="1" x14ac:dyDescent="0.3">
      <c r="B66" s="23" t="s">
        <v>17</v>
      </c>
      <c r="C66" s="30">
        <f>'2016-05-11 Train Runs'!K9</f>
        <v>0</v>
      </c>
      <c r="D66" s="27" t="str">
        <f>'2016-05-11 Train Runs'!L9</f>
        <v>NA</v>
      </c>
      <c r="E66" s="27" t="str">
        <f>'2016-05-11 Train Runs'!M9</f>
        <v>NA</v>
      </c>
      <c r="F66" s="27" t="str">
        <f>'2016-05-11 Train Runs'!N9</f>
        <v>NA</v>
      </c>
    </row>
    <row r="67" spans="2:6" ht="15.75" thickBot="1" x14ac:dyDescent="0.3"/>
    <row r="68" spans="2:6" ht="15.75" thickBot="1" x14ac:dyDescent="0.3">
      <c r="B68" s="20">
        <v>42502</v>
      </c>
      <c r="C68" s="21"/>
      <c r="D68" s="55" t="s">
        <v>3</v>
      </c>
      <c r="E68" s="55"/>
      <c r="F68" s="56"/>
    </row>
    <row r="69" spans="2:6" ht="15.75" thickBot="1" x14ac:dyDescent="0.3">
      <c r="B69" s="28"/>
      <c r="C69" s="3" t="s">
        <v>13</v>
      </c>
      <c r="D69" s="3" t="s">
        <v>4</v>
      </c>
      <c r="E69" s="3" t="s">
        <v>5</v>
      </c>
      <c r="F69" s="3" t="s">
        <v>6</v>
      </c>
    </row>
    <row r="70" spans="2:6" x14ac:dyDescent="0.25">
      <c r="B70" s="22" t="s">
        <v>7</v>
      </c>
      <c r="C70" s="24">
        <f>'2016-05-12 Train Runs'!K5</f>
        <v>141</v>
      </c>
      <c r="D70" s="24" t="str">
        <f>'2016-05-12 Train Runs'!L5</f>
        <v>NA</v>
      </c>
      <c r="E70" s="24" t="str">
        <f>'2016-05-12 Train Runs'!M5</f>
        <v>NA</v>
      </c>
      <c r="F70" s="24" t="str">
        <f>'2016-05-12 Train Runs'!N5</f>
        <v>NA</v>
      </c>
    </row>
    <row r="71" spans="2:6" x14ac:dyDescent="0.25">
      <c r="B71" s="22" t="s">
        <v>15</v>
      </c>
      <c r="C71" s="24">
        <f>'2016-05-12 Train Runs'!K6</f>
        <v>134</v>
      </c>
      <c r="D71" s="25">
        <f>'2016-05-12 Train Runs'!L6</f>
        <v>44.467661691188411</v>
      </c>
      <c r="E71" s="25">
        <f>'2016-05-12 Train Runs'!M6</f>
        <v>34.116666658082977</v>
      </c>
      <c r="F71" s="25">
        <f>'2016-05-12 Train Runs'!N6</f>
        <v>114.299999991199</v>
      </c>
    </row>
    <row r="72" spans="2:6" x14ac:dyDescent="0.25">
      <c r="B72" s="22" t="s">
        <v>9</v>
      </c>
      <c r="C72" s="29">
        <f>'2016-05-12 Train Runs'!K7</f>
        <v>0.95035460992907805</v>
      </c>
      <c r="D72" s="26" t="str">
        <f>'2016-05-12 Train Runs'!L7</f>
        <v>NA</v>
      </c>
      <c r="E72" s="24" t="str">
        <f>'2016-05-12 Train Runs'!M7</f>
        <v>NA</v>
      </c>
      <c r="F72" s="24" t="str">
        <f>'2016-05-12 Train Runs'!N7</f>
        <v>NA</v>
      </c>
    </row>
    <row r="73" spans="2:6" x14ac:dyDescent="0.25">
      <c r="B73" s="22" t="s">
        <v>16</v>
      </c>
      <c r="C73" s="24">
        <f>'2016-05-12 Train Runs'!K8</f>
        <v>7</v>
      </c>
      <c r="D73" s="26" t="str">
        <f>'2016-05-12 Train Runs'!L8</f>
        <v>NA</v>
      </c>
      <c r="E73" s="26" t="str">
        <f>'2016-05-12 Train Runs'!M8</f>
        <v>NA</v>
      </c>
      <c r="F73" s="26" t="str">
        <f>'2016-05-12 Train Runs'!N8</f>
        <v>NA</v>
      </c>
    </row>
    <row r="74" spans="2:6" ht="15.75" thickBot="1" x14ac:dyDescent="0.3">
      <c r="B74" s="23" t="s">
        <v>17</v>
      </c>
      <c r="C74" s="30">
        <f>'2016-05-12 Train Runs'!K9</f>
        <v>0</v>
      </c>
      <c r="D74" s="27" t="str">
        <f>'2016-05-12 Train Runs'!L9</f>
        <v>NA</v>
      </c>
      <c r="E74" s="27" t="str">
        <f>'2016-05-12 Train Runs'!M9</f>
        <v>NA</v>
      </c>
      <c r="F74" s="27" t="str">
        <f>'2016-05-12 Train Runs'!N9</f>
        <v>NA</v>
      </c>
    </row>
    <row r="75" spans="2:6" ht="15.75" thickBot="1" x14ac:dyDescent="0.3"/>
    <row r="76" spans="2:6" ht="15.75" thickBot="1" x14ac:dyDescent="0.3">
      <c r="B76" s="20">
        <v>42503</v>
      </c>
      <c r="C76" s="21"/>
      <c r="D76" s="62" t="s">
        <v>3</v>
      </c>
      <c r="E76" s="62"/>
      <c r="F76" s="63"/>
    </row>
    <row r="77" spans="2:6" ht="15.75" thickBot="1" x14ac:dyDescent="0.3">
      <c r="B77" s="28"/>
      <c r="C77" s="3" t="s">
        <v>13</v>
      </c>
      <c r="D77" s="3" t="s">
        <v>4</v>
      </c>
      <c r="E77" s="3" t="s">
        <v>5</v>
      </c>
      <c r="F77" s="3" t="s">
        <v>6</v>
      </c>
    </row>
    <row r="78" spans="2:6" x14ac:dyDescent="0.25">
      <c r="B78" s="22" t="s">
        <v>7</v>
      </c>
      <c r="C78" s="24">
        <f>'2016-05-13 Train Runs'!K5</f>
        <v>143</v>
      </c>
      <c r="D78" s="24" t="str">
        <f>'2016-05-13 Train Runs'!L5</f>
        <v>NA</v>
      </c>
      <c r="E78" s="24" t="str">
        <f>'2016-05-13 Train Runs'!M5</f>
        <v>NA</v>
      </c>
      <c r="F78" s="24" t="str">
        <f>'2016-05-13 Train Runs'!N5</f>
        <v>NA</v>
      </c>
    </row>
    <row r="79" spans="2:6" x14ac:dyDescent="0.25">
      <c r="B79" s="22" t="s">
        <v>15</v>
      </c>
      <c r="C79" s="24">
        <f>'2016-05-13 Train Runs'!K6</f>
        <v>127</v>
      </c>
      <c r="D79" s="25">
        <f>'2016-05-13 Train Runs'!L6</f>
        <v>42.152214452051197</v>
      </c>
      <c r="E79" s="25">
        <f>'2016-05-13 Train Runs'!M6</f>
        <v>35.100000001257285</v>
      </c>
      <c r="F79" s="25">
        <f>'2016-05-13 Train Runs'!N6</f>
        <v>60.266666673123837</v>
      </c>
    </row>
    <row r="80" spans="2:6" x14ac:dyDescent="0.25">
      <c r="B80" s="22" t="s">
        <v>9</v>
      </c>
      <c r="C80" s="29">
        <f>'2016-05-13 Train Runs'!K7</f>
        <v>0.88811188811188813</v>
      </c>
      <c r="D80" s="26" t="str">
        <f>'2016-05-13 Train Runs'!L7</f>
        <v>NA</v>
      </c>
      <c r="E80" s="24" t="str">
        <f>'2016-05-13 Train Runs'!M7</f>
        <v>NA</v>
      </c>
      <c r="F80" s="24" t="str">
        <f>'2016-05-13 Train Runs'!N7</f>
        <v>NA</v>
      </c>
    </row>
    <row r="81" spans="2:6" x14ac:dyDescent="0.25">
      <c r="B81" s="22" t="s">
        <v>16</v>
      </c>
      <c r="C81" s="24">
        <f>'2016-05-13 Train Runs'!K8</f>
        <v>16</v>
      </c>
      <c r="D81" s="26" t="str">
        <f>'2016-05-13 Train Runs'!L8</f>
        <v>NA</v>
      </c>
      <c r="E81" s="26" t="str">
        <f>'2016-05-13 Train Runs'!M8</f>
        <v>NA</v>
      </c>
      <c r="F81" s="26" t="str">
        <f>'2016-05-13 Train Runs'!N8</f>
        <v>NA</v>
      </c>
    </row>
    <row r="82" spans="2:6" ht="15.75" thickBot="1" x14ac:dyDescent="0.3">
      <c r="B82" s="23" t="s">
        <v>17</v>
      </c>
      <c r="C82" s="30">
        <f>'2016-05-13 Train Runs'!K9</f>
        <v>0</v>
      </c>
      <c r="D82" s="27" t="str">
        <f>'2016-05-13 Train Runs'!L9</f>
        <v>NA</v>
      </c>
      <c r="E82" s="27" t="str">
        <f>'2016-05-13 Train Runs'!M9</f>
        <v>NA</v>
      </c>
      <c r="F82" s="27" t="str">
        <f>'2016-05-13 Train Runs'!N9</f>
        <v>NA</v>
      </c>
    </row>
    <row r="83" spans="2:6" ht="15.75" thickBot="1" x14ac:dyDescent="0.3"/>
    <row r="84" spans="2:6" ht="15.75" thickBot="1" x14ac:dyDescent="0.3">
      <c r="B84" s="20">
        <v>42504</v>
      </c>
      <c r="C84" s="21"/>
      <c r="D84" s="62" t="s">
        <v>3</v>
      </c>
      <c r="E84" s="62"/>
      <c r="F84" s="63"/>
    </row>
    <row r="85" spans="2:6" ht="15.75" thickBot="1" x14ac:dyDescent="0.3">
      <c r="B85" s="28"/>
      <c r="C85" s="3" t="s">
        <v>13</v>
      </c>
      <c r="D85" s="3" t="s">
        <v>4</v>
      </c>
      <c r="E85" s="3" t="s">
        <v>5</v>
      </c>
      <c r="F85" s="3" t="s">
        <v>6</v>
      </c>
    </row>
    <row r="86" spans="2:6" x14ac:dyDescent="0.25">
      <c r="B86" s="22" t="s">
        <v>7</v>
      </c>
      <c r="C86" s="24">
        <f>'2016-05-14 Train Runs'!K5</f>
        <v>145</v>
      </c>
      <c r="D86" s="24" t="str">
        <f>'2016-05-14 Train Runs'!L5</f>
        <v>NA</v>
      </c>
      <c r="E86" s="24" t="str">
        <f>'2016-05-14 Train Runs'!M5</f>
        <v>NA</v>
      </c>
      <c r="F86" s="24" t="str">
        <f>'2016-05-14 Train Runs'!N5</f>
        <v>NA</v>
      </c>
    </row>
    <row r="87" spans="2:6" x14ac:dyDescent="0.25">
      <c r="B87" s="22" t="s">
        <v>15</v>
      </c>
      <c r="C87" s="24">
        <f>'2016-05-14 Train Runs'!K6</f>
        <v>143</v>
      </c>
      <c r="D87" s="25">
        <f>'2016-05-14 Train Runs'!L6</f>
        <v>42.423793103425474</v>
      </c>
      <c r="E87" s="25">
        <f>'2016-05-14 Train Runs'!M6</f>
        <v>34.983333338750526</v>
      </c>
      <c r="F87" s="25">
        <f>'2016-05-14 Train Runs'!N6</f>
        <v>56.049999995157123</v>
      </c>
    </row>
    <row r="88" spans="2:6" x14ac:dyDescent="0.25">
      <c r="B88" s="22" t="s">
        <v>9</v>
      </c>
      <c r="C88" s="29">
        <f>'2016-05-14 Train Runs'!K7</f>
        <v>0.98620689655172411</v>
      </c>
      <c r="D88" s="26" t="str">
        <f>'2016-05-14 Train Runs'!L7</f>
        <v>NA</v>
      </c>
      <c r="E88" s="24" t="str">
        <f>'2016-05-14 Train Runs'!M7</f>
        <v>NA</v>
      </c>
      <c r="F88" s="24" t="str">
        <f>'2016-05-14 Train Runs'!N7</f>
        <v>NA</v>
      </c>
    </row>
    <row r="89" spans="2:6" x14ac:dyDescent="0.25">
      <c r="B89" s="22" t="s">
        <v>16</v>
      </c>
      <c r="C89" s="24">
        <f>'2016-05-14 Train Runs'!K8</f>
        <v>2</v>
      </c>
      <c r="D89" s="26" t="str">
        <f>'2016-05-14 Train Runs'!L8</f>
        <v>NA</v>
      </c>
      <c r="E89" s="26" t="str">
        <f>'2016-05-14 Train Runs'!M8</f>
        <v>NA</v>
      </c>
      <c r="F89" s="26" t="str">
        <f>'2016-05-14 Train Runs'!N8</f>
        <v>NA</v>
      </c>
    </row>
    <row r="90" spans="2:6" ht="15.75" thickBot="1" x14ac:dyDescent="0.3">
      <c r="B90" s="23" t="s">
        <v>17</v>
      </c>
      <c r="C90" s="30">
        <f>'2016-05-14 Train Runs'!K9</f>
        <v>0</v>
      </c>
      <c r="D90" s="27" t="str">
        <f>'2016-05-14 Train Runs'!L9</f>
        <v>NA</v>
      </c>
      <c r="E90" s="27" t="str">
        <f>'2016-05-14 Train Runs'!M9</f>
        <v>NA</v>
      </c>
      <c r="F90" s="27" t="str">
        <f>'2016-05-14 Train Runs'!N9</f>
        <v>NA</v>
      </c>
    </row>
    <row r="91" spans="2:6" ht="15.75" thickBot="1" x14ac:dyDescent="0.3"/>
    <row r="92" spans="2:6" ht="15.75" thickBot="1" x14ac:dyDescent="0.3">
      <c r="B92" s="20">
        <v>42505</v>
      </c>
      <c r="C92" s="21"/>
      <c r="D92" s="62" t="s">
        <v>3</v>
      </c>
      <c r="E92" s="62"/>
      <c r="F92" s="63"/>
    </row>
    <row r="93" spans="2:6" ht="15.75" thickBot="1" x14ac:dyDescent="0.3">
      <c r="B93" s="28"/>
      <c r="C93" s="3" t="s">
        <v>13</v>
      </c>
      <c r="D93" s="3" t="s">
        <v>4</v>
      </c>
      <c r="E93" s="3" t="s">
        <v>5</v>
      </c>
      <c r="F93" s="3" t="s">
        <v>6</v>
      </c>
    </row>
    <row r="94" spans="2:6" x14ac:dyDescent="0.25">
      <c r="B94" s="22" t="s">
        <v>7</v>
      </c>
      <c r="C94" s="24">
        <f>'2016-05-15 Train Runs'!K5</f>
        <v>142</v>
      </c>
      <c r="D94" s="24" t="str">
        <f>'2016-05-15 Train Runs'!L5</f>
        <v>NA</v>
      </c>
      <c r="E94" s="24" t="str">
        <f>'2016-05-15 Train Runs'!M5</f>
        <v>NA</v>
      </c>
      <c r="F94" s="24" t="str">
        <f>'2016-05-15 Train Runs'!N5</f>
        <v>NA</v>
      </c>
    </row>
    <row r="95" spans="2:6" x14ac:dyDescent="0.25">
      <c r="B95" s="22" t="s">
        <v>15</v>
      </c>
      <c r="C95" s="24">
        <f>'2016-05-15 Train Runs'!K6</f>
        <v>131</v>
      </c>
      <c r="D95" s="25">
        <f>'2016-05-15 Train Runs'!L6</f>
        <v>42.673591549260685</v>
      </c>
      <c r="E95" s="25">
        <f>'2016-05-15 Train Runs'!M6</f>
        <v>35.66666666418314</v>
      </c>
      <c r="F95" s="25">
        <f>'2016-05-15 Train Runs'!N6</f>
        <v>57.20000000204891</v>
      </c>
    </row>
    <row r="96" spans="2:6" x14ac:dyDescent="0.25">
      <c r="B96" s="22" t="s">
        <v>9</v>
      </c>
      <c r="C96" s="29">
        <f>'2016-05-15 Train Runs'!K7</f>
        <v>0.92253521126760563</v>
      </c>
      <c r="D96" s="26" t="str">
        <f>'2016-05-15 Train Runs'!L7</f>
        <v>NA</v>
      </c>
      <c r="E96" s="24" t="str">
        <f>'2016-05-15 Train Runs'!M7</f>
        <v>NA</v>
      </c>
      <c r="F96" s="24" t="str">
        <f>'2016-05-15 Train Runs'!N7</f>
        <v>NA</v>
      </c>
    </row>
    <row r="97" spans="2:6" x14ac:dyDescent="0.25">
      <c r="B97" s="22" t="s">
        <v>16</v>
      </c>
      <c r="C97" s="24">
        <f>'2016-05-15 Train Runs'!K8</f>
        <v>11</v>
      </c>
      <c r="D97" s="26" t="str">
        <f>'2016-05-15 Train Runs'!L8</f>
        <v>NA</v>
      </c>
      <c r="E97" s="26" t="str">
        <f>'2016-05-15 Train Runs'!M8</f>
        <v>NA</v>
      </c>
      <c r="F97" s="26" t="str">
        <f>'2016-05-15 Train Runs'!N8</f>
        <v>NA</v>
      </c>
    </row>
    <row r="98" spans="2:6" ht="15.75" thickBot="1" x14ac:dyDescent="0.3">
      <c r="B98" s="23" t="s">
        <v>17</v>
      </c>
      <c r="C98" s="30">
        <f>'2016-05-15 Train Runs'!K9</f>
        <v>0</v>
      </c>
      <c r="D98" s="27" t="str">
        <f>'2016-05-15 Train Runs'!L9</f>
        <v>NA</v>
      </c>
      <c r="E98" s="27" t="str">
        <f>'2016-05-15 Train Runs'!M9</f>
        <v>NA</v>
      </c>
      <c r="F98" s="27" t="str">
        <f>'2016-05-15 Train Runs'!N9</f>
        <v>NA</v>
      </c>
    </row>
    <row r="99" spans="2:6" ht="15.75" thickBot="1" x14ac:dyDescent="0.3"/>
    <row r="100" spans="2:6" ht="15.75" thickBot="1" x14ac:dyDescent="0.3">
      <c r="B100" s="20">
        <v>42506</v>
      </c>
      <c r="C100" s="21"/>
      <c r="D100" s="62" t="s">
        <v>3</v>
      </c>
      <c r="E100" s="62"/>
      <c r="F100" s="63"/>
    </row>
    <row r="101" spans="2:6" ht="15.75" thickBot="1" x14ac:dyDescent="0.3">
      <c r="B101" s="28"/>
      <c r="C101" s="3" t="s">
        <v>13</v>
      </c>
      <c r="D101" s="3" t="s">
        <v>4</v>
      </c>
      <c r="E101" s="3" t="s">
        <v>5</v>
      </c>
      <c r="F101" s="3" t="s">
        <v>6</v>
      </c>
    </row>
    <row r="102" spans="2:6" x14ac:dyDescent="0.25">
      <c r="B102" s="22" t="s">
        <v>7</v>
      </c>
      <c r="C102" s="24">
        <f>'2016-05-16 Train Runs'!K5</f>
        <v>133</v>
      </c>
      <c r="D102" s="24" t="str">
        <f>'2016-05-16 Train Runs'!L5</f>
        <v>NA</v>
      </c>
      <c r="E102" s="24" t="str">
        <f>'2016-05-16 Train Runs'!M5</f>
        <v>NA</v>
      </c>
      <c r="F102" s="24" t="str">
        <f>'2016-05-16 Train Runs'!N5</f>
        <v>NA</v>
      </c>
    </row>
    <row r="103" spans="2:6" x14ac:dyDescent="0.25">
      <c r="B103" s="22" t="s">
        <v>15</v>
      </c>
      <c r="C103" s="24">
        <f>'2016-05-16 Train Runs'!K6</f>
        <v>127</v>
      </c>
      <c r="D103" s="25">
        <f>'2016-05-16 Train Runs'!L6</f>
        <v>44.154761904593265</v>
      </c>
      <c r="E103" s="25">
        <f>'2016-05-16 Train Runs'!M6</f>
        <v>35.399999998044223</v>
      </c>
      <c r="F103" s="25">
        <f>'2016-05-16 Train Runs'!N6</f>
        <v>76.633333330973983</v>
      </c>
    </row>
    <row r="104" spans="2:6" x14ac:dyDescent="0.25">
      <c r="B104" s="22" t="s">
        <v>9</v>
      </c>
      <c r="C104" s="29">
        <f>'2016-05-16 Train Runs'!K7</f>
        <v>0.95488721804511278</v>
      </c>
      <c r="D104" s="26" t="str">
        <f>'2016-05-16 Train Runs'!L7</f>
        <v>NA</v>
      </c>
      <c r="E104" s="24" t="str">
        <f>'2016-05-16 Train Runs'!M7</f>
        <v>NA</v>
      </c>
      <c r="F104" s="24" t="str">
        <f>'2016-05-16 Train Runs'!N7</f>
        <v>NA</v>
      </c>
    </row>
    <row r="105" spans="2:6" x14ac:dyDescent="0.25">
      <c r="B105" s="22" t="s">
        <v>16</v>
      </c>
      <c r="C105" s="24">
        <f>'2016-05-16 Train Runs'!K8</f>
        <v>6</v>
      </c>
      <c r="D105" s="26" t="str">
        <f>'2016-05-16 Train Runs'!L8</f>
        <v>NA</v>
      </c>
      <c r="E105" s="26" t="str">
        <f>'2016-05-16 Train Runs'!M8</f>
        <v>NA</v>
      </c>
      <c r="F105" s="26" t="str">
        <f>'2016-05-16 Train Runs'!N8</f>
        <v>NA</v>
      </c>
    </row>
    <row r="106" spans="2:6" ht="15.75" thickBot="1" x14ac:dyDescent="0.3">
      <c r="B106" s="23" t="s">
        <v>17</v>
      </c>
      <c r="C106" s="30">
        <f>'2016-05-16 Train Runs'!K9</f>
        <v>0</v>
      </c>
      <c r="D106" s="27" t="str">
        <f>'2016-05-16 Train Runs'!L9</f>
        <v>NA</v>
      </c>
      <c r="E106" s="27" t="str">
        <f>'2016-05-16 Train Runs'!M9</f>
        <v>NA</v>
      </c>
      <c r="F106" s="27" t="str">
        <f>'2016-05-16 Train Runs'!N9</f>
        <v>NA</v>
      </c>
    </row>
    <row r="107" spans="2:6" ht="15.75" thickBot="1" x14ac:dyDescent="0.3"/>
    <row r="108" spans="2:6" ht="15.75" thickBot="1" x14ac:dyDescent="0.3">
      <c r="B108" s="20">
        <v>42507</v>
      </c>
      <c r="C108" s="21"/>
      <c r="D108" s="64" t="s">
        <v>3</v>
      </c>
      <c r="E108" s="64"/>
      <c r="F108" s="65"/>
    </row>
    <row r="109" spans="2:6" ht="15.75" thickBot="1" x14ac:dyDescent="0.3">
      <c r="B109" s="28"/>
      <c r="C109" s="3" t="s">
        <v>13</v>
      </c>
      <c r="D109" s="3" t="s">
        <v>4</v>
      </c>
      <c r="E109" s="3" t="s">
        <v>5</v>
      </c>
      <c r="F109" s="3" t="s">
        <v>6</v>
      </c>
    </row>
    <row r="110" spans="2:6" x14ac:dyDescent="0.25">
      <c r="B110" s="22" t="s">
        <v>7</v>
      </c>
      <c r="C110" s="24">
        <f>'2016-05-17 Train Runs'!K5</f>
        <v>141</v>
      </c>
      <c r="D110" s="24" t="str">
        <f>'2016-05-17 Train Runs'!L5</f>
        <v>NA</v>
      </c>
      <c r="E110" s="24" t="str">
        <f>'2016-05-17 Train Runs'!M5</f>
        <v>NA</v>
      </c>
      <c r="F110" s="24" t="str">
        <f>'2016-05-17 Train Runs'!N5</f>
        <v>NA</v>
      </c>
    </row>
    <row r="111" spans="2:6" x14ac:dyDescent="0.25">
      <c r="B111" s="22" t="s">
        <v>15</v>
      </c>
      <c r="C111" s="24">
        <f>'2016-05-17 Train Runs'!K6</f>
        <v>133</v>
      </c>
      <c r="D111" s="25">
        <f>'2016-05-17 Train Runs'!L6</f>
        <v>43.071445221369565</v>
      </c>
      <c r="E111" s="25">
        <f>'2016-05-17 Train Runs'!M6</f>
        <v>34.833333335118368</v>
      </c>
      <c r="F111" s="25">
        <f>'2016-05-17 Train Runs'!N6</f>
        <v>67.399999997578561</v>
      </c>
    </row>
    <row r="112" spans="2:6" x14ac:dyDescent="0.25">
      <c r="B112" s="22" t="s">
        <v>9</v>
      </c>
      <c r="C112" s="29">
        <f>'2016-05-17 Train Runs'!K7</f>
        <v>0.94326241134751776</v>
      </c>
      <c r="D112" s="26" t="str">
        <f>'2016-05-17 Train Runs'!L7</f>
        <v>NA</v>
      </c>
      <c r="E112" s="24" t="str">
        <f>'2016-05-17 Train Runs'!M7</f>
        <v>NA</v>
      </c>
      <c r="F112" s="24" t="str">
        <f>'2016-05-17 Train Runs'!N7</f>
        <v>NA</v>
      </c>
    </row>
    <row r="113" spans="2:6" x14ac:dyDescent="0.25">
      <c r="B113" s="22" t="s">
        <v>16</v>
      </c>
      <c r="C113" s="24">
        <f>'2016-05-17 Train Runs'!K8</f>
        <v>8</v>
      </c>
      <c r="D113" s="26" t="str">
        <f>'2016-05-17 Train Runs'!L8</f>
        <v>NA</v>
      </c>
      <c r="E113" s="26" t="str">
        <f>'2016-05-17 Train Runs'!M8</f>
        <v>NA</v>
      </c>
      <c r="F113" s="26" t="str">
        <f>'2016-05-17 Train Runs'!N8</f>
        <v>NA</v>
      </c>
    </row>
    <row r="114" spans="2:6" ht="15.75" thickBot="1" x14ac:dyDescent="0.3">
      <c r="B114" s="23" t="s">
        <v>17</v>
      </c>
      <c r="C114" s="30">
        <f>'2016-05-17 Train Runs'!K9</f>
        <v>0</v>
      </c>
      <c r="D114" s="27" t="str">
        <f>'2016-05-17 Train Runs'!L9</f>
        <v>NA</v>
      </c>
      <c r="E114" s="27" t="str">
        <f>'2016-05-17 Train Runs'!M9</f>
        <v>NA</v>
      </c>
      <c r="F114" s="27" t="str">
        <f>'2016-05-17 Train Runs'!N9</f>
        <v>NA</v>
      </c>
    </row>
    <row r="115" spans="2:6" ht="15.75" thickBot="1" x14ac:dyDescent="0.3"/>
    <row r="116" spans="2:6" ht="15.75" thickBot="1" x14ac:dyDescent="0.3">
      <c r="B116" s="20">
        <v>42508</v>
      </c>
      <c r="C116" s="21"/>
      <c r="D116" s="66" t="s">
        <v>3</v>
      </c>
      <c r="E116" s="66"/>
      <c r="F116" s="67"/>
    </row>
    <row r="117" spans="2:6" ht="15.75" thickBot="1" x14ac:dyDescent="0.3">
      <c r="B117" s="28"/>
      <c r="C117" s="3" t="s">
        <v>13</v>
      </c>
      <c r="D117" s="3" t="s">
        <v>4</v>
      </c>
      <c r="E117" s="3" t="s">
        <v>5</v>
      </c>
      <c r="F117" s="3" t="s">
        <v>6</v>
      </c>
    </row>
    <row r="118" spans="2:6" x14ac:dyDescent="0.25">
      <c r="B118" s="22" t="s">
        <v>7</v>
      </c>
      <c r="C118" s="24">
        <f>'2016-05-18 Train Runs'!K5</f>
        <v>133</v>
      </c>
      <c r="D118" s="24" t="str">
        <f>'2016-05-18 Train Runs'!L5</f>
        <v>NA</v>
      </c>
      <c r="E118" s="24" t="str">
        <f>'2016-05-18 Train Runs'!M5</f>
        <v>NA</v>
      </c>
      <c r="F118" s="24" t="str">
        <f>'2016-05-18 Train Runs'!N5</f>
        <v>NA</v>
      </c>
    </row>
    <row r="119" spans="2:6" x14ac:dyDescent="0.25">
      <c r="B119" s="22" t="s">
        <v>15</v>
      </c>
      <c r="C119" s="24">
        <f>'2016-05-18 Train Runs'!K6</f>
        <v>127</v>
      </c>
      <c r="D119" s="25">
        <f>'2016-05-18 Train Runs'!L6</f>
        <v>44.217167919802769</v>
      </c>
      <c r="E119" s="25">
        <f>'2016-05-18 Train Runs'!M6</f>
        <v>35.550000001676381</v>
      </c>
      <c r="F119" s="25">
        <f>'2016-05-18 Train Runs'!N6</f>
        <v>67.416666668141261</v>
      </c>
    </row>
    <row r="120" spans="2:6" x14ac:dyDescent="0.25">
      <c r="B120" s="22" t="s">
        <v>9</v>
      </c>
      <c r="C120" s="29">
        <f>'2016-05-18 Train Runs'!K7</f>
        <v>0.95488721804511278</v>
      </c>
      <c r="D120" s="26" t="str">
        <f>'2016-05-18 Train Runs'!L7</f>
        <v>NA</v>
      </c>
      <c r="E120" s="24" t="str">
        <f>'2016-05-18 Train Runs'!M7</f>
        <v>NA</v>
      </c>
      <c r="F120" s="24" t="str">
        <f>'2016-05-18 Train Runs'!N7</f>
        <v>NA</v>
      </c>
    </row>
    <row r="121" spans="2:6" x14ac:dyDescent="0.25">
      <c r="B121" s="22" t="s">
        <v>16</v>
      </c>
      <c r="C121" s="24">
        <f>'2016-05-18 Train Runs'!K8</f>
        <v>6</v>
      </c>
      <c r="D121" s="26" t="str">
        <f>'2016-05-18 Train Runs'!L8</f>
        <v>NA</v>
      </c>
      <c r="E121" s="26" t="str">
        <f>'2016-05-18 Train Runs'!M8</f>
        <v>NA</v>
      </c>
      <c r="F121" s="26" t="str">
        <f>'2016-05-18 Train Runs'!N8</f>
        <v>NA</v>
      </c>
    </row>
    <row r="122" spans="2:6" ht="15.75" thickBot="1" x14ac:dyDescent="0.3">
      <c r="B122" s="23" t="s">
        <v>17</v>
      </c>
      <c r="C122" s="30">
        <f>'2016-05-18 Train Runs'!K9</f>
        <v>0</v>
      </c>
      <c r="D122" s="27" t="str">
        <f>'2016-05-18 Train Runs'!L9</f>
        <v>NA</v>
      </c>
      <c r="E122" s="27" t="str">
        <f>'2016-05-18 Train Runs'!M9</f>
        <v>NA</v>
      </c>
      <c r="F122" s="27" t="str">
        <f>'2016-05-18 Train Runs'!N9</f>
        <v>NA</v>
      </c>
    </row>
    <row r="123" spans="2:6" ht="15.75" thickBot="1" x14ac:dyDescent="0.3"/>
    <row r="124" spans="2:6" ht="15.75" thickBot="1" x14ac:dyDescent="0.3">
      <c r="B124" s="20">
        <v>42509</v>
      </c>
      <c r="C124" s="21"/>
      <c r="D124" s="68" t="s">
        <v>3</v>
      </c>
      <c r="E124" s="68"/>
      <c r="F124" s="69"/>
    </row>
    <row r="125" spans="2:6" ht="15.75" thickBot="1" x14ac:dyDescent="0.3">
      <c r="B125" s="28"/>
      <c r="C125" s="3" t="s">
        <v>13</v>
      </c>
      <c r="D125" s="3" t="s">
        <v>4</v>
      </c>
      <c r="E125" s="3" t="s">
        <v>5</v>
      </c>
      <c r="F125" s="3" t="s">
        <v>6</v>
      </c>
    </row>
    <row r="126" spans="2:6" x14ac:dyDescent="0.25">
      <c r="B126" s="22" t="s">
        <v>7</v>
      </c>
      <c r="C126" s="24">
        <f>'2016-05-19 Train Runs'!K5</f>
        <v>135</v>
      </c>
      <c r="D126" s="24" t="str">
        <f>'2016-05-19 Train Runs'!L5</f>
        <v>NA</v>
      </c>
      <c r="E126" s="24" t="str">
        <f>'2016-05-19 Train Runs'!M5</f>
        <v>NA</v>
      </c>
      <c r="F126" s="24" t="str">
        <f>'2016-05-19 Train Runs'!N5</f>
        <v>NA</v>
      </c>
    </row>
    <row r="127" spans="2:6" x14ac:dyDescent="0.25">
      <c r="B127" s="22" t="s">
        <v>15</v>
      </c>
      <c r="C127" s="24">
        <f>'2016-05-19 Train Runs'!K6</f>
        <v>123</v>
      </c>
      <c r="D127" s="25">
        <f>'2016-05-19 Train Runs'!L6</f>
        <v>42.520864197882581</v>
      </c>
      <c r="E127" s="25">
        <f>'2016-05-19 Train Runs'!M6</f>
        <v>35.399999998044223</v>
      </c>
      <c r="F127" s="25">
        <f>'2016-05-19 Train Runs'!N6</f>
        <v>61.166666663484648</v>
      </c>
    </row>
    <row r="128" spans="2:6" x14ac:dyDescent="0.25">
      <c r="B128" s="22" t="s">
        <v>9</v>
      </c>
      <c r="C128" s="29">
        <f>'2016-05-19 Train Runs'!K7</f>
        <v>0.91111111111111109</v>
      </c>
      <c r="D128" s="26" t="str">
        <f>'2016-05-19 Train Runs'!L7</f>
        <v>NA</v>
      </c>
      <c r="E128" s="24" t="str">
        <f>'2016-05-19 Train Runs'!M7</f>
        <v>NA</v>
      </c>
      <c r="F128" s="24" t="str">
        <f>'2016-05-19 Train Runs'!N7</f>
        <v>NA</v>
      </c>
    </row>
    <row r="129" spans="2:6" x14ac:dyDescent="0.25">
      <c r="B129" s="22" t="s">
        <v>16</v>
      </c>
      <c r="C129" s="24">
        <f>'2016-05-19 Train Runs'!K8</f>
        <v>12</v>
      </c>
      <c r="D129" s="26" t="str">
        <f>'2016-05-19 Train Runs'!L8</f>
        <v>NA</v>
      </c>
      <c r="E129" s="26" t="str">
        <f>'2016-05-19 Train Runs'!M8</f>
        <v>NA</v>
      </c>
      <c r="F129" s="26" t="str">
        <f>'2016-05-19 Train Runs'!N8</f>
        <v>NA</v>
      </c>
    </row>
    <row r="130" spans="2:6" ht="15.75" thickBot="1" x14ac:dyDescent="0.3">
      <c r="B130" s="23" t="s">
        <v>17</v>
      </c>
      <c r="C130" s="30">
        <f>'2016-05-19 Train Runs'!K9</f>
        <v>0</v>
      </c>
      <c r="D130" s="27" t="str">
        <f>'2016-05-19 Train Runs'!L9</f>
        <v>NA</v>
      </c>
      <c r="E130" s="27" t="str">
        <f>'2016-05-19 Train Runs'!M9</f>
        <v>NA</v>
      </c>
      <c r="F130" s="27" t="str">
        <f>'2016-05-19 Train Runs'!N9</f>
        <v>NA</v>
      </c>
    </row>
  </sheetData>
  <mergeCells count="5">
    <mergeCell ref="D52:F52"/>
    <mergeCell ref="D44:F44"/>
    <mergeCell ref="D36:F36"/>
    <mergeCell ref="D28:F28"/>
    <mergeCell ref="D20:F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">
        <v>18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196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197</v>
      </c>
      <c r="B5" s="6">
        <v>4002</v>
      </c>
      <c r="C5" s="34">
        <v>42496.151238425926</v>
      </c>
      <c r="D5" s="34">
        <v>42496.181921296295</v>
      </c>
      <c r="E5" s="6" t="s">
        <v>198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199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200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201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202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203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204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205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206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207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208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209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210</v>
      </c>
      <c r="B17" s="6">
        <v>4002</v>
      </c>
      <c r="C17" s="34">
        <v>42496.228252314817</v>
      </c>
      <c r="D17" s="34">
        <v>42496.254513888889</v>
      </c>
      <c r="E17" s="6" t="s">
        <v>198</v>
      </c>
      <c r="F17" s="15">
        <v>2.626157407212304E-2</v>
      </c>
      <c r="G17" s="10"/>
    </row>
    <row r="18" spans="1:7" s="2" customFormat="1" x14ac:dyDescent="0.25">
      <c r="A18" s="6" t="s">
        <v>211</v>
      </c>
      <c r="B18" s="6">
        <v>4001</v>
      </c>
      <c r="C18" s="34">
        <v>42496.266296296293</v>
      </c>
      <c r="D18" s="34">
        <v>42496.295254629629</v>
      </c>
      <c r="E18" s="6" t="s">
        <v>198</v>
      </c>
      <c r="F18" s="15">
        <v>2.8958333336049691E-2</v>
      </c>
      <c r="G18" s="10"/>
    </row>
    <row r="19" spans="1:7" s="2" customFormat="1" x14ac:dyDescent="0.25">
      <c r="A19" s="6" t="s">
        <v>212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213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214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215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216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217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218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219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220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221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222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223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224</v>
      </c>
      <c r="B31" s="6">
        <v>4002</v>
      </c>
      <c r="C31" s="34">
        <v>42496.302372685182</v>
      </c>
      <c r="D31" s="34">
        <v>42496.329687500001</v>
      </c>
      <c r="E31" s="6" t="s">
        <v>198</v>
      </c>
      <c r="F31" s="15">
        <v>2.7314814818964805E-2</v>
      </c>
      <c r="G31" s="10"/>
    </row>
    <row r="32" spans="1:7" s="2" customFormat="1" x14ac:dyDescent="0.25">
      <c r="A32" s="6" t="s">
        <v>225</v>
      </c>
      <c r="B32" s="6">
        <v>4001</v>
      </c>
      <c r="C32" s="34">
        <v>42496.339328703703</v>
      </c>
      <c r="D32" s="34">
        <v>42496.368715277778</v>
      </c>
      <c r="E32" s="6" t="s">
        <v>198</v>
      </c>
      <c r="F32" s="15">
        <v>2.9386574075033423E-2</v>
      </c>
      <c r="G32" s="10"/>
    </row>
    <row r="33" spans="1:7" s="2" customFormat="1" x14ac:dyDescent="0.25">
      <c r="A33" s="6" t="s">
        <v>226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227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228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229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230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231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232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233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234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235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236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237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238</v>
      </c>
      <c r="B45" s="6">
        <v>4002</v>
      </c>
      <c r="C45" s="34">
        <v>42496.374675925923</v>
      </c>
      <c r="D45" s="34">
        <v>42496.400983796295</v>
      </c>
      <c r="E45" s="6" t="s">
        <v>198</v>
      </c>
      <c r="F45" s="15">
        <v>2.6307870371965691E-2</v>
      </c>
      <c r="G45" s="10"/>
    </row>
    <row r="46" spans="1:7" s="2" customFormat="1" x14ac:dyDescent="0.25">
      <c r="A46" s="6" t="s">
        <v>239</v>
      </c>
      <c r="B46" s="6">
        <v>4001</v>
      </c>
      <c r="C46" s="34">
        <v>42496.410995370374</v>
      </c>
      <c r="D46" s="34">
        <v>42496.439965277779</v>
      </c>
      <c r="E46" s="6" t="s">
        <v>198</v>
      </c>
      <c r="F46" s="15">
        <v>2.8969907405553386E-2</v>
      </c>
      <c r="G46" s="10"/>
    </row>
    <row r="47" spans="1:7" s="2" customFormat="1" x14ac:dyDescent="0.25">
      <c r="A47" s="6" t="s">
        <v>240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241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242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243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244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245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246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247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248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249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250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251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252</v>
      </c>
      <c r="B59" s="6">
        <v>4002</v>
      </c>
      <c r="C59" s="34">
        <v>42496.444155092591</v>
      </c>
      <c r="D59" s="34">
        <v>42496.47252314815</v>
      </c>
      <c r="E59" s="6" t="s">
        <v>198</v>
      </c>
      <c r="F59" s="15">
        <v>2.8368055558530614E-2</v>
      </c>
      <c r="G59" s="10"/>
    </row>
    <row r="60" spans="1:7" s="2" customFormat="1" x14ac:dyDescent="0.25">
      <c r="A60" s="6" t="s">
        <v>253</v>
      </c>
      <c r="B60" s="6">
        <v>4001</v>
      </c>
      <c r="C60" s="34">
        <v>42496.486377314817</v>
      </c>
      <c r="D60" s="34">
        <v>42496.515393518515</v>
      </c>
      <c r="E60" s="6" t="s">
        <v>198</v>
      </c>
      <c r="F60" s="15">
        <v>2.901620369812008E-2</v>
      </c>
      <c r="G60" s="10"/>
    </row>
    <row r="61" spans="1:7" s="2" customFormat="1" x14ac:dyDescent="0.25">
      <c r="A61" s="6" t="s">
        <v>254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255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256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257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258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259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260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261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262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263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264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265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266</v>
      </c>
      <c r="B73" s="6">
        <v>4002</v>
      </c>
      <c r="C73" s="34">
        <v>42496.520601851851</v>
      </c>
      <c r="D73" s="34">
        <v>42496.547071759262</v>
      </c>
      <c r="E73" s="6" t="s">
        <v>198</v>
      </c>
      <c r="F73" s="15">
        <v>2.6469907410501037E-2</v>
      </c>
      <c r="G73" s="10"/>
    </row>
    <row r="74" spans="1:7" s="2" customFormat="1" x14ac:dyDescent="0.25">
      <c r="A74" s="6" t="s">
        <v>267</v>
      </c>
      <c r="B74" s="6">
        <v>4001</v>
      </c>
      <c r="C74" s="34">
        <v>42496.557118055556</v>
      </c>
      <c r="D74" s="34">
        <v>42496.585613425923</v>
      </c>
      <c r="E74" s="6" t="s">
        <v>198</v>
      </c>
      <c r="F74" s="15">
        <v>2.8495370366727002E-2</v>
      </c>
      <c r="G74" s="10"/>
    </row>
    <row r="75" spans="1:7" s="2" customFormat="1" x14ac:dyDescent="0.25">
      <c r="A75" s="6" t="s">
        <v>268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269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270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271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272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273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274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275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276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277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278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279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280</v>
      </c>
      <c r="B87" s="6">
        <v>4002</v>
      </c>
      <c r="C87" s="34">
        <v>42496.590104166666</v>
      </c>
      <c r="D87" s="34">
        <v>42496.618310185186</v>
      </c>
      <c r="E87" s="6" t="s">
        <v>198</v>
      </c>
      <c r="F87" s="15">
        <v>2.8206018519995268E-2</v>
      </c>
      <c r="G87" s="10"/>
    </row>
    <row r="88" spans="1:7" s="2" customFormat="1" x14ac:dyDescent="0.25">
      <c r="A88" s="6" t="s">
        <v>281</v>
      </c>
      <c r="B88" s="6">
        <v>4001</v>
      </c>
      <c r="C88" s="34">
        <v>42496.63318287037</v>
      </c>
      <c r="D88" s="34">
        <v>42496.658263888887</v>
      </c>
      <c r="E88" s="6" t="s">
        <v>198</v>
      </c>
      <c r="F88" s="15">
        <v>2.5081018517084885E-2</v>
      </c>
      <c r="G88" s="10"/>
    </row>
    <row r="89" spans="1:7" s="2" customFormat="1" x14ac:dyDescent="0.25">
      <c r="A89" s="6" t="s">
        <v>282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283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284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285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286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287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288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289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290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291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292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293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294</v>
      </c>
      <c r="B101" s="6">
        <v>4002</v>
      </c>
      <c r="C101" s="34">
        <v>42496.665902777779</v>
      </c>
      <c r="D101" s="34">
        <v>42496.692407407405</v>
      </c>
      <c r="E101" s="6" t="s">
        <v>198</v>
      </c>
      <c r="F101" s="15">
        <v>2.6504629626288079E-2</v>
      </c>
      <c r="G101" s="10"/>
    </row>
    <row r="102" spans="1:7" s="2" customFormat="1" x14ac:dyDescent="0.25">
      <c r="A102" s="6" t="s">
        <v>295</v>
      </c>
      <c r="B102" s="6">
        <v>4001</v>
      </c>
      <c r="C102" s="34">
        <v>42496.70511574074</v>
      </c>
      <c r="D102" s="34">
        <v>42496.736504629633</v>
      </c>
      <c r="E102" s="6" t="s">
        <v>198</v>
      </c>
      <c r="F102" s="15">
        <v>3.1388888892251998E-2</v>
      </c>
      <c r="G102" s="10"/>
    </row>
    <row r="103" spans="1:7" s="2" customFormat="1" x14ac:dyDescent="0.25">
      <c r="A103" s="6" t="s">
        <v>296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297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298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299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300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301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302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303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304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305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306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307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308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309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310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311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312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313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314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315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316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317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318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319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320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321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322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323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324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325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326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327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328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329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330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331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332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333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334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335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336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337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338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339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340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187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518" priority="28">
      <formula>#REF!&gt;#REF!</formula>
    </cfRule>
    <cfRule type="expression" dxfId="517" priority="29">
      <formula>#REF!&gt;0</formula>
    </cfRule>
    <cfRule type="expression" dxfId="516" priority="30">
      <formula>#REF!&gt;0</formula>
    </cfRule>
  </conditionalFormatting>
  <conditionalFormatting sqref="A149:B150">
    <cfRule type="expression" dxfId="515" priority="26">
      <formula>$P149&gt;0</formula>
    </cfRule>
    <cfRule type="expression" dxfId="514" priority="27">
      <formula>$O149&gt;0</formula>
    </cfRule>
  </conditionalFormatting>
  <conditionalFormatting sqref="E3:G148">
    <cfRule type="expression" dxfId="513" priority="10">
      <formula>#REF!&gt;#REF!</formula>
    </cfRule>
    <cfRule type="expression" dxfId="512" priority="11">
      <formula>#REF!&gt;0</formula>
    </cfRule>
    <cfRule type="expression" dxfId="511" priority="12">
      <formula>#REF!&gt;0</formula>
    </cfRule>
  </conditionalFormatting>
  <conditionalFormatting sqref="A3:B148">
    <cfRule type="expression" dxfId="510" priority="8">
      <formula>$P3&gt;0</formula>
    </cfRule>
    <cfRule type="expression" dxfId="509" priority="9">
      <formula>$O3&gt;0</formula>
    </cfRule>
  </conditionalFormatting>
  <conditionalFormatting sqref="C3:C148">
    <cfRule type="expression" dxfId="508" priority="5">
      <formula>$P3&gt;0</formula>
    </cfRule>
    <cfRule type="expression" dxfId="507" priority="6">
      <formula>$O3&gt;0</formula>
    </cfRule>
  </conditionalFormatting>
  <conditionalFormatting sqref="D3:D148">
    <cfRule type="expression" dxfId="506" priority="2">
      <formula>$P3&gt;0</formula>
    </cfRule>
    <cfRule type="expression" dxfId="505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">
        <v>19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54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189</v>
      </c>
      <c r="J3" s="20">
        <v>42497</v>
      </c>
      <c r="K3" s="21"/>
      <c r="L3" s="74" t="s">
        <v>3</v>
      </c>
      <c r="M3" s="74"/>
      <c r="N3" s="75"/>
    </row>
    <row r="4" spans="1:65" s="2" customFormat="1" ht="15.75" thickBot="1" x14ac:dyDescent="0.3">
      <c r="A4" s="13" t="s">
        <v>127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80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191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67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190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123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192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179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194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44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45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46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47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48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49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50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51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52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53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54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54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54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55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56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57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58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59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60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61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62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63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64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65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66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68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69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70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71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72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73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74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75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76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77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78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79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81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82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83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84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85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86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87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88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89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90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91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92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93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94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95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96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97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98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99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100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101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102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103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104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105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106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107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108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109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110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111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112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113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114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115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116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117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118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119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120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121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122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124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125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126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128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129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130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131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132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133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134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135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136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137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138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139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140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141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142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143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144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145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146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147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148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149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150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151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152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153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154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155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156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157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158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159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160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161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162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163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164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165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166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167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168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169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170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171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172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173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174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175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176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177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178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180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181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182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183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184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185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186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188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500" priority="4">
      <formula>#REF!&gt;#REF!</formula>
    </cfRule>
    <cfRule type="expression" dxfId="499" priority="5">
      <formula>#REF!&gt;0</formula>
    </cfRule>
    <cfRule type="expression" dxfId="498" priority="6">
      <formula>#REF!&gt;0</formula>
    </cfRule>
  </conditionalFormatting>
  <conditionalFormatting sqref="A3:B149">
    <cfRule type="expression" dxfId="497" priority="2">
      <formula>$P3&gt;0</formula>
    </cfRule>
    <cfRule type="expression" dxfId="496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- 2016-05-08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431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489</v>
      </c>
      <c r="J3" s="20">
        <v>42498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362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487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369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488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357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485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360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486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374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486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387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486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441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486</v>
      </c>
    </row>
    <row r="11" spans="1:65" s="2" customFormat="1" x14ac:dyDescent="0.25">
      <c r="A11" s="6" t="s">
        <v>341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342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343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344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345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346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347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348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349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350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351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352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353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354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355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356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358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359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361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363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364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365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366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367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368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370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371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372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373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375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376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377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378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379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380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381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382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383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384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385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386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388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389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390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391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392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393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394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395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396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397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398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399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400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401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402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403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404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405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406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407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408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409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410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411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412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413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414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415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416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417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418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419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420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421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422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423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424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425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426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427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428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429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430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432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433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434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435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436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437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438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439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440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442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443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444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445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446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447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448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449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450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451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452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453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454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455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456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457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458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459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460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461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462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463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464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465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466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467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468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468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469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470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471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472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473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474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475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476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477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478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479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480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481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482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483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484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494" priority="5">
      <formula>#REF!&gt;#REF!</formula>
    </cfRule>
    <cfRule type="expression" dxfId="493" priority="6">
      <formula>#REF!&gt;0</formula>
    </cfRule>
    <cfRule type="expression" dxfId="492" priority="7">
      <formula>#REF!&gt;0</formula>
    </cfRule>
  </conditionalFormatting>
  <conditionalFormatting sqref="A3:B147">
    <cfRule type="expression" dxfId="491" priority="3">
      <formula>$P3&gt;0</formula>
    </cfRule>
    <cfRule type="expression" dxfId="490" priority="4">
      <formula>$O3&gt;0</formula>
    </cfRule>
  </conditionalFormatting>
  <conditionalFormatting sqref="A3:G147">
    <cfRule type="expression" dxfId="489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- 2016-05-09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7" t="s">
        <v>638</v>
      </c>
      <c r="B3" s="6">
        <v>4010</v>
      </c>
      <c r="C3" s="18">
        <v>42499.628657407404</v>
      </c>
      <c r="D3" s="18" t="s">
        <v>34</v>
      </c>
      <c r="E3" s="6" t="s">
        <v>632</v>
      </c>
      <c r="F3" s="15">
        <v>0</v>
      </c>
      <c r="G3" s="10" t="s">
        <v>639</v>
      </c>
      <c r="J3" s="20">
        <v>42499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619</v>
      </c>
      <c r="B4" s="6">
        <v>4010</v>
      </c>
      <c r="C4" s="18">
        <v>42499.955659722225</v>
      </c>
      <c r="D4" s="18">
        <v>42499.955937500003</v>
      </c>
      <c r="E4" s="6" t="s">
        <v>632</v>
      </c>
      <c r="F4" s="15">
        <v>2.3796296292857733E-2</v>
      </c>
      <c r="G4" s="10" t="s">
        <v>640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554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633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608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637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593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635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557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634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490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491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492</v>
      </c>
      <c r="B11" s="6">
        <v>4009</v>
      </c>
      <c r="C11" s="18">
        <v>42499.149594907409</v>
      </c>
      <c r="D11" s="18">
        <v>42499.181539351855</v>
      </c>
      <c r="E11" s="6" t="s">
        <v>632</v>
      </c>
      <c r="F11" s="15">
        <v>3.1944444446708076E-2</v>
      </c>
      <c r="G11" s="10"/>
    </row>
    <row r="12" spans="1:65" s="2" customFormat="1" x14ac:dyDescent="0.25">
      <c r="A12" s="6" t="s">
        <v>493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494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495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496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497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498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499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500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501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502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503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504</v>
      </c>
      <c r="B23" s="6">
        <v>4009</v>
      </c>
      <c r="C23" s="18">
        <v>42499.226770833331</v>
      </c>
      <c r="D23" s="18">
        <v>42499.253796296296</v>
      </c>
      <c r="E23" s="6" t="s">
        <v>632</v>
      </c>
      <c r="F23" s="15">
        <v>2.7025462964957114E-2</v>
      </c>
      <c r="G23" s="10"/>
    </row>
    <row r="24" spans="1:7" s="2" customFormat="1" x14ac:dyDescent="0.25">
      <c r="A24" s="6" t="s">
        <v>505</v>
      </c>
      <c r="B24" s="6">
        <v>4010</v>
      </c>
      <c r="C24" s="18">
        <v>42499.26803240741</v>
      </c>
      <c r="D24" s="18">
        <v>42499.293449074074</v>
      </c>
      <c r="E24" s="6" t="s">
        <v>632</v>
      </c>
      <c r="F24" s="15">
        <v>2.5416666663659271E-2</v>
      </c>
      <c r="G24" s="10"/>
    </row>
    <row r="25" spans="1:7" s="2" customFormat="1" x14ac:dyDescent="0.25">
      <c r="A25" s="6" t="s">
        <v>506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507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508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509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510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511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512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513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514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515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516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517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518</v>
      </c>
      <c r="B37" s="6">
        <v>4009</v>
      </c>
      <c r="C37" s="18">
        <v>42499.301724537036</v>
      </c>
      <c r="D37" s="18">
        <v>42499.330509259256</v>
      </c>
      <c r="E37" s="6" t="s">
        <v>632</v>
      </c>
      <c r="F37" s="15">
        <v>2.8784722220734693E-2</v>
      </c>
      <c r="G37" s="10"/>
    </row>
    <row r="38" spans="1:7" s="2" customFormat="1" x14ac:dyDescent="0.25">
      <c r="A38" s="6" t="s">
        <v>519</v>
      </c>
      <c r="B38" s="6">
        <v>4010</v>
      </c>
      <c r="C38" s="18">
        <v>42499.340763888889</v>
      </c>
      <c r="D38" s="18">
        <v>42499.366284722222</v>
      </c>
      <c r="E38" s="6" t="s">
        <v>632</v>
      </c>
      <c r="F38" s="15">
        <v>2.5520833332848269E-2</v>
      </c>
      <c r="G38" s="10"/>
    </row>
    <row r="39" spans="1:7" s="2" customFormat="1" x14ac:dyDescent="0.25">
      <c r="A39" s="6" t="s">
        <v>520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521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522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523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524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525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526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527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528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529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530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531</v>
      </c>
      <c r="B50" s="6">
        <v>4009</v>
      </c>
      <c r="C50" s="18">
        <v>42499.372141203705</v>
      </c>
      <c r="D50" s="18">
        <v>42499.399548611109</v>
      </c>
      <c r="E50" s="6" t="s">
        <v>632</v>
      </c>
      <c r="F50" s="15">
        <v>2.7407407404098194E-2</v>
      </c>
      <c r="G50" s="10"/>
    </row>
    <row r="51" spans="1:7" s="2" customFormat="1" x14ac:dyDescent="0.25">
      <c r="A51" s="6" t="s">
        <v>532</v>
      </c>
      <c r="B51" s="6">
        <v>4010</v>
      </c>
      <c r="C51" s="18">
        <v>42499.414143518516</v>
      </c>
      <c r="D51" s="18">
        <v>42499.43922453704</v>
      </c>
      <c r="E51" s="6" t="s">
        <v>632</v>
      </c>
      <c r="F51" s="15">
        <v>2.5081018524360843E-2</v>
      </c>
      <c r="G51" s="10"/>
    </row>
    <row r="52" spans="1:7" s="2" customFormat="1" x14ac:dyDescent="0.25">
      <c r="A52" s="6" t="s">
        <v>533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534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535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536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537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538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539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540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541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542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543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544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545</v>
      </c>
      <c r="B64" s="6">
        <v>4009</v>
      </c>
      <c r="C64" s="18">
        <v>42499.444687499999</v>
      </c>
      <c r="D64" s="18">
        <v>42499.474097222221</v>
      </c>
      <c r="E64" s="6" t="s">
        <v>632</v>
      </c>
      <c r="F64" s="15">
        <v>2.940972222131677E-2</v>
      </c>
      <c r="G64" s="10"/>
    </row>
    <row r="65" spans="1:7" s="2" customFormat="1" x14ac:dyDescent="0.25">
      <c r="A65" s="6" t="s">
        <v>546</v>
      </c>
      <c r="B65" s="6">
        <v>4010</v>
      </c>
      <c r="C65" s="18">
        <v>42499.484236111108</v>
      </c>
      <c r="D65" s="18">
        <v>42499.512361111112</v>
      </c>
      <c r="E65" s="6" t="s">
        <v>632</v>
      </c>
      <c r="F65" s="15">
        <v>2.8125000004365575E-2</v>
      </c>
      <c r="G65" s="10"/>
    </row>
    <row r="66" spans="1:7" s="2" customFormat="1" x14ac:dyDescent="0.25">
      <c r="A66" s="6" t="s">
        <v>547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548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549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550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551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552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553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555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556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558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559</v>
      </c>
      <c r="B76" s="6">
        <v>4009</v>
      </c>
      <c r="C76" s="18">
        <v>42499.515196759261</v>
      </c>
      <c r="D76" s="18">
        <v>42499.546249999999</v>
      </c>
      <c r="E76" s="6" t="s">
        <v>632</v>
      </c>
      <c r="F76" s="15">
        <v>3.1053240738401655E-2</v>
      </c>
      <c r="G76" s="10"/>
    </row>
    <row r="77" spans="1:7" s="2" customFormat="1" x14ac:dyDescent="0.25">
      <c r="A77" s="6" t="s">
        <v>560</v>
      </c>
      <c r="B77" s="6">
        <v>4010</v>
      </c>
      <c r="C77" s="18">
        <v>42499.557106481479</v>
      </c>
      <c r="D77" s="18">
        <v>42499.584965277776</v>
      </c>
      <c r="E77" s="6" t="s">
        <v>632</v>
      </c>
      <c r="F77" s="15">
        <v>2.7858796296641231E-2</v>
      </c>
      <c r="G77" s="10"/>
    </row>
    <row r="78" spans="1:7" s="2" customFormat="1" x14ac:dyDescent="0.25">
      <c r="A78" s="6" t="s">
        <v>561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562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563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564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565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566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567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568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569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570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571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572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573</v>
      </c>
      <c r="B90" s="6">
        <v>4009</v>
      </c>
      <c r="C90" s="18">
        <v>42499.588622685187</v>
      </c>
      <c r="D90" s="18">
        <v>42499.61917824074</v>
      </c>
      <c r="E90" s="6" t="s">
        <v>632</v>
      </c>
      <c r="F90" s="15">
        <v>3.0555555553291924E-2</v>
      </c>
      <c r="G90" s="10"/>
    </row>
    <row r="91" spans="1:7" s="2" customFormat="1" x14ac:dyDescent="0.25">
      <c r="A91" s="6" t="s">
        <v>574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575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576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577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578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579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580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581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582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583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584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585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586</v>
      </c>
      <c r="B103" s="6">
        <v>4009</v>
      </c>
      <c r="C103" s="18">
        <v>42499.666064814817</v>
      </c>
      <c r="D103" s="18">
        <v>42499.691365740742</v>
      </c>
      <c r="E103" s="6" t="s">
        <v>632</v>
      </c>
      <c r="F103" s="15">
        <v>2.5300925924966577E-2</v>
      </c>
      <c r="G103" s="10"/>
    </row>
    <row r="104" spans="1:7" s="2" customFormat="1" x14ac:dyDescent="0.25">
      <c r="A104" s="6" t="s">
        <v>587</v>
      </c>
      <c r="B104" s="6">
        <v>4010</v>
      </c>
      <c r="C104" s="18">
        <v>42499.69908564815</v>
      </c>
      <c r="D104" s="18">
        <v>42499.730879629627</v>
      </c>
      <c r="E104" s="6" t="s">
        <v>632</v>
      </c>
      <c r="F104" s="15">
        <v>3.1793981477676425E-2</v>
      </c>
      <c r="G104" s="10"/>
    </row>
    <row r="105" spans="1:7" s="2" customFormat="1" x14ac:dyDescent="0.25">
      <c r="A105" s="6" t="s">
        <v>588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589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590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591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592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594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595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596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597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598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599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600</v>
      </c>
      <c r="B116" s="6">
        <v>4009</v>
      </c>
      <c r="C116" s="18">
        <v>42499.735775462963</v>
      </c>
      <c r="D116" s="18">
        <v>42499.765231481484</v>
      </c>
      <c r="E116" s="6" t="s">
        <v>632</v>
      </c>
      <c r="F116" s="15">
        <v>2.9456018521159422E-2</v>
      </c>
      <c r="G116" s="10"/>
    </row>
    <row r="117" spans="1:7" s="2" customFormat="1" x14ac:dyDescent="0.25">
      <c r="A117" s="6" t="s">
        <v>601</v>
      </c>
      <c r="B117" s="6">
        <v>4010</v>
      </c>
      <c r="C117" s="18">
        <v>42499.77484953704</v>
      </c>
      <c r="D117" s="18">
        <v>42499.804895833331</v>
      </c>
      <c r="E117" s="6" t="s">
        <v>632</v>
      </c>
      <c r="F117" s="15">
        <v>3.0046296291402541E-2</v>
      </c>
      <c r="G117" s="10"/>
    </row>
    <row r="118" spans="1:7" s="2" customFormat="1" x14ac:dyDescent="0.25">
      <c r="A118" s="6" t="s">
        <v>602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603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604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605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606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607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609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610</v>
      </c>
      <c r="B125" s="6">
        <v>4009</v>
      </c>
      <c r="C125" s="18">
        <v>42499.808055555557</v>
      </c>
      <c r="D125" s="18">
        <v>42499.837442129632</v>
      </c>
      <c r="E125" s="6" t="s">
        <v>632</v>
      </c>
      <c r="F125" s="15">
        <v>2.9386574075033423E-2</v>
      </c>
      <c r="G125" s="10"/>
    </row>
    <row r="126" spans="1:7" s="2" customFormat="1" x14ac:dyDescent="0.25">
      <c r="A126" s="6" t="s">
        <v>611</v>
      </c>
      <c r="B126" s="6">
        <v>4010</v>
      </c>
      <c r="C126" s="18">
        <v>42499.846493055556</v>
      </c>
      <c r="D126" s="18">
        <v>42499.878391203703</v>
      </c>
      <c r="E126" s="6" t="s">
        <v>632</v>
      </c>
      <c r="F126" s="15">
        <v>3.1898148146865424E-2</v>
      </c>
      <c r="G126" s="10"/>
    </row>
    <row r="127" spans="1:7" s="2" customFormat="1" x14ac:dyDescent="0.25">
      <c r="A127" s="6" t="s">
        <v>612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613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614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615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616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617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618</v>
      </c>
      <c r="B133" s="6">
        <v>4009</v>
      </c>
      <c r="C133" s="18">
        <v>42499.8825</v>
      </c>
      <c r="D133" s="18">
        <v>42499.92150462963</v>
      </c>
      <c r="E133" s="6" t="s">
        <v>632</v>
      </c>
      <c r="F133" s="15">
        <v>3.9004629630653653E-2</v>
      </c>
      <c r="G133" s="10"/>
    </row>
    <row r="134" spans="1:8" s="2" customFormat="1" x14ac:dyDescent="0.25">
      <c r="A134" s="6" t="s">
        <v>620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621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622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623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624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625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626</v>
      </c>
      <c r="B140" s="6">
        <v>4009</v>
      </c>
      <c r="C140" s="18">
        <v>42499.97991898148</v>
      </c>
      <c r="D140" s="18">
        <v>42500.006458333337</v>
      </c>
      <c r="E140" s="6" t="s">
        <v>632</v>
      </c>
      <c r="F140" s="15">
        <v>2.6539351856627036E-2</v>
      </c>
      <c r="G140" s="10"/>
    </row>
    <row r="141" spans="1:8" s="2" customFormat="1" x14ac:dyDescent="0.25">
      <c r="A141" s="6" t="s">
        <v>627</v>
      </c>
      <c r="B141" s="6">
        <v>4010</v>
      </c>
      <c r="C141" s="18">
        <v>42500.012766203705</v>
      </c>
      <c r="D141" s="18">
        <v>42500.045624999999</v>
      </c>
      <c r="E141" s="6" t="s">
        <v>632</v>
      </c>
      <c r="F141" s="15">
        <v>3.2858796294021886E-2</v>
      </c>
      <c r="G141" s="10"/>
    </row>
    <row r="142" spans="1:8" s="2" customFormat="1" x14ac:dyDescent="0.25">
      <c r="A142" s="6" t="s">
        <v>628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629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630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631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487" priority="16">
      <formula>#REF!&gt;#REF!</formula>
    </cfRule>
    <cfRule type="expression" dxfId="486" priority="17">
      <formula>#REF!&gt;0</formula>
    </cfRule>
    <cfRule type="expression" dxfId="485" priority="18">
      <formula>#REF!&gt;0</formula>
    </cfRule>
  </conditionalFormatting>
  <conditionalFormatting sqref="A3:B86 A88:B145 B87">
    <cfRule type="expression" dxfId="484" priority="14">
      <formula>$P3&gt;0</formula>
    </cfRule>
    <cfRule type="expression" dxfId="483" priority="15">
      <formula>$O3&gt;0</formula>
    </cfRule>
  </conditionalFormatting>
  <conditionalFormatting sqref="A3:G86 A88:G145 B87:G87">
    <cfRule type="expression" dxfId="482" priority="12">
      <formula>NOT(ISBLANK($G3))</formula>
    </cfRule>
  </conditionalFormatting>
  <conditionalFormatting sqref="A87">
    <cfRule type="expression" dxfId="481" priority="6">
      <formula>#REF!&gt;#REF!</formula>
    </cfRule>
    <cfRule type="expression" dxfId="480" priority="7">
      <formula>#REF!&gt;0</formula>
    </cfRule>
    <cfRule type="expression" dxfId="479" priority="8">
      <formula>#REF!&gt;0</formula>
    </cfRule>
  </conditionalFormatting>
  <conditionalFormatting sqref="A87">
    <cfRule type="expression" dxfId="478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- 2016-05-10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643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786</v>
      </c>
      <c r="J3" s="20">
        <v>42500</v>
      </c>
      <c r="K3" s="21"/>
      <c r="L3" s="74" t="s">
        <v>3</v>
      </c>
      <c r="M3" s="74"/>
      <c r="N3" s="75"/>
    </row>
    <row r="4" spans="1:65" s="2" customFormat="1" ht="15.75" thickBot="1" x14ac:dyDescent="0.3">
      <c r="A4" s="6" t="s">
        <v>728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709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784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782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784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679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783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7" t="s">
        <v>723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783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768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783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697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787</v>
      </c>
    </row>
    <row r="11" spans="1:65" s="2" customFormat="1" x14ac:dyDescent="0.25">
      <c r="A11" s="6" t="s">
        <v>699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787</v>
      </c>
    </row>
    <row r="12" spans="1:65" s="2" customFormat="1" x14ac:dyDescent="0.25">
      <c r="A12" s="6" t="s">
        <v>641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642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644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645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646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647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648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649</v>
      </c>
      <c r="B19" s="6">
        <v>4009</v>
      </c>
      <c r="C19" s="18">
        <v>42500.196400462963</v>
      </c>
      <c r="D19" s="18">
        <v>42500.223356481481</v>
      </c>
      <c r="E19" s="6" t="s">
        <v>632</v>
      </c>
      <c r="F19" s="15">
        <v>2.6956018518831115E-2</v>
      </c>
      <c r="G19" s="10"/>
    </row>
    <row r="20" spans="1:7" s="2" customFormat="1" x14ac:dyDescent="0.25">
      <c r="A20" s="6" t="s">
        <v>650</v>
      </c>
      <c r="B20" s="6">
        <v>4010</v>
      </c>
      <c r="C20" s="18">
        <v>42500.233483796299</v>
      </c>
      <c r="D20" s="18">
        <v>42500.265682870369</v>
      </c>
      <c r="E20" s="6" t="s">
        <v>632</v>
      </c>
      <c r="F20" s="15">
        <v>3.219907407037681E-2</v>
      </c>
      <c r="G20" s="10"/>
    </row>
    <row r="21" spans="1:7" s="2" customFormat="1" x14ac:dyDescent="0.25">
      <c r="A21" s="6" t="s">
        <v>651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652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653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654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655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656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657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658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659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660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661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662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663</v>
      </c>
      <c r="B33" s="6">
        <v>4009</v>
      </c>
      <c r="C33" s="18">
        <v>42500.269236111111</v>
      </c>
      <c r="D33" s="18">
        <v>42500.295902777776</v>
      </c>
      <c r="E33" s="6" t="s">
        <v>632</v>
      </c>
      <c r="F33" s="15">
        <v>2.6666666664823424E-2</v>
      </c>
      <c r="G33" s="10"/>
    </row>
    <row r="34" spans="1:7" s="2" customFormat="1" x14ac:dyDescent="0.25">
      <c r="A34" s="6" t="s">
        <v>664</v>
      </c>
      <c r="B34" s="6">
        <v>4010</v>
      </c>
      <c r="C34" s="18">
        <v>42500.305347222224</v>
      </c>
      <c r="D34" s="18">
        <v>42500.335648148146</v>
      </c>
      <c r="E34" s="6" t="s">
        <v>632</v>
      </c>
      <c r="F34" s="15">
        <v>3.0300925922347233E-2</v>
      </c>
      <c r="G34" s="10"/>
    </row>
    <row r="35" spans="1:7" s="2" customFormat="1" x14ac:dyDescent="0.25">
      <c r="A35" s="6" t="s">
        <v>665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666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667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668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669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670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671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672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673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674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675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676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677</v>
      </c>
      <c r="B47" s="6">
        <v>4009</v>
      </c>
      <c r="C47" s="18">
        <v>42500.339317129627</v>
      </c>
      <c r="D47" s="18">
        <v>42500.368483796294</v>
      </c>
      <c r="E47" s="6" t="s">
        <v>632</v>
      </c>
      <c r="F47" s="15">
        <v>2.9166666667151731E-2</v>
      </c>
      <c r="G47" s="10"/>
    </row>
    <row r="48" spans="1:7" s="2" customFormat="1" x14ac:dyDescent="0.25">
      <c r="A48" s="6" t="s">
        <v>678</v>
      </c>
      <c r="B48" s="6">
        <v>4010</v>
      </c>
      <c r="C48" s="18">
        <v>42500.378217592595</v>
      </c>
      <c r="D48" s="18">
        <v>42500.408402777779</v>
      </c>
      <c r="E48" s="6" t="s">
        <v>632</v>
      </c>
      <c r="F48" s="15">
        <v>3.0185185183654539E-2</v>
      </c>
      <c r="G48" s="10"/>
    </row>
    <row r="49" spans="1:7" s="2" customFormat="1" x14ac:dyDescent="0.25">
      <c r="A49" s="6" t="s">
        <v>680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681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682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683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684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685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686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687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688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689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690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691</v>
      </c>
      <c r="B60" s="6">
        <v>4009</v>
      </c>
      <c r="C60" s="18">
        <v>42500.412604166668</v>
      </c>
      <c r="D60" s="18">
        <v>42500.44189814815</v>
      </c>
      <c r="E60" s="6" t="s">
        <v>632</v>
      </c>
      <c r="F60" s="15">
        <v>2.9293981482624076E-2</v>
      </c>
      <c r="G60" s="10"/>
    </row>
    <row r="61" spans="1:7" s="2" customFormat="1" x14ac:dyDescent="0.25">
      <c r="A61" s="6" t="s">
        <v>692</v>
      </c>
      <c r="B61" s="6">
        <v>4010</v>
      </c>
      <c r="C61" s="18">
        <v>42500.451666666668</v>
      </c>
      <c r="D61" s="18">
        <v>42500.48333333333</v>
      </c>
      <c r="E61" s="6" t="s">
        <v>632</v>
      </c>
      <c r="F61" s="15">
        <v>3.1666666662204079E-2</v>
      </c>
      <c r="G61" s="10"/>
    </row>
    <row r="62" spans="1:7" s="2" customFormat="1" x14ac:dyDescent="0.25">
      <c r="A62" s="6" t="s">
        <v>693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694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695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696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698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700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701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702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703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704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705</v>
      </c>
      <c r="B72" s="6">
        <v>4009</v>
      </c>
      <c r="C72" s="18">
        <v>42500.48778935185</v>
      </c>
      <c r="D72" s="18">
        <v>42500.515069444446</v>
      </c>
      <c r="E72" s="6" t="s">
        <v>632</v>
      </c>
      <c r="F72" s="15">
        <v>2.7280092595901806E-2</v>
      </c>
      <c r="G72" s="10"/>
    </row>
    <row r="73" spans="1:7" s="2" customFormat="1" x14ac:dyDescent="0.25">
      <c r="A73" s="6" t="s">
        <v>706</v>
      </c>
      <c r="B73" s="6">
        <v>4010</v>
      </c>
      <c r="C73" s="18">
        <v>42500.525092592594</v>
      </c>
      <c r="D73" s="18">
        <v>42500.555856481478</v>
      </c>
      <c r="E73" s="6" t="s">
        <v>632</v>
      </c>
      <c r="F73" s="15">
        <v>3.0763888884393964E-2</v>
      </c>
      <c r="G73" s="10"/>
    </row>
    <row r="74" spans="1:7" s="2" customFormat="1" x14ac:dyDescent="0.25">
      <c r="A74" s="6" t="s">
        <v>707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708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710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711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712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713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714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715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716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717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718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719</v>
      </c>
      <c r="B85" s="6">
        <v>4009</v>
      </c>
      <c r="C85" s="18">
        <v>42500.558854166666</v>
      </c>
      <c r="D85" s="18">
        <v>42500.588090277779</v>
      </c>
      <c r="E85" s="6" t="s">
        <v>632</v>
      </c>
      <c r="F85" s="15">
        <v>2.923611111327773E-2</v>
      </c>
      <c r="G85" s="10"/>
    </row>
    <row r="86" spans="1:7" s="2" customFormat="1" x14ac:dyDescent="0.25">
      <c r="A86" s="6" t="s">
        <v>720</v>
      </c>
      <c r="B86" s="6">
        <v>4010</v>
      </c>
      <c r="C86" s="18">
        <v>42500.597129629627</v>
      </c>
      <c r="D86" s="18">
        <v>42500.627430555556</v>
      </c>
      <c r="E86" s="6" t="s">
        <v>632</v>
      </c>
      <c r="F86" s="15">
        <v>3.030092592962319E-2</v>
      </c>
      <c r="G86" s="10"/>
    </row>
    <row r="87" spans="1:7" s="2" customFormat="1" x14ac:dyDescent="0.25">
      <c r="A87" s="6" t="s">
        <v>721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722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724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725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726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727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729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730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731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732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733</v>
      </c>
      <c r="B97" s="6">
        <v>4009</v>
      </c>
      <c r="C97" s="18">
        <v>42500.630208333336</v>
      </c>
      <c r="D97" s="18">
        <v>42500.661238425928</v>
      </c>
      <c r="E97" s="6" t="s">
        <v>632</v>
      </c>
      <c r="F97" s="15">
        <v>3.1030092592118308E-2</v>
      </c>
      <c r="G97" s="10"/>
    </row>
    <row r="98" spans="1:7" s="2" customFormat="1" x14ac:dyDescent="0.25">
      <c r="A98" s="6" t="s">
        <v>734</v>
      </c>
      <c r="B98" s="6">
        <v>4010</v>
      </c>
      <c r="C98" s="18">
        <v>42500.670115740744</v>
      </c>
      <c r="D98" s="18">
        <v>42500.702025462961</v>
      </c>
      <c r="E98" s="6" t="s">
        <v>632</v>
      </c>
      <c r="F98" s="15">
        <v>3.1909722216369119E-2</v>
      </c>
      <c r="G98" s="10"/>
    </row>
    <row r="99" spans="1:7" s="2" customFormat="1" x14ac:dyDescent="0.25">
      <c r="A99" s="6" t="s">
        <v>735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736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737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738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739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740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741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742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743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744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745</v>
      </c>
      <c r="B109" s="6">
        <v>4009</v>
      </c>
      <c r="C109" s="18">
        <v>42500.705752314818</v>
      </c>
      <c r="D109" s="18">
        <v>42500.734189814815</v>
      </c>
      <c r="E109" s="6" t="s">
        <v>632</v>
      </c>
      <c r="F109" s="15">
        <v>2.8437499997380655E-2</v>
      </c>
      <c r="G109" s="10"/>
    </row>
    <row r="110" spans="1:7" s="2" customFormat="1" x14ac:dyDescent="0.25">
      <c r="A110" s="6" t="s">
        <v>746</v>
      </c>
      <c r="B110" s="6">
        <v>4010</v>
      </c>
      <c r="C110" s="18">
        <v>42500.744942129626</v>
      </c>
      <c r="D110" s="18">
        <v>42500.773321759261</v>
      </c>
      <c r="E110" s="6" t="s">
        <v>632</v>
      </c>
      <c r="F110" s="15">
        <v>2.8379629635310266E-2</v>
      </c>
      <c r="G110" s="10"/>
    </row>
    <row r="111" spans="1:7" s="2" customFormat="1" x14ac:dyDescent="0.25">
      <c r="A111" s="6" t="s">
        <v>747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748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749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750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751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752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753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754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755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756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757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758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759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760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761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762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763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764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765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766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767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769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770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771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772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773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774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775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776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777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778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779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780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781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476" priority="12">
      <formula>#REF!&gt;#REF!</formula>
    </cfRule>
    <cfRule type="expression" dxfId="475" priority="13">
      <formula>#REF!&gt;0</formula>
    </cfRule>
    <cfRule type="expression" dxfId="474" priority="14">
      <formula>#REF!&gt;0</formula>
    </cfRule>
  </conditionalFormatting>
  <conditionalFormatting sqref="B85 A86:B144 A3:B84 E3:E144">
    <cfRule type="expression" dxfId="473" priority="10">
      <formula>$P3&gt;0</formula>
    </cfRule>
    <cfRule type="expression" dxfId="472" priority="11">
      <formula>$O3&gt;0</formula>
    </cfRule>
  </conditionalFormatting>
  <conditionalFormatting sqref="B85:D85 A86:D144 A3:D84 F3:G144">
    <cfRule type="expression" dxfId="471" priority="8">
      <formula>NOT(ISBLANK($G3))</formula>
    </cfRule>
  </conditionalFormatting>
  <conditionalFormatting sqref="A85">
    <cfRule type="expression" dxfId="470" priority="5">
      <formula>#REF!&gt;#REF!</formula>
    </cfRule>
    <cfRule type="expression" dxfId="469" priority="6">
      <formula>#REF!&gt;0</formula>
    </cfRule>
    <cfRule type="expression" dxfId="468" priority="7">
      <formula>#REF!&gt;0</formula>
    </cfRule>
  </conditionalFormatting>
  <conditionalFormatting sqref="A85">
    <cfRule type="expression" dxfId="467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3" t="str">
        <f>"Eagle P3 System Performance - "&amp;TEXT(J3,"YYYY-MM-DD")</f>
        <v>Eagle P3 System Performance - 2016-05-11</v>
      </c>
      <c r="B1" s="73"/>
      <c r="C1" s="73"/>
      <c r="D1" s="73"/>
      <c r="E1" s="73"/>
      <c r="F1" s="7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833</v>
      </c>
      <c r="B3" s="13">
        <v>4039</v>
      </c>
      <c r="C3" s="42">
        <v>42501.420763888891</v>
      </c>
      <c r="D3" s="19">
        <v>42501.449305555558</v>
      </c>
      <c r="E3" s="13" t="s">
        <v>976</v>
      </c>
      <c r="F3" s="16">
        <v>2.8541666666569654E-2</v>
      </c>
      <c r="G3" s="14" t="s">
        <v>1079</v>
      </c>
      <c r="J3" s="20">
        <v>42501</v>
      </c>
      <c r="K3" s="21"/>
      <c r="L3" s="74" t="s">
        <v>3</v>
      </c>
      <c r="M3" s="74"/>
      <c r="N3" s="75"/>
    </row>
    <row r="4" spans="1:65" s="2" customFormat="1" ht="15.75" thickBot="1" x14ac:dyDescent="0.3">
      <c r="A4" s="13" t="s">
        <v>874</v>
      </c>
      <c r="B4" s="13">
        <v>4020</v>
      </c>
      <c r="C4" s="42">
        <v>42501.609490740739</v>
      </c>
      <c r="D4" s="19">
        <v>42501.631886574076</v>
      </c>
      <c r="E4" s="13" t="s">
        <v>1017</v>
      </c>
      <c r="F4" s="16">
        <v>2.2395833337213844E-2</v>
      </c>
      <c r="G4" s="14" t="s">
        <v>1075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931</v>
      </c>
      <c r="B5" s="13">
        <v>4032</v>
      </c>
      <c r="C5" s="42">
        <v>42502.060023148151</v>
      </c>
      <c r="D5" s="19">
        <v>42502.084224537037</v>
      </c>
      <c r="E5" s="13" t="s">
        <v>1074</v>
      </c>
      <c r="F5" s="16">
        <v>2.4201388885558117E-2</v>
      </c>
      <c r="G5" s="14" t="s">
        <v>1078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904</v>
      </c>
      <c r="B6" s="13">
        <v>4007</v>
      </c>
      <c r="C6" s="42">
        <v>42501.756284722222</v>
      </c>
      <c r="D6" s="19">
        <v>42501.784502314818</v>
      </c>
      <c r="E6" s="13" t="s">
        <v>1047</v>
      </c>
      <c r="F6" s="16">
        <v>2.8217592596774921E-2</v>
      </c>
      <c r="G6" s="14" t="s">
        <v>1076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788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789</v>
      </c>
      <c r="B8" s="6">
        <v>4013</v>
      </c>
      <c r="C8" s="34">
        <v>42501.16982638889</v>
      </c>
      <c r="D8" s="18">
        <v>42501.204502314817</v>
      </c>
      <c r="E8" s="6" t="s">
        <v>932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790</v>
      </c>
      <c r="B9" s="6">
        <v>4009</v>
      </c>
      <c r="C9" s="34">
        <v>42501.155509259261</v>
      </c>
      <c r="D9" s="18">
        <v>42501.185879629629</v>
      </c>
      <c r="E9" s="6" t="s">
        <v>933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791</v>
      </c>
      <c r="B10" s="6">
        <v>4039</v>
      </c>
      <c r="C10" s="34">
        <v>42501.194155092591</v>
      </c>
      <c r="D10" s="18">
        <v>42501.224097222221</v>
      </c>
      <c r="E10" s="6" t="s">
        <v>934</v>
      </c>
      <c r="F10" s="15">
        <v>2.99421296294895E-2</v>
      </c>
      <c r="G10" s="10"/>
    </row>
    <row r="11" spans="1:65" s="2" customFormat="1" x14ac:dyDescent="0.25">
      <c r="A11" s="6" t="s">
        <v>792</v>
      </c>
      <c r="B11" s="6">
        <v>4007</v>
      </c>
      <c r="C11" s="34">
        <v>42501.171388888892</v>
      </c>
      <c r="D11" s="18">
        <v>42501.204270833332</v>
      </c>
      <c r="E11" s="6" t="s">
        <v>935</v>
      </c>
      <c r="F11" s="15">
        <v>3.2881944440305233E-2</v>
      </c>
      <c r="G11" s="10"/>
    </row>
    <row r="12" spans="1:65" s="2" customFormat="1" x14ac:dyDescent="0.25">
      <c r="A12" s="6" t="s">
        <v>793</v>
      </c>
      <c r="B12" s="6">
        <v>4030</v>
      </c>
      <c r="C12" s="34">
        <v>42501.211689814816</v>
      </c>
      <c r="D12" s="18">
        <v>42501.242858796293</v>
      </c>
      <c r="E12" s="6" t="s">
        <v>936</v>
      </c>
      <c r="F12" s="15">
        <v>3.1168981477094349E-2</v>
      </c>
      <c r="G12" s="10"/>
    </row>
    <row r="13" spans="1:65" s="2" customFormat="1" x14ac:dyDescent="0.25">
      <c r="A13" s="6" t="s">
        <v>794</v>
      </c>
      <c r="B13" s="6">
        <v>4031</v>
      </c>
      <c r="C13" s="34">
        <v>42501.180543981478</v>
      </c>
      <c r="D13" s="18">
        <v>42501.214259259257</v>
      </c>
      <c r="E13" s="6" t="s">
        <v>937</v>
      </c>
      <c r="F13" s="15">
        <v>3.3715277779265307E-2</v>
      </c>
      <c r="G13" s="10"/>
    </row>
    <row r="14" spans="1:65" s="2" customFormat="1" x14ac:dyDescent="0.25">
      <c r="A14" s="6" t="s">
        <v>795</v>
      </c>
      <c r="B14" s="6">
        <v>4032</v>
      </c>
      <c r="C14" s="34">
        <v>42501.219872685186</v>
      </c>
      <c r="D14" s="18">
        <v>42501.254884259259</v>
      </c>
      <c r="E14" s="6" t="s">
        <v>938</v>
      </c>
      <c r="F14" s="15">
        <v>3.5011574072996154E-2</v>
      </c>
      <c r="G14" s="10"/>
    </row>
    <row r="15" spans="1:65" s="2" customFormat="1" x14ac:dyDescent="0.25">
      <c r="A15" s="6" t="s">
        <v>796</v>
      </c>
      <c r="B15" s="6">
        <v>4024</v>
      </c>
      <c r="C15" s="34">
        <v>42501.189351851855</v>
      </c>
      <c r="D15" s="18">
        <v>42501.223749999997</v>
      </c>
      <c r="E15" s="6" t="s">
        <v>939</v>
      </c>
      <c r="F15" s="15">
        <v>3.4398148141917773E-2</v>
      </c>
      <c r="G15" s="10"/>
    </row>
    <row r="16" spans="1:65" s="2" customFormat="1" x14ac:dyDescent="0.25">
      <c r="A16" s="6" t="s">
        <v>797</v>
      </c>
      <c r="B16" s="6">
        <v>4023</v>
      </c>
      <c r="C16" s="34">
        <v>42501.234039351853</v>
      </c>
      <c r="D16" s="18">
        <v>42501.265393518515</v>
      </c>
      <c r="E16" s="6" t="s">
        <v>940</v>
      </c>
      <c r="F16" s="15">
        <v>3.1354166661913041E-2</v>
      </c>
      <c r="G16" s="10"/>
    </row>
    <row r="17" spans="1:7" s="2" customFormat="1" x14ac:dyDescent="0.25">
      <c r="A17" s="6" t="s">
        <v>798</v>
      </c>
      <c r="B17" s="6">
        <v>4011</v>
      </c>
      <c r="C17" s="34">
        <v>42501.210578703707</v>
      </c>
      <c r="D17" s="18">
        <v>42501.236319444448</v>
      </c>
      <c r="E17" s="6" t="s">
        <v>941</v>
      </c>
      <c r="F17" s="15">
        <v>2.5740740740729962E-2</v>
      </c>
      <c r="G17" s="10"/>
    </row>
    <row r="18" spans="1:7" s="2" customFormat="1" x14ac:dyDescent="0.25">
      <c r="A18" s="6" t="s">
        <v>799</v>
      </c>
      <c r="B18" s="6">
        <v>4012</v>
      </c>
      <c r="C18" s="34">
        <v>42501.244016203702</v>
      </c>
      <c r="D18" s="18">
        <v>42501.274050925924</v>
      </c>
      <c r="E18" s="6" t="s">
        <v>942</v>
      </c>
      <c r="F18" s="15">
        <v>3.0034722221898846E-2</v>
      </c>
      <c r="G18" s="10"/>
    </row>
    <row r="19" spans="1:7" s="2" customFormat="1" x14ac:dyDescent="0.25">
      <c r="A19" s="6" t="s">
        <v>800</v>
      </c>
      <c r="B19" s="6">
        <v>4014</v>
      </c>
      <c r="C19" s="34">
        <v>42501.216782407406</v>
      </c>
      <c r="D19" s="18">
        <v>42501.247060185182</v>
      </c>
      <c r="E19" s="6" t="s">
        <v>943</v>
      </c>
      <c r="F19" s="15">
        <v>3.0277777776063886E-2</v>
      </c>
      <c r="G19" s="10"/>
    </row>
    <row r="20" spans="1:7" s="2" customFormat="1" x14ac:dyDescent="0.25">
      <c r="A20" s="6" t="s">
        <v>801</v>
      </c>
      <c r="B20" s="6">
        <v>4013</v>
      </c>
      <c r="C20" s="34">
        <v>42501.254710648151</v>
      </c>
      <c r="D20" s="18">
        <v>42501.284212962964</v>
      </c>
      <c r="E20" s="6" t="s">
        <v>944</v>
      </c>
      <c r="F20" s="15">
        <v>2.9502314813726116E-2</v>
      </c>
      <c r="G20" s="10"/>
    </row>
    <row r="21" spans="1:7" s="2" customFormat="1" x14ac:dyDescent="0.25">
      <c r="A21" s="6" t="s">
        <v>802</v>
      </c>
      <c r="B21" s="6">
        <v>4009</v>
      </c>
      <c r="C21" s="34">
        <v>42501.229351851849</v>
      </c>
      <c r="D21" s="18">
        <v>42501.255300925928</v>
      </c>
      <c r="E21" s="6" t="s">
        <v>945</v>
      </c>
      <c r="F21" s="15">
        <v>2.5949074079107959E-2</v>
      </c>
      <c r="G21" s="10"/>
    </row>
    <row r="22" spans="1:7" s="2" customFormat="1" x14ac:dyDescent="0.25">
      <c r="A22" s="6" t="s">
        <v>803</v>
      </c>
      <c r="B22" s="6">
        <v>4010</v>
      </c>
      <c r="C22" s="34">
        <v>42501.263541666667</v>
      </c>
      <c r="D22" s="18">
        <v>42501.294861111113</v>
      </c>
      <c r="E22" s="6" t="s">
        <v>946</v>
      </c>
      <c r="F22" s="15">
        <v>3.1319444446125999E-2</v>
      </c>
      <c r="G22" s="10"/>
    </row>
    <row r="23" spans="1:7" s="2" customFormat="1" x14ac:dyDescent="0.25">
      <c r="A23" s="6" t="s">
        <v>804</v>
      </c>
      <c r="B23" s="6">
        <v>4040</v>
      </c>
      <c r="C23" s="34">
        <v>42501.237500000003</v>
      </c>
      <c r="D23" s="18">
        <v>42501.264965277776</v>
      </c>
      <c r="E23" s="6" t="s">
        <v>947</v>
      </c>
      <c r="F23" s="15">
        <v>2.7465277773444541E-2</v>
      </c>
      <c r="G23" s="10"/>
    </row>
    <row r="24" spans="1:7" s="2" customFormat="1" x14ac:dyDescent="0.25">
      <c r="A24" s="6" t="s">
        <v>805</v>
      </c>
      <c r="B24" s="6">
        <v>4039</v>
      </c>
      <c r="C24" s="34">
        <v>42501.277372685188</v>
      </c>
      <c r="D24" s="18">
        <v>42501.30740740741</v>
      </c>
      <c r="E24" s="6" t="s">
        <v>948</v>
      </c>
      <c r="F24" s="15">
        <v>3.0034722221898846E-2</v>
      </c>
      <c r="G24" s="10"/>
    </row>
    <row r="25" spans="1:7" s="2" customFormat="1" x14ac:dyDescent="0.25">
      <c r="A25" s="6" t="s">
        <v>806</v>
      </c>
      <c r="B25" s="6">
        <v>4007</v>
      </c>
      <c r="C25" s="34">
        <v>42501.250162037039</v>
      </c>
      <c r="D25" s="18">
        <v>42501.275590277779</v>
      </c>
      <c r="E25" s="6" t="s">
        <v>949</v>
      </c>
      <c r="F25" s="15">
        <v>2.5428240740438923E-2</v>
      </c>
      <c r="G25" s="10"/>
    </row>
    <row r="26" spans="1:7" s="2" customFormat="1" x14ac:dyDescent="0.25">
      <c r="A26" s="6" t="s">
        <v>807</v>
      </c>
      <c r="B26" s="6">
        <v>4008</v>
      </c>
      <c r="C26" s="34">
        <v>42501.279988425929</v>
      </c>
      <c r="D26" s="18">
        <v>42501.318310185183</v>
      </c>
      <c r="E26" s="6" t="s">
        <v>950</v>
      </c>
      <c r="F26" s="15">
        <v>3.8321759253449272E-2</v>
      </c>
      <c r="G26" s="10"/>
    </row>
    <row r="27" spans="1:7" s="2" customFormat="1" x14ac:dyDescent="0.25">
      <c r="A27" s="6" t="s">
        <v>808</v>
      </c>
      <c r="B27" s="6">
        <v>4031</v>
      </c>
      <c r="C27" s="34">
        <v>42501.260127314818</v>
      </c>
      <c r="D27" s="18">
        <v>42501.285231481481</v>
      </c>
      <c r="E27" s="6" t="s">
        <v>951</v>
      </c>
      <c r="F27" s="15">
        <v>2.5104166663368233E-2</v>
      </c>
      <c r="G27" s="10"/>
    </row>
    <row r="28" spans="1:7" s="2" customFormat="1" x14ac:dyDescent="0.25">
      <c r="A28" s="6" t="s">
        <v>809</v>
      </c>
      <c r="B28" s="6">
        <v>4032</v>
      </c>
      <c r="C28" s="34">
        <v>42501.292870370373</v>
      </c>
      <c r="D28" s="18">
        <v>42501.32644675926</v>
      </c>
      <c r="E28" s="6" t="s">
        <v>952</v>
      </c>
      <c r="F28" s="15">
        <v>3.3576388887013309E-2</v>
      </c>
      <c r="G28" s="10"/>
    </row>
    <row r="29" spans="1:7" s="2" customFormat="1" x14ac:dyDescent="0.25">
      <c r="A29" s="6" t="s">
        <v>810</v>
      </c>
      <c r="B29" s="6">
        <v>4024</v>
      </c>
      <c r="C29" s="34">
        <v>42501.268564814818</v>
      </c>
      <c r="D29" s="18">
        <v>42501.301180555558</v>
      </c>
      <c r="E29" s="6" t="s">
        <v>953</v>
      </c>
      <c r="F29" s="15">
        <v>3.2615740739856847E-2</v>
      </c>
      <c r="G29" s="10"/>
    </row>
    <row r="30" spans="1:7" s="2" customFormat="1" x14ac:dyDescent="0.25">
      <c r="A30" s="6" t="s">
        <v>811</v>
      </c>
      <c r="B30" s="6">
        <v>4023</v>
      </c>
      <c r="C30" s="34">
        <v>42501.307118055556</v>
      </c>
      <c r="D30" s="18">
        <v>42501.336377314816</v>
      </c>
      <c r="E30" s="6" t="s">
        <v>954</v>
      </c>
      <c r="F30" s="15">
        <v>2.9259259259561077E-2</v>
      </c>
      <c r="G30" s="10"/>
    </row>
    <row r="31" spans="1:7" s="2" customFormat="1" x14ac:dyDescent="0.25">
      <c r="A31" s="6" t="s">
        <v>812</v>
      </c>
      <c r="B31" s="6">
        <v>4029</v>
      </c>
      <c r="C31" s="34">
        <v>42501.282881944448</v>
      </c>
      <c r="D31" s="18">
        <v>42501.308831018519</v>
      </c>
      <c r="E31" s="6" t="s">
        <v>955</v>
      </c>
      <c r="F31" s="15">
        <v>2.5949074071832001E-2</v>
      </c>
      <c r="G31" s="10"/>
    </row>
    <row r="32" spans="1:7" s="2" customFormat="1" x14ac:dyDescent="0.25">
      <c r="A32" s="6" t="s">
        <v>813</v>
      </c>
      <c r="B32" s="6">
        <v>4030</v>
      </c>
      <c r="C32" s="34">
        <v>42501.320509259262</v>
      </c>
      <c r="D32" s="18">
        <v>42501.346724537034</v>
      </c>
      <c r="E32" s="6" t="s">
        <v>956</v>
      </c>
      <c r="F32" s="15">
        <v>2.6215277772280388E-2</v>
      </c>
      <c r="G32" s="10"/>
    </row>
    <row r="33" spans="1:7" s="2" customFormat="1" x14ac:dyDescent="0.25">
      <c r="A33" s="6" t="s">
        <v>814</v>
      </c>
      <c r="B33" s="6">
        <v>4014</v>
      </c>
      <c r="C33" s="34">
        <v>42501.287604166668</v>
      </c>
      <c r="D33" s="18">
        <v>42501.317986111113</v>
      </c>
      <c r="E33" s="6" t="s">
        <v>957</v>
      </c>
      <c r="F33" s="15">
        <v>3.0381944445252884E-2</v>
      </c>
      <c r="G33" s="10"/>
    </row>
    <row r="34" spans="1:7" s="2" customFormat="1" x14ac:dyDescent="0.25">
      <c r="A34" s="6" t="s">
        <v>815</v>
      </c>
      <c r="B34" s="6">
        <v>4013</v>
      </c>
      <c r="C34" s="34">
        <v>42501.3280787037</v>
      </c>
      <c r="D34" s="18">
        <v>42501.358599537038</v>
      </c>
      <c r="E34" s="6" t="s">
        <v>958</v>
      </c>
      <c r="F34" s="15">
        <v>3.0520833337504882E-2</v>
      </c>
      <c r="G34" s="10"/>
    </row>
    <row r="35" spans="1:7" s="2" customFormat="1" x14ac:dyDescent="0.25">
      <c r="A35" s="6" t="s">
        <v>816</v>
      </c>
      <c r="B35" s="6">
        <v>4009</v>
      </c>
      <c r="C35" s="34">
        <v>42501.300555555557</v>
      </c>
      <c r="D35" s="18">
        <v>42501.328668981485</v>
      </c>
      <c r="E35" s="6" t="s">
        <v>959</v>
      </c>
      <c r="F35" s="15">
        <v>2.8113425927585922E-2</v>
      </c>
      <c r="G35" s="10"/>
    </row>
    <row r="36" spans="1:7" s="2" customFormat="1" x14ac:dyDescent="0.25">
      <c r="A36" s="6" t="s">
        <v>817</v>
      </c>
      <c r="B36" s="6">
        <v>4010</v>
      </c>
      <c r="C36" s="34">
        <v>42501.339039351849</v>
      </c>
      <c r="D36" s="18">
        <v>42501.367222222223</v>
      </c>
      <c r="E36" s="6" t="s">
        <v>960</v>
      </c>
      <c r="F36" s="15">
        <v>2.8182870373711921E-2</v>
      </c>
      <c r="G36" s="10"/>
    </row>
    <row r="37" spans="1:7" s="2" customFormat="1" x14ac:dyDescent="0.25">
      <c r="A37" s="6" t="s">
        <v>818</v>
      </c>
      <c r="B37" s="6">
        <v>4040</v>
      </c>
      <c r="C37" s="34">
        <v>42501.310891203706</v>
      </c>
      <c r="D37" s="18">
        <v>42501.33829861111</v>
      </c>
      <c r="E37" s="6" t="s">
        <v>961</v>
      </c>
      <c r="F37" s="15">
        <v>2.7407407404098194E-2</v>
      </c>
      <c r="G37" s="10"/>
    </row>
    <row r="38" spans="1:7" s="2" customFormat="1" x14ac:dyDescent="0.25">
      <c r="A38" s="6" t="s">
        <v>819</v>
      </c>
      <c r="B38" s="6">
        <v>4039</v>
      </c>
      <c r="C38" s="34">
        <v>42501.350266203706</v>
      </c>
      <c r="D38" s="18">
        <v>42501.379108796296</v>
      </c>
      <c r="E38" s="6" t="s">
        <v>962</v>
      </c>
      <c r="F38" s="15">
        <v>2.884259259008104E-2</v>
      </c>
      <c r="G38" s="10"/>
    </row>
    <row r="39" spans="1:7" s="2" customFormat="1" x14ac:dyDescent="0.25">
      <c r="A39" s="6" t="s">
        <v>820</v>
      </c>
      <c r="B39" s="6">
        <v>4007</v>
      </c>
      <c r="C39" s="34">
        <v>42501.320659722223</v>
      </c>
      <c r="D39" s="18">
        <v>42501.348402777781</v>
      </c>
      <c r="E39" s="6" t="s">
        <v>963</v>
      </c>
      <c r="F39" s="15">
        <v>2.7743055557948537E-2</v>
      </c>
      <c r="G39" s="10"/>
    </row>
    <row r="40" spans="1:7" s="2" customFormat="1" x14ac:dyDescent="0.25">
      <c r="A40" s="6" t="s">
        <v>821</v>
      </c>
      <c r="B40" s="6">
        <v>4008</v>
      </c>
      <c r="C40" s="34">
        <v>42501.356365740743</v>
      </c>
      <c r="D40" s="18">
        <v>42501.387418981481</v>
      </c>
      <c r="E40" s="6" t="s">
        <v>964</v>
      </c>
      <c r="F40" s="15">
        <v>3.1053240738401655E-2</v>
      </c>
      <c r="G40" s="10"/>
    </row>
    <row r="41" spans="1:7" s="2" customFormat="1" x14ac:dyDescent="0.25">
      <c r="A41" s="6" t="s">
        <v>822</v>
      </c>
      <c r="B41" s="6">
        <v>4031</v>
      </c>
      <c r="C41" s="34">
        <v>42501.330821759257</v>
      </c>
      <c r="D41" s="18">
        <v>42501.358194444445</v>
      </c>
      <c r="E41" s="6" t="s">
        <v>965</v>
      </c>
      <c r="F41" s="15">
        <v>2.7372685188311152E-2</v>
      </c>
      <c r="G41" s="10"/>
    </row>
    <row r="42" spans="1:7" s="2" customFormat="1" x14ac:dyDescent="0.25">
      <c r="A42" s="6" t="s">
        <v>823</v>
      </c>
      <c r="B42" s="6">
        <v>4032</v>
      </c>
      <c r="C42" s="34">
        <v>42501.367939814816</v>
      </c>
      <c r="D42" s="18">
        <v>42501.398252314815</v>
      </c>
      <c r="E42" s="6" t="s">
        <v>966</v>
      </c>
      <c r="F42" s="15">
        <v>3.0312499999126885E-2</v>
      </c>
      <c r="G42" s="10"/>
    </row>
    <row r="43" spans="1:7" s="2" customFormat="1" x14ac:dyDescent="0.25">
      <c r="A43" s="6" t="s">
        <v>824</v>
      </c>
      <c r="B43" s="6">
        <v>4024</v>
      </c>
      <c r="C43" s="34">
        <v>42501.339745370373</v>
      </c>
      <c r="D43" s="18">
        <v>42501.368483796294</v>
      </c>
      <c r="E43" s="6" t="s">
        <v>967</v>
      </c>
      <c r="F43" s="15">
        <v>2.8738425920892041E-2</v>
      </c>
      <c r="G43" s="10"/>
    </row>
    <row r="44" spans="1:7" s="2" customFormat="1" x14ac:dyDescent="0.25">
      <c r="A44" s="6" t="s">
        <v>825</v>
      </c>
      <c r="B44" s="6">
        <v>4023</v>
      </c>
      <c r="C44" s="34">
        <v>42501.378368055557</v>
      </c>
      <c r="D44" s="18">
        <v>42501.408541666664</v>
      </c>
      <c r="E44" s="6" t="s">
        <v>968</v>
      </c>
      <c r="F44" s="15">
        <v>3.0173611106874887E-2</v>
      </c>
      <c r="G44" s="10"/>
    </row>
    <row r="45" spans="1:7" s="2" customFormat="1" x14ac:dyDescent="0.25">
      <c r="A45" s="6" t="s">
        <v>826</v>
      </c>
      <c r="B45" s="6">
        <v>4029</v>
      </c>
      <c r="C45" s="34">
        <v>42501.353356481479</v>
      </c>
      <c r="D45" s="18">
        <v>42501.380104166667</v>
      </c>
      <c r="E45" s="6" t="s">
        <v>969</v>
      </c>
      <c r="F45" s="15">
        <v>2.6747685187729076E-2</v>
      </c>
      <c r="G45" s="10"/>
    </row>
    <row r="46" spans="1:7" s="2" customFormat="1" x14ac:dyDescent="0.25">
      <c r="A46" s="6" t="s">
        <v>827</v>
      </c>
      <c r="B46" s="6">
        <v>4030</v>
      </c>
      <c r="C46" s="34">
        <v>42501.39203703704</v>
      </c>
      <c r="D46" s="18">
        <v>42501.419131944444</v>
      </c>
      <c r="E46" s="6" t="s">
        <v>970</v>
      </c>
      <c r="F46" s="15">
        <v>2.7094907403807156E-2</v>
      </c>
      <c r="G46" s="10"/>
    </row>
    <row r="47" spans="1:7" s="2" customFormat="1" x14ac:dyDescent="0.25">
      <c r="A47" s="6" t="s">
        <v>828</v>
      </c>
      <c r="B47" s="6">
        <v>4014</v>
      </c>
      <c r="C47" s="34">
        <v>42501.362175925926</v>
      </c>
      <c r="D47" s="18">
        <v>42501.389780092592</v>
      </c>
      <c r="E47" s="6" t="s">
        <v>971</v>
      </c>
      <c r="F47" s="15">
        <v>2.7604166665696539E-2</v>
      </c>
      <c r="G47" s="10"/>
    </row>
    <row r="48" spans="1:7" s="2" customFormat="1" x14ac:dyDescent="0.25">
      <c r="A48" s="6" t="s">
        <v>829</v>
      </c>
      <c r="B48" s="6">
        <v>4013</v>
      </c>
      <c r="C48" s="34">
        <v>42501.399675925924</v>
      </c>
      <c r="D48" s="18">
        <v>42501.429814814815</v>
      </c>
      <c r="E48" s="6" t="s">
        <v>972</v>
      </c>
      <c r="F48" s="15">
        <v>3.0138888891087845E-2</v>
      </c>
      <c r="G48" s="10"/>
    </row>
    <row r="49" spans="1:7" s="2" customFormat="1" x14ac:dyDescent="0.25">
      <c r="A49" s="6" t="s">
        <v>830</v>
      </c>
      <c r="B49" s="6">
        <v>4009</v>
      </c>
      <c r="C49" s="34">
        <v>42501.370196759257</v>
      </c>
      <c r="D49" s="18">
        <v>42501.400891203702</v>
      </c>
      <c r="E49" s="6" t="s">
        <v>973</v>
      </c>
      <c r="F49" s="15">
        <v>3.0694444445543922E-2</v>
      </c>
      <c r="G49" s="10"/>
    </row>
    <row r="50" spans="1:7" s="2" customFormat="1" x14ac:dyDescent="0.25">
      <c r="A50" s="6" t="s">
        <v>831</v>
      </c>
      <c r="B50" s="6">
        <v>4010</v>
      </c>
      <c r="C50" s="34">
        <v>42501.412789351853</v>
      </c>
      <c r="D50" s="18">
        <v>42501.439953703702</v>
      </c>
      <c r="E50" s="6" t="s">
        <v>974</v>
      </c>
      <c r="F50" s="15">
        <v>2.7164351849933155E-2</v>
      </c>
      <c r="G50" s="10"/>
    </row>
    <row r="51" spans="1:7" s="2" customFormat="1" x14ac:dyDescent="0.25">
      <c r="A51" s="6" t="s">
        <v>832</v>
      </c>
      <c r="B51" s="6">
        <v>4040</v>
      </c>
      <c r="C51" s="34">
        <v>42501.38318287037</v>
      </c>
      <c r="D51" s="18">
        <v>42501.410682870373</v>
      </c>
      <c r="E51" s="6" t="s">
        <v>975</v>
      </c>
      <c r="F51" s="15">
        <v>2.7500000003783498E-2</v>
      </c>
      <c r="G51" s="10"/>
    </row>
    <row r="52" spans="1:7" s="2" customFormat="1" x14ac:dyDescent="0.25">
      <c r="A52" s="6" t="s">
        <v>834</v>
      </c>
      <c r="B52" s="6">
        <v>4007</v>
      </c>
      <c r="C52" s="34">
        <v>42501.390277777777</v>
      </c>
      <c r="D52" s="18">
        <v>42501.420706018522</v>
      </c>
      <c r="E52" s="6" t="s">
        <v>977</v>
      </c>
      <c r="F52" s="15">
        <v>3.0428240745095536E-2</v>
      </c>
      <c r="G52" s="10"/>
    </row>
    <row r="53" spans="1:7" s="2" customFormat="1" x14ac:dyDescent="0.25">
      <c r="A53" s="6" t="s">
        <v>835</v>
      </c>
      <c r="B53" s="6">
        <v>4008</v>
      </c>
      <c r="C53" s="34">
        <v>42501.424849537034</v>
      </c>
      <c r="D53" s="18">
        <v>42501.465960648151</v>
      </c>
      <c r="E53" s="6" t="s">
        <v>978</v>
      </c>
      <c r="F53" s="15">
        <v>4.1111111117061228E-2</v>
      </c>
      <c r="G53" s="10"/>
    </row>
    <row r="54" spans="1:7" s="2" customFormat="1" x14ac:dyDescent="0.25">
      <c r="A54" s="6" t="s">
        <v>836</v>
      </c>
      <c r="B54" s="6">
        <v>4031</v>
      </c>
      <c r="C54" s="34">
        <v>42501.403090277781</v>
      </c>
      <c r="D54" s="18">
        <v>42501.433819444443</v>
      </c>
      <c r="E54" s="6" t="s">
        <v>979</v>
      </c>
      <c r="F54" s="15">
        <v>3.0729166661330964E-2</v>
      </c>
      <c r="G54" s="10"/>
    </row>
    <row r="55" spans="1:7" s="2" customFormat="1" x14ac:dyDescent="0.25">
      <c r="A55" s="6" t="s">
        <v>837</v>
      </c>
      <c r="B55" s="6">
        <v>4032</v>
      </c>
      <c r="C55" s="34">
        <v>42501.440416666665</v>
      </c>
      <c r="D55" s="18">
        <v>42501.471273148149</v>
      </c>
      <c r="E55" s="6" t="s">
        <v>980</v>
      </c>
      <c r="F55" s="15">
        <v>3.0856481484079268E-2</v>
      </c>
      <c r="G55" s="10"/>
    </row>
    <row r="56" spans="1:7" s="2" customFormat="1" x14ac:dyDescent="0.25">
      <c r="A56" s="6" t="s">
        <v>838</v>
      </c>
      <c r="B56" s="6">
        <v>4024</v>
      </c>
      <c r="C56" s="34">
        <v>42501.413182870368</v>
      </c>
      <c r="D56" s="18">
        <v>42501.441562499997</v>
      </c>
      <c r="E56" s="6" t="s">
        <v>981</v>
      </c>
      <c r="F56" s="15">
        <v>2.8379629628034309E-2</v>
      </c>
      <c r="G56" s="10"/>
    </row>
    <row r="57" spans="1:7" s="2" customFormat="1" x14ac:dyDescent="0.25">
      <c r="A57" s="6" t="s">
        <v>839</v>
      </c>
      <c r="B57" s="6">
        <v>4023</v>
      </c>
      <c r="C57" s="34">
        <v>42501.450740740744</v>
      </c>
      <c r="D57" s="18">
        <v>42501.481342592589</v>
      </c>
      <c r="E57" s="6" t="s">
        <v>982</v>
      </c>
      <c r="F57" s="15">
        <v>3.0601851845858619E-2</v>
      </c>
      <c r="G57" s="10"/>
    </row>
    <row r="58" spans="1:7" s="2" customFormat="1" x14ac:dyDescent="0.25">
      <c r="A58" s="6" t="s">
        <v>840</v>
      </c>
      <c r="B58" s="6">
        <v>4029</v>
      </c>
      <c r="C58" s="34">
        <v>42501.424826388888</v>
      </c>
      <c r="D58" s="18">
        <v>42501.452222222222</v>
      </c>
      <c r="E58" s="6" t="s">
        <v>983</v>
      </c>
      <c r="F58" s="15">
        <v>2.7395833334594499E-2</v>
      </c>
      <c r="G58" s="10"/>
    </row>
    <row r="59" spans="1:7" s="2" customFormat="1" x14ac:dyDescent="0.25">
      <c r="A59" s="6" t="s">
        <v>841</v>
      </c>
      <c r="B59" s="6">
        <v>4030</v>
      </c>
      <c r="C59" s="34">
        <v>42501.463125000002</v>
      </c>
      <c r="D59" s="18">
        <v>42501.491770833331</v>
      </c>
      <c r="E59" s="6" t="s">
        <v>984</v>
      </c>
      <c r="F59" s="15">
        <v>2.8645833328482695E-2</v>
      </c>
      <c r="G59" s="10"/>
    </row>
    <row r="60" spans="1:7" s="2" customFormat="1" x14ac:dyDescent="0.25">
      <c r="A60" s="6" t="s">
        <v>842</v>
      </c>
      <c r="B60" s="6">
        <v>4014</v>
      </c>
      <c r="C60" s="34">
        <v>42501.437800925924</v>
      </c>
      <c r="D60" s="18">
        <v>42501.46261574074</v>
      </c>
      <c r="E60" s="6" t="s">
        <v>985</v>
      </c>
      <c r="F60" s="15">
        <v>2.4814814816636499E-2</v>
      </c>
      <c r="G60" s="10"/>
    </row>
    <row r="61" spans="1:7" s="2" customFormat="1" x14ac:dyDescent="0.25">
      <c r="A61" s="6" t="s">
        <v>843</v>
      </c>
      <c r="B61" s="6">
        <v>4013</v>
      </c>
      <c r="C61" s="34">
        <v>42501.473645833335</v>
      </c>
      <c r="D61" s="18">
        <v>42501.50271990741</v>
      </c>
      <c r="E61" s="6" t="s">
        <v>986</v>
      </c>
      <c r="F61" s="15">
        <v>2.9074074074742384E-2</v>
      </c>
      <c r="G61" s="10"/>
    </row>
    <row r="62" spans="1:7" s="2" customFormat="1" x14ac:dyDescent="0.25">
      <c r="A62" s="6" t="s">
        <v>844</v>
      </c>
      <c r="B62" s="6">
        <v>4009</v>
      </c>
      <c r="C62" s="34">
        <v>42501.448055555556</v>
      </c>
      <c r="D62" s="18">
        <v>42501.472638888888</v>
      </c>
      <c r="E62" s="6" t="s">
        <v>987</v>
      </c>
      <c r="F62" s="15">
        <v>2.4583333331975155E-2</v>
      </c>
      <c r="G62" s="10"/>
    </row>
    <row r="63" spans="1:7" s="2" customFormat="1" x14ac:dyDescent="0.25">
      <c r="A63" s="6" t="s">
        <v>845</v>
      </c>
      <c r="B63" s="6">
        <v>4010</v>
      </c>
      <c r="C63" s="34">
        <v>42501.482754629629</v>
      </c>
      <c r="D63" s="18">
        <v>42501.512766203705</v>
      </c>
      <c r="E63" s="6" t="s">
        <v>988</v>
      </c>
      <c r="F63" s="15">
        <v>3.0011574075615499E-2</v>
      </c>
      <c r="G63" s="10"/>
    </row>
    <row r="64" spans="1:7" s="2" customFormat="1" x14ac:dyDescent="0.25">
      <c r="A64" s="6" t="s">
        <v>846</v>
      </c>
      <c r="B64" s="6">
        <v>4020</v>
      </c>
      <c r="C64" s="34">
        <v>42501.458645833336</v>
      </c>
      <c r="D64" s="18">
        <v>42501.484155092592</v>
      </c>
      <c r="E64" s="6" t="s">
        <v>989</v>
      </c>
      <c r="F64" s="15">
        <v>2.5509259256068617E-2</v>
      </c>
      <c r="G64" s="10"/>
    </row>
    <row r="65" spans="1:7" s="2" customFormat="1" x14ac:dyDescent="0.25">
      <c r="A65" s="6" t="s">
        <v>847</v>
      </c>
      <c r="B65" s="6">
        <v>4019</v>
      </c>
      <c r="C65" s="34">
        <v>42501.495173611111</v>
      </c>
      <c r="D65" s="18">
        <v>42501.523356481484</v>
      </c>
      <c r="E65" s="6" t="s">
        <v>990</v>
      </c>
      <c r="F65" s="15">
        <v>2.8182870373711921E-2</v>
      </c>
      <c r="G65" s="10"/>
    </row>
    <row r="66" spans="1:7" s="2" customFormat="1" x14ac:dyDescent="0.25">
      <c r="A66" s="6" t="s">
        <v>848</v>
      </c>
      <c r="B66" s="6">
        <v>4007</v>
      </c>
      <c r="C66" s="34">
        <v>42501.468344907407</v>
      </c>
      <c r="D66" s="18">
        <v>42501.49359953704</v>
      </c>
      <c r="E66" s="6" t="s">
        <v>991</v>
      </c>
      <c r="F66" s="15">
        <v>2.5254629632399883E-2</v>
      </c>
      <c r="G66" s="10"/>
    </row>
    <row r="67" spans="1:7" s="2" customFormat="1" x14ac:dyDescent="0.25">
      <c r="A67" s="6" t="s">
        <v>849</v>
      </c>
      <c r="B67" s="6">
        <v>4008</v>
      </c>
      <c r="C67" s="34">
        <v>42501.505358796298</v>
      </c>
      <c r="D67" s="18">
        <v>42501.53334490741</v>
      </c>
      <c r="E67" s="6" t="s">
        <v>992</v>
      </c>
      <c r="F67" s="15">
        <v>2.7986111112113576E-2</v>
      </c>
      <c r="G67" s="10"/>
    </row>
    <row r="68" spans="1:7" s="2" customFormat="1" x14ac:dyDescent="0.25">
      <c r="A68" s="6" t="s">
        <v>850</v>
      </c>
      <c r="B68" s="6">
        <v>4031</v>
      </c>
      <c r="C68" s="34">
        <v>42501.474606481483</v>
      </c>
      <c r="D68" s="18">
        <v>42501.504699074074</v>
      </c>
      <c r="E68" s="6" t="s">
        <v>993</v>
      </c>
      <c r="F68" s="15">
        <v>3.0092592591245193E-2</v>
      </c>
      <c r="G68" s="10"/>
    </row>
    <row r="69" spans="1:7" s="2" customFormat="1" x14ac:dyDescent="0.25">
      <c r="A69" s="6" t="s">
        <v>851</v>
      </c>
      <c r="B69" s="6">
        <v>4032</v>
      </c>
      <c r="C69" s="34">
        <v>42501.510416666664</v>
      </c>
      <c r="D69" s="18">
        <v>42501.544629629629</v>
      </c>
      <c r="E69" s="6" t="s">
        <v>994</v>
      </c>
      <c r="F69" s="15">
        <v>3.4212962964375038E-2</v>
      </c>
      <c r="G69" s="10"/>
    </row>
    <row r="70" spans="1:7" s="2" customFormat="1" x14ac:dyDescent="0.25">
      <c r="A70" s="6" t="s">
        <v>852</v>
      </c>
      <c r="B70" s="6">
        <v>4024</v>
      </c>
      <c r="C70" s="34">
        <v>42501.486585648148</v>
      </c>
      <c r="D70" s="18">
        <v>42501.514155092591</v>
      </c>
      <c r="E70" s="6" t="s">
        <v>995</v>
      </c>
      <c r="F70" s="15">
        <v>2.7569444442633539E-2</v>
      </c>
      <c r="G70" s="10"/>
    </row>
    <row r="71" spans="1:7" s="2" customFormat="1" x14ac:dyDescent="0.25">
      <c r="A71" s="6" t="s">
        <v>853</v>
      </c>
      <c r="B71" s="6">
        <v>4023</v>
      </c>
      <c r="C71" s="34">
        <v>42501.520578703705</v>
      </c>
      <c r="D71" s="18">
        <v>42501.554652777777</v>
      </c>
      <c r="E71" s="6" t="s">
        <v>996</v>
      </c>
      <c r="F71" s="15">
        <v>3.407407407212304E-2</v>
      </c>
      <c r="G71" s="10"/>
    </row>
    <row r="72" spans="1:7" s="2" customFormat="1" x14ac:dyDescent="0.25">
      <c r="A72" s="6" t="s">
        <v>854</v>
      </c>
      <c r="B72" s="6">
        <v>4029</v>
      </c>
      <c r="C72" s="34">
        <v>42501.49627314815</v>
      </c>
      <c r="D72" s="18">
        <v>42501.526122685187</v>
      </c>
      <c r="E72" s="6" t="s">
        <v>997</v>
      </c>
      <c r="F72" s="15">
        <v>2.9849537037080154E-2</v>
      </c>
      <c r="G72" s="10"/>
    </row>
    <row r="73" spans="1:7" s="2" customFormat="1" x14ac:dyDescent="0.25">
      <c r="A73" s="6" t="s">
        <v>855</v>
      </c>
      <c r="B73" s="6">
        <v>4030</v>
      </c>
      <c r="C73" s="34">
        <v>42501.533703703702</v>
      </c>
      <c r="D73" s="18">
        <v>42501.564884259256</v>
      </c>
      <c r="E73" s="6" t="s">
        <v>998</v>
      </c>
      <c r="F73" s="15">
        <v>3.1180555553874001E-2</v>
      </c>
      <c r="G73" s="10"/>
    </row>
    <row r="74" spans="1:7" s="2" customFormat="1" x14ac:dyDescent="0.25">
      <c r="A74" s="6" t="s">
        <v>856</v>
      </c>
      <c r="B74" s="6">
        <v>4014</v>
      </c>
      <c r="C74" s="34">
        <v>42501.507337962961</v>
      </c>
      <c r="D74" s="18">
        <v>42501.537361111114</v>
      </c>
      <c r="E74" s="6" t="s">
        <v>999</v>
      </c>
      <c r="F74" s="15">
        <v>3.0023148152395152E-2</v>
      </c>
      <c r="G74" s="10"/>
    </row>
    <row r="75" spans="1:7" s="2" customFormat="1" x14ac:dyDescent="0.25">
      <c r="A75" s="6" t="s">
        <v>857</v>
      </c>
      <c r="B75" s="6">
        <v>4013</v>
      </c>
      <c r="C75" s="34">
        <v>42501.547060185185</v>
      </c>
      <c r="D75" s="18">
        <v>42501.575983796298</v>
      </c>
      <c r="E75" s="6" t="s">
        <v>1000</v>
      </c>
      <c r="F75" s="15">
        <v>2.8923611112986691E-2</v>
      </c>
      <c r="G75" s="10"/>
    </row>
    <row r="76" spans="1:7" s="2" customFormat="1" x14ac:dyDescent="0.25">
      <c r="A76" s="6" t="s">
        <v>858</v>
      </c>
      <c r="B76" s="6">
        <v>4009</v>
      </c>
      <c r="C76" s="34">
        <v>42501.515208333331</v>
      </c>
      <c r="D76" s="18">
        <v>42501.546273148146</v>
      </c>
      <c r="E76" s="6" t="s">
        <v>1001</v>
      </c>
      <c r="F76" s="15">
        <v>3.1064814815181307E-2</v>
      </c>
      <c r="G76" s="10"/>
    </row>
    <row r="77" spans="1:7" s="2" customFormat="1" x14ac:dyDescent="0.25">
      <c r="A77" s="6" t="s">
        <v>859</v>
      </c>
      <c r="B77" s="6">
        <v>4010</v>
      </c>
      <c r="C77" s="34">
        <v>42501.555138888885</v>
      </c>
      <c r="D77" s="18">
        <v>42501.585763888892</v>
      </c>
      <c r="E77" s="6" t="s">
        <v>1002</v>
      </c>
      <c r="F77" s="15">
        <v>3.0625000006693881E-2</v>
      </c>
      <c r="G77" s="10"/>
    </row>
    <row r="78" spans="1:7" s="2" customFormat="1" x14ac:dyDescent="0.25">
      <c r="A78" s="6" t="s">
        <v>860</v>
      </c>
      <c r="B78" s="6">
        <v>4020</v>
      </c>
      <c r="C78" s="34">
        <v>42501.529016203705</v>
      </c>
      <c r="D78" s="18">
        <v>42501.557638888888</v>
      </c>
      <c r="E78" s="6" t="s">
        <v>1003</v>
      </c>
      <c r="F78" s="15">
        <v>2.8622685182199348E-2</v>
      </c>
      <c r="G78" s="10"/>
    </row>
    <row r="79" spans="1:7" s="2" customFormat="1" x14ac:dyDescent="0.25">
      <c r="A79" s="6" t="s">
        <v>861</v>
      </c>
      <c r="B79" s="6">
        <v>4019</v>
      </c>
      <c r="C79" s="34">
        <v>42501.569537037038</v>
      </c>
      <c r="D79" s="18">
        <v>42501.598171296297</v>
      </c>
      <c r="E79" s="6" t="s">
        <v>1004</v>
      </c>
      <c r="F79" s="15">
        <v>2.8634259258979E-2</v>
      </c>
      <c r="G79" s="10"/>
    </row>
    <row r="80" spans="1:7" s="2" customFormat="1" x14ac:dyDescent="0.25">
      <c r="A80" s="6" t="s">
        <v>862</v>
      </c>
      <c r="B80" s="6">
        <v>4007</v>
      </c>
      <c r="C80" s="34">
        <v>42501.53875</v>
      </c>
      <c r="D80" s="18">
        <v>42501.566354166665</v>
      </c>
      <c r="E80" s="6" t="s">
        <v>1005</v>
      </c>
      <c r="F80" s="15">
        <v>2.7604166665696539E-2</v>
      </c>
      <c r="G80" s="10"/>
    </row>
    <row r="81" spans="1:7" s="2" customFormat="1" x14ac:dyDescent="0.25">
      <c r="A81" s="6" t="s">
        <v>863</v>
      </c>
      <c r="B81" s="6">
        <v>4008</v>
      </c>
      <c r="C81" s="34">
        <v>42501.57739583333</v>
      </c>
      <c r="D81" s="18">
        <v>42501.606064814812</v>
      </c>
      <c r="E81" s="6" t="s">
        <v>1006</v>
      </c>
      <c r="F81" s="15">
        <v>2.8668981482042E-2</v>
      </c>
      <c r="G81" s="10"/>
    </row>
    <row r="82" spans="1:7" s="2" customFormat="1" x14ac:dyDescent="0.25">
      <c r="A82" s="6" t="s">
        <v>864</v>
      </c>
      <c r="B82" s="6">
        <v>4031</v>
      </c>
      <c r="C82" s="34">
        <v>42501.547337962962</v>
      </c>
      <c r="D82" s="18">
        <v>42501.578252314815</v>
      </c>
      <c r="E82" s="6" t="s">
        <v>1007</v>
      </c>
      <c r="F82" s="15">
        <v>3.0914351853425615E-2</v>
      </c>
      <c r="G82" s="10"/>
    </row>
    <row r="83" spans="1:7" s="2" customFormat="1" x14ac:dyDescent="0.25">
      <c r="A83" s="6" t="s">
        <v>865</v>
      </c>
      <c r="B83" s="6">
        <v>4032</v>
      </c>
      <c r="C83" s="34">
        <v>42501.582905092589</v>
      </c>
      <c r="D83" s="18">
        <v>42501.61787037037</v>
      </c>
      <c r="E83" s="6" t="s">
        <v>1008</v>
      </c>
      <c r="F83" s="15">
        <v>3.496527778042946E-2</v>
      </c>
      <c r="G83" s="10"/>
    </row>
    <row r="84" spans="1:7" s="2" customFormat="1" x14ac:dyDescent="0.25">
      <c r="A84" s="6" t="s">
        <v>866</v>
      </c>
      <c r="B84" s="6">
        <v>4024</v>
      </c>
      <c r="C84" s="34">
        <v>42501.557997685188</v>
      </c>
      <c r="D84" s="18">
        <v>42501.58734953704</v>
      </c>
      <c r="E84" s="6" t="s">
        <v>1009</v>
      </c>
      <c r="F84" s="15">
        <v>2.9351851851970423E-2</v>
      </c>
      <c r="G84" s="10"/>
    </row>
    <row r="85" spans="1:7" s="2" customFormat="1" x14ac:dyDescent="0.25">
      <c r="A85" s="6" t="s">
        <v>867</v>
      </c>
      <c r="B85" s="6">
        <v>4023</v>
      </c>
      <c r="C85" s="34">
        <v>42501.597800925927</v>
      </c>
      <c r="D85" s="18">
        <v>42501.628344907411</v>
      </c>
      <c r="E85" s="6" t="s">
        <v>1010</v>
      </c>
      <c r="F85" s="15">
        <v>3.054398148378823E-2</v>
      </c>
      <c r="G85" s="10"/>
    </row>
    <row r="86" spans="1:7" s="2" customFormat="1" x14ac:dyDescent="0.25">
      <c r="A86" s="6" t="s">
        <v>868</v>
      </c>
      <c r="B86" s="6">
        <v>4029</v>
      </c>
      <c r="C86" s="34">
        <v>42501.570034722223</v>
      </c>
      <c r="D86" s="18">
        <v>42501.598726851851</v>
      </c>
      <c r="E86" s="6" t="s">
        <v>1011</v>
      </c>
      <c r="F86" s="15">
        <v>2.8692129628325347E-2</v>
      </c>
      <c r="G86" s="10"/>
    </row>
    <row r="87" spans="1:7" s="2" customFormat="1" x14ac:dyDescent="0.25">
      <c r="A87" s="6" t="s">
        <v>869</v>
      </c>
      <c r="B87" s="6">
        <v>4030</v>
      </c>
      <c r="C87" s="34">
        <v>42501.606550925928</v>
      </c>
      <c r="D87" s="18">
        <v>42501.638784722221</v>
      </c>
      <c r="E87" s="6" t="s">
        <v>1012</v>
      </c>
      <c r="F87" s="15">
        <v>3.2233796293439809E-2</v>
      </c>
      <c r="G87" s="10"/>
    </row>
    <row r="88" spans="1:7" s="2" customFormat="1" x14ac:dyDescent="0.25">
      <c r="A88" s="6" t="s">
        <v>870</v>
      </c>
      <c r="B88" s="6">
        <v>4014</v>
      </c>
      <c r="C88" s="34">
        <v>42501.579780092594</v>
      </c>
      <c r="D88" s="18">
        <v>42501.608726851853</v>
      </c>
      <c r="E88" s="6" t="s">
        <v>1013</v>
      </c>
      <c r="F88" s="15">
        <v>2.8946759259270038E-2</v>
      </c>
      <c r="G88" s="10"/>
    </row>
    <row r="89" spans="1:7" s="2" customFormat="1" x14ac:dyDescent="0.25">
      <c r="A89" s="6" t="s">
        <v>871</v>
      </c>
      <c r="B89" s="6">
        <v>4013</v>
      </c>
      <c r="C89" s="34">
        <v>42501.621493055558</v>
      </c>
      <c r="D89" s="18">
        <v>42501.650833333333</v>
      </c>
      <c r="E89" s="6" t="s">
        <v>1014</v>
      </c>
      <c r="F89" s="15">
        <v>2.9340277775190771E-2</v>
      </c>
      <c r="G89" s="10"/>
    </row>
    <row r="90" spans="1:7" s="2" customFormat="1" x14ac:dyDescent="0.25">
      <c r="A90" s="6" t="s">
        <v>872</v>
      </c>
      <c r="B90" s="6">
        <v>4009</v>
      </c>
      <c r="C90" s="34">
        <v>42501.591458333336</v>
      </c>
      <c r="D90" s="18">
        <v>42501.619641203702</v>
      </c>
      <c r="E90" s="6" t="s">
        <v>1015</v>
      </c>
      <c r="F90" s="15">
        <v>2.8182870366435964E-2</v>
      </c>
      <c r="G90" s="10"/>
    </row>
    <row r="91" spans="1:7" s="2" customFormat="1" x14ac:dyDescent="0.25">
      <c r="A91" s="6" t="s">
        <v>873</v>
      </c>
      <c r="B91" s="6">
        <v>4010</v>
      </c>
      <c r="C91" s="34">
        <v>42501.633194444446</v>
      </c>
      <c r="D91" s="18">
        <v>42501.659201388888</v>
      </c>
      <c r="E91" s="6" t="s">
        <v>1016</v>
      </c>
      <c r="F91" s="15">
        <v>2.6006944441178348E-2</v>
      </c>
      <c r="G91" s="10"/>
    </row>
    <row r="92" spans="1:7" s="2" customFormat="1" x14ac:dyDescent="0.25">
      <c r="A92" s="6" t="s">
        <v>875</v>
      </c>
      <c r="B92" s="6">
        <v>4019</v>
      </c>
      <c r="C92" s="34">
        <v>42501.638506944444</v>
      </c>
      <c r="D92" s="18">
        <v>42501.672511574077</v>
      </c>
      <c r="E92" s="6" t="s">
        <v>1018</v>
      </c>
      <c r="F92" s="15">
        <v>3.4004629633272998E-2</v>
      </c>
      <c r="G92" s="10"/>
    </row>
    <row r="93" spans="1:7" s="2" customFormat="1" x14ac:dyDescent="0.25">
      <c r="A93" s="6" t="s">
        <v>876</v>
      </c>
      <c r="B93" s="6">
        <v>4007</v>
      </c>
      <c r="C93" s="34">
        <v>42501.609305555554</v>
      </c>
      <c r="D93" s="18">
        <v>42501.639456018522</v>
      </c>
      <c r="E93" s="6" t="s">
        <v>1019</v>
      </c>
      <c r="F93" s="15">
        <v>3.0150462967867497E-2</v>
      </c>
      <c r="G93" s="10"/>
    </row>
    <row r="94" spans="1:7" s="2" customFormat="1" x14ac:dyDescent="0.25">
      <c r="A94" s="6" t="s">
        <v>877</v>
      </c>
      <c r="B94" s="6">
        <v>4008</v>
      </c>
      <c r="C94" s="34">
        <v>42501.651041666664</v>
      </c>
      <c r="D94" s="18">
        <v>42501.679537037038</v>
      </c>
      <c r="E94" s="6" t="s">
        <v>1020</v>
      </c>
      <c r="F94" s="15">
        <v>2.849537037400296E-2</v>
      </c>
      <c r="G94" s="10"/>
    </row>
    <row r="95" spans="1:7" s="2" customFormat="1" x14ac:dyDescent="0.25">
      <c r="A95" s="6" t="s">
        <v>878</v>
      </c>
      <c r="B95" s="6">
        <v>4031</v>
      </c>
      <c r="C95" s="34">
        <v>42501.620648148149</v>
      </c>
      <c r="D95" s="18">
        <v>42501.651053240741</v>
      </c>
      <c r="E95" s="6" t="s">
        <v>1021</v>
      </c>
      <c r="F95" s="15">
        <v>3.0405092591536231E-2</v>
      </c>
      <c r="G95" s="10"/>
    </row>
    <row r="96" spans="1:7" s="2" customFormat="1" x14ac:dyDescent="0.25">
      <c r="A96" s="6" t="s">
        <v>879</v>
      </c>
      <c r="B96" s="6">
        <v>4032</v>
      </c>
      <c r="C96" s="34">
        <v>42501.656099537038</v>
      </c>
      <c r="D96" s="18">
        <v>42501.690717592595</v>
      </c>
      <c r="E96" s="6" t="s">
        <v>1022</v>
      </c>
      <c r="F96" s="15">
        <v>3.4618055557075422E-2</v>
      </c>
      <c r="G96" s="10"/>
    </row>
    <row r="97" spans="1:7" s="2" customFormat="1" x14ac:dyDescent="0.25">
      <c r="A97" s="6" t="s">
        <v>880</v>
      </c>
      <c r="B97" s="6">
        <v>4024</v>
      </c>
      <c r="C97" s="34">
        <v>42501.631168981483</v>
      </c>
      <c r="D97" s="18">
        <v>42501.660254629627</v>
      </c>
      <c r="E97" s="6" t="s">
        <v>1023</v>
      </c>
      <c r="F97" s="15">
        <v>2.9085648144246079E-2</v>
      </c>
      <c r="G97" s="10"/>
    </row>
    <row r="98" spans="1:7" s="2" customFormat="1" x14ac:dyDescent="0.25">
      <c r="A98" s="6" t="s">
        <v>881</v>
      </c>
      <c r="B98" s="6">
        <v>4023</v>
      </c>
      <c r="C98" s="34">
        <v>42501.668506944443</v>
      </c>
      <c r="D98" s="18">
        <v>42501.70144675926</v>
      </c>
      <c r="E98" s="6" t="s">
        <v>1024</v>
      </c>
      <c r="F98" s="15">
        <v>3.2939814816927537E-2</v>
      </c>
      <c r="G98" s="10"/>
    </row>
    <row r="99" spans="1:7" s="2" customFormat="1" x14ac:dyDescent="0.25">
      <c r="A99" s="6" t="s">
        <v>882</v>
      </c>
      <c r="B99" s="6">
        <v>4029</v>
      </c>
      <c r="C99" s="34">
        <v>42501.643425925926</v>
      </c>
      <c r="D99" s="18">
        <v>42501.670914351853</v>
      </c>
      <c r="E99" s="6" t="s">
        <v>1025</v>
      </c>
      <c r="F99" s="15">
        <v>2.7488425927003846E-2</v>
      </c>
      <c r="G99" s="10"/>
    </row>
    <row r="100" spans="1:7" s="2" customFormat="1" x14ac:dyDescent="0.25">
      <c r="A100" s="6" t="s">
        <v>883</v>
      </c>
      <c r="B100" s="6">
        <v>4030</v>
      </c>
      <c r="C100" s="34">
        <v>42501.680104166669</v>
      </c>
      <c r="D100" s="18">
        <v>42501.711122685185</v>
      </c>
      <c r="E100" s="6" t="s">
        <v>1026</v>
      </c>
      <c r="F100" s="15">
        <v>3.1018518515338656E-2</v>
      </c>
      <c r="G100" s="10"/>
    </row>
    <row r="101" spans="1:7" s="2" customFormat="1" x14ac:dyDescent="0.25">
      <c r="A101" s="6" t="s">
        <v>884</v>
      </c>
      <c r="B101" s="6">
        <v>4014</v>
      </c>
      <c r="C101" s="34">
        <v>42501.654618055552</v>
      </c>
      <c r="D101" s="18">
        <v>42501.681666666664</v>
      </c>
      <c r="E101" s="6" t="s">
        <v>1027</v>
      </c>
      <c r="F101" s="15">
        <v>2.7048611111240461E-2</v>
      </c>
      <c r="G101" s="10"/>
    </row>
    <row r="102" spans="1:7" s="2" customFormat="1" x14ac:dyDescent="0.25">
      <c r="A102" s="6" t="s">
        <v>885</v>
      </c>
      <c r="B102" s="6">
        <v>4013</v>
      </c>
      <c r="C102" s="34">
        <v>42501.693148148152</v>
      </c>
      <c r="D102" s="18">
        <v>42501.721967592595</v>
      </c>
      <c r="E102" s="6" t="s">
        <v>1028</v>
      </c>
      <c r="F102" s="15">
        <v>2.8819444443797693E-2</v>
      </c>
      <c r="G102" s="10"/>
    </row>
    <row r="103" spans="1:7" s="2" customFormat="1" x14ac:dyDescent="0.25">
      <c r="A103" s="6" t="s">
        <v>886</v>
      </c>
      <c r="B103" s="6">
        <v>4009</v>
      </c>
      <c r="C103" s="34">
        <v>42501.663206018522</v>
      </c>
      <c r="D103" s="18">
        <v>42501.691979166666</v>
      </c>
      <c r="E103" s="6" t="s">
        <v>1029</v>
      </c>
      <c r="F103" s="15">
        <v>2.8773148143955041E-2</v>
      </c>
      <c r="G103" s="10"/>
    </row>
    <row r="104" spans="1:7" s="2" customFormat="1" x14ac:dyDescent="0.25">
      <c r="A104" s="6" t="s">
        <v>887</v>
      </c>
      <c r="B104" s="6">
        <v>4010</v>
      </c>
      <c r="C104" s="34">
        <v>42501.701331018521</v>
      </c>
      <c r="D104" s="18">
        <v>42501.731446759259</v>
      </c>
      <c r="E104" s="6" t="s">
        <v>1030</v>
      </c>
      <c r="F104" s="15">
        <v>3.011574073752854E-2</v>
      </c>
      <c r="G104" s="10"/>
    </row>
    <row r="105" spans="1:7" s="2" customFormat="1" x14ac:dyDescent="0.25">
      <c r="A105" s="6" t="s">
        <v>888</v>
      </c>
      <c r="B105" s="6">
        <v>4020</v>
      </c>
      <c r="C105" s="34">
        <v>42501.676435185182</v>
      </c>
      <c r="D105" s="18">
        <v>42501.704062500001</v>
      </c>
      <c r="E105" s="6" t="s">
        <v>1031</v>
      </c>
      <c r="F105" s="15">
        <v>2.7627314819255844E-2</v>
      </c>
      <c r="G105" s="10"/>
    </row>
    <row r="106" spans="1:7" s="2" customFormat="1" x14ac:dyDescent="0.25">
      <c r="A106" s="6" t="s">
        <v>889</v>
      </c>
      <c r="B106" s="6">
        <v>4019</v>
      </c>
      <c r="C106" s="34">
        <v>42501.711365740739</v>
      </c>
      <c r="D106" s="18">
        <v>42501.744583333333</v>
      </c>
      <c r="E106" s="6" t="s">
        <v>1032</v>
      </c>
      <c r="F106" s="15">
        <v>3.3217592594155576E-2</v>
      </c>
      <c r="G106" s="10"/>
    </row>
    <row r="107" spans="1:7" s="2" customFormat="1" x14ac:dyDescent="0.25">
      <c r="A107" s="6" t="s">
        <v>890</v>
      </c>
      <c r="B107" s="6">
        <v>4007</v>
      </c>
      <c r="C107" s="34">
        <v>42501.684062499997</v>
      </c>
      <c r="D107" s="18">
        <v>42501.712256944447</v>
      </c>
      <c r="E107" s="6" t="s">
        <v>1033</v>
      </c>
      <c r="F107" s="15">
        <v>2.8194444450491574E-2</v>
      </c>
      <c r="G107" s="10"/>
    </row>
    <row r="108" spans="1:7" s="2" customFormat="1" x14ac:dyDescent="0.25">
      <c r="A108" s="6" t="s">
        <v>891</v>
      </c>
      <c r="B108" s="6">
        <v>4008</v>
      </c>
      <c r="C108" s="34">
        <v>42501.724027777775</v>
      </c>
      <c r="D108" s="18">
        <v>42501.751956018517</v>
      </c>
      <c r="E108" s="6" t="s">
        <v>1034</v>
      </c>
      <c r="F108" s="15">
        <v>2.792824074276723E-2</v>
      </c>
      <c r="G108" s="10"/>
    </row>
    <row r="109" spans="1:7" s="2" customFormat="1" x14ac:dyDescent="0.25">
      <c r="A109" s="6" t="s">
        <v>892</v>
      </c>
      <c r="B109" s="6">
        <v>4031</v>
      </c>
      <c r="C109" s="34">
        <v>42501.694155092591</v>
      </c>
      <c r="D109" s="18">
        <v>42501.723865740743</v>
      </c>
      <c r="E109" s="6" t="s">
        <v>1035</v>
      </c>
      <c r="F109" s="15">
        <v>2.9710648152104113E-2</v>
      </c>
      <c r="G109" s="10"/>
    </row>
    <row r="110" spans="1:7" s="2" customFormat="1" x14ac:dyDescent="0.25">
      <c r="A110" s="6" t="s">
        <v>893</v>
      </c>
      <c r="B110" s="6">
        <v>4032</v>
      </c>
      <c r="C110" s="34">
        <v>42501.726574074077</v>
      </c>
      <c r="D110" s="18">
        <v>42501.763495370367</v>
      </c>
      <c r="E110" s="6" t="s">
        <v>1036</v>
      </c>
      <c r="F110" s="15">
        <v>3.6921296290529426E-2</v>
      </c>
      <c r="G110" s="10"/>
    </row>
    <row r="111" spans="1:7" s="2" customFormat="1" x14ac:dyDescent="0.25">
      <c r="A111" s="6" t="s">
        <v>894</v>
      </c>
      <c r="B111" s="6">
        <v>4040</v>
      </c>
      <c r="C111" s="34">
        <v>42501.707395833335</v>
      </c>
      <c r="D111" s="18">
        <v>42501.735046296293</v>
      </c>
      <c r="E111" s="6" t="s">
        <v>1037</v>
      </c>
      <c r="F111" s="15">
        <v>2.7650462958263233E-2</v>
      </c>
      <c r="G111" s="10"/>
    </row>
    <row r="112" spans="1:7" s="2" customFormat="1" x14ac:dyDescent="0.25">
      <c r="A112" s="6" t="s">
        <v>895</v>
      </c>
      <c r="B112" s="6">
        <v>4039</v>
      </c>
      <c r="C112" s="34">
        <v>42501.744074074071</v>
      </c>
      <c r="D112" s="18">
        <v>42501.77511574074</v>
      </c>
      <c r="E112" s="6" t="s">
        <v>1038</v>
      </c>
      <c r="F112" s="15">
        <v>3.104166666889796E-2</v>
      </c>
      <c r="G112" s="10"/>
    </row>
    <row r="113" spans="1:7" s="2" customFormat="1" x14ac:dyDescent="0.25">
      <c r="A113" s="6" t="s">
        <v>896</v>
      </c>
      <c r="B113" s="6">
        <v>4029</v>
      </c>
      <c r="C113" s="34">
        <v>42501.714722222219</v>
      </c>
      <c r="D113" s="18">
        <v>42501.744016203702</v>
      </c>
      <c r="E113" s="6" t="s">
        <v>1039</v>
      </c>
      <c r="F113" s="15">
        <v>2.9293981482624076E-2</v>
      </c>
      <c r="G113" s="10"/>
    </row>
    <row r="114" spans="1:7" s="2" customFormat="1" x14ac:dyDescent="0.25">
      <c r="A114" s="6" t="s">
        <v>897</v>
      </c>
      <c r="B114" s="6">
        <v>4030</v>
      </c>
      <c r="C114" s="34">
        <v>42501.752349537041</v>
      </c>
      <c r="D114" s="18">
        <v>42501.783888888887</v>
      </c>
      <c r="E114" s="6" t="s">
        <v>1040</v>
      </c>
      <c r="F114" s="15">
        <v>3.1539351846731734E-2</v>
      </c>
      <c r="G114" s="10"/>
    </row>
    <row r="115" spans="1:7" s="2" customFormat="1" x14ac:dyDescent="0.25">
      <c r="A115" s="6" t="s">
        <v>898</v>
      </c>
      <c r="B115" s="6">
        <v>4014</v>
      </c>
      <c r="C115" s="34">
        <v>42501.725694444445</v>
      </c>
      <c r="D115" s="18">
        <v>42501.753993055558</v>
      </c>
      <c r="E115" s="6" t="s">
        <v>1041</v>
      </c>
      <c r="F115" s="15">
        <v>2.8298611112404615E-2</v>
      </c>
      <c r="G115" s="10"/>
    </row>
    <row r="116" spans="1:7" s="2" customFormat="1" x14ac:dyDescent="0.25">
      <c r="A116" s="6" t="s">
        <v>899</v>
      </c>
      <c r="B116" s="6">
        <v>4013</v>
      </c>
      <c r="C116" s="34">
        <v>42501.766446759262</v>
      </c>
      <c r="D116" s="18">
        <v>42501.795324074075</v>
      </c>
      <c r="E116" s="6" t="s">
        <v>1042</v>
      </c>
      <c r="F116" s="15">
        <v>2.8877314813144039E-2</v>
      </c>
      <c r="G116" s="10"/>
    </row>
    <row r="117" spans="1:7" s="2" customFormat="1" x14ac:dyDescent="0.25">
      <c r="A117" s="6" t="s">
        <v>900</v>
      </c>
      <c r="B117" s="6">
        <v>4009</v>
      </c>
      <c r="C117" s="34">
        <v>42501.737581018519</v>
      </c>
      <c r="D117" s="18">
        <v>42501.765648148146</v>
      </c>
      <c r="E117" s="6" t="s">
        <v>1043</v>
      </c>
      <c r="F117" s="15">
        <v>2.806712962774327E-2</v>
      </c>
      <c r="G117" s="10"/>
    </row>
    <row r="118" spans="1:7" s="2" customFormat="1" x14ac:dyDescent="0.25">
      <c r="A118" s="6" t="s">
        <v>901</v>
      </c>
      <c r="B118" s="6">
        <v>4010</v>
      </c>
      <c r="C118" s="34">
        <v>42501.774513888886</v>
      </c>
      <c r="D118" s="18">
        <v>42501.806805555556</v>
      </c>
      <c r="E118" s="6" t="s">
        <v>1044</v>
      </c>
      <c r="F118" s="15">
        <v>3.2291666670062114E-2</v>
      </c>
      <c r="G118" s="10"/>
    </row>
    <row r="119" spans="1:7" s="2" customFormat="1" x14ac:dyDescent="0.25">
      <c r="A119" s="6" t="s">
        <v>902</v>
      </c>
      <c r="B119" s="6">
        <v>4020</v>
      </c>
      <c r="C119" s="34">
        <v>42501.748240740744</v>
      </c>
      <c r="D119" s="18">
        <v>42501.777175925927</v>
      </c>
      <c r="E119" s="6" t="s">
        <v>1045</v>
      </c>
      <c r="F119" s="15">
        <v>2.8935185182490386E-2</v>
      </c>
      <c r="G119" s="10"/>
    </row>
    <row r="120" spans="1:7" s="2" customFormat="1" x14ac:dyDescent="0.25">
      <c r="A120" s="6" t="s">
        <v>903</v>
      </c>
      <c r="B120" s="6">
        <v>4019</v>
      </c>
      <c r="C120" s="34">
        <v>42501.781956018516</v>
      </c>
      <c r="D120" s="18">
        <v>42501.816458333335</v>
      </c>
      <c r="E120" s="6" t="s">
        <v>1046</v>
      </c>
      <c r="F120" s="15">
        <v>3.4502314818382729E-2</v>
      </c>
      <c r="G120" s="10"/>
    </row>
    <row r="121" spans="1:7" s="2" customFormat="1" x14ac:dyDescent="0.25">
      <c r="A121" s="6" t="s">
        <v>905</v>
      </c>
      <c r="B121" s="6">
        <v>4008</v>
      </c>
      <c r="C121" s="34">
        <v>42501.792349537034</v>
      </c>
      <c r="D121" s="18">
        <v>42501.825312499997</v>
      </c>
      <c r="E121" s="6" t="s">
        <v>1048</v>
      </c>
      <c r="F121" s="15">
        <v>3.2962962963210884E-2</v>
      </c>
      <c r="G121" s="10"/>
    </row>
    <row r="122" spans="1:7" s="2" customFormat="1" x14ac:dyDescent="0.25">
      <c r="A122" s="6" t="s">
        <v>906</v>
      </c>
      <c r="B122" s="6">
        <v>4031</v>
      </c>
      <c r="C122" s="34">
        <v>42501.767476851855</v>
      </c>
      <c r="D122" s="18">
        <v>42501.795937499999</v>
      </c>
      <c r="E122" s="6" t="s">
        <v>1049</v>
      </c>
      <c r="F122" s="15">
        <v>2.8460648143664002E-2</v>
      </c>
      <c r="G122" s="10"/>
    </row>
    <row r="123" spans="1:7" s="2" customFormat="1" x14ac:dyDescent="0.25">
      <c r="A123" s="6" t="s">
        <v>907</v>
      </c>
      <c r="B123" s="6">
        <v>4032</v>
      </c>
      <c r="C123" s="34">
        <v>42501.809479166666</v>
      </c>
      <c r="D123" s="18">
        <v>42501.835243055553</v>
      </c>
      <c r="E123" s="6" t="s">
        <v>1050</v>
      </c>
      <c r="F123" s="15">
        <v>2.5763888887013309E-2</v>
      </c>
      <c r="G123" s="10"/>
    </row>
    <row r="124" spans="1:7" s="2" customFormat="1" x14ac:dyDescent="0.25">
      <c r="A124" s="6" t="s">
        <v>908</v>
      </c>
      <c r="B124" s="6">
        <v>4029</v>
      </c>
      <c r="C124" s="34">
        <v>42501.787233796298</v>
      </c>
      <c r="D124" s="18">
        <v>42501.816874999997</v>
      </c>
      <c r="E124" s="6" t="s">
        <v>1051</v>
      </c>
      <c r="F124" s="15">
        <v>2.9641203698702157E-2</v>
      </c>
      <c r="G124" s="10"/>
    </row>
    <row r="125" spans="1:7" s="2" customFormat="1" x14ac:dyDescent="0.25">
      <c r="A125" s="6" t="s">
        <v>909</v>
      </c>
      <c r="B125" s="6">
        <v>4030</v>
      </c>
      <c r="C125" s="34">
        <v>42501.824699074074</v>
      </c>
      <c r="D125" s="18">
        <v>42501.857083333336</v>
      </c>
      <c r="E125" s="6" t="s">
        <v>1052</v>
      </c>
      <c r="F125" s="15">
        <v>3.238425926247146E-2</v>
      </c>
      <c r="G125" s="10"/>
    </row>
    <row r="126" spans="1:7" s="2" customFormat="1" x14ac:dyDescent="0.25">
      <c r="A126" s="6" t="s">
        <v>910</v>
      </c>
      <c r="B126" s="6">
        <v>4009</v>
      </c>
      <c r="C126" s="34">
        <v>42501.809432870374</v>
      </c>
      <c r="D126" s="18">
        <v>42501.838587962964</v>
      </c>
      <c r="E126" s="6" t="s">
        <v>1053</v>
      </c>
      <c r="F126" s="15">
        <v>2.9155092590372078E-2</v>
      </c>
      <c r="G126" s="10"/>
    </row>
    <row r="127" spans="1:7" s="2" customFormat="1" x14ac:dyDescent="0.25">
      <c r="A127" s="6" t="s">
        <v>911</v>
      </c>
      <c r="B127" s="6">
        <v>4010</v>
      </c>
      <c r="C127" s="34">
        <v>42501.845393518517</v>
      </c>
      <c r="D127" s="18">
        <v>42501.877847222226</v>
      </c>
      <c r="E127" s="6" t="s">
        <v>1054</v>
      </c>
      <c r="F127" s="15">
        <v>3.2453703708597459E-2</v>
      </c>
      <c r="G127" s="10"/>
    </row>
    <row r="128" spans="1:7" s="2" customFormat="1" x14ac:dyDescent="0.25">
      <c r="A128" s="6" t="s">
        <v>912</v>
      </c>
      <c r="B128" s="6">
        <v>4007</v>
      </c>
      <c r="C128" s="34">
        <v>42501.828113425923</v>
      </c>
      <c r="D128" s="18">
        <v>42501.858275462961</v>
      </c>
      <c r="E128" s="6" t="s">
        <v>1055</v>
      </c>
      <c r="F128" s="15">
        <v>3.0162037037371192E-2</v>
      </c>
      <c r="G128" s="10"/>
    </row>
    <row r="129" spans="1:11" s="2" customFormat="1" x14ac:dyDescent="0.25">
      <c r="A129" s="6" t="s">
        <v>913</v>
      </c>
      <c r="B129" s="6">
        <v>4008</v>
      </c>
      <c r="C129" s="34">
        <v>42501.862534722219</v>
      </c>
      <c r="D129" s="18">
        <v>42501.898333333331</v>
      </c>
      <c r="E129" s="6" t="s">
        <v>1056</v>
      </c>
      <c r="F129" s="15">
        <v>3.5798611112113576E-2</v>
      </c>
      <c r="G129" s="10"/>
    </row>
    <row r="130" spans="1:11" s="2" customFormat="1" x14ac:dyDescent="0.25">
      <c r="A130" s="6" t="s">
        <v>914</v>
      </c>
      <c r="B130" s="6">
        <v>4031</v>
      </c>
      <c r="C130" s="34">
        <v>42501.851747685185</v>
      </c>
      <c r="D130" s="18">
        <v>42501.879537037035</v>
      </c>
      <c r="E130" s="6" t="s">
        <v>1057</v>
      </c>
      <c r="F130" s="15">
        <v>2.7789351850515231E-2</v>
      </c>
      <c r="G130" s="10"/>
    </row>
    <row r="131" spans="1:11" s="2" customFormat="1" x14ac:dyDescent="0.25">
      <c r="A131" s="6" t="s">
        <v>915</v>
      </c>
      <c r="B131" s="6">
        <v>4032</v>
      </c>
      <c r="C131" s="34">
        <v>42501.893310185187</v>
      </c>
      <c r="D131" s="18">
        <v>42501.919872685183</v>
      </c>
      <c r="E131" s="6" t="s">
        <v>1058</v>
      </c>
      <c r="F131" s="15">
        <v>2.6562499995634425E-2</v>
      </c>
      <c r="G131" s="10"/>
    </row>
    <row r="132" spans="1:11" s="2" customFormat="1" x14ac:dyDescent="0.25">
      <c r="A132" s="6" t="s">
        <v>916</v>
      </c>
      <c r="B132" s="6">
        <v>4029</v>
      </c>
      <c r="C132" s="34">
        <v>42501.859733796293</v>
      </c>
      <c r="D132" s="18">
        <v>42501.900347222225</v>
      </c>
      <c r="E132" s="6" t="s">
        <v>1059</v>
      </c>
      <c r="F132" s="15">
        <v>4.0613425931951497E-2</v>
      </c>
      <c r="G132" s="10"/>
    </row>
    <row r="133" spans="1:11" s="2" customFormat="1" x14ac:dyDescent="0.25">
      <c r="A133" s="6" t="s">
        <v>917</v>
      </c>
      <c r="B133" s="6">
        <v>4030</v>
      </c>
      <c r="C133" s="34">
        <v>42501.909525462965</v>
      </c>
      <c r="D133" s="18">
        <v>42501.940694444442</v>
      </c>
      <c r="E133" s="6" t="s">
        <v>1060</v>
      </c>
      <c r="F133" s="15">
        <v>3.1168981477094349E-2</v>
      </c>
      <c r="G133" s="10"/>
    </row>
    <row r="134" spans="1:11" s="2" customFormat="1" x14ac:dyDescent="0.25">
      <c r="A134" s="6" t="s">
        <v>918</v>
      </c>
      <c r="B134" s="6">
        <v>4009</v>
      </c>
      <c r="C134" s="34">
        <v>42501.892199074071</v>
      </c>
      <c r="D134" s="18">
        <v>42501.922291666669</v>
      </c>
      <c r="E134" s="6" t="s">
        <v>1061</v>
      </c>
      <c r="F134" s="15">
        <v>3.0092592598521151E-2</v>
      </c>
      <c r="G134" s="10"/>
    </row>
    <row r="135" spans="1:11" s="2" customFormat="1" x14ac:dyDescent="0.25">
      <c r="A135" s="6" t="s">
        <v>919</v>
      </c>
      <c r="B135" s="6">
        <v>4010</v>
      </c>
      <c r="C135" s="34">
        <v>42501.931168981479</v>
      </c>
      <c r="D135" s="18">
        <v>42501.962627314817</v>
      </c>
      <c r="E135" s="6" t="s">
        <v>1062</v>
      </c>
      <c r="F135" s="15">
        <v>3.1458333338377997E-2</v>
      </c>
      <c r="G135" s="10"/>
    </row>
    <row r="136" spans="1:11" s="2" customFormat="1" x14ac:dyDescent="0.25">
      <c r="A136" s="6" t="s">
        <v>920</v>
      </c>
      <c r="B136" s="6">
        <v>4007</v>
      </c>
      <c r="C136" s="34">
        <v>42501.901828703703</v>
      </c>
      <c r="D136" s="18">
        <v>42501.941504629627</v>
      </c>
      <c r="E136" s="6" t="s">
        <v>1063</v>
      </c>
      <c r="F136" s="15">
        <v>3.9675925923802424E-2</v>
      </c>
      <c r="G136" s="10"/>
    </row>
    <row r="137" spans="1:11" s="2" customFormat="1" x14ac:dyDescent="0.25">
      <c r="A137" s="6" t="s">
        <v>921</v>
      </c>
      <c r="B137" s="6">
        <v>4008</v>
      </c>
      <c r="C137" s="34">
        <v>42501.945787037039</v>
      </c>
      <c r="D137" s="18">
        <v>42501.981342592589</v>
      </c>
      <c r="E137" s="6" t="s">
        <v>1064</v>
      </c>
      <c r="F137" s="15">
        <v>3.555555555067258E-2</v>
      </c>
      <c r="G137" s="10"/>
    </row>
    <row r="138" spans="1:11" s="2" customFormat="1" x14ac:dyDescent="0.25">
      <c r="A138" s="6" t="s">
        <v>922</v>
      </c>
      <c r="B138" s="6">
        <v>4031</v>
      </c>
      <c r="C138" s="34">
        <v>42501.935300925928</v>
      </c>
      <c r="D138" s="18">
        <v>42501.963194444441</v>
      </c>
      <c r="E138" s="6" t="s">
        <v>1065</v>
      </c>
      <c r="F138" s="15">
        <v>2.7893518512428273E-2</v>
      </c>
      <c r="G138" s="10"/>
    </row>
    <row r="139" spans="1:11" s="2" customFormat="1" x14ac:dyDescent="0.25">
      <c r="A139" s="6" t="s">
        <v>923</v>
      </c>
      <c r="B139" s="6">
        <v>4032</v>
      </c>
      <c r="C139" s="34">
        <v>42501.975914351853</v>
      </c>
      <c r="D139" s="18">
        <v>42502.002627314818</v>
      </c>
      <c r="E139" s="6" t="s">
        <v>1066</v>
      </c>
      <c r="F139" s="15">
        <v>2.6712962964666076E-2</v>
      </c>
      <c r="G139" s="10"/>
      <c r="H139"/>
    </row>
    <row r="140" spans="1:11" s="2" customFormat="1" x14ac:dyDescent="0.25">
      <c r="A140" s="6" t="s">
        <v>924</v>
      </c>
      <c r="B140" s="6">
        <v>4029</v>
      </c>
      <c r="C140" s="34">
        <v>42501.954027777778</v>
      </c>
      <c r="D140" s="18">
        <v>42501.983749999999</v>
      </c>
      <c r="E140" s="6" t="s">
        <v>1067</v>
      </c>
      <c r="F140" s="15">
        <v>2.9722222221607808E-2</v>
      </c>
      <c r="G140" s="10"/>
      <c r="H140"/>
    </row>
    <row r="141" spans="1:11" s="2" customFormat="1" x14ac:dyDescent="0.25">
      <c r="A141" s="6" t="s">
        <v>925</v>
      </c>
      <c r="B141" s="6">
        <v>4030</v>
      </c>
      <c r="C141" s="34">
        <v>42501.993773148148</v>
      </c>
      <c r="D141" s="18">
        <v>42502.0237037037</v>
      </c>
      <c r="E141" s="6" t="s">
        <v>1068</v>
      </c>
      <c r="F141" s="15">
        <v>2.9930555552709848E-2</v>
      </c>
      <c r="G141" s="10"/>
      <c r="H141"/>
    </row>
    <row r="142" spans="1:11" s="2" customFormat="1" x14ac:dyDescent="0.25">
      <c r="A142" s="6" t="s">
        <v>926</v>
      </c>
      <c r="B142" s="6">
        <v>4009</v>
      </c>
      <c r="C142" s="34">
        <v>42501.974942129629</v>
      </c>
      <c r="D142" s="18">
        <v>42502.005925925929</v>
      </c>
      <c r="E142" s="6" t="s">
        <v>1069</v>
      </c>
      <c r="F142" s="15">
        <v>3.0983796299551614E-2</v>
      </c>
      <c r="G142" s="10"/>
      <c r="H142"/>
    </row>
    <row r="143" spans="1:11" s="2" customFormat="1" x14ac:dyDescent="0.25">
      <c r="A143" s="6" t="s">
        <v>927</v>
      </c>
      <c r="B143" s="6">
        <v>4010</v>
      </c>
      <c r="C143" s="34">
        <v>42502.014050925929</v>
      </c>
      <c r="D143" s="18">
        <v>42502.045127314814</v>
      </c>
      <c r="E143" s="6" t="s">
        <v>1070</v>
      </c>
      <c r="F143" s="15">
        <v>3.1076388884685002E-2</v>
      </c>
      <c r="G143" s="10"/>
      <c r="H143"/>
      <c r="I143"/>
    </row>
    <row r="144" spans="1:11" x14ac:dyDescent="0.25">
      <c r="A144" s="6" t="s">
        <v>928</v>
      </c>
      <c r="B144" s="6">
        <v>4007</v>
      </c>
      <c r="C144" s="34">
        <v>42501.984166666669</v>
      </c>
      <c r="D144" s="18">
        <v>42502.031967592593</v>
      </c>
      <c r="E144" s="6" t="s">
        <v>1071</v>
      </c>
      <c r="F144" s="15">
        <v>4.7800925924093463E-2</v>
      </c>
      <c r="G144" s="10"/>
      <c r="J144" s="2"/>
      <c r="K144" s="2"/>
    </row>
    <row r="145" spans="1:15" x14ac:dyDescent="0.25">
      <c r="A145" s="6" t="s">
        <v>929</v>
      </c>
      <c r="B145" s="6">
        <v>4008</v>
      </c>
      <c r="C145" s="34">
        <v>42502.034537037034</v>
      </c>
      <c r="D145" s="18">
        <v>42502.065023148149</v>
      </c>
      <c r="E145" s="6" t="s">
        <v>1072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930</v>
      </c>
      <c r="B146" s="6">
        <v>4031</v>
      </c>
      <c r="C146" s="34">
        <v>42502.020416666666</v>
      </c>
      <c r="D146" s="18">
        <v>42502.04824074074</v>
      </c>
      <c r="E146" s="6" t="s">
        <v>1073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464" priority="16">
      <formula>#REF!&gt;#REF!</formula>
    </cfRule>
    <cfRule type="expression" dxfId="463" priority="17">
      <formula>#REF!&gt;0</formula>
    </cfRule>
    <cfRule type="expression" dxfId="462" priority="18">
      <formula>#REF!&gt;0</formula>
    </cfRule>
  </conditionalFormatting>
  <conditionalFormatting sqref="E3:E146 A3:C146">
    <cfRule type="expression" dxfId="461" priority="14">
      <formula>$P3&gt;0</formula>
    </cfRule>
    <cfRule type="expression" dxfId="460" priority="15">
      <formula>$O3&gt;0</formula>
    </cfRule>
  </conditionalFormatting>
  <conditionalFormatting sqref="F144:F146 D3:D143 F3:G143">
    <cfRule type="expression" dxfId="459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20</vt:i4>
      </vt:variant>
    </vt:vector>
  </HeadingPairs>
  <TitlesOfParts>
    <vt:vector size="40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2016-05-20 Train Runs</vt:lpstr>
      <vt:lpstr>2016-05-21 Train Runs</vt:lpstr>
      <vt:lpstr>2016-05-22 Train Runs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'2016-05-11 Train Runs'!Denver_Train_Runs_04122016</vt:lpstr>
      <vt:lpstr>'2016-05-12 Train Runs'!Denver_Train_Runs_04122016</vt:lpstr>
      <vt:lpstr>'2016-05-13 Train Runs'!Denver_Train_Runs_04122016</vt:lpstr>
      <vt:lpstr>'2016-05-14 Train Runs'!Denver_Train_Runs_04122016</vt:lpstr>
      <vt:lpstr>'2016-05-15 Train Runs'!Denver_Train_Runs_04122016</vt:lpstr>
      <vt:lpstr>'2016-05-16 Train Runs'!Denver_Train_Runs_04122016</vt:lpstr>
      <vt:lpstr>'2016-05-17 Train Runs'!Denver_Train_Runs_04122016</vt:lpstr>
      <vt:lpstr>'2016-05-18 Train Runs'!Denver_Train_Runs_04122016</vt:lpstr>
      <vt:lpstr>'2016-05-19 Train Runs'!Denver_Train_Runs_04122016</vt:lpstr>
      <vt:lpstr>'2016-05-20 Train Runs'!Denver_Train_Runs_04122016</vt:lpstr>
      <vt:lpstr>'2016-05-21 Train Runs'!Denver_Train_Runs_04122016</vt:lpstr>
      <vt:lpstr>'2016-05-22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2016-04-12T13:52:23Z</dcterms:created>
  <dcterms:modified xsi:type="dcterms:W3CDTF">2016-05-23T19:54:28Z</dcterms:modified>
</cp:coreProperties>
</file>