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teve\SimplicityStudio\v5_workspace\AMS2ZWAVE\CAD\"/>
    </mc:Choice>
  </mc:AlternateContent>
  <xr:revisionPtr revIDLastSave="0" documentId="13_ncr:1_{E576DE48-BE4A-41E4-9839-00AFE33FA262}" xr6:coauthVersionLast="45" xr6:coauthVersionMax="45" xr10:uidLastSave="{00000000-0000-0000-0000-000000000000}"/>
  <bookViews>
    <workbookView xWindow="8400" yWindow="5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H25" i="1"/>
  <c r="L30" i="1"/>
  <c r="H3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L35" i="1"/>
  <c r="L34" i="1"/>
  <c r="L33" i="1"/>
  <c r="L32" i="1"/>
  <c r="L31" i="1"/>
  <c r="L29" i="1"/>
  <c r="J27" i="1"/>
  <c r="J26" i="1"/>
  <c r="J24" i="1"/>
  <c r="J23" i="1"/>
  <c r="J22" i="1"/>
  <c r="J21" i="1"/>
  <c r="J20" i="1"/>
  <c r="J19" i="1"/>
  <c r="L5" i="1"/>
  <c r="L4" i="1"/>
  <c r="L3" i="1"/>
  <c r="J5" i="1"/>
  <c r="J4" i="1"/>
  <c r="J3" i="1"/>
  <c r="L17" i="1"/>
  <c r="L16" i="1"/>
  <c r="L15" i="1"/>
  <c r="L14" i="1"/>
  <c r="L13" i="1"/>
  <c r="L12" i="1"/>
  <c r="L11" i="1"/>
  <c r="L10" i="1"/>
  <c r="L9" i="1"/>
  <c r="L8" i="1"/>
  <c r="L7" i="1"/>
  <c r="J17" i="1"/>
  <c r="J16" i="1"/>
  <c r="J15" i="1"/>
  <c r="J14" i="1"/>
  <c r="J13" i="1"/>
  <c r="J12" i="1"/>
  <c r="J11" i="1"/>
  <c r="J10" i="1"/>
  <c r="J9" i="1"/>
  <c r="J8" i="1"/>
  <c r="J7" i="1"/>
  <c r="H48" i="1"/>
  <c r="H47" i="1"/>
  <c r="H46" i="1"/>
  <c r="H5" i="1"/>
  <c r="H8" i="1"/>
  <c r="H9" i="1"/>
  <c r="H10" i="1"/>
  <c r="H11" i="1"/>
  <c r="H12" i="1"/>
  <c r="H13" i="1"/>
  <c r="H14" i="1"/>
  <c r="H15" i="1"/>
  <c r="H16" i="1"/>
  <c r="H17" i="1"/>
  <c r="H38" i="1"/>
  <c r="H39" i="1"/>
  <c r="H40" i="1"/>
  <c r="H41" i="1"/>
  <c r="H42" i="1"/>
  <c r="H43" i="1"/>
  <c r="H7" i="1"/>
  <c r="H19" i="1"/>
  <c r="H20" i="1"/>
  <c r="H21" i="1"/>
  <c r="H22" i="1"/>
  <c r="H4" i="1"/>
  <c r="H23" i="1"/>
  <c r="H24" i="1"/>
  <c r="H26" i="1"/>
  <c r="H27" i="1"/>
  <c r="H29" i="1"/>
  <c r="H31" i="1"/>
  <c r="H32" i="1"/>
  <c r="H33" i="1"/>
  <c r="H34" i="1"/>
  <c r="H35" i="1"/>
  <c r="H37" i="1"/>
  <c r="H44" i="1"/>
  <c r="H45" i="1"/>
  <c r="H49" i="1"/>
  <c r="H3" i="1"/>
  <c r="J50" i="1" l="1"/>
  <c r="L50" i="1"/>
  <c r="H50" i="1"/>
</calcChain>
</file>

<file path=xl/sharedStrings.xml><?xml version="1.0" encoding="utf-8"?>
<sst xmlns="http://schemas.openxmlformats.org/spreadsheetml/2006/main" count="243" uniqueCount="150">
  <si>
    <t>Description</t>
  </si>
  <si>
    <t>symbol</t>
  </si>
  <si>
    <t>part number</t>
  </si>
  <si>
    <t>unit price</t>
  </si>
  <si>
    <t>count</t>
  </si>
  <si>
    <t>SubGHz antenna</t>
  </si>
  <si>
    <t>ANTX150P116B08683</t>
  </si>
  <si>
    <t>total price</t>
  </si>
  <si>
    <t>mbus transceiver</t>
  </si>
  <si>
    <t>NCN5150DR2G</t>
  </si>
  <si>
    <t>DCDC converter</t>
  </si>
  <si>
    <t>MAX17531AUB</t>
  </si>
  <si>
    <t>prototype build</t>
  </si>
  <si>
    <t>transceiver build</t>
  </si>
  <si>
    <t>opamp build</t>
  </si>
  <si>
    <t>category</t>
  </si>
  <si>
    <t>mechanical</t>
  </si>
  <si>
    <t>PCB</t>
  </si>
  <si>
    <t>USD</t>
  </si>
  <si>
    <t>DCDC</t>
  </si>
  <si>
    <t>U3</t>
  </si>
  <si>
    <t>D3</t>
  </si>
  <si>
    <t>Low-Vf schottky diode, 30V</t>
  </si>
  <si>
    <t>Input capacitor, 30V 1uF</t>
  </si>
  <si>
    <t>C5</t>
  </si>
  <si>
    <t>Output capacitor, 5V 10uF low ESR</t>
  </si>
  <si>
    <t>C11</t>
  </si>
  <si>
    <t>reference stabilisation cap, 5V 220nF</t>
  </si>
  <si>
    <t>C9</t>
  </si>
  <si>
    <t>Precision resistor 49.9k</t>
  </si>
  <si>
    <t>R15</t>
  </si>
  <si>
    <t>R16</t>
  </si>
  <si>
    <t>Precision resistor 140k</t>
  </si>
  <si>
    <t>R14</t>
  </si>
  <si>
    <t>Precision resistor 22.1 Ohm</t>
  </si>
  <si>
    <t>R17</t>
  </si>
  <si>
    <t>Low-impedance inductor 220uH</t>
  </si>
  <si>
    <t>L1</t>
  </si>
  <si>
    <t>Low-Vf schottky diode, 5V</t>
  </si>
  <si>
    <t>D4</t>
  </si>
  <si>
    <t>footprint</t>
  </si>
  <si>
    <t>RJ45 connector</t>
  </si>
  <si>
    <t>J1</t>
  </si>
  <si>
    <t>amphenol 54602-x08</t>
  </si>
  <si>
    <t>10-MSOP</t>
  </si>
  <si>
    <t>SOIC-16</t>
  </si>
  <si>
    <t>U1</t>
  </si>
  <si>
    <t>R4, R5</t>
  </si>
  <si>
    <t>Bus termination resistor, 220 Ohm</t>
  </si>
  <si>
    <t>Bus current set resistor, 470Ohm</t>
  </si>
  <si>
    <t>R6</t>
  </si>
  <si>
    <t>Slave current resistor, 82k</t>
  </si>
  <si>
    <t>R7</t>
  </si>
  <si>
    <t>transceiver decouple resistor, 100k</t>
  </si>
  <si>
    <t>R1</t>
  </si>
  <si>
    <t>Transceiver decouple cap, 100n</t>
  </si>
  <si>
    <t>C2</t>
  </si>
  <si>
    <t>Bus level storage cap, 100n</t>
  </si>
  <si>
    <t>C8</t>
  </si>
  <si>
    <t>Supply backup cap, 1u</t>
  </si>
  <si>
    <t>C6</t>
  </si>
  <si>
    <t>Transceiver</t>
  </si>
  <si>
    <t>opamp</t>
  </si>
  <si>
    <t>U2</t>
  </si>
  <si>
    <t>SOIC-8</t>
  </si>
  <si>
    <t>Voltage divider resistor 33k (11/12)</t>
  </si>
  <si>
    <t>Voltage divider resistor 3k (1/12)</t>
  </si>
  <si>
    <t>Voltage divider resistor 24k (47%)</t>
  </si>
  <si>
    <t>Voltage divider resistor 27k (53%)</t>
  </si>
  <si>
    <t>R9</t>
  </si>
  <si>
    <t>R8</t>
  </si>
  <si>
    <t>R3</t>
  </si>
  <si>
    <t>R2</t>
  </si>
  <si>
    <t>Divider stabilising caps 100n</t>
  </si>
  <si>
    <t>C1, C3</t>
  </si>
  <si>
    <t>Opamp</t>
  </si>
  <si>
    <t>ZGM130S</t>
  </si>
  <si>
    <t>U4</t>
  </si>
  <si>
    <t>C13, C14</t>
  </si>
  <si>
    <t>ZGM decoupling caps 10uF</t>
  </si>
  <si>
    <t>U.fl / ipex connector</t>
  </si>
  <si>
    <t>J2</t>
  </si>
  <si>
    <t>Mini simplicity connector</t>
  </si>
  <si>
    <t>J3</t>
  </si>
  <si>
    <t>Prototype connector</t>
  </si>
  <si>
    <t>J4</t>
  </si>
  <si>
    <t>Input decouple prototype 100n</t>
  </si>
  <si>
    <t>C15</t>
  </si>
  <si>
    <t>LED current limiting resistors 3k</t>
  </si>
  <si>
    <t>R10, R11</t>
  </si>
  <si>
    <t>Power-on indicator LED, red</t>
  </si>
  <si>
    <t>D1</t>
  </si>
  <si>
    <t>Zwave activity LED, amber</t>
  </si>
  <si>
    <t>D2</t>
  </si>
  <si>
    <t>Zwave user button</t>
  </si>
  <si>
    <t>SW1</t>
  </si>
  <si>
    <t>User button pullup 1M</t>
  </si>
  <si>
    <t>R12</t>
  </si>
  <si>
    <t>C7</t>
  </si>
  <si>
    <t>User button snubber cap 1n</t>
  </si>
  <si>
    <t>User button snubber r, 100 Ohm</t>
  </si>
  <si>
    <t>R13</t>
  </si>
  <si>
    <t>Z-Wave</t>
  </si>
  <si>
    <t>Molex 73412-0110</t>
  </si>
  <si>
    <t>LM358LVIDR</t>
  </si>
  <si>
    <t>PTS645SK50SMTR92LFS</t>
  </si>
  <si>
    <t>20021111-00010T1LF</t>
  </si>
  <si>
    <t>right-angle .1" pinhd</t>
  </si>
  <si>
    <t>.05" 2x5 male header</t>
  </si>
  <si>
    <t>U.fl</t>
  </si>
  <si>
    <t>TYS8040221M-10</t>
  </si>
  <si>
    <t>BAT54GWX</t>
  </si>
  <si>
    <t>PLCC2</t>
  </si>
  <si>
    <t>CLM3C-RKW-CUBVAAA3</t>
  </si>
  <si>
    <t>CLM3C-AKW-CUAVB253</t>
  </si>
  <si>
    <t>ZGM130S037HGN2R</t>
  </si>
  <si>
    <t>SOD-123</t>
  </si>
  <si>
    <t>0805</t>
  </si>
  <si>
    <t>proto stock</t>
  </si>
  <si>
    <t>X</t>
  </si>
  <si>
    <t>C4</t>
  </si>
  <si>
    <t>decouple cap 100n</t>
  </si>
  <si>
    <t>Mouser bom</t>
  </si>
  <si>
    <t>LGA64</t>
  </si>
  <si>
    <t>IO decouple cap, 100n</t>
  </si>
  <si>
    <t>C10</t>
  </si>
  <si>
    <t>CL21B105KBFNNNE</t>
  </si>
  <si>
    <t>CL21A106KQFNNNG</t>
  </si>
  <si>
    <t>CL21B104KCFNNNE</t>
  </si>
  <si>
    <t>CL21B224KBFNNNG</t>
  </si>
  <si>
    <t>CL21B102KBANNNC</t>
  </si>
  <si>
    <t>CL21B105KOFNNNG</t>
  </si>
  <si>
    <t>54602-908LF</t>
  </si>
  <si>
    <t>Precision resistor 158k</t>
  </si>
  <si>
    <t>RC0805FR-07140KL</t>
  </si>
  <si>
    <t>RC0805FR-0722R1L</t>
  </si>
  <si>
    <t>RC0805FR-0733KL</t>
  </si>
  <si>
    <t>RC0805FR-073KL</t>
  </si>
  <si>
    <t>RC0805FR-0724KL</t>
  </si>
  <si>
    <t>RC0805FR-0727KL</t>
  </si>
  <si>
    <t>RC0805FR-0722RL</t>
  </si>
  <si>
    <t>RC0805FR-07470RL</t>
  </si>
  <si>
    <t>RC0805FR-0782KL</t>
  </si>
  <si>
    <t>RC0805FR-07100KL</t>
  </si>
  <si>
    <t>RC0805FR-071ML</t>
  </si>
  <si>
    <t>RC0805FR-07100RL</t>
  </si>
  <si>
    <t>10129379-905001BLF</t>
  </si>
  <si>
    <t>RC0805FR-07158KL</t>
  </si>
  <si>
    <t>RC0805FR-0749K9L</t>
  </si>
  <si>
    <t>6x6mm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</si>
</sst>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49" fontId="0" fillId="0" borderId="0" xfId="0" applyNumberFormat="1"/>
    <xf numFmtId="49" fontId="0" fillId="0" borderId="0" xfId="0" quotePrefix="1" applyNumberForma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28" workbookViewId="0">
      <selection activeCell="M10" sqref="M10"/>
    </sheetView>
  </sheetViews>
  <sheetFormatPr defaultRowHeight="15" x14ac:dyDescent="0.25"/>
  <cols>
    <col min="1" max="1" width="16.5703125" customWidth="1"/>
    <col min="2" max="2" width="36.7109375" customWidth="1"/>
    <col min="4" max="4" width="20.7109375" customWidth="1"/>
    <col min="5" max="5" width="25.140625" customWidth="1"/>
    <col min="8" max="8" width="10.5703125" customWidth="1"/>
    <col min="10" max="10" width="10.140625" customWidth="1"/>
    <col min="12" max="12" width="10.42578125" customWidth="1"/>
    <col min="13" max="13" width="20" customWidth="1"/>
    <col min="14" max="14" width="15" customWidth="1"/>
  </cols>
  <sheetData>
    <row r="1" spans="1:14" x14ac:dyDescent="0.25">
      <c r="G1" s="18" t="s">
        <v>12</v>
      </c>
      <c r="H1" s="19"/>
      <c r="I1" s="18" t="s">
        <v>13</v>
      </c>
      <c r="J1" s="19"/>
      <c r="K1" s="18" t="s">
        <v>14</v>
      </c>
      <c r="L1" s="19"/>
      <c r="M1" s="4"/>
    </row>
    <row r="2" spans="1:14" x14ac:dyDescent="0.25">
      <c r="A2" s="9" t="s">
        <v>15</v>
      </c>
      <c r="B2" s="9" t="s">
        <v>0</v>
      </c>
      <c r="C2" s="9" t="s">
        <v>1</v>
      </c>
      <c r="D2" s="9" t="s">
        <v>40</v>
      </c>
      <c r="E2" s="9" t="s">
        <v>2</v>
      </c>
      <c r="F2" s="9" t="s">
        <v>3</v>
      </c>
      <c r="G2" s="10" t="s">
        <v>4</v>
      </c>
      <c r="H2" s="9" t="s">
        <v>7</v>
      </c>
      <c r="I2" s="10" t="s">
        <v>4</v>
      </c>
      <c r="J2" s="9" t="s">
        <v>7</v>
      </c>
      <c r="K2" s="10" t="s">
        <v>4</v>
      </c>
      <c r="L2" s="11" t="s">
        <v>7</v>
      </c>
      <c r="M2" s="4" t="s">
        <v>118</v>
      </c>
      <c r="N2" s="7" t="s">
        <v>122</v>
      </c>
    </row>
    <row r="3" spans="1:14" x14ac:dyDescent="0.25">
      <c r="A3" s="16" t="s">
        <v>16</v>
      </c>
      <c r="B3" t="s">
        <v>5</v>
      </c>
      <c r="D3" s="12"/>
      <c r="E3" s="1" t="s">
        <v>6</v>
      </c>
      <c r="F3">
        <v>1.5</v>
      </c>
      <c r="G3" s="4">
        <v>1</v>
      </c>
      <c r="H3" s="5">
        <f>$F3*G3</f>
        <v>1.5</v>
      </c>
      <c r="I3" s="4">
        <v>1</v>
      </c>
      <c r="J3" s="5">
        <f>$F3*I3</f>
        <v>1.5</v>
      </c>
      <c r="K3" s="4">
        <v>1</v>
      </c>
      <c r="L3" s="5">
        <f>$F3*K3</f>
        <v>1.5</v>
      </c>
      <c r="M3" s="4"/>
      <c r="N3" t="s">
        <v>119</v>
      </c>
    </row>
    <row r="4" spans="1:14" x14ac:dyDescent="0.25">
      <c r="A4" s="16"/>
      <c r="B4" t="s">
        <v>17</v>
      </c>
      <c r="D4" s="12"/>
      <c r="E4" s="1"/>
      <c r="F4">
        <v>1</v>
      </c>
      <c r="G4" s="4">
        <v>1</v>
      </c>
      <c r="H4" s="5">
        <f>$F4*G4</f>
        <v>1</v>
      </c>
      <c r="I4" s="4">
        <v>1</v>
      </c>
      <c r="J4" s="5">
        <f>$F4*I4</f>
        <v>1</v>
      </c>
      <c r="K4" s="4">
        <v>1</v>
      </c>
      <c r="L4" s="5">
        <f>$F4*K4</f>
        <v>1</v>
      </c>
      <c r="M4" s="4"/>
    </row>
    <row r="5" spans="1:14" x14ac:dyDescent="0.25">
      <c r="A5" s="16"/>
      <c r="B5" t="s">
        <v>41</v>
      </c>
      <c r="C5" t="s">
        <v>42</v>
      </c>
      <c r="D5" s="12" t="s">
        <v>43</v>
      </c>
      <c r="E5" t="s">
        <v>132</v>
      </c>
      <c r="F5">
        <v>0.5</v>
      </c>
      <c r="G5" s="4">
        <v>1</v>
      </c>
      <c r="H5" s="5">
        <f>$F5*G5</f>
        <v>0.5</v>
      </c>
      <c r="I5" s="4">
        <v>1</v>
      </c>
      <c r="J5" s="5">
        <f>$F5*I5</f>
        <v>0.5</v>
      </c>
      <c r="K5" s="4">
        <v>1</v>
      </c>
      <c r="L5" s="5">
        <f>$F5*K5</f>
        <v>0.5</v>
      </c>
      <c r="M5" s="4"/>
      <c r="N5" t="s">
        <v>119</v>
      </c>
    </row>
    <row r="6" spans="1:14" x14ac:dyDescent="0.25">
      <c r="A6" s="3"/>
      <c r="D6" s="12"/>
      <c r="E6" s="1"/>
      <c r="G6" s="4"/>
      <c r="H6" s="5"/>
      <c r="I6" s="4"/>
      <c r="K6" s="4"/>
      <c r="M6" s="4"/>
    </row>
    <row r="7" spans="1:14" x14ac:dyDescent="0.25">
      <c r="A7" s="16" t="s">
        <v>19</v>
      </c>
      <c r="B7" t="s">
        <v>10</v>
      </c>
      <c r="C7" t="s">
        <v>20</v>
      </c>
      <c r="D7" s="12" t="s">
        <v>44</v>
      </c>
      <c r="E7" t="s">
        <v>11</v>
      </c>
      <c r="F7">
        <v>1.5</v>
      </c>
      <c r="G7" s="4">
        <v>1</v>
      </c>
      <c r="H7" s="5">
        <f>$F7*G7</f>
        <v>1.5</v>
      </c>
      <c r="I7" s="4">
        <v>1</v>
      </c>
      <c r="J7" s="5">
        <f>$F7*I7</f>
        <v>1.5</v>
      </c>
      <c r="K7" s="4">
        <v>1</v>
      </c>
      <c r="L7" s="5">
        <f>$F7*K7</f>
        <v>1.5</v>
      </c>
      <c r="M7" s="4"/>
      <c r="N7" t="s">
        <v>119</v>
      </c>
    </row>
    <row r="8" spans="1:14" x14ac:dyDescent="0.25">
      <c r="A8" s="16"/>
      <c r="B8" t="s">
        <v>22</v>
      </c>
      <c r="C8" t="s">
        <v>21</v>
      </c>
      <c r="D8" s="12" t="s">
        <v>116</v>
      </c>
      <c r="E8" t="s">
        <v>111</v>
      </c>
      <c r="F8">
        <v>0.1</v>
      </c>
      <c r="G8" s="4">
        <v>1</v>
      </c>
      <c r="H8" s="5">
        <f t="shared" ref="H8:J17" si="0">$F8*G8</f>
        <v>0.1</v>
      </c>
      <c r="I8" s="4">
        <v>1</v>
      </c>
      <c r="J8" s="5">
        <f t="shared" si="0"/>
        <v>0.1</v>
      </c>
      <c r="K8" s="4">
        <v>1</v>
      </c>
      <c r="L8" s="5">
        <f t="shared" ref="L8" si="1">$F8*K8</f>
        <v>0.1</v>
      </c>
      <c r="M8" s="4"/>
      <c r="N8" t="s">
        <v>119</v>
      </c>
    </row>
    <row r="9" spans="1:14" x14ac:dyDescent="0.25">
      <c r="A9" s="16"/>
      <c r="B9" s="14" t="s">
        <v>23</v>
      </c>
      <c r="C9" t="s">
        <v>24</v>
      </c>
      <c r="D9" s="12" t="s">
        <v>117</v>
      </c>
      <c r="E9" t="s">
        <v>126</v>
      </c>
      <c r="F9">
        <v>0.05</v>
      </c>
      <c r="G9" s="4">
        <v>1</v>
      </c>
      <c r="H9" s="5">
        <f t="shared" si="0"/>
        <v>0.05</v>
      </c>
      <c r="I9" s="4">
        <v>1</v>
      </c>
      <c r="J9" s="5">
        <f t="shared" si="0"/>
        <v>0.05</v>
      </c>
      <c r="K9" s="4">
        <v>1</v>
      </c>
      <c r="L9" s="5">
        <f t="shared" ref="L9" si="2">$F9*K9</f>
        <v>0.05</v>
      </c>
      <c r="M9" s="4"/>
      <c r="N9" t="s">
        <v>119</v>
      </c>
    </row>
    <row r="10" spans="1:14" x14ac:dyDescent="0.25">
      <c r="A10" s="16"/>
      <c r="B10" s="14" t="s">
        <v>25</v>
      </c>
      <c r="C10" t="s">
        <v>26</v>
      </c>
      <c r="D10" s="12" t="s">
        <v>117</v>
      </c>
      <c r="E10" t="s">
        <v>127</v>
      </c>
      <c r="F10">
        <v>7.0000000000000007E-2</v>
      </c>
      <c r="G10" s="4">
        <v>1</v>
      </c>
      <c r="H10" s="5">
        <f t="shared" si="0"/>
        <v>7.0000000000000007E-2</v>
      </c>
      <c r="I10" s="4">
        <v>1</v>
      </c>
      <c r="J10" s="5">
        <f t="shared" si="0"/>
        <v>7.0000000000000007E-2</v>
      </c>
      <c r="K10" s="4">
        <v>1</v>
      </c>
      <c r="L10" s="5">
        <f t="shared" ref="L10" si="3">$F10*K10</f>
        <v>7.0000000000000007E-2</v>
      </c>
      <c r="M10" s="20" t="s">
        <v>119</v>
      </c>
      <c r="N10" t="s">
        <v>119</v>
      </c>
    </row>
    <row r="11" spans="1:14" x14ac:dyDescent="0.25">
      <c r="A11" s="16"/>
      <c r="B11" s="14" t="s">
        <v>27</v>
      </c>
      <c r="C11" t="s">
        <v>28</v>
      </c>
      <c r="D11" s="12" t="s">
        <v>117</v>
      </c>
      <c r="E11" t="s">
        <v>129</v>
      </c>
      <c r="F11">
        <v>0.05</v>
      </c>
      <c r="G11" s="4">
        <v>1</v>
      </c>
      <c r="H11" s="5">
        <f t="shared" si="0"/>
        <v>0.05</v>
      </c>
      <c r="I11" s="4">
        <v>1</v>
      </c>
      <c r="J11" s="5">
        <f t="shared" si="0"/>
        <v>0.05</v>
      </c>
      <c r="K11" s="4">
        <v>1</v>
      </c>
      <c r="L11" s="5">
        <f t="shared" ref="L11" si="4">$F11*K11</f>
        <v>0.05</v>
      </c>
      <c r="M11" s="4"/>
      <c r="N11" t="s">
        <v>119</v>
      </c>
    </row>
    <row r="12" spans="1:14" x14ac:dyDescent="0.25">
      <c r="A12" s="16"/>
      <c r="B12" t="s">
        <v>29</v>
      </c>
      <c r="C12" t="s">
        <v>30</v>
      </c>
      <c r="D12" s="12" t="s">
        <v>117</v>
      </c>
      <c r="E12" t="s">
        <v>148</v>
      </c>
      <c r="F12">
        <v>0.02</v>
      </c>
      <c r="G12" s="4">
        <v>1</v>
      </c>
      <c r="H12" s="5">
        <f t="shared" si="0"/>
        <v>0.02</v>
      </c>
      <c r="I12" s="4">
        <v>1</v>
      </c>
      <c r="J12" s="5">
        <f t="shared" si="0"/>
        <v>0.02</v>
      </c>
      <c r="K12" s="4">
        <v>1</v>
      </c>
      <c r="L12" s="5">
        <f t="shared" ref="L12" si="5">$F12*K12</f>
        <v>0.02</v>
      </c>
      <c r="M12" s="4"/>
      <c r="N12" t="s">
        <v>119</v>
      </c>
    </row>
    <row r="13" spans="1:14" x14ac:dyDescent="0.25">
      <c r="A13" s="16"/>
      <c r="B13" t="s">
        <v>133</v>
      </c>
      <c r="C13" t="s">
        <v>31</v>
      </c>
      <c r="D13" s="13" t="s">
        <v>117</v>
      </c>
      <c r="E13" t="s">
        <v>147</v>
      </c>
      <c r="F13">
        <v>0.02</v>
      </c>
      <c r="G13" s="4">
        <v>1</v>
      </c>
      <c r="H13" s="5">
        <f t="shared" si="0"/>
        <v>0.02</v>
      </c>
      <c r="I13" s="4">
        <v>1</v>
      </c>
      <c r="J13" s="5">
        <f t="shared" si="0"/>
        <v>0.02</v>
      </c>
      <c r="K13" s="4">
        <v>1</v>
      </c>
      <c r="L13" s="5">
        <f t="shared" ref="L13" si="6">$F13*K13</f>
        <v>0.02</v>
      </c>
      <c r="M13" s="4"/>
      <c r="N13" t="s">
        <v>119</v>
      </c>
    </row>
    <row r="14" spans="1:14" x14ac:dyDescent="0.25">
      <c r="A14" s="16"/>
      <c r="B14" t="s">
        <v>32</v>
      </c>
      <c r="C14" t="s">
        <v>33</v>
      </c>
      <c r="D14" s="12" t="s">
        <v>117</v>
      </c>
      <c r="E14" t="s">
        <v>134</v>
      </c>
      <c r="F14">
        <v>0.02</v>
      </c>
      <c r="G14" s="4">
        <v>1</v>
      </c>
      <c r="H14" s="5">
        <f t="shared" si="0"/>
        <v>0.02</v>
      </c>
      <c r="I14" s="4">
        <v>1</v>
      </c>
      <c r="J14" s="5">
        <f t="shared" si="0"/>
        <v>0.02</v>
      </c>
      <c r="K14" s="4">
        <v>1</v>
      </c>
      <c r="L14" s="5">
        <f t="shared" ref="L14" si="7">$F14*K14</f>
        <v>0.02</v>
      </c>
      <c r="M14" s="4"/>
      <c r="N14" t="s">
        <v>119</v>
      </c>
    </row>
    <row r="15" spans="1:14" x14ac:dyDescent="0.25">
      <c r="A15" s="16"/>
      <c r="B15" t="s">
        <v>34</v>
      </c>
      <c r="C15" t="s">
        <v>35</v>
      </c>
      <c r="D15" s="12" t="s">
        <v>117</v>
      </c>
      <c r="E15" t="s">
        <v>135</v>
      </c>
      <c r="F15">
        <v>0.02</v>
      </c>
      <c r="G15" s="4">
        <v>1</v>
      </c>
      <c r="H15" s="5">
        <f t="shared" si="0"/>
        <v>0.02</v>
      </c>
      <c r="I15" s="4">
        <v>1</v>
      </c>
      <c r="J15" s="5">
        <f t="shared" si="0"/>
        <v>0.02</v>
      </c>
      <c r="K15" s="4">
        <v>1</v>
      </c>
      <c r="L15" s="5">
        <f t="shared" ref="L15" si="8">$F15*K15</f>
        <v>0.02</v>
      </c>
      <c r="M15" s="4"/>
      <c r="N15" t="s">
        <v>119</v>
      </c>
    </row>
    <row r="16" spans="1:14" x14ac:dyDescent="0.25">
      <c r="A16" s="16"/>
      <c r="B16" t="s">
        <v>36</v>
      </c>
      <c r="C16" t="s">
        <v>37</v>
      </c>
      <c r="D16" s="12">
        <v>8040</v>
      </c>
      <c r="E16" t="s">
        <v>110</v>
      </c>
      <c r="F16">
        <v>0.3</v>
      </c>
      <c r="G16" s="4">
        <v>1</v>
      </c>
      <c r="H16" s="5">
        <f t="shared" si="0"/>
        <v>0.3</v>
      </c>
      <c r="I16" s="4">
        <v>1</v>
      </c>
      <c r="J16" s="5">
        <f t="shared" si="0"/>
        <v>0.3</v>
      </c>
      <c r="K16" s="4">
        <v>1</v>
      </c>
      <c r="L16" s="5">
        <f t="shared" ref="L16" si="9">$F16*K16</f>
        <v>0.3</v>
      </c>
      <c r="M16" s="4"/>
      <c r="N16" t="s">
        <v>119</v>
      </c>
    </row>
    <row r="17" spans="1:14" x14ac:dyDescent="0.25">
      <c r="A17" s="16"/>
      <c r="B17" t="s">
        <v>38</v>
      </c>
      <c r="C17" t="s">
        <v>39</v>
      </c>
      <c r="D17" s="12" t="s">
        <v>116</v>
      </c>
      <c r="E17" t="s">
        <v>111</v>
      </c>
      <c r="F17">
        <v>0.1</v>
      </c>
      <c r="G17" s="4">
        <v>1</v>
      </c>
      <c r="H17" s="5">
        <f t="shared" si="0"/>
        <v>0.1</v>
      </c>
      <c r="I17" s="4">
        <v>1</v>
      </c>
      <c r="J17" s="5">
        <f t="shared" si="0"/>
        <v>0.1</v>
      </c>
      <c r="K17" s="4">
        <v>1</v>
      </c>
      <c r="L17" s="5">
        <f t="shared" ref="L17" si="10">$F17*K17</f>
        <v>0.1</v>
      </c>
      <c r="M17" s="4"/>
      <c r="N17" t="s">
        <v>119</v>
      </c>
    </row>
    <row r="18" spans="1:14" x14ac:dyDescent="0.25">
      <c r="D18" s="12"/>
      <c r="G18" s="4"/>
      <c r="H18" s="5"/>
      <c r="I18" s="4"/>
      <c r="K18" s="4"/>
      <c r="M18" s="4"/>
    </row>
    <row r="19" spans="1:14" x14ac:dyDescent="0.25">
      <c r="A19" s="16" t="s">
        <v>61</v>
      </c>
      <c r="B19" t="s">
        <v>8</v>
      </c>
      <c r="C19" t="s">
        <v>46</v>
      </c>
      <c r="D19" s="12" t="s">
        <v>45</v>
      </c>
      <c r="E19" t="s">
        <v>9</v>
      </c>
      <c r="F19">
        <v>2</v>
      </c>
      <c r="G19" s="4">
        <v>1</v>
      </c>
      <c r="H19" s="5">
        <f t="shared" ref="H19:H27" si="11">$F19*G19</f>
        <v>2</v>
      </c>
      <c r="I19" s="4">
        <v>1</v>
      </c>
      <c r="J19" s="5">
        <f t="shared" ref="J19:J27" si="12">$F19*I19</f>
        <v>2</v>
      </c>
      <c r="K19" s="4"/>
      <c r="M19" s="4"/>
      <c r="N19" t="s">
        <v>119</v>
      </c>
    </row>
    <row r="20" spans="1:14" x14ac:dyDescent="0.25">
      <c r="A20" s="16"/>
      <c r="B20" t="s">
        <v>48</v>
      </c>
      <c r="C20" t="s">
        <v>47</v>
      </c>
      <c r="D20" s="12" t="s">
        <v>117</v>
      </c>
      <c r="E20" t="s">
        <v>140</v>
      </c>
      <c r="F20">
        <v>0.02</v>
      </c>
      <c r="G20" s="4">
        <v>2</v>
      </c>
      <c r="H20" s="5">
        <f t="shared" si="11"/>
        <v>0.04</v>
      </c>
      <c r="I20" s="4">
        <v>2</v>
      </c>
      <c r="J20" s="5">
        <f t="shared" si="12"/>
        <v>0.04</v>
      </c>
      <c r="K20" s="4"/>
      <c r="M20" s="4"/>
      <c r="N20" t="s">
        <v>119</v>
      </c>
    </row>
    <row r="21" spans="1:14" x14ac:dyDescent="0.25">
      <c r="A21" s="16"/>
      <c r="B21" t="s">
        <v>49</v>
      </c>
      <c r="C21" t="s">
        <v>50</v>
      </c>
      <c r="D21" s="12" t="s">
        <v>117</v>
      </c>
      <c r="E21" t="s">
        <v>141</v>
      </c>
      <c r="F21">
        <v>0.02</v>
      </c>
      <c r="G21" s="4">
        <v>1</v>
      </c>
      <c r="H21" s="5">
        <f t="shared" si="11"/>
        <v>0.02</v>
      </c>
      <c r="I21" s="4">
        <v>1</v>
      </c>
      <c r="J21" s="5">
        <f t="shared" si="12"/>
        <v>0.02</v>
      </c>
      <c r="K21" s="4"/>
      <c r="M21" s="4"/>
      <c r="N21" t="s">
        <v>119</v>
      </c>
    </row>
    <row r="22" spans="1:14" x14ac:dyDescent="0.25">
      <c r="A22" s="16"/>
      <c r="B22" t="s">
        <v>51</v>
      </c>
      <c r="C22" t="s">
        <v>52</v>
      </c>
      <c r="D22" s="12" t="s">
        <v>117</v>
      </c>
      <c r="E22" t="s">
        <v>142</v>
      </c>
      <c r="F22">
        <v>0.02</v>
      </c>
      <c r="G22" s="4">
        <v>1</v>
      </c>
      <c r="H22" s="5">
        <f t="shared" si="11"/>
        <v>0.02</v>
      </c>
      <c r="I22" s="4">
        <v>1</v>
      </c>
      <c r="J22" s="5">
        <f t="shared" si="12"/>
        <v>0.02</v>
      </c>
      <c r="K22" s="4"/>
      <c r="M22" s="4"/>
      <c r="N22" t="s">
        <v>119</v>
      </c>
    </row>
    <row r="23" spans="1:14" x14ac:dyDescent="0.25">
      <c r="A23" s="16"/>
      <c r="B23" t="s">
        <v>53</v>
      </c>
      <c r="C23" t="s">
        <v>54</v>
      </c>
      <c r="D23" s="12" t="s">
        <v>117</v>
      </c>
      <c r="E23" t="s">
        <v>143</v>
      </c>
      <c r="F23">
        <v>0.02</v>
      </c>
      <c r="G23" s="4">
        <v>1</v>
      </c>
      <c r="H23" s="5">
        <f t="shared" si="11"/>
        <v>0.02</v>
      </c>
      <c r="I23" s="4">
        <v>1</v>
      </c>
      <c r="J23" s="5">
        <f t="shared" si="12"/>
        <v>0.02</v>
      </c>
      <c r="K23" s="4"/>
      <c r="M23" s="20" t="s">
        <v>119</v>
      </c>
      <c r="N23" t="s">
        <v>119</v>
      </c>
    </row>
    <row r="24" spans="1:14" x14ac:dyDescent="0.25">
      <c r="A24" s="16"/>
      <c r="B24" t="s">
        <v>55</v>
      </c>
      <c r="C24" t="s">
        <v>56</v>
      </c>
      <c r="D24" s="12" t="s">
        <v>117</v>
      </c>
      <c r="E24" t="s">
        <v>128</v>
      </c>
      <c r="F24">
        <v>0.02</v>
      </c>
      <c r="G24" s="4">
        <v>1</v>
      </c>
      <c r="H24" s="5">
        <f t="shared" si="11"/>
        <v>0.02</v>
      </c>
      <c r="I24" s="4">
        <v>1</v>
      </c>
      <c r="J24" s="5">
        <f t="shared" si="12"/>
        <v>0.02</v>
      </c>
      <c r="K24" s="4"/>
      <c r="M24" s="20" t="s">
        <v>119</v>
      </c>
      <c r="N24" t="s">
        <v>119</v>
      </c>
    </row>
    <row r="25" spans="1:14" x14ac:dyDescent="0.25">
      <c r="A25" s="16"/>
      <c r="B25" t="s">
        <v>124</v>
      </c>
      <c r="C25" t="s">
        <v>125</v>
      </c>
      <c r="D25" s="12" t="s">
        <v>117</v>
      </c>
      <c r="E25" t="s">
        <v>128</v>
      </c>
      <c r="F25">
        <v>0.02</v>
      </c>
      <c r="G25" s="4">
        <v>1</v>
      </c>
      <c r="H25" s="7">
        <f t="shared" si="11"/>
        <v>0.02</v>
      </c>
      <c r="I25" s="4">
        <v>1</v>
      </c>
      <c r="J25" s="7">
        <f t="shared" si="12"/>
        <v>0.02</v>
      </c>
      <c r="K25" s="4"/>
      <c r="M25" s="20" t="s">
        <v>119</v>
      </c>
      <c r="N25" t="s">
        <v>119</v>
      </c>
    </row>
    <row r="26" spans="1:14" x14ac:dyDescent="0.25">
      <c r="A26" s="16"/>
      <c r="B26" t="s">
        <v>57</v>
      </c>
      <c r="C26" t="s">
        <v>58</v>
      </c>
      <c r="D26" s="12" t="s">
        <v>117</v>
      </c>
      <c r="E26" t="s">
        <v>128</v>
      </c>
      <c r="F26">
        <v>0.02</v>
      </c>
      <c r="G26" s="4">
        <v>1</v>
      </c>
      <c r="H26" s="5">
        <f t="shared" si="11"/>
        <v>0.02</v>
      </c>
      <c r="I26" s="4">
        <v>1</v>
      </c>
      <c r="J26" s="5">
        <f t="shared" si="12"/>
        <v>0.02</v>
      </c>
      <c r="K26" s="4"/>
      <c r="M26" s="20" t="s">
        <v>119</v>
      </c>
      <c r="N26" t="s">
        <v>119</v>
      </c>
    </row>
    <row r="27" spans="1:14" x14ac:dyDescent="0.25">
      <c r="A27" s="16"/>
      <c r="B27" t="s">
        <v>59</v>
      </c>
      <c r="C27" t="s">
        <v>60</v>
      </c>
      <c r="D27" s="12" t="s">
        <v>117</v>
      </c>
      <c r="E27" t="s">
        <v>131</v>
      </c>
      <c r="F27">
        <v>0.05</v>
      </c>
      <c r="G27" s="4">
        <v>1</v>
      </c>
      <c r="H27" s="5">
        <f t="shared" si="11"/>
        <v>0.05</v>
      </c>
      <c r="I27" s="4">
        <v>1</v>
      </c>
      <c r="J27" s="5">
        <f t="shared" si="12"/>
        <v>0.05</v>
      </c>
      <c r="K27" s="4"/>
      <c r="M27" s="20" t="s">
        <v>119</v>
      </c>
      <c r="N27" t="s">
        <v>119</v>
      </c>
    </row>
    <row r="28" spans="1:14" x14ac:dyDescent="0.25">
      <c r="D28" s="12"/>
      <c r="G28" s="4"/>
      <c r="H28" s="5"/>
      <c r="I28" s="4"/>
      <c r="K28" s="4"/>
      <c r="M28" s="4"/>
    </row>
    <row r="29" spans="1:14" x14ac:dyDescent="0.25">
      <c r="A29" s="16" t="s">
        <v>75</v>
      </c>
      <c r="B29" t="s">
        <v>62</v>
      </c>
      <c r="C29" t="s">
        <v>63</v>
      </c>
      <c r="D29" s="12" t="s">
        <v>64</v>
      </c>
      <c r="E29" t="s">
        <v>104</v>
      </c>
      <c r="F29">
        <v>0.3</v>
      </c>
      <c r="G29" s="4">
        <v>1</v>
      </c>
      <c r="H29" s="5">
        <f t="shared" ref="H29:H35" si="13">$F29*G29</f>
        <v>0.3</v>
      </c>
      <c r="I29" s="4"/>
      <c r="K29" s="4">
        <v>1</v>
      </c>
      <c r="L29" s="5">
        <f t="shared" ref="L29:L35" si="14">$F29*K29</f>
        <v>0.3</v>
      </c>
      <c r="M29" s="4"/>
      <c r="N29" t="s">
        <v>119</v>
      </c>
    </row>
    <row r="30" spans="1:14" x14ac:dyDescent="0.25">
      <c r="A30" s="16"/>
      <c r="B30" t="s">
        <v>121</v>
      </c>
      <c r="C30" t="s">
        <v>120</v>
      </c>
      <c r="D30" s="12" t="s">
        <v>117</v>
      </c>
      <c r="E30" t="s">
        <v>128</v>
      </c>
      <c r="F30">
        <v>0.02</v>
      </c>
      <c r="G30" s="4">
        <v>1</v>
      </c>
      <c r="H30" s="5">
        <f t="shared" si="13"/>
        <v>0.02</v>
      </c>
      <c r="I30" s="4"/>
      <c r="K30" s="4">
        <v>1</v>
      </c>
      <c r="L30" s="5">
        <f t="shared" si="14"/>
        <v>0.02</v>
      </c>
      <c r="M30" s="20" t="s">
        <v>119</v>
      </c>
      <c r="N30" t="s">
        <v>119</v>
      </c>
    </row>
    <row r="31" spans="1:14" x14ac:dyDescent="0.25">
      <c r="A31" s="16"/>
      <c r="B31" t="s">
        <v>65</v>
      </c>
      <c r="C31" t="s">
        <v>72</v>
      </c>
      <c r="D31" s="12" t="s">
        <v>117</v>
      </c>
      <c r="E31" t="s">
        <v>136</v>
      </c>
      <c r="F31">
        <v>0.02</v>
      </c>
      <c r="G31" s="4">
        <v>1</v>
      </c>
      <c r="H31" s="5">
        <f t="shared" si="13"/>
        <v>0.02</v>
      </c>
      <c r="I31" s="4"/>
      <c r="K31" s="4">
        <v>1</v>
      </c>
      <c r="L31" s="5">
        <f t="shared" si="14"/>
        <v>0.02</v>
      </c>
      <c r="M31" s="4"/>
      <c r="N31" t="s">
        <v>119</v>
      </c>
    </row>
    <row r="32" spans="1:14" x14ac:dyDescent="0.25">
      <c r="A32" s="16"/>
      <c r="B32" t="s">
        <v>66</v>
      </c>
      <c r="C32" t="s">
        <v>71</v>
      </c>
      <c r="D32" s="12" t="s">
        <v>117</v>
      </c>
      <c r="E32" t="s">
        <v>137</v>
      </c>
      <c r="F32">
        <v>0.02</v>
      </c>
      <c r="G32" s="4">
        <v>1</v>
      </c>
      <c r="H32" s="5">
        <f t="shared" si="13"/>
        <v>0.02</v>
      </c>
      <c r="I32" s="4"/>
      <c r="K32" s="4">
        <v>1</v>
      </c>
      <c r="L32" s="5">
        <f t="shared" si="14"/>
        <v>0.02</v>
      </c>
      <c r="M32" s="4"/>
      <c r="N32" t="s">
        <v>119</v>
      </c>
    </row>
    <row r="33" spans="1:14" x14ac:dyDescent="0.25">
      <c r="A33" s="16"/>
      <c r="B33" t="s">
        <v>67</v>
      </c>
      <c r="C33" t="s">
        <v>70</v>
      </c>
      <c r="D33" s="12" t="s">
        <v>117</v>
      </c>
      <c r="E33" t="s">
        <v>138</v>
      </c>
      <c r="F33">
        <v>0.02</v>
      </c>
      <c r="G33" s="4">
        <v>1</v>
      </c>
      <c r="H33" s="5">
        <f t="shared" si="13"/>
        <v>0.02</v>
      </c>
      <c r="I33" s="4"/>
      <c r="K33" s="4">
        <v>1</v>
      </c>
      <c r="L33" s="5">
        <f t="shared" si="14"/>
        <v>0.02</v>
      </c>
      <c r="M33" s="4"/>
      <c r="N33" t="s">
        <v>119</v>
      </c>
    </row>
    <row r="34" spans="1:14" x14ac:dyDescent="0.25">
      <c r="A34" s="16"/>
      <c r="B34" t="s">
        <v>68</v>
      </c>
      <c r="C34" t="s">
        <v>69</v>
      </c>
      <c r="D34" s="12" t="s">
        <v>117</v>
      </c>
      <c r="E34" t="s">
        <v>139</v>
      </c>
      <c r="F34">
        <v>0.02</v>
      </c>
      <c r="G34" s="4">
        <v>1</v>
      </c>
      <c r="H34" s="5">
        <f t="shared" si="13"/>
        <v>0.02</v>
      </c>
      <c r="I34" s="4"/>
      <c r="K34" s="4">
        <v>1</v>
      </c>
      <c r="L34" s="5">
        <f t="shared" si="14"/>
        <v>0.02</v>
      </c>
      <c r="M34" s="4"/>
      <c r="N34" t="s">
        <v>119</v>
      </c>
    </row>
    <row r="35" spans="1:14" x14ac:dyDescent="0.25">
      <c r="A35" s="16"/>
      <c r="B35" t="s">
        <v>73</v>
      </c>
      <c r="C35" t="s">
        <v>74</v>
      </c>
      <c r="D35" s="12" t="s">
        <v>117</v>
      </c>
      <c r="E35" t="s">
        <v>128</v>
      </c>
      <c r="F35">
        <v>0.02</v>
      </c>
      <c r="G35" s="4">
        <v>2</v>
      </c>
      <c r="H35" s="5">
        <f t="shared" si="13"/>
        <v>0.04</v>
      </c>
      <c r="I35" s="4"/>
      <c r="K35" s="4">
        <v>2</v>
      </c>
      <c r="L35" s="5">
        <f t="shared" si="14"/>
        <v>0.04</v>
      </c>
      <c r="M35" s="20" t="s">
        <v>119</v>
      </c>
      <c r="N35" t="s">
        <v>119</v>
      </c>
    </row>
    <row r="36" spans="1:14" x14ac:dyDescent="0.25">
      <c r="D36" s="12"/>
      <c r="G36" s="4"/>
      <c r="H36" s="5"/>
      <c r="I36" s="4"/>
      <c r="K36" s="4"/>
      <c r="M36" s="4"/>
    </row>
    <row r="37" spans="1:14" x14ac:dyDescent="0.25">
      <c r="A37" s="16" t="s">
        <v>102</v>
      </c>
      <c r="B37" t="s">
        <v>76</v>
      </c>
      <c r="C37" t="s">
        <v>77</v>
      </c>
      <c r="D37" s="12" t="s">
        <v>123</v>
      </c>
      <c r="E37" t="s">
        <v>115</v>
      </c>
      <c r="F37">
        <v>6</v>
      </c>
      <c r="G37" s="4">
        <v>1</v>
      </c>
      <c r="H37" s="5">
        <f>$F37*G37</f>
        <v>6</v>
      </c>
      <c r="I37" s="4">
        <v>1</v>
      </c>
      <c r="J37" s="5">
        <f>$F37*I37</f>
        <v>6</v>
      </c>
      <c r="K37" s="4">
        <v>1</v>
      </c>
      <c r="L37" s="5">
        <f>$F37*K37</f>
        <v>6</v>
      </c>
      <c r="M37" s="4"/>
      <c r="N37" t="s">
        <v>119</v>
      </c>
    </row>
    <row r="38" spans="1:14" x14ac:dyDescent="0.25">
      <c r="A38" s="16"/>
      <c r="B38" t="s">
        <v>79</v>
      </c>
      <c r="C38" t="s">
        <v>78</v>
      </c>
      <c r="D38" s="12" t="s">
        <v>117</v>
      </c>
      <c r="E38" t="s">
        <v>127</v>
      </c>
      <c r="F38">
        <v>7.0000000000000007E-2</v>
      </c>
      <c r="G38" s="4">
        <v>2</v>
      </c>
      <c r="H38" s="5">
        <f t="shared" ref="H38:J43" si="15">$F38*G38</f>
        <v>0.14000000000000001</v>
      </c>
      <c r="I38" s="4">
        <v>2</v>
      </c>
      <c r="J38" s="5">
        <f t="shared" si="15"/>
        <v>0.14000000000000001</v>
      </c>
      <c r="K38" s="4">
        <v>2</v>
      </c>
      <c r="L38" s="5">
        <f t="shared" ref="L38" si="16">$F38*K38</f>
        <v>0.14000000000000001</v>
      </c>
      <c r="M38" s="4" t="s">
        <v>119</v>
      </c>
      <c r="N38" t="s">
        <v>119</v>
      </c>
    </row>
    <row r="39" spans="1:14" x14ac:dyDescent="0.25">
      <c r="A39" s="16"/>
      <c r="B39" t="s">
        <v>80</v>
      </c>
      <c r="C39" t="s">
        <v>81</v>
      </c>
      <c r="D39" s="12" t="s">
        <v>109</v>
      </c>
      <c r="E39" t="s">
        <v>103</v>
      </c>
      <c r="F39">
        <v>0.6</v>
      </c>
      <c r="G39" s="4">
        <v>1</v>
      </c>
      <c r="H39" s="5">
        <f t="shared" si="15"/>
        <v>0.6</v>
      </c>
      <c r="I39" s="4">
        <v>1</v>
      </c>
      <c r="J39" s="5">
        <f t="shared" si="15"/>
        <v>0.6</v>
      </c>
      <c r="K39" s="4">
        <v>1</v>
      </c>
      <c r="L39" s="5">
        <f t="shared" ref="L39" si="17">$F39*K39</f>
        <v>0.6</v>
      </c>
      <c r="M39" s="4"/>
      <c r="N39" t="s">
        <v>119</v>
      </c>
    </row>
    <row r="40" spans="1:14" x14ac:dyDescent="0.25">
      <c r="A40" s="16"/>
      <c r="B40" t="s">
        <v>82</v>
      </c>
      <c r="C40" t="s">
        <v>83</v>
      </c>
      <c r="D40" s="12" t="s">
        <v>108</v>
      </c>
      <c r="E40" t="s">
        <v>106</v>
      </c>
      <c r="F40">
        <v>0.5</v>
      </c>
      <c r="G40" s="4">
        <v>1</v>
      </c>
      <c r="H40" s="5">
        <f t="shared" si="15"/>
        <v>0.5</v>
      </c>
      <c r="I40" s="4">
        <v>0</v>
      </c>
      <c r="J40" s="5">
        <f t="shared" si="15"/>
        <v>0</v>
      </c>
      <c r="K40" s="4">
        <v>0</v>
      </c>
      <c r="L40" s="5">
        <f t="shared" ref="L40" si="18">$F40*K40</f>
        <v>0</v>
      </c>
      <c r="M40" s="4"/>
      <c r="N40" t="s">
        <v>119</v>
      </c>
    </row>
    <row r="41" spans="1:14" x14ac:dyDescent="0.25">
      <c r="A41" s="16"/>
      <c r="B41" t="s">
        <v>84</v>
      </c>
      <c r="C41" t="s">
        <v>85</v>
      </c>
      <c r="D41" s="12" t="s">
        <v>107</v>
      </c>
      <c r="E41" t="s">
        <v>146</v>
      </c>
      <c r="F41">
        <v>0.08</v>
      </c>
      <c r="G41" s="4">
        <v>1</v>
      </c>
      <c r="H41" s="5">
        <f t="shared" si="15"/>
        <v>0.08</v>
      </c>
      <c r="I41" s="4">
        <v>0</v>
      </c>
      <c r="J41" s="5">
        <f t="shared" si="15"/>
        <v>0</v>
      </c>
      <c r="K41" s="4">
        <v>0</v>
      </c>
      <c r="L41" s="5">
        <f t="shared" ref="L41" si="19">$F41*K41</f>
        <v>0</v>
      </c>
      <c r="M41" s="20" t="s">
        <v>119</v>
      </c>
      <c r="N41" t="s">
        <v>119</v>
      </c>
    </row>
    <row r="42" spans="1:14" x14ac:dyDescent="0.25">
      <c r="A42" s="16"/>
      <c r="B42" t="s">
        <v>86</v>
      </c>
      <c r="C42" t="s">
        <v>87</v>
      </c>
      <c r="D42" s="12" t="s">
        <v>117</v>
      </c>
      <c r="E42" t="s">
        <v>128</v>
      </c>
      <c r="F42">
        <v>0.02</v>
      </c>
      <c r="G42" s="4">
        <v>1</v>
      </c>
      <c r="H42" s="5">
        <f t="shared" si="15"/>
        <v>0.02</v>
      </c>
      <c r="I42" s="4">
        <v>0</v>
      </c>
      <c r="J42" s="5">
        <f t="shared" si="15"/>
        <v>0</v>
      </c>
      <c r="K42" s="4">
        <v>0</v>
      </c>
      <c r="L42" s="5">
        <f t="shared" ref="L42" si="20">$F42*K42</f>
        <v>0</v>
      </c>
      <c r="M42" s="20" t="s">
        <v>119</v>
      </c>
      <c r="N42" t="s">
        <v>119</v>
      </c>
    </row>
    <row r="43" spans="1:14" x14ac:dyDescent="0.25">
      <c r="A43" s="16"/>
      <c r="B43" t="s">
        <v>88</v>
      </c>
      <c r="C43" t="s">
        <v>89</v>
      </c>
      <c r="D43" s="12" t="s">
        <v>117</v>
      </c>
      <c r="E43" t="s">
        <v>137</v>
      </c>
      <c r="F43">
        <v>0.02</v>
      </c>
      <c r="G43" s="4">
        <v>2</v>
      </c>
      <c r="H43" s="5">
        <f t="shared" si="15"/>
        <v>0.04</v>
      </c>
      <c r="I43" s="4">
        <v>2</v>
      </c>
      <c r="J43" s="5">
        <f t="shared" si="15"/>
        <v>0.04</v>
      </c>
      <c r="K43" s="4">
        <v>2</v>
      </c>
      <c r="L43" s="5">
        <f t="shared" ref="L43" si="21">$F43*K43</f>
        <v>0.04</v>
      </c>
      <c r="M43" s="4"/>
      <c r="N43" t="s">
        <v>119</v>
      </c>
    </row>
    <row r="44" spans="1:14" x14ac:dyDescent="0.25">
      <c r="A44" s="16"/>
      <c r="B44" t="s">
        <v>90</v>
      </c>
      <c r="C44" t="s">
        <v>91</v>
      </c>
      <c r="D44" s="12" t="s">
        <v>112</v>
      </c>
      <c r="E44" t="s">
        <v>113</v>
      </c>
      <c r="F44">
        <v>0.15</v>
      </c>
      <c r="G44" s="4">
        <v>1</v>
      </c>
      <c r="H44" s="5">
        <f t="shared" ref="H44:H49" si="22">$F44*G44</f>
        <v>0.15</v>
      </c>
      <c r="I44" s="4">
        <v>1</v>
      </c>
      <c r="J44" s="5">
        <f t="shared" ref="J44:J49" si="23">$F44*I44</f>
        <v>0.15</v>
      </c>
      <c r="K44" s="4">
        <v>1</v>
      </c>
      <c r="L44" s="5">
        <f t="shared" ref="L44:L49" si="24">$F44*K44</f>
        <v>0.15</v>
      </c>
      <c r="M44" s="4"/>
      <c r="N44" t="s">
        <v>119</v>
      </c>
    </row>
    <row r="45" spans="1:14" x14ac:dyDescent="0.25">
      <c r="A45" s="16"/>
      <c r="B45" t="s">
        <v>92</v>
      </c>
      <c r="C45" t="s">
        <v>93</v>
      </c>
      <c r="D45" s="12" t="s">
        <v>112</v>
      </c>
      <c r="E45" t="s">
        <v>114</v>
      </c>
      <c r="F45">
        <v>0.15</v>
      </c>
      <c r="G45" s="4">
        <v>1</v>
      </c>
      <c r="H45" s="5">
        <f t="shared" si="22"/>
        <v>0.15</v>
      </c>
      <c r="I45" s="4">
        <v>1</v>
      </c>
      <c r="J45" s="5">
        <f t="shared" si="23"/>
        <v>0.15</v>
      </c>
      <c r="K45" s="4">
        <v>1</v>
      </c>
      <c r="L45" s="5">
        <f t="shared" si="24"/>
        <v>0.15</v>
      </c>
      <c r="M45" s="4"/>
      <c r="N45" t="s">
        <v>119</v>
      </c>
    </row>
    <row r="46" spans="1:14" x14ac:dyDescent="0.25">
      <c r="A46" s="16"/>
      <c r="B46" t="s">
        <v>94</v>
      </c>
      <c r="C46" t="s">
        <v>95</v>
      </c>
      <c r="D46" s="12" t="s">
        <v>149</v>
      </c>
      <c r="E46" t="s">
        <v>105</v>
      </c>
      <c r="F46">
        <v>0.14000000000000001</v>
      </c>
      <c r="G46" s="4">
        <v>1</v>
      </c>
      <c r="H46" s="7">
        <f t="shared" si="22"/>
        <v>0.14000000000000001</v>
      </c>
      <c r="I46" s="4">
        <v>1</v>
      </c>
      <c r="J46" s="7">
        <f t="shared" si="23"/>
        <v>0.14000000000000001</v>
      </c>
      <c r="K46" s="4">
        <v>1</v>
      </c>
      <c r="L46" s="7">
        <f t="shared" si="24"/>
        <v>0.14000000000000001</v>
      </c>
      <c r="M46" s="4"/>
      <c r="N46" t="s">
        <v>119</v>
      </c>
    </row>
    <row r="47" spans="1:14" x14ac:dyDescent="0.25">
      <c r="A47" s="16"/>
      <c r="B47" t="s">
        <v>96</v>
      </c>
      <c r="C47" t="s">
        <v>97</v>
      </c>
      <c r="D47" s="12" t="s">
        <v>117</v>
      </c>
      <c r="E47" t="s">
        <v>144</v>
      </c>
      <c r="F47">
        <v>0.04</v>
      </c>
      <c r="G47" s="4">
        <v>1</v>
      </c>
      <c r="H47" s="7">
        <f t="shared" si="22"/>
        <v>0.04</v>
      </c>
      <c r="I47" s="4">
        <v>1</v>
      </c>
      <c r="J47" s="7">
        <f t="shared" si="23"/>
        <v>0.04</v>
      </c>
      <c r="K47" s="4">
        <v>1</v>
      </c>
      <c r="L47" s="7">
        <f t="shared" si="24"/>
        <v>0.04</v>
      </c>
      <c r="M47" s="4"/>
      <c r="N47" t="s">
        <v>119</v>
      </c>
    </row>
    <row r="48" spans="1:14" x14ac:dyDescent="0.25">
      <c r="A48" s="16"/>
      <c r="B48" t="s">
        <v>99</v>
      </c>
      <c r="C48" t="s">
        <v>98</v>
      </c>
      <c r="D48" s="12" t="s">
        <v>117</v>
      </c>
      <c r="E48" t="s">
        <v>130</v>
      </c>
      <c r="F48">
        <v>0.04</v>
      </c>
      <c r="G48" s="4">
        <v>1</v>
      </c>
      <c r="H48" s="7">
        <f t="shared" si="22"/>
        <v>0.04</v>
      </c>
      <c r="I48" s="4">
        <v>1</v>
      </c>
      <c r="J48" s="7">
        <f t="shared" si="23"/>
        <v>0.04</v>
      </c>
      <c r="K48" s="4">
        <v>1</v>
      </c>
      <c r="L48" s="7">
        <f t="shared" si="24"/>
        <v>0.04</v>
      </c>
      <c r="M48" s="4"/>
      <c r="N48" t="s">
        <v>119</v>
      </c>
    </row>
    <row r="49" spans="1:14" ht="15.75" thickBot="1" x14ac:dyDescent="0.3">
      <c r="A49" s="17"/>
      <c r="B49" t="s">
        <v>100</v>
      </c>
      <c r="C49" t="s">
        <v>101</v>
      </c>
      <c r="D49" s="12" t="s">
        <v>117</v>
      </c>
      <c r="E49" t="s">
        <v>145</v>
      </c>
      <c r="F49">
        <v>0.02</v>
      </c>
      <c r="G49" s="4">
        <v>1</v>
      </c>
      <c r="H49" s="5">
        <f t="shared" si="22"/>
        <v>0.02</v>
      </c>
      <c r="I49" s="4">
        <v>1</v>
      </c>
      <c r="J49" s="5">
        <f t="shared" si="23"/>
        <v>0.02</v>
      </c>
      <c r="K49" s="4">
        <v>1</v>
      </c>
      <c r="L49" s="5">
        <f t="shared" si="24"/>
        <v>0.02</v>
      </c>
      <c r="M49" s="20" t="s">
        <v>119</v>
      </c>
      <c r="N49" t="s">
        <v>119</v>
      </c>
    </row>
    <row r="50" spans="1:14" ht="15.75" thickTop="1" x14ac:dyDescent="0.25">
      <c r="B50" s="2"/>
      <c r="C50" s="2"/>
      <c r="D50" s="2"/>
      <c r="E50" s="2"/>
      <c r="F50" s="15" t="s">
        <v>18</v>
      </c>
      <c r="G50" s="6"/>
      <c r="H50" s="2">
        <f>SUM(H3:H49)</f>
        <v>15.81999999999999</v>
      </c>
      <c r="I50" s="8"/>
      <c r="J50" s="2">
        <f>SUM(J3:J49)</f>
        <v>14.779999999999992</v>
      </c>
      <c r="K50" s="8"/>
      <c r="L50" s="2">
        <f>SUM(L3:L49)</f>
        <v>13.009999999999993</v>
      </c>
      <c r="M50" s="4"/>
    </row>
  </sheetData>
  <mergeCells count="8">
    <mergeCell ref="A29:A35"/>
    <mergeCell ref="A37:A49"/>
    <mergeCell ref="G1:H1"/>
    <mergeCell ref="I1:J1"/>
    <mergeCell ref="K1:L1"/>
    <mergeCell ref="A3:A5"/>
    <mergeCell ref="A7:A17"/>
    <mergeCell ref="A19:A27"/>
  </mergeCells>
  <pageMargins left="0.7" right="0.7" top="0.75" bottom="0.75" header="0.3" footer="0.3"/>
  <pageSetup orientation="portrait" horizontalDpi="4294967293" verticalDpi="0" r:id="rId1"/>
  <ignoredErrors>
    <ignoredError sqref="D38 D15 D12:D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Cooreman</dc:creator>
  <cp:lastModifiedBy>Steven Cooreman</cp:lastModifiedBy>
  <dcterms:created xsi:type="dcterms:W3CDTF">2015-06-05T18:17:20Z</dcterms:created>
  <dcterms:modified xsi:type="dcterms:W3CDTF">2020-12-25T19:00:11Z</dcterms:modified>
</cp:coreProperties>
</file>