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CM" localSheetId="0">Sheet1!$K$17:$Q$23</definedName>
    <definedName name="Confusion_Matrix" localSheetId="0">Sheet1!$A$1:$A$8</definedName>
    <definedName name="Confusion_Matrix_1" localSheetId="0">Sheet1!$B$1:$Q$8</definedName>
    <definedName name="consution_matrix_cv_optimal" localSheetId="1">Sheet2!$B$2:$H$8</definedName>
    <definedName name="consution_matrix_cv_optimal_1" localSheetId="0">Sheet1!$K$17:$Q$23</definedName>
    <definedName name="consution_matrix_cv_optimal_2" localSheetId="0">Sheet1!$K$17:$Q$23</definedName>
  </definedNames>
  <calcPr calcId="152511"/>
</workbook>
</file>

<file path=xl/calcChain.xml><?xml version="1.0" encoding="utf-8"?>
<calcChain xmlns="http://schemas.openxmlformats.org/spreadsheetml/2006/main">
  <c r="L28" i="1" l="1"/>
  <c r="L29" i="1" s="1"/>
  <c r="L27" i="1"/>
  <c r="S23" i="1" l="1"/>
  <c r="O25" i="1"/>
  <c r="R18" i="1"/>
  <c r="S18" i="1" s="1"/>
  <c r="R19" i="1"/>
  <c r="S19" i="1" s="1"/>
  <c r="R20" i="1"/>
  <c r="S20" i="1" s="1"/>
  <c r="R21" i="1"/>
  <c r="S21" i="1" s="1"/>
  <c r="R22" i="1"/>
  <c r="S22" i="1" s="1"/>
  <c r="R23" i="1"/>
  <c r="R17" i="1"/>
  <c r="S17" i="1" s="1"/>
  <c r="M24" i="1"/>
  <c r="M25" i="1" s="1"/>
  <c r="N24" i="1"/>
  <c r="N25" i="1" s="1"/>
  <c r="O24" i="1"/>
  <c r="P24" i="1"/>
  <c r="P25" i="1" s="1"/>
  <c r="Q24" i="1"/>
  <c r="Q25" i="1" s="1"/>
  <c r="K24" i="1"/>
  <c r="K25" i="1" s="1"/>
  <c r="L24" i="1"/>
  <c r="L25" i="1" s="1"/>
  <c r="R25" i="1" l="1"/>
  <c r="S24" i="1"/>
  <c r="S25" i="1" s="1"/>
</calcChain>
</file>

<file path=xl/connections.xml><?xml version="1.0" encoding="utf-8"?>
<connections xmlns="http://schemas.openxmlformats.org/spreadsheetml/2006/main">
  <connection id="1" name="CM" type="6" refreshedVersion="5" background="1" saveData="1">
    <textPr codePage="866" sourceFile="C:\Users\user\Documents\Docs_HP\TUM\Semester II\Data Mining Praktikum\FER Dataset\W4\CM.txt" decimal="," thousands=" 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Confusion Matrix" type="6" refreshedVersion="5" background="1" saveData="1">
    <textPr codePage="866" sourceFile="C:\Users\user\Documents\Docs_HP\TUM\Semester II\Data Mining Praktikum\FER Dataset\W4\Confusion Matrix.txt" decimal="," thousands=" " tab="0" semicolon="1">
      <textFields>
        <textField/>
      </textFields>
    </textPr>
  </connection>
  <connection id="3" name="Confusion Matrix1" type="6" refreshedVersion="5" background="1" saveData="1">
    <textPr codePage="866" sourceFile="C:\Users\user\Documents\Docs_HP\TUM\Semester II\Data Mining Praktikum\FER Dataset\W4\Confusion Matrix.txt" decimal="," thousands=" " tab="0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consution_matrix_cv_optimal" type="6" refreshedVersion="5" background="1" saveData="1">
    <textPr codePage="866" sourceFile="C:\Users\user\Documents\Docs_HP\TUM\Semester II\Data Mining Praktikum\FER Dataset\W5\consution_matrix_cv_optimal.txt" decimal="," thousands=" 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5" name="consution_matrix_cv_optimal1" type="6" refreshedVersion="5" background="1" saveData="1">
    <textPr codePage="866" sourceFile="C:\Users\user\Documents\Docs_HP\TUM\Semester II\Data Mining Praktikum\FER Dataset\W5\consution_matrix_cv_optimal.txt" decimal="," thousands=" 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6" name="consution_matrix_cv_optimal2" type="6" refreshedVersion="5" background="1" saveData="1">
    <textPr codePage="866" sourceFile="C:\Users\user\Documents\Docs_HP\TUM\Semester II\Data Mining Praktikum\FER Dataset\W5\consution_matrix_cv_optimal.txt" decimal="," thousands=" " tab="0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<sst xmlns="http://schemas.openxmlformats.org/spreadsheetml/2006/main" count="36" uniqueCount="14">
  <si>
    <t>Anger</t>
  </si>
  <si>
    <t>Contempt</t>
  </si>
  <si>
    <t>Disgust</t>
  </si>
  <si>
    <t>Fear</t>
  </si>
  <si>
    <t>Happiness</t>
  </si>
  <si>
    <t>Sadness</t>
  </si>
  <si>
    <t>Surprise</t>
  </si>
  <si>
    <t>Total</t>
  </si>
  <si>
    <t>Prediction</t>
  </si>
  <si>
    <t>Validation</t>
  </si>
  <si>
    <t>AVG</t>
  </si>
  <si>
    <t>SUM:</t>
  </si>
  <si>
    <t>Diagonal:</t>
  </si>
  <si>
    <t>Accuracy: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</si>
</sst>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2" fillId="0" borderId="2" xfId="0" applyFont="1" applyFill="1" applyBorder="1"/>
    <xf numFmtId="0" fontId="1" fillId="0" borderId="2" xfId="0" applyFont="1" applyFill="1" applyBorder="1"/>
    <xf numFmtId="0" fontId="1" fillId="0" borderId="0" xfId="0" applyFont="1" applyFill="1" applyBorder="1"/>
    <xf numFmtId="0" fontId="1" fillId="0" borderId="0" xfId="0" applyFont="1"/>
    <xf numFmtId="0" fontId="4" fillId="0" borderId="1" xfId="0" applyFont="1" applyBorder="1"/>
    <xf numFmtId="0" fontId="4" fillId="0" borderId="0" xfId="0" applyFont="1" applyFill="1" applyBorder="1"/>
    <xf numFmtId="0" fontId="5" fillId="0" borderId="0" xfId="0" applyFont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6" fillId="0" borderId="2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nsution_matrix_cv_optimal_2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nsution_matrix_cv_optimal_1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M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onfusion Matrix_1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onfusion Matrix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onsution_matrix_cv_optimal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9"/>
  <sheetViews>
    <sheetView tabSelected="1" topLeftCell="G16" zoomScale="145" zoomScaleNormal="145" workbookViewId="0">
      <selection activeCell="Q23" sqref="Q23"/>
    </sheetView>
  </sheetViews>
  <sheetFormatPr defaultRowHeight="15" x14ac:dyDescent="0.25"/>
  <cols>
    <col min="1" max="1" width="16.5703125" customWidth="1"/>
    <col min="3" max="3" width="13.85546875" customWidth="1"/>
    <col min="4" max="5" width="2" customWidth="1"/>
    <col min="6" max="6" width="3.140625" customWidth="1"/>
    <col min="7" max="7" width="2" customWidth="1"/>
    <col min="8" max="8" width="3.140625" customWidth="1"/>
    <col min="9" max="9" width="8.140625" customWidth="1"/>
    <col min="10" max="10" width="12.140625" customWidth="1"/>
    <col min="11" max="17" width="11.42578125" customWidth="1"/>
  </cols>
  <sheetData>
    <row r="2" spans="3:19" x14ac:dyDescent="0.25">
      <c r="C2" s="2"/>
      <c r="D2" s="4"/>
      <c r="E2" s="4"/>
      <c r="F2" s="4"/>
      <c r="G2" s="4"/>
      <c r="H2" s="4"/>
      <c r="I2" s="4"/>
      <c r="J2" s="4"/>
    </row>
    <row r="3" spans="3:19" x14ac:dyDescent="0.25">
      <c r="C3" s="2"/>
      <c r="D3" s="2"/>
      <c r="E3" s="2"/>
      <c r="F3" s="2"/>
      <c r="G3" s="2"/>
      <c r="H3" s="2"/>
      <c r="I3" s="2"/>
      <c r="J3" s="2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</row>
    <row r="4" spans="3:19" x14ac:dyDescent="0.25">
      <c r="C4" s="3" t="s">
        <v>0</v>
      </c>
      <c r="D4" s="3"/>
      <c r="E4" s="3"/>
      <c r="F4" s="3"/>
      <c r="G4" s="3"/>
      <c r="H4" s="3"/>
      <c r="I4" s="3"/>
      <c r="J4" s="3"/>
      <c r="K4" s="2">
        <v>43</v>
      </c>
      <c r="L4" s="2">
        <v>0</v>
      </c>
      <c r="M4" s="2">
        <v>2</v>
      </c>
      <c r="N4" s="2">
        <v>0</v>
      </c>
      <c r="O4" s="2">
        <v>0</v>
      </c>
      <c r="P4" s="2">
        <v>0</v>
      </c>
      <c r="Q4" s="2">
        <v>0</v>
      </c>
    </row>
    <row r="5" spans="3:19" x14ac:dyDescent="0.25">
      <c r="C5" s="3" t="s">
        <v>1</v>
      </c>
      <c r="D5" s="3"/>
      <c r="E5" s="3"/>
      <c r="F5" s="3"/>
      <c r="G5" s="3"/>
      <c r="H5" s="3"/>
      <c r="I5" s="3"/>
      <c r="J5" s="3"/>
      <c r="K5" s="2">
        <v>0</v>
      </c>
      <c r="L5" s="2">
        <v>17</v>
      </c>
      <c r="M5" s="2">
        <v>0</v>
      </c>
      <c r="N5" s="2">
        <v>0</v>
      </c>
      <c r="O5" s="2">
        <v>0</v>
      </c>
      <c r="P5" s="2">
        <v>1</v>
      </c>
      <c r="Q5" s="2">
        <v>0</v>
      </c>
    </row>
    <row r="6" spans="3:19" x14ac:dyDescent="0.25">
      <c r="C6" s="3" t="s">
        <v>2</v>
      </c>
      <c r="D6" s="3"/>
      <c r="E6" s="3"/>
      <c r="F6" s="3"/>
      <c r="G6" s="3"/>
      <c r="H6" s="3"/>
      <c r="I6" s="3"/>
      <c r="J6" s="3"/>
      <c r="K6" s="2">
        <v>3</v>
      </c>
      <c r="L6" s="2">
        <v>1</v>
      </c>
      <c r="M6" s="2">
        <v>52</v>
      </c>
      <c r="N6" s="2">
        <v>1</v>
      </c>
      <c r="O6" s="2">
        <v>2</v>
      </c>
      <c r="P6" s="2">
        <v>0</v>
      </c>
      <c r="Q6" s="2">
        <v>0</v>
      </c>
    </row>
    <row r="7" spans="3:19" x14ac:dyDescent="0.25">
      <c r="C7" s="3" t="s">
        <v>3</v>
      </c>
      <c r="D7" s="3"/>
      <c r="E7" s="3"/>
      <c r="F7" s="3"/>
      <c r="G7" s="3"/>
      <c r="H7" s="3"/>
      <c r="I7" s="3"/>
      <c r="J7" s="3"/>
      <c r="K7" s="2">
        <v>1</v>
      </c>
      <c r="L7" s="2">
        <v>0</v>
      </c>
      <c r="M7" s="2">
        <v>0</v>
      </c>
      <c r="N7" s="2">
        <v>22</v>
      </c>
      <c r="O7" s="2">
        <v>2</v>
      </c>
      <c r="P7" s="2">
        <v>0</v>
      </c>
      <c r="Q7" s="2">
        <v>0</v>
      </c>
    </row>
    <row r="8" spans="3:19" x14ac:dyDescent="0.25">
      <c r="C8" s="3" t="s">
        <v>4</v>
      </c>
      <c r="D8" s="3"/>
      <c r="E8" s="3"/>
      <c r="F8" s="3"/>
      <c r="G8" s="3"/>
      <c r="H8" s="3"/>
      <c r="I8" s="3"/>
      <c r="J8" s="3"/>
      <c r="K8" s="2">
        <v>0</v>
      </c>
      <c r="L8" s="2">
        <v>1</v>
      </c>
      <c r="M8" s="2">
        <v>0</v>
      </c>
      <c r="N8" s="2">
        <v>0</v>
      </c>
      <c r="O8" s="2">
        <v>68</v>
      </c>
      <c r="P8" s="2">
        <v>0</v>
      </c>
      <c r="Q8" s="2">
        <v>0</v>
      </c>
    </row>
    <row r="9" spans="3:19" x14ac:dyDescent="0.25">
      <c r="C9" s="3" t="s">
        <v>5</v>
      </c>
      <c r="D9" s="3"/>
      <c r="E9" s="3"/>
      <c r="F9" s="3"/>
      <c r="G9" s="3"/>
      <c r="H9" s="3"/>
      <c r="I9" s="3"/>
      <c r="J9" s="3"/>
      <c r="K9" s="2">
        <v>1</v>
      </c>
      <c r="L9" s="2">
        <v>0</v>
      </c>
      <c r="M9" s="2">
        <v>1</v>
      </c>
      <c r="N9" s="2">
        <v>1</v>
      </c>
      <c r="O9" s="2">
        <v>0</v>
      </c>
      <c r="P9" s="2">
        <v>25</v>
      </c>
      <c r="Q9" s="2">
        <v>0</v>
      </c>
    </row>
    <row r="10" spans="3:19" x14ac:dyDescent="0.25">
      <c r="C10" s="3" t="s">
        <v>6</v>
      </c>
      <c r="D10" s="3"/>
      <c r="E10" s="3"/>
      <c r="F10" s="3"/>
      <c r="G10" s="3"/>
      <c r="H10" s="3"/>
      <c r="I10" s="3"/>
      <c r="J10" s="3"/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1</v>
      </c>
      <c r="Q10" s="2">
        <v>81</v>
      </c>
    </row>
    <row r="15" spans="3:19" x14ac:dyDescent="0.25">
      <c r="L15" s="11"/>
      <c r="M15" s="11"/>
      <c r="N15" s="11" t="s">
        <v>9</v>
      </c>
      <c r="O15" s="11"/>
      <c r="P15" s="11"/>
      <c r="Q15" s="11"/>
      <c r="R15" s="8"/>
      <c r="S15" s="8"/>
    </row>
    <row r="16" spans="3:19" x14ac:dyDescent="0.25">
      <c r="C16" s="2"/>
      <c r="D16" s="2"/>
      <c r="E16" s="2"/>
      <c r="F16" s="2"/>
      <c r="G16" s="2"/>
      <c r="H16" s="2"/>
      <c r="I16" s="2"/>
      <c r="J16" s="9" t="s">
        <v>8</v>
      </c>
      <c r="K16" s="12" t="s">
        <v>0</v>
      </c>
      <c r="L16" s="12" t="s">
        <v>1</v>
      </c>
      <c r="M16" s="12" t="s">
        <v>2</v>
      </c>
      <c r="N16" s="12" t="s">
        <v>3</v>
      </c>
      <c r="O16" s="12" t="s">
        <v>4</v>
      </c>
      <c r="P16" s="12" t="s">
        <v>5</v>
      </c>
      <c r="Q16" s="12" t="s">
        <v>6</v>
      </c>
      <c r="R16" s="5" t="s">
        <v>7</v>
      </c>
      <c r="S16" s="6"/>
    </row>
    <row r="17" spans="10:19" x14ac:dyDescent="0.25">
      <c r="J17" s="9" t="s">
        <v>0</v>
      </c>
      <c r="K17" s="15">
        <v>45</v>
      </c>
      <c r="L17">
        <v>0</v>
      </c>
      <c r="M17">
        <v>4</v>
      </c>
      <c r="N17">
        <v>0</v>
      </c>
      <c r="O17">
        <v>0</v>
      </c>
      <c r="P17">
        <v>1</v>
      </c>
      <c r="Q17">
        <v>0</v>
      </c>
      <c r="R17" s="1">
        <f>SUM(K17:Q17)</f>
        <v>50</v>
      </c>
      <c r="S17">
        <f>K17/R17</f>
        <v>0.9</v>
      </c>
    </row>
    <row r="18" spans="10:19" x14ac:dyDescent="0.25">
      <c r="J18" s="9" t="s">
        <v>1</v>
      </c>
      <c r="K18">
        <v>1</v>
      </c>
      <c r="L18" s="15">
        <v>23</v>
      </c>
      <c r="M18">
        <v>0</v>
      </c>
      <c r="N18">
        <v>0</v>
      </c>
      <c r="O18">
        <v>1</v>
      </c>
      <c r="P18">
        <v>0</v>
      </c>
      <c r="Q18">
        <v>1</v>
      </c>
      <c r="R18" s="1">
        <f t="shared" ref="R18:R23" si="0">SUM(K18:Q18)</f>
        <v>26</v>
      </c>
      <c r="S18">
        <f>L18/R18</f>
        <v>0.88461538461538458</v>
      </c>
    </row>
    <row r="19" spans="10:19" x14ac:dyDescent="0.25">
      <c r="J19" s="9" t="s">
        <v>2</v>
      </c>
      <c r="K19">
        <v>3</v>
      </c>
      <c r="L19">
        <v>0</v>
      </c>
      <c r="M19" s="15">
        <v>58</v>
      </c>
      <c r="N19">
        <v>2</v>
      </c>
      <c r="O19">
        <v>0</v>
      </c>
      <c r="P19">
        <v>2</v>
      </c>
      <c r="Q19">
        <v>0</v>
      </c>
      <c r="R19" s="1">
        <f t="shared" si="0"/>
        <v>65</v>
      </c>
      <c r="S19">
        <f>M19/R19</f>
        <v>0.89230769230769236</v>
      </c>
    </row>
    <row r="20" spans="10:19" x14ac:dyDescent="0.25">
      <c r="J20" s="9" t="s">
        <v>3</v>
      </c>
      <c r="K20">
        <v>0</v>
      </c>
      <c r="L20">
        <v>1</v>
      </c>
      <c r="M20">
        <v>2</v>
      </c>
      <c r="N20" s="15">
        <v>24</v>
      </c>
      <c r="O20">
        <v>2</v>
      </c>
      <c r="P20">
        <v>4</v>
      </c>
      <c r="Q20">
        <v>1</v>
      </c>
      <c r="R20" s="1">
        <f t="shared" si="0"/>
        <v>34</v>
      </c>
      <c r="S20">
        <f>N20/R20</f>
        <v>0.70588235294117652</v>
      </c>
    </row>
    <row r="21" spans="10:19" x14ac:dyDescent="0.25">
      <c r="J21" s="9" t="s">
        <v>4</v>
      </c>
      <c r="K21">
        <v>0</v>
      </c>
      <c r="L21">
        <v>0</v>
      </c>
      <c r="M21">
        <v>2</v>
      </c>
      <c r="N21">
        <v>2</v>
      </c>
      <c r="O21" s="15">
        <v>73</v>
      </c>
      <c r="P21">
        <v>0</v>
      </c>
      <c r="Q21">
        <v>0</v>
      </c>
      <c r="R21" s="1">
        <f t="shared" si="0"/>
        <v>77</v>
      </c>
      <c r="S21">
        <f>O21/R21</f>
        <v>0.94805194805194803</v>
      </c>
    </row>
    <row r="22" spans="10:19" x14ac:dyDescent="0.25">
      <c r="J22" s="9" t="s">
        <v>5</v>
      </c>
      <c r="K22">
        <v>3</v>
      </c>
      <c r="L22">
        <v>1</v>
      </c>
      <c r="M22">
        <v>0</v>
      </c>
      <c r="N22">
        <v>2</v>
      </c>
      <c r="O22">
        <v>0</v>
      </c>
      <c r="P22" s="15">
        <v>28</v>
      </c>
      <c r="Q22">
        <v>2</v>
      </c>
      <c r="R22" s="1">
        <f t="shared" si="0"/>
        <v>36</v>
      </c>
      <c r="S22">
        <f>P22/R22</f>
        <v>0.77777777777777779</v>
      </c>
    </row>
    <row r="23" spans="10:19" x14ac:dyDescent="0.25">
      <c r="J23" s="9" t="s">
        <v>6</v>
      </c>
      <c r="K23">
        <v>0</v>
      </c>
      <c r="L23">
        <v>0</v>
      </c>
      <c r="M23">
        <v>0</v>
      </c>
      <c r="N23">
        <v>2</v>
      </c>
      <c r="O23">
        <v>0</v>
      </c>
      <c r="P23">
        <v>0</v>
      </c>
      <c r="Q23" s="15">
        <v>86</v>
      </c>
      <c r="R23" s="1">
        <f t="shared" si="0"/>
        <v>88</v>
      </c>
      <c r="S23">
        <f>Q23/R23</f>
        <v>0.97727272727272729</v>
      </c>
    </row>
    <row r="24" spans="10:19" x14ac:dyDescent="0.25">
      <c r="J24" s="14" t="s">
        <v>7</v>
      </c>
      <c r="K24" s="1">
        <f>SUM(K17:K23)</f>
        <v>52</v>
      </c>
      <c r="L24" s="1">
        <f>SUM(L17:L23)</f>
        <v>25</v>
      </c>
      <c r="M24" s="1">
        <f t="shared" ref="M24:Q24" si="1">SUM(M17:M23)</f>
        <v>66</v>
      </c>
      <c r="N24" s="1">
        <f t="shared" si="1"/>
        <v>32</v>
      </c>
      <c r="O24" s="1">
        <f t="shared" si="1"/>
        <v>76</v>
      </c>
      <c r="P24" s="1">
        <f t="shared" si="1"/>
        <v>35</v>
      </c>
      <c r="Q24" s="1">
        <f t="shared" si="1"/>
        <v>90</v>
      </c>
      <c r="R24" s="13" t="s">
        <v>10</v>
      </c>
      <c r="S24" s="8">
        <f>AVERAGE(S17:S23)</f>
        <v>0.86941541185238669</v>
      </c>
    </row>
    <row r="25" spans="10:19" x14ac:dyDescent="0.25">
      <c r="J25" s="10"/>
      <c r="K25">
        <f>K17/K24</f>
        <v>0.86538461538461542</v>
      </c>
      <c r="L25">
        <f>L18/L24</f>
        <v>0.92</v>
      </c>
      <c r="M25">
        <f>M19/M24</f>
        <v>0.87878787878787878</v>
      </c>
      <c r="N25">
        <f>N20/N24</f>
        <v>0.75</v>
      </c>
      <c r="O25">
        <f>O21/O24</f>
        <v>0.96052631578947367</v>
      </c>
      <c r="P25">
        <f>P22/P24</f>
        <v>0.8</v>
      </c>
      <c r="Q25">
        <f>Q23/Q24</f>
        <v>0.9555555555555556</v>
      </c>
      <c r="R25" s="7">
        <f>AVERAGE(K25:Q25)</f>
        <v>0.87575062364536049</v>
      </c>
      <c r="S25" s="1">
        <f>(S24+R25)/2</f>
        <v>0.87258301774887359</v>
      </c>
    </row>
    <row r="27" spans="10:19" x14ac:dyDescent="0.25">
      <c r="K27" t="s">
        <v>11</v>
      </c>
      <c r="L27">
        <f>SUM(CM)</f>
        <v>376</v>
      </c>
    </row>
    <row r="28" spans="10:19" x14ac:dyDescent="0.25">
      <c r="K28" t="s">
        <v>12</v>
      </c>
      <c r="L28">
        <f>SUM(K17,L18,M19,N20,O21,P22,Q23)</f>
        <v>337</v>
      </c>
    </row>
    <row r="29" spans="10:19" x14ac:dyDescent="0.25">
      <c r="K29" t="s">
        <v>13</v>
      </c>
      <c r="L29">
        <f>L28/L27</f>
        <v>0.89627659574468088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B2" sqref="B2:H8"/>
    </sheetView>
  </sheetViews>
  <sheetFormatPr defaultRowHeight="15" x14ac:dyDescent="0.25"/>
  <cols>
    <col min="2" max="8" width="3" bestFit="1" customWidth="1"/>
  </cols>
  <sheetData>
    <row r="2" spans="2:8" x14ac:dyDescent="0.25">
      <c r="B2">
        <v>45</v>
      </c>
      <c r="C2">
        <v>0</v>
      </c>
      <c r="D2">
        <v>4</v>
      </c>
      <c r="E2">
        <v>0</v>
      </c>
      <c r="F2">
        <v>0</v>
      </c>
      <c r="G2">
        <v>1</v>
      </c>
      <c r="H2">
        <v>0</v>
      </c>
    </row>
    <row r="3" spans="2:8" x14ac:dyDescent="0.25">
      <c r="B3">
        <v>1</v>
      </c>
      <c r="C3">
        <v>23</v>
      </c>
      <c r="D3">
        <v>0</v>
      </c>
      <c r="E3">
        <v>0</v>
      </c>
      <c r="F3">
        <v>1</v>
      </c>
      <c r="G3">
        <v>0</v>
      </c>
      <c r="H3">
        <v>1</v>
      </c>
    </row>
    <row r="4" spans="2:8" x14ac:dyDescent="0.25">
      <c r="B4">
        <v>3</v>
      </c>
      <c r="C4">
        <v>0</v>
      </c>
      <c r="D4">
        <v>58</v>
      </c>
      <c r="E4">
        <v>2</v>
      </c>
      <c r="F4">
        <v>0</v>
      </c>
      <c r="G4">
        <v>2</v>
      </c>
      <c r="H4">
        <v>0</v>
      </c>
    </row>
    <row r="5" spans="2:8" x14ac:dyDescent="0.25">
      <c r="B5">
        <v>0</v>
      </c>
      <c r="C5">
        <v>1</v>
      </c>
      <c r="D5">
        <v>2</v>
      </c>
      <c r="E5">
        <v>24</v>
      </c>
      <c r="F5">
        <v>2</v>
      </c>
      <c r="G5">
        <v>4</v>
      </c>
      <c r="H5">
        <v>1</v>
      </c>
    </row>
    <row r="6" spans="2:8" x14ac:dyDescent="0.25">
      <c r="B6">
        <v>0</v>
      </c>
      <c r="C6">
        <v>0</v>
      </c>
      <c r="D6">
        <v>2</v>
      </c>
      <c r="E6">
        <v>2</v>
      </c>
      <c r="F6">
        <v>73</v>
      </c>
      <c r="G6">
        <v>0</v>
      </c>
      <c r="H6">
        <v>0</v>
      </c>
    </row>
    <row r="7" spans="2:8" x14ac:dyDescent="0.25">
      <c r="B7">
        <v>3</v>
      </c>
      <c r="C7">
        <v>1</v>
      </c>
      <c r="D7">
        <v>0</v>
      </c>
      <c r="E7">
        <v>2</v>
      </c>
      <c r="F7">
        <v>0</v>
      </c>
      <c r="G7">
        <v>28</v>
      </c>
      <c r="H7">
        <v>2</v>
      </c>
    </row>
    <row r="8" spans="2:8" x14ac:dyDescent="0.25"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Sheet1!CM</vt:lpstr>
      <vt:lpstr>Sheet1!Confusion_Matrix</vt:lpstr>
      <vt:lpstr>Sheet1!Confusion_Matrix_1</vt:lpstr>
      <vt:lpstr>Sheet2!consution_matrix_cv_optimal</vt:lpstr>
      <vt:lpstr>Sheet1!consution_matrix_cv_optimal_1</vt:lpstr>
      <vt:lpstr>Sheet1!consution_matrix_cv_optimal_2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2014-05-29T20:07:11Z</dcterms:modified>
</cp:coreProperties>
</file>