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OUTSOURCE\qldt\SOURCE\duan2019\config\temp\"/>
    </mc:Choice>
  </mc:AlternateContent>
  <bookViews>
    <workbookView xWindow="0" yWindow="0" windowWidth="28800" windowHeight="10236" tabRatio="891"/>
  </bookViews>
  <sheets>
    <sheet name="VC" sheetId="9" r:id="rId1"/>
  </sheets>
  <calcPr calcId="162913"/>
</workbook>
</file>

<file path=xl/calcChain.xml><?xml version="1.0" encoding="utf-8"?>
<calcChain xmlns="http://schemas.openxmlformats.org/spreadsheetml/2006/main">
  <c r="A11" i="9" l="1"/>
  <c r="AD12" i="9"/>
  <c r="AC12" i="9"/>
  <c r="AB12" i="9"/>
  <c r="AA12" i="9"/>
  <c r="Z12" i="9"/>
  <c r="Y12" i="9"/>
  <c r="X12" i="9"/>
  <c r="W12" i="9"/>
  <c r="V12" i="9"/>
  <c r="U12" i="9"/>
  <c r="T12" i="9"/>
  <c r="S12" i="9"/>
  <c r="D12" i="9"/>
  <c r="H12" i="9"/>
  <c r="G12" i="9"/>
  <c r="J12" i="9"/>
  <c r="E12" i="9"/>
  <c r="F12" i="9"/>
  <c r="L12" i="9"/>
  <c r="R12" i="9"/>
  <c r="N12" i="9"/>
  <c r="I12" i="9"/>
  <c r="O12" i="9"/>
  <c r="Q12" i="9"/>
  <c r="P12" i="9"/>
  <c r="M12" i="9"/>
  <c r="K12" i="9"/>
</calcChain>
</file>

<file path=xl/sharedStrings.xml><?xml version="1.0" encoding="utf-8"?>
<sst xmlns="http://schemas.openxmlformats.org/spreadsheetml/2006/main" count="68" uniqueCount="66">
  <si>
    <t>TT</t>
  </si>
  <si>
    <t>Lý luận chính trị</t>
  </si>
  <si>
    <t>Cao cấp</t>
  </si>
  <si>
    <t>Trung cấp</t>
  </si>
  <si>
    <t>Quản lý Nhà nước</t>
  </si>
  <si>
    <t>Chuyên viên cao cấp</t>
  </si>
  <si>
    <t>Chuyên viên chính</t>
  </si>
  <si>
    <t>Chuyên viên</t>
  </si>
  <si>
    <t>Cán sự</t>
  </si>
  <si>
    <t>Chuyên môn</t>
  </si>
  <si>
    <t>Ngoại ngữ</t>
  </si>
  <si>
    <t>Tin học</t>
  </si>
  <si>
    <t>Tổng số</t>
  </si>
  <si>
    <t>Đơn vị tính: Lượt người</t>
  </si>
  <si>
    <t>Sơ cấp</t>
  </si>
  <si>
    <t>Tiến sĩ</t>
  </si>
  <si>
    <t>Thạc sĩ</t>
  </si>
  <si>
    <t>Đại học</t>
  </si>
  <si>
    <t>Cao đẳng</t>
  </si>
  <si>
    <t>Cấp phòng</t>
  </si>
  <si>
    <t>Cấp vụ</t>
  </si>
  <si>
    <t>Quốc phòng - An ninh</t>
  </si>
  <si>
    <t>Trong đó</t>
  </si>
  <si>
    <t>Người dân tộc thiểu số</t>
  </si>
  <si>
    <t>Nữ</t>
  </si>
  <si>
    <t>Chức danh nghề nghiệp</t>
  </si>
  <si>
    <t>Hạng I</t>
  </si>
  <si>
    <t>Hạng II</t>
  </si>
  <si>
    <t>Hạng III</t>
  </si>
  <si>
    <t>Hạng IV</t>
  </si>
  <si>
    <t>Chức vụ quản lý</t>
  </si>
  <si>
    <t>Bồi dưỡng bắt buộc cập nhật KT</t>
  </si>
  <si>
    <t xml:space="preserve">                                  Nội dung                                                                                     Đối tượng</t>
  </si>
  <si>
    <t>(Kèm theo Công văn số: 777/BGTVT-TCCB ngày 25/01/2019 của Bộ GTVT)</t>
  </si>
  <si>
    <t>Đảng viên mới</t>
  </si>
  <si>
    <t>Đối tượng
KNĐ</t>
  </si>
  <si>
    <t>${data.llctCaoCap}</t>
  </si>
  <si>
    <t>${data.llctTrungCap}</t>
  </si>
  <si>
    <t>${data.llctDangVienMoi}</t>
  </si>
  <si>
    <t>${data.llctKetNap}</t>
  </si>
  <si>
    <t>${data.qlnnChuyenVienCaoCap}</t>
  </si>
  <si>
    <t>${data.qlnnChuyenVienChinh}</t>
  </si>
  <si>
    <t>${data.qlnnChuyenVien}</t>
  </si>
  <si>
    <t>${data.qlnnCanSu}</t>
  </si>
  <si>
    <t>${data.cmTienSi}</t>
  </si>
  <si>
    <t>${data.cmThacSi}</t>
  </si>
  <si>
    <t>${data.cmDaiHoc}</t>
  </si>
  <si>
    <t>${data.cmCaoDang}</t>
  </si>
  <si>
    <t>${data.cmTrungCap}</t>
  </si>
  <si>
    <t>${data.cmSoCap}</t>
  </si>
  <si>
    <t>${data.qpan}</t>
  </si>
  <si>
    <t>${data.ngoaiNgu}</t>
  </si>
  <si>
    <t>${data.tinHoc}</t>
  </si>
  <si>
    <t>${data.tong}</t>
  </si>
  <si>
    <t>${data.danToc}</t>
  </si>
  <si>
    <t>${data.nu}</t>
  </si>
  <si>
    <t>${data.positionName}</t>
  </si>
  <si>
    <t>${data.positionType}</t>
  </si>
  <si>
    <t>KẾ HOẠCH ĐÀO TẠO, BỒI DƯỠNG VIÊN CHỨC TRONG NƯỚC NĂM 2019</t>
  </si>
  <si>
    <t>${data.cdnnHang1}</t>
  </si>
  <si>
    <t>${data.cdnnHang2}</t>
  </si>
  <si>
    <t>${data.cdnnHang3}</t>
  </si>
  <si>
    <t>${data.cdnnHang4}</t>
  </si>
  <si>
    <t>${data.cvqlCapPhong}</t>
  </si>
  <si>
    <t>${data.cvqlCapVu}</t>
  </si>
  <si>
    <t>${data.bdbb}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</si>
</sst>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;\-0;;@"/>
    <numFmt numFmtId="165" formatCode="_(* #,##0_);_(* \(#,##0\);_(* &quot;-&quot;??_);_(@_)"/>
  </numFmts>
  <fonts count="23">
    <font>
      <sz val="10"/>
      <name val="Arial"/>
    </font>
    <font>
      <sz val="13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i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2"/>
      <name val=".VnTime"/>
      <family val="2"/>
    </font>
    <font>
      <sz val="9"/>
      <name val="Times New Roman"/>
      <family val="1"/>
    </font>
    <font>
      <sz val="12"/>
      <name val="Arial"/>
      <family val="2"/>
    </font>
    <font>
      <b/>
      <sz val="11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2"/>
      <name val="Arial"/>
      <family val="2"/>
      <charset val="163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u/>
      <sz val="12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13" fillId="0" borderId="0"/>
    <xf numFmtId="0" fontId="6" fillId="0" borderId="0"/>
    <xf numFmtId="0" fontId="15" fillId="0" borderId="0"/>
    <xf numFmtId="0" fontId="19" fillId="0" borderId="0"/>
    <xf numFmtId="0" fontId="18" fillId="0" borderId="0"/>
  </cellStyleXfs>
  <cellXfs count="54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 wrapText="1"/>
    </xf>
    <xf numFmtId="0" fontId="7" fillId="0" borderId="0" xfId="0" applyFont="1" applyAlignment="1">
      <alignment horizontal="left"/>
    </xf>
    <xf numFmtId="0" fontId="12" fillId="0" borderId="0" xfId="0" applyFont="1"/>
    <xf numFmtId="0" fontId="4" fillId="0" borderId="0" xfId="0" applyFont="1"/>
    <xf numFmtId="0" fontId="15" fillId="0" borderId="0" xfId="0" applyFont="1"/>
    <xf numFmtId="0" fontId="8" fillId="0" borderId="0" xfId="0" applyFont="1" applyAlignment="1">
      <alignment horizontal="center"/>
    </xf>
    <xf numFmtId="0" fontId="0" fillId="0" borderId="0" xfId="0" applyFill="1"/>
    <xf numFmtId="0" fontId="6" fillId="0" borderId="0" xfId="0" applyFont="1" applyFill="1"/>
    <xf numFmtId="0" fontId="3" fillId="0" borderId="0" xfId="0" applyFont="1" applyAlignment="1"/>
    <xf numFmtId="0" fontId="3" fillId="0" borderId="0" xfId="0" applyFont="1" applyBorder="1" applyAlignment="1"/>
    <xf numFmtId="0" fontId="4" fillId="0" borderId="0" xfId="0" applyFont="1" applyBorder="1" applyAlignment="1">
      <alignment vertical="center"/>
    </xf>
    <xf numFmtId="0" fontId="9" fillId="0" borderId="3" xfId="0" applyFont="1" applyFill="1" applyBorder="1" applyAlignment="1">
      <alignment horizontal="center" vertical="center" wrapText="1"/>
    </xf>
    <xf numFmtId="164" fontId="16" fillId="0" borderId="3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/>
    <xf numFmtId="0" fontId="22" fillId="0" borderId="0" xfId="3" applyFont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top" wrapText="1"/>
    </xf>
    <xf numFmtId="0" fontId="8" fillId="0" borderId="0" xfId="0" applyFont="1" applyAlignment="1">
      <alignment horizontal="center"/>
    </xf>
    <xf numFmtId="164" fontId="11" fillId="0" borderId="1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4" fillId="0" borderId="0" xfId="1" applyNumberFormat="1" applyFont="1" applyAlignment="1">
      <alignment horizontal="left"/>
    </xf>
    <xf numFmtId="0" fontId="11" fillId="0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</cellXfs>
  <cellStyles count="9">
    <cellStyle name="Comma" xfId="1" builtinId="3"/>
    <cellStyle name="Comma 2" xfId="2"/>
    <cellStyle name="Hyperlink" xfId="3" builtinId="8"/>
    <cellStyle name="Normal" xfId="0" builtinId="0"/>
    <cellStyle name="Normal 2" xfId="4"/>
    <cellStyle name="Normal 2 2" xfId="5"/>
    <cellStyle name="Normal 3" xfId="6"/>
    <cellStyle name="Normal 4" xfId="7"/>
    <cellStyle name="Normal 5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7</xdr:col>
      <xdr:colOff>222953</xdr:colOff>
      <xdr:row>3</xdr:row>
      <xdr:rowOff>171450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281940"/>
          <a:ext cx="2981393" cy="48387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1200" b="0">
              <a:effectLst/>
              <a:latin typeface="Times New Roman" pitchFamily="18" charset="0"/>
              <a:ea typeface="+mn-ea"/>
              <a:cs typeface="Times New Roman" pitchFamily="18" charset="0"/>
            </a:rPr>
            <a:t>BỘ</a:t>
          </a:r>
          <a:r>
            <a:rPr lang="en-US" sz="1200" b="0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GIAO THÔNG VẬN TẢI</a:t>
          </a:r>
          <a:endParaRPr lang="en-US" sz="1200" b="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11</xdr:col>
      <xdr:colOff>0</xdr:colOff>
      <xdr:row>1</xdr:row>
      <xdr:rowOff>76366</xdr:rowOff>
    </xdr:from>
    <xdr:to>
      <xdr:col>26</xdr:col>
      <xdr:colOff>173282</xdr:colOff>
      <xdr:row>3</xdr:row>
      <xdr:rowOff>143041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4061460" y="244006"/>
          <a:ext cx="4211882" cy="49339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</a:p>
      </xdr:txBody>
    </xdr:sp>
    <xdr:clientData/>
  </xdr:twoCellAnchor>
  <xdr:twoCellAnchor>
    <xdr:from>
      <xdr:col>2</xdr:col>
      <xdr:colOff>352425</xdr:colOff>
      <xdr:row>2</xdr:row>
      <xdr:rowOff>161925</xdr:rowOff>
    </xdr:from>
    <xdr:to>
      <xdr:col>4</xdr:col>
      <xdr:colOff>152400</xdr:colOff>
      <xdr:row>2</xdr:row>
      <xdr:rowOff>161925</xdr:rowOff>
    </xdr:to>
    <xdr:sp macro="" textlink="">
      <xdr:nvSpPr>
        <xdr:cNvPr id="1812" name="Line 3"/>
        <xdr:cNvSpPr>
          <a:spLocks noChangeShapeType="1"/>
        </xdr:cNvSpPr>
      </xdr:nvSpPr>
      <xdr:spPr bwMode="auto">
        <a:xfrm>
          <a:off x="1038225" y="533400"/>
          <a:ext cx="9715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200025</xdr:colOff>
      <xdr:row>3</xdr:row>
      <xdr:rowOff>76200</xdr:rowOff>
    </xdr:from>
    <xdr:to>
      <xdr:col>22</xdr:col>
      <xdr:colOff>266700</xdr:colOff>
      <xdr:row>3</xdr:row>
      <xdr:rowOff>76200</xdr:rowOff>
    </xdr:to>
    <xdr:sp macro="" textlink="">
      <xdr:nvSpPr>
        <xdr:cNvPr id="1813" name="Line 4"/>
        <xdr:cNvSpPr>
          <a:spLocks noChangeShapeType="1"/>
        </xdr:cNvSpPr>
      </xdr:nvSpPr>
      <xdr:spPr bwMode="auto">
        <a:xfrm>
          <a:off x="5524500" y="657225"/>
          <a:ext cx="17335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173272</xdr:colOff>
      <xdr:row>0</xdr:row>
      <xdr:rowOff>0</xdr:rowOff>
    </xdr:from>
    <xdr:to>
      <xdr:col>30</xdr:col>
      <xdr:colOff>44726</xdr:colOff>
      <xdr:row>1</xdr:row>
      <xdr:rowOff>58641</xdr:rowOff>
    </xdr:to>
    <xdr:sp macro="" textlink="">
      <xdr:nvSpPr>
        <xdr:cNvPr id="6" name="TextBox 5"/>
        <xdr:cNvSpPr txBox="1"/>
      </xdr:nvSpPr>
      <xdr:spPr>
        <a:xfrm>
          <a:off x="8219992" y="0"/>
          <a:ext cx="2614654" cy="2262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100">
              <a:latin typeface="Times New Roman" pitchFamily="18" charset="0"/>
              <a:cs typeface="Times New Roman" pitchFamily="18" charset="0"/>
            </a:rPr>
            <a:t>BM-01/ĐT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D21"/>
  <sheetViews>
    <sheetView tabSelected="1" zoomScaleNormal="100" workbookViewId="0">
      <selection activeCell="AD3" sqref="AD3"/>
    </sheetView>
  </sheetViews>
  <sheetFormatPr defaultRowHeight="13.2"/>
  <cols>
    <col min="1" max="1" width="3.6640625" style="13" customWidth="1"/>
    <col min="2" max="2" width="6.5546875" style="15" customWidth="1"/>
    <col min="3" max="3" width="12.88671875" style="5" customWidth="1"/>
    <col min="4" max="5" width="4.6640625" style="7" customWidth="1"/>
    <col min="6" max="6" width="4.6640625" style="5" customWidth="1"/>
    <col min="7" max="7" width="4.6640625" style="7" customWidth="1"/>
    <col min="8" max="8" width="6" style="5" customWidth="1"/>
    <col min="9" max="9" width="5.6640625" style="7" customWidth="1"/>
    <col min="10" max="10" width="5.88671875" style="7" customWidth="1"/>
    <col min="11" max="11" width="4" style="7" customWidth="1"/>
    <col min="12" max="12" width="4" style="5" customWidth="1"/>
    <col min="13" max="13" width="4.33203125" style="5" customWidth="1"/>
    <col min="14" max="15" width="4" style="5" customWidth="1"/>
    <col min="16" max="16" width="4.6640625" style="5" customWidth="1"/>
    <col min="17" max="17" width="4" style="5" customWidth="1"/>
    <col min="18" max="20" width="6.33203125" style="5" customWidth="1"/>
    <col min="21" max="24" width="5" style="5" customWidth="1"/>
    <col min="25" max="25" width="5.5546875" style="5" customWidth="1"/>
    <col min="26" max="26" width="5.109375" style="5" customWidth="1"/>
    <col min="27" max="27" width="4.6640625" style="5" customWidth="1"/>
    <col min="28" max="28" width="5" style="5" customWidth="1"/>
    <col min="29" max="29" width="4.6640625" style="5" customWidth="1"/>
    <col min="30" max="30" width="5" style="5" customWidth="1"/>
  </cols>
  <sheetData>
    <row r="2" spans="1:30" ht="16.8">
      <c r="A2" s="48"/>
      <c r="B2" s="48"/>
      <c r="C2" s="6"/>
      <c r="D2" s="2"/>
      <c r="E2" s="2"/>
      <c r="F2" s="1"/>
      <c r="G2" s="49"/>
      <c r="H2" s="49"/>
      <c r="I2" s="49"/>
      <c r="J2" s="49"/>
      <c r="K2" s="49"/>
      <c r="L2" s="2"/>
    </row>
    <row r="3" spans="1:30" ht="16.8">
      <c r="A3" s="49"/>
      <c r="B3" s="49"/>
      <c r="C3" s="2"/>
      <c r="D3" s="2"/>
      <c r="E3" s="2"/>
      <c r="F3" s="1"/>
      <c r="G3" s="49"/>
      <c r="H3" s="49"/>
      <c r="I3" s="49"/>
      <c r="J3" s="49"/>
      <c r="K3" s="49"/>
      <c r="L3" s="2"/>
    </row>
    <row r="4" spans="1:30" ht="16.8">
      <c r="A4" s="1"/>
      <c r="B4" s="14"/>
      <c r="C4" s="3"/>
    </row>
    <row r="5" spans="1:30" ht="17.399999999999999">
      <c r="A5" s="50" t="s">
        <v>58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1:30" ht="16.2">
      <c r="A6" s="42" t="s">
        <v>33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</row>
    <row r="7" spans="1:30" ht="6" customHeight="1">
      <c r="A7" s="4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36"/>
      <c r="T7" s="36"/>
      <c r="U7" s="19"/>
      <c r="V7" s="19"/>
      <c r="W7" s="19"/>
      <c r="X7" s="36"/>
      <c r="Y7" s="19"/>
      <c r="Z7" s="19"/>
      <c r="AA7" s="19"/>
      <c r="AB7" s="19"/>
      <c r="AC7" s="19"/>
      <c r="AD7" s="19"/>
    </row>
    <row r="8" spans="1:30" ht="15.6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Q8" s="16" t="s">
        <v>13</v>
      </c>
    </row>
    <row r="9" spans="1:30" ht="48.75" customHeight="1">
      <c r="A9" s="43" t="s">
        <v>0</v>
      </c>
      <c r="B9" s="44" t="s">
        <v>32</v>
      </c>
      <c r="C9" s="45"/>
      <c r="D9" s="43" t="s">
        <v>1</v>
      </c>
      <c r="E9" s="43"/>
      <c r="F9" s="43"/>
      <c r="G9" s="43"/>
      <c r="H9" s="43" t="s">
        <v>4</v>
      </c>
      <c r="I9" s="43"/>
      <c r="J9" s="43"/>
      <c r="K9" s="43"/>
      <c r="L9" s="43" t="s">
        <v>9</v>
      </c>
      <c r="M9" s="43"/>
      <c r="N9" s="43"/>
      <c r="O9" s="43"/>
      <c r="P9" s="43"/>
      <c r="Q9" s="43"/>
      <c r="R9" s="43" t="s">
        <v>25</v>
      </c>
      <c r="S9" s="43"/>
      <c r="T9" s="43"/>
      <c r="U9" s="43"/>
      <c r="V9" s="43" t="s">
        <v>30</v>
      </c>
      <c r="W9" s="43"/>
      <c r="X9" s="52" t="s">
        <v>31</v>
      </c>
      <c r="Y9" s="52" t="s">
        <v>21</v>
      </c>
      <c r="Z9" s="52" t="s">
        <v>10</v>
      </c>
      <c r="AA9" s="52" t="s">
        <v>11</v>
      </c>
      <c r="AB9" s="52" t="s">
        <v>12</v>
      </c>
      <c r="AC9" s="43" t="s">
        <v>22</v>
      </c>
      <c r="AD9" s="43"/>
    </row>
    <row r="10" spans="1:30" ht="51.75" customHeight="1">
      <c r="A10" s="43"/>
      <c r="B10" s="46"/>
      <c r="C10" s="47"/>
      <c r="D10" s="11" t="s">
        <v>2</v>
      </c>
      <c r="E10" s="11" t="s">
        <v>3</v>
      </c>
      <c r="F10" s="33" t="s">
        <v>34</v>
      </c>
      <c r="G10" s="33" t="s">
        <v>35</v>
      </c>
      <c r="H10" s="11" t="s">
        <v>5</v>
      </c>
      <c r="I10" s="11" t="s">
        <v>6</v>
      </c>
      <c r="J10" s="11" t="s">
        <v>7</v>
      </c>
      <c r="K10" s="11" t="s">
        <v>8</v>
      </c>
      <c r="L10" s="11" t="s">
        <v>15</v>
      </c>
      <c r="M10" s="11" t="s">
        <v>16</v>
      </c>
      <c r="N10" s="11" t="s">
        <v>17</v>
      </c>
      <c r="O10" s="11" t="s">
        <v>18</v>
      </c>
      <c r="P10" s="11" t="s">
        <v>3</v>
      </c>
      <c r="Q10" s="11" t="s">
        <v>14</v>
      </c>
      <c r="R10" s="11" t="s">
        <v>26</v>
      </c>
      <c r="S10" s="11" t="s">
        <v>27</v>
      </c>
      <c r="T10" s="11" t="s">
        <v>28</v>
      </c>
      <c r="U10" s="11" t="s">
        <v>29</v>
      </c>
      <c r="V10" s="11" t="s">
        <v>19</v>
      </c>
      <c r="W10" s="11" t="s">
        <v>20</v>
      </c>
      <c r="X10" s="53"/>
      <c r="Y10" s="53"/>
      <c r="Z10" s="53"/>
      <c r="AA10" s="53"/>
      <c r="AB10" s="53"/>
      <c r="AC10" s="11" t="s">
        <v>23</v>
      </c>
      <c r="AD10" s="11" t="s">
        <v>24</v>
      </c>
    </row>
    <row r="11" spans="1:30" s="20" customFormat="1" ht="23.25" customHeight="1">
      <c r="A11" s="34">
        <f>ROW()-ROW($A$10)</f>
        <v>1</v>
      </c>
      <c r="B11" s="32" t="s">
        <v>57</v>
      </c>
      <c r="C11" s="35" t="s">
        <v>56</v>
      </c>
      <c r="D11" s="34" t="s">
        <v>36</v>
      </c>
      <c r="E11" s="34" t="s">
        <v>37</v>
      </c>
      <c r="F11" s="34" t="s">
        <v>38</v>
      </c>
      <c r="G11" s="34" t="s">
        <v>39</v>
      </c>
      <c r="H11" s="34" t="s">
        <v>40</v>
      </c>
      <c r="I11" s="34" t="s">
        <v>41</v>
      </c>
      <c r="J11" s="34" t="s">
        <v>42</v>
      </c>
      <c r="K11" s="34" t="s">
        <v>43</v>
      </c>
      <c r="L11" s="34" t="s">
        <v>44</v>
      </c>
      <c r="M11" s="34" t="s">
        <v>45</v>
      </c>
      <c r="N11" s="34" t="s">
        <v>46</v>
      </c>
      <c r="O11" s="34" t="s">
        <v>47</v>
      </c>
      <c r="P11" s="34" t="s">
        <v>48</v>
      </c>
      <c r="Q11" s="34" t="s">
        <v>49</v>
      </c>
      <c r="R11" s="34" t="s">
        <v>59</v>
      </c>
      <c r="S11" s="34" t="s">
        <v>60</v>
      </c>
      <c r="T11" s="34" t="s">
        <v>61</v>
      </c>
      <c r="U11" s="34" t="s">
        <v>62</v>
      </c>
      <c r="V11" s="34" t="s">
        <v>63</v>
      </c>
      <c r="W11" s="34" t="s">
        <v>64</v>
      </c>
      <c r="X11" s="34" t="s">
        <v>65</v>
      </c>
      <c r="Y11" s="34" t="s">
        <v>50</v>
      </c>
      <c r="Z11" s="34" t="s">
        <v>51</v>
      </c>
      <c r="AA11" s="34" t="s">
        <v>52</v>
      </c>
      <c r="AB11" s="34" t="s">
        <v>53</v>
      </c>
      <c r="AC11" s="34" t="s">
        <v>54</v>
      </c>
      <c r="AD11" s="34" t="s">
        <v>55</v>
      </c>
    </row>
    <row r="12" spans="1:30" s="21" customFormat="1">
      <c r="A12" s="41" t="s">
        <v>12</v>
      </c>
      <c r="B12" s="41"/>
      <c r="C12" s="41"/>
      <c r="D12" s="37">
        <f ca="1">SUM(D11:INDIRECT("D"&amp;ROW()-1))</f>
        <v>0</v>
      </c>
      <c r="E12" s="37">
        <f ca="1">SUM(E11:INDIRECT("E"&amp;ROW()-1))</f>
        <v>0</v>
      </c>
      <c r="F12" s="37">
        <f ca="1">SUM(F11:INDIRECT("F"&amp;ROW()-1))</f>
        <v>0</v>
      </c>
      <c r="G12" s="37">
        <f ca="1">SUM(G11:INDIRECT("G"&amp;ROW()-1))</f>
        <v>0</v>
      </c>
      <c r="H12" s="37">
        <f ca="1">SUM(H11:INDIRECT("H"&amp;ROW()-1))</f>
        <v>0</v>
      </c>
      <c r="I12" s="37">
        <f ca="1">SUM(I11:INDIRECT("I"&amp;ROW()-1))</f>
        <v>0</v>
      </c>
      <c r="J12" s="37">
        <f ca="1">SUM(J11:INDIRECT("J"&amp;ROW()-1))</f>
        <v>0</v>
      </c>
      <c r="K12" s="37">
        <f ca="1">SUM(K11:INDIRECT("K"&amp;ROW()-1))</f>
        <v>0</v>
      </c>
      <c r="L12" s="37">
        <f ca="1">SUM(L11:INDIRECT("L"&amp;ROW()-1))</f>
        <v>0</v>
      </c>
      <c r="M12" s="37">
        <f ca="1">SUM(M11:INDIRECT("M"&amp;ROW()-1))</f>
        <v>0</v>
      </c>
      <c r="N12" s="37">
        <f ca="1">SUM(N11:INDIRECT("N"&amp;ROW()-1))</f>
        <v>0</v>
      </c>
      <c r="O12" s="37">
        <f ca="1">SUM(O11:INDIRECT("O"&amp;ROW()-1))</f>
        <v>0</v>
      </c>
      <c r="P12" s="37">
        <f ca="1">SUM(P11:INDIRECT("P"&amp;ROW()-1))</f>
        <v>0</v>
      </c>
      <c r="Q12" s="37">
        <f ca="1">SUM(Q11:INDIRECT("Q"&amp;ROW()-1))</f>
        <v>0</v>
      </c>
      <c r="R12" s="37">
        <f ca="1">SUM(R11:INDIRECT("R"&amp;ROW()-1))</f>
        <v>0</v>
      </c>
      <c r="S12" s="37">
        <f ca="1">SUM(S11:INDIRECT("S"&amp;ROW()-1))</f>
        <v>0</v>
      </c>
      <c r="T12" s="37">
        <f ca="1">SUM(T11:INDIRECT("T"&amp;ROW()-1))</f>
        <v>0</v>
      </c>
      <c r="U12" s="37">
        <f ca="1">SUM(U11:INDIRECT("U"&amp;ROW()-1))</f>
        <v>0</v>
      </c>
      <c r="V12" s="37">
        <f ca="1">SUM(V11:INDIRECT("V"&amp;ROW()-1))</f>
        <v>0</v>
      </c>
      <c r="W12" s="37">
        <f ca="1">SUM(W11:INDIRECT("W"&amp;ROW()-1))</f>
        <v>0</v>
      </c>
      <c r="X12" s="37">
        <f ca="1">SUM(X11:INDIRECT("X"&amp;ROW()-1))</f>
        <v>0</v>
      </c>
      <c r="Y12" s="37">
        <f ca="1">SUM(Y11:INDIRECT("Y"&amp;ROW()-1))</f>
        <v>0</v>
      </c>
      <c r="Z12" s="37">
        <f ca="1">SUM(Z11:INDIRECT("Z"&amp;ROW()-1))</f>
        <v>0</v>
      </c>
      <c r="AA12" s="37">
        <f ca="1">SUM(AA11:INDIRECT("AA"&amp;ROW()-1))</f>
        <v>0</v>
      </c>
      <c r="AB12" s="37">
        <f ca="1">SUM(AB11:INDIRECT("AB"&amp;ROW()-1))</f>
        <v>0</v>
      </c>
      <c r="AC12" s="37">
        <f ca="1">SUM(AC11:INDIRECT("AC"&amp;ROW()-1))</f>
        <v>0</v>
      </c>
      <c r="AD12" s="37">
        <f ca="1">SUM(AD11:INDIRECT("AD"&amp;ROW()-1))</f>
        <v>0</v>
      </c>
    </row>
    <row r="13" spans="1:30" s="21" customFormat="1" ht="13.8">
      <c r="A13" s="25"/>
      <c r="B13" s="25"/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 s="18" customFormat="1" ht="7.5" customHeigh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20" customFormat="1" ht="15.6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38"/>
      <c r="S15" s="38"/>
      <c r="T15" s="38"/>
      <c r="U15" s="39"/>
      <c r="V15" s="39"/>
      <c r="W15" s="27"/>
      <c r="X15" s="27"/>
      <c r="Y15" s="27"/>
      <c r="Z15" s="27"/>
      <c r="AA15" s="27"/>
      <c r="AB15" s="27"/>
      <c r="AC15" s="27"/>
      <c r="AD15" s="27"/>
    </row>
    <row r="16" spans="1:30" s="8" customFormat="1" ht="17.25" customHeight="1">
      <c r="A16" s="24"/>
      <c r="B16" s="24"/>
      <c r="C16" s="24"/>
      <c r="D16" s="24"/>
      <c r="E16" s="24"/>
      <c r="F16" s="24"/>
      <c r="G16" s="40"/>
      <c r="H16" s="40"/>
      <c r="I16" s="40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</row>
    <row r="17" spans="1:30" s="9" customFormat="1" ht="18.75" customHeight="1">
      <c r="A17" s="12"/>
      <c r="B17" s="10"/>
      <c r="C17" s="17"/>
      <c r="D17" s="4"/>
      <c r="E17" s="4"/>
      <c r="G17" s="40"/>
      <c r="H17" s="40"/>
      <c r="I17" s="40"/>
      <c r="J17" s="22"/>
      <c r="K17" s="22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</row>
    <row r="18" spans="1:30" s="5" customFormat="1">
      <c r="A18" s="13"/>
      <c r="B18" s="15"/>
      <c r="D18" s="7"/>
      <c r="E18" s="7"/>
      <c r="G18" s="7"/>
      <c r="I18" s="7"/>
      <c r="J18" s="7"/>
      <c r="K18" s="7"/>
    </row>
    <row r="20" spans="1:30">
      <c r="D20" s="28"/>
      <c r="E20" s="29"/>
      <c r="F20" s="30"/>
    </row>
    <row r="21" spans="1:30">
      <c r="D21" s="28"/>
      <c r="E21" s="29"/>
      <c r="F21" s="30"/>
    </row>
  </sheetData>
  <mergeCells count="24">
    <mergeCell ref="A6:AD6"/>
    <mergeCell ref="AC9:AD9"/>
    <mergeCell ref="D9:G9"/>
    <mergeCell ref="Y9:Y10"/>
    <mergeCell ref="Z9:Z10"/>
    <mergeCell ref="AB9:AB10"/>
    <mergeCell ref="H9:K9"/>
    <mergeCell ref="L9:Q9"/>
    <mergeCell ref="R9:U9"/>
    <mergeCell ref="V9:W9"/>
    <mergeCell ref="AA9:AA10"/>
    <mergeCell ref="X9:X10"/>
    <mergeCell ref="A2:B2"/>
    <mergeCell ref="G2:K2"/>
    <mergeCell ref="A3:B3"/>
    <mergeCell ref="G3:K3"/>
    <mergeCell ref="A5:AD5"/>
    <mergeCell ref="R15:V15"/>
    <mergeCell ref="G16:I16"/>
    <mergeCell ref="A12:C12"/>
    <mergeCell ref="G17:I17"/>
    <mergeCell ref="A8:M8"/>
    <mergeCell ref="A9:A10"/>
    <mergeCell ref="B9:C10"/>
  </mergeCells>
  <printOptions horizontalCentered="1"/>
  <pageMargins left="0.28740157500000002" right="0.143700787" top="0.393700787" bottom="0.39370078740157499" header="0.31496062992126" footer="0.31496062992126"/>
  <pageSetup paperSize="9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HP</cp:lastModifiedBy>
  <cp:lastPrinted>2018-11-02T02:33:06Z</cp:lastPrinted>
  <dcterms:created xsi:type="dcterms:W3CDTF">2010-12-15T14:17:11Z</dcterms:created>
  <dcterms:modified xsi:type="dcterms:W3CDTF">2019-10-21T15:57:10Z</dcterms:modified>
</cp:coreProperties>
</file>