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activeX/activeX2.xml" ContentType="application/vnd.ms-office.activeX+xml"/>
  <Override PartName="/xl/drawings/drawing2.xml" ContentType="application/vnd.openxmlformats-officedocument.drawing+xml"/>
  <Override PartName="/xl/drawings/drawing3.xml" ContentType="application/vnd.openxmlformats-officedocument.drawing+xml"/>
  <Override PartName="/xl/activeX/activeX3.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Default Extension="gif" ContentType="image/gif"/>
  <Override PartName="/xl/calcChain.xml" ContentType="application/vnd.openxmlformats-officedocument.spreadsheetml.calcChain+xml"/>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saveExternalLinkValues="0" codeName="ThisWorkbook"/>
  <bookViews>
    <workbookView xWindow="0" yWindow="120" windowWidth="15192" windowHeight="8700" tabRatio="819" firstSheet="1" activeTab="1"/>
  </bookViews>
  <sheets>
    <sheet name="Inspection Details" sheetId="1" state="hidden" r:id="rId1"/>
    <sheet name="RG_Inspection Log" sheetId="2" r:id="rId2"/>
    <sheet name="Defect Type" sheetId="7" state="hidden" r:id="rId3"/>
    <sheet name="2X2 Target Update" sheetId="8" state="veryHidden" r:id="rId4"/>
  </sheets>
  <definedNames>
    <definedName name="Phase_Injected">OFFSET('Inspection Details'!$AG$1,,,'Inspection Details'!$AG$17)</definedName>
    <definedName name="Primary_Cause">'Inspection Details'!$BL$3:$BL$46</definedName>
  </definedNames>
  <calcPr calcId="125725"/>
</workbook>
</file>

<file path=xl/calcChain.xml><?xml version="1.0" encoding="utf-8"?>
<calcChain xmlns="http://schemas.openxmlformats.org/spreadsheetml/2006/main">
  <c r="BK8" i="1"/>
  <c r="BK9"/>
  <c r="BK10"/>
  <c r="BK11"/>
  <c r="BK12"/>
  <c r="BK13"/>
  <c r="BK14"/>
  <c r="BK15"/>
  <c r="BK16"/>
  <c r="BK17"/>
  <c r="BK18"/>
  <c r="BK19"/>
  <c r="BK20"/>
  <c r="BK21"/>
  <c r="BK22"/>
  <c r="BK23"/>
  <c r="BK24"/>
  <c r="BK25"/>
  <c r="BK26"/>
  <c r="BK27"/>
  <c r="BK28"/>
  <c r="BK29"/>
  <c r="BK30"/>
  <c r="BK31"/>
  <c r="BK32"/>
  <c r="BK33"/>
  <c r="BK34"/>
  <c r="BK35"/>
  <c r="BK36"/>
  <c r="BK37"/>
  <c r="BK38"/>
  <c r="BK39"/>
  <c r="BK40"/>
  <c r="BK41"/>
  <c r="BK42"/>
  <c r="BK43"/>
  <c r="BK44"/>
  <c r="BK45"/>
  <c r="BK46"/>
  <c r="BK3"/>
  <c r="BK4"/>
  <c r="BK5"/>
  <c r="BK6"/>
  <c r="BK7"/>
  <c r="AG17"/>
  <c r="AG18"/>
  <c r="T14"/>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41"/>
  <c r="H42"/>
  <c r="H43"/>
  <c r="H44"/>
  <c r="H45"/>
  <c r="H46"/>
  <c r="H47"/>
  <c r="H48"/>
  <c r="H49"/>
  <c r="H50"/>
  <c r="H51"/>
  <c r="H52"/>
  <c r="H53"/>
  <c r="H54"/>
  <c r="H55"/>
  <c r="H56"/>
  <c r="H57"/>
  <c r="H58"/>
  <c r="H59"/>
  <c r="B14"/>
  <c r="B15"/>
  <c r="T12"/>
  <c r="T11"/>
  <c r="BH1"/>
  <c r="BG1" s="1"/>
  <c r="BF1" s="1"/>
  <c r="BE1" s="1"/>
  <c r="BD1" s="1"/>
  <c r="BC1" s="1"/>
  <c r="BB1" s="1"/>
  <c r="BA1" s="1"/>
  <c r="AZ1" s="1"/>
  <c r="AY1" s="1"/>
  <c r="AX1" s="1"/>
  <c r="AW1" s="1"/>
  <c r="AV1" s="1"/>
  <c r="AU1" s="1"/>
  <c r="AT1" s="1"/>
  <c r="AS1" s="1"/>
  <c r="AR1" s="1"/>
  <c r="BL8" s="1" a="1"/>
  <c r="BL8" s="1"/>
  <c r="AG21"/>
  <c r="AG20"/>
  <c r="H32"/>
  <c r="P32" s="1"/>
  <c r="H33"/>
  <c r="Q33" s="1"/>
  <c r="AA32"/>
  <c r="AA33"/>
  <c r="AA34"/>
  <c r="AA35"/>
  <c r="AA36"/>
  <c r="T32"/>
  <c r="Z32" s="1"/>
  <c r="T33"/>
  <c r="Z33" s="1"/>
  <c r="T34"/>
  <c r="Z34" s="1"/>
  <c r="T35"/>
  <c r="Z35" s="1"/>
  <c r="Y32"/>
  <c r="Y33"/>
  <c r="Y34"/>
  <c r="H34"/>
  <c r="P34" s="1"/>
  <c r="W32" a="1"/>
  <c r="W32" s="1"/>
  <c r="W33" a="1"/>
  <c r="W33" s="1"/>
  <c r="R32" a="1"/>
  <c r="R32" s="1"/>
  <c r="S32" s="1"/>
  <c r="R33" a="1"/>
  <c r="R33" s="1"/>
  <c r="S33" s="1"/>
  <c r="BK2"/>
  <c r="T8"/>
  <c r="R30" a="1"/>
  <c r="R30" s="1"/>
  <c r="S30" s="1"/>
  <c r="AJ196"/>
  <c r="AF196"/>
  <c r="AE196"/>
  <c r="AC196"/>
  <c r="Y30"/>
  <c r="T30"/>
  <c r="Z30" s="1"/>
  <c r="Y31"/>
  <c r="T31"/>
  <c r="Z31" s="1"/>
  <c r="Y35"/>
  <c r="Y36"/>
  <c r="T36"/>
  <c r="Z36" s="1"/>
  <c r="Y37"/>
  <c r="T37"/>
  <c r="Z37" s="1"/>
  <c r="Y38"/>
  <c r="T38"/>
  <c r="Z38" s="1"/>
  <c r="Y39"/>
  <c r="T39"/>
  <c r="Z39" s="1"/>
  <c r="Y40"/>
  <c r="T40"/>
  <c r="Z40" s="1"/>
  <c r="Y41"/>
  <c r="T41"/>
  <c r="Z41" s="1"/>
  <c r="Y42"/>
  <c r="T42"/>
  <c r="Y43"/>
  <c r="T43"/>
  <c r="Z43" s="1"/>
  <c r="Y44"/>
  <c r="T44"/>
  <c r="Z44" s="1"/>
  <c r="Y45"/>
  <c r="T45"/>
  <c r="Z45" s="1"/>
  <c r="Y46"/>
  <c r="T46"/>
  <c r="Z46" s="1"/>
  <c r="Y47"/>
  <c r="T47"/>
  <c r="Z47" s="1"/>
  <c r="Y48"/>
  <c r="T48"/>
  <c r="Z48" s="1"/>
  <c r="Y49"/>
  <c r="T49"/>
  <c r="Z49" s="1"/>
  <c r="Y50"/>
  <c r="T50"/>
  <c r="Z50" s="1"/>
  <c r="Y51"/>
  <c r="T51"/>
  <c r="Z51" s="1"/>
  <c r="Y52"/>
  <c r="T52"/>
  <c r="Z52" s="1"/>
  <c r="Y53"/>
  <c r="T53"/>
  <c r="Z53" s="1"/>
  <c r="Y54"/>
  <c r="T54"/>
  <c r="Z54" s="1"/>
  <c r="Y55"/>
  <c r="T55"/>
  <c r="Z55" s="1"/>
  <c r="Y56"/>
  <c r="T56"/>
  <c r="Z56" s="1"/>
  <c r="Y57"/>
  <c r="T57"/>
  <c r="Z57" s="1"/>
  <c r="Y58"/>
  <c r="T58"/>
  <c r="Y59"/>
  <c r="T59"/>
  <c r="Z59" s="1"/>
  <c r="Y60"/>
  <c r="T60"/>
  <c r="Z60" s="1"/>
  <c r="Y61"/>
  <c r="T61"/>
  <c r="Z61" s="1"/>
  <c r="Y62"/>
  <c r="T62"/>
  <c r="Z62" s="1"/>
  <c r="Y63"/>
  <c r="T63"/>
  <c r="Z63" s="1"/>
  <c r="Y64"/>
  <c r="T64"/>
  <c r="Z64" s="1"/>
  <c r="Y65"/>
  <c r="T65"/>
  <c r="Z65" s="1"/>
  <c r="Y66"/>
  <c r="T66"/>
  <c r="Z66" s="1"/>
  <c r="Y67"/>
  <c r="T67"/>
  <c r="Z67" s="1"/>
  <c r="Y68"/>
  <c r="T68"/>
  <c r="Z68" s="1"/>
  <c r="Y69"/>
  <c r="T69"/>
  <c r="Z69" s="1"/>
  <c r="Y70"/>
  <c r="T70"/>
  <c r="Z70" s="1"/>
  <c r="Y71"/>
  <c r="T71"/>
  <c r="Z71" s="1"/>
  <c r="Y72"/>
  <c r="T72"/>
  <c r="Z72" s="1"/>
  <c r="Y73"/>
  <c r="T73"/>
  <c r="Z73" s="1"/>
  <c r="Y74"/>
  <c r="T74"/>
  <c r="Z74" s="1"/>
  <c r="Y75"/>
  <c r="T75"/>
  <c r="Z75" s="1"/>
  <c r="Y76"/>
  <c r="T76"/>
  <c r="Z76" s="1"/>
  <c r="Y77"/>
  <c r="T77"/>
  <c r="Z77" s="1"/>
  <c r="Y78"/>
  <c r="T78"/>
  <c r="Z78" s="1"/>
  <c r="Y79"/>
  <c r="T79"/>
  <c r="Z79" s="1"/>
  <c r="Y80"/>
  <c r="T80"/>
  <c r="Z80" s="1"/>
  <c r="Y81"/>
  <c r="T81"/>
  <c r="Z81" s="1"/>
  <c r="Y82"/>
  <c r="T82"/>
  <c r="Z82" s="1"/>
  <c r="Y83"/>
  <c r="T83"/>
  <c r="Z83" s="1"/>
  <c r="Y84"/>
  <c r="T84"/>
  <c r="Z84" s="1"/>
  <c r="Y85"/>
  <c r="T85"/>
  <c r="Z85" s="1"/>
  <c r="Y86"/>
  <c r="T86"/>
  <c r="Z86" s="1"/>
  <c r="Y87"/>
  <c r="T87"/>
  <c r="Z87" s="1"/>
  <c r="Y88"/>
  <c r="T88"/>
  <c r="Z88" s="1"/>
  <c r="Y89"/>
  <c r="T89"/>
  <c r="Z89" s="1"/>
  <c r="Y90"/>
  <c r="T90"/>
  <c r="Z90" s="1"/>
  <c r="Y91"/>
  <c r="T91"/>
  <c r="Z91" s="1"/>
  <c r="Y92"/>
  <c r="T92"/>
  <c r="Z92" s="1"/>
  <c r="Y93"/>
  <c r="T93"/>
  <c r="Z93" s="1"/>
  <c r="Y94"/>
  <c r="T94"/>
  <c r="Z94" s="1"/>
  <c r="Y95"/>
  <c r="T95"/>
  <c r="Z95" s="1"/>
  <c r="Y96"/>
  <c r="T96"/>
  <c r="Z96" s="1"/>
  <c r="Y97"/>
  <c r="T97"/>
  <c r="Z97" s="1"/>
  <c r="Y98"/>
  <c r="T98"/>
  <c r="Z98" s="1"/>
  <c r="Y99"/>
  <c r="T99"/>
  <c r="Z99" s="1"/>
  <c r="Y100"/>
  <c r="T100"/>
  <c r="Z100" s="1"/>
  <c r="Y101"/>
  <c r="T101"/>
  <c r="Z101" s="1"/>
  <c r="Y102"/>
  <c r="T102"/>
  <c r="Z102" s="1"/>
  <c r="Y103"/>
  <c r="T103"/>
  <c r="Z103" s="1"/>
  <c r="Y104"/>
  <c r="T104"/>
  <c r="Z104" s="1"/>
  <c r="Y105"/>
  <c r="T105"/>
  <c r="Z105" s="1"/>
  <c r="Y106"/>
  <c r="T106"/>
  <c r="Z106" s="1"/>
  <c r="Y107"/>
  <c r="T107"/>
  <c r="Z107" s="1"/>
  <c r="Y108"/>
  <c r="T108"/>
  <c r="Z108" s="1"/>
  <c r="Y109"/>
  <c r="T109"/>
  <c r="Z109" s="1"/>
  <c r="Y110"/>
  <c r="T110"/>
  <c r="Z110" s="1"/>
  <c r="Y111"/>
  <c r="T111"/>
  <c r="Z111" s="1"/>
  <c r="Y112"/>
  <c r="T112"/>
  <c r="Z112" s="1"/>
  <c r="Y113"/>
  <c r="T113"/>
  <c r="Z113" s="1"/>
  <c r="Y114"/>
  <c r="T114"/>
  <c r="Z114" s="1"/>
  <c r="Y115"/>
  <c r="T115"/>
  <c r="Z115" s="1"/>
  <c r="Y116"/>
  <c r="T116"/>
  <c r="Z116" s="1"/>
  <c r="Y117"/>
  <c r="T117"/>
  <c r="Z117" s="1"/>
  <c r="Y118"/>
  <c r="T118"/>
  <c r="Z118" s="1"/>
  <c r="Y119"/>
  <c r="T119"/>
  <c r="Z119" s="1"/>
  <c r="Y120"/>
  <c r="T120"/>
  <c r="Z120" s="1"/>
  <c r="Y121"/>
  <c r="T121"/>
  <c r="Z121" s="1"/>
  <c r="Y122"/>
  <c r="T122"/>
  <c r="Z122" s="1"/>
  <c r="Y123"/>
  <c r="T123"/>
  <c r="Z123" s="1"/>
  <c r="Y124"/>
  <c r="T124"/>
  <c r="Z124" s="1"/>
  <c r="Y125"/>
  <c r="T125"/>
  <c r="Z125" s="1"/>
  <c r="Y126"/>
  <c r="T126"/>
  <c r="Z126" s="1"/>
  <c r="Y127"/>
  <c r="T127"/>
  <c r="Z127" s="1"/>
  <c r="Y128"/>
  <c r="T128"/>
  <c r="Z128" s="1"/>
  <c r="Y129"/>
  <c r="T129"/>
  <c r="Z129" s="1"/>
  <c r="Y130"/>
  <c r="T130"/>
  <c r="Z130" s="1"/>
  <c r="Y131"/>
  <c r="T131"/>
  <c r="Z131" s="1"/>
  <c r="Y132"/>
  <c r="T132"/>
  <c r="Z132" s="1"/>
  <c r="Y133"/>
  <c r="T133"/>
  <c r="Z133" s="1"/>
  <c r="Y134"/>
  <c r="T134"/>
  <c r="Z134" s="1"/>
  <c r="Y135"/>
  <c r="T135"/>
  <c r="Z135" s="1"/>
  <c r="Y136"/>
  <c r="T136"/>
  <c r="Z136" s="1"/>
  <c r="Y137"/>
  <c r="T137"/>
  <c r="Z137" s="1"/>
  <c r="Y138"/>
  <c r="T138"/>
  <c r="Z138" s="1"/>
  <c r="Y139"/>
  <c r="T139"/>
  <c r="Z139" s="1"/>
  <c r="Y140"/>
  <c r="T140"/>
  <c r="Z140" s="1"/>
  <c r="Y141"/>
  <c r="T141"/>
  <c r="Z141" s="1"/>
  <c r="Y142"/>
  <c r="T142"/>
  <c r="Z142" s="1"/>
  <c r="Y143"/>
  <c r="T143"/>
  <c r="Z143" s="1"/>
  <c r="Y144"/>
  <c r="T144"/>
  <c r="Z144" s="1"/>
  <c r="Y145"/>
  <c r="T145"/>
  <c r="Z145" s="1"/>
  <c r="Y146"/>
  <c r="T146"/>
  <c r="Z146" s="1"/>
  <c r="Y147"/>
  <c r="T147"/>
  <c r="Z147" s="1"/>
  <c r="Y148"/>
  <c r="T148"/>
  <c r="Z148" s="1"/>
  <c r="Y149"/>
  <c r="T149"/>
  <c r="Z149" s="1"/>
  <c r="Y150"/>
  <c r="T150"/>
  <c r="Z150" s="1"/>
  <c r="Y151"/>
  <c r="T151"/>
  <c r="Z151" s="1"/>
  <c r="Y152"/>
  <c r="T152"/>
  <c r="Z152" s="1"/>
  <c r="Y153"/>
  <c r="T153"/>
  <c r="Z153" s="1"/>
  <c r="Y154"/>
  <c r="T154"/>
  <c r="Z154" s="1"/>
  <c r="Y155"/>
  <c r="T155"/>
  <c r="Z155" s="1"/>
  <c r="Y156"/>
  <c r="T156"/>
  <c r="Z156" s="1"/>
  <c r="Y157"/>
  <c r="T157"/>
  <c r="Z157" s="1"/>
  <c r="Y158"/>
  <c r="T158"/>
  <c r="Z158" s="1"/>
  <c r="Y159"/>
  <c r="T159"/>
  <c r="Z159" s="1"/>
  <c r="Y160"/>
  <c r="T160"/>
  <c r="Z160" s="1"/>
  <c r="Y161"/>
  <c r="T161"/>
  <c r="Z161" s="1"/>
  <c r="Y162"/>
  <c r="T162"/>
  <c r="Z162" s="1"/>
  <c r="Y163"/>
  <c r="T163"/>
  <c r="Z163" s="1"/>
  <c r="Y164"/>
  <c r="T164"/>
  <c r="Z164" s="1"/>
  <c r="Y165"/>
  <c r="T165"/>
  <c r="Z165" s="1"/>
  <c r="Y166"/>
  <c r="T166"/>
  <c r="Z166" s="1"/>
  <c r="Y167"/>
  <c r="T167"/>
  <c r="Z167" s="1"/>
  <c r="Y168"/>
  <c r="T168"/>
  <c r="Z168" s="1"/>
  <c r="Y169"/>
  <c r="T169"/>
  <c r="Z169" s="1"/>
  <c r="Y170"/>
  <c r="T170"/>
  <c r="Z170" s="1"/>
  <c r="Y171"/>
  <c r="T171"/>
  <c r="Z171" s="1"/>
  <c r="Y172"/>
  <c r="T172"/>
  <c r="Z172" s="1"/>
  <c r="Y173"/>
  <c r="T173"/>
  <c r="Z173" s="1"/>
  <c r="Y174"/>
  <c r="T174"/>
  <c r="Z174" s="1"/>
  <c r="Y175"/>
  <c r="T175"/>
  <c r="Z175" s="1"/>
  <c r="Y176"/>
  <c r="T176"/>
  <c r="Z176" s="1"/>
  <c r="Y177"/>
  <c r="T177"/>
  <c r="Z177" s="1"/>
  <c r="Y178"/>
  <c r="T178"/>
  <c r="Z178" s="1"/>
  <c r="Y179"/>
  <c r="T179"/>
  <c r="Z179" s="1"/>
  <c r="Y180"/>
  <c r="T180"/>
  <c r="Z180" s="1"/>
  <c r="Y181"/>
  <c r="T181"/>
  <c r="Z181" s="1"/>
  <c r="Y182"/>
  <c r="T182"/>
  <c r="Z182" s="1"/>
  <c r="Y183"/>
  <c r="T183"/>
  <c r="Z183" s="1"/>
  <c r="Y184"/>
  <c r="T184"/>
  <c r="Z184" s="1"/>
  <c r="Y185"/>
  <c r="T185"/>
  <c r="Z185" s="1"/>
  <c r="Y186"/>
  <c r="T186"/>
  <c r="Z186" s="1"/>
  <c r="Y187"/>
  <c r="T187"/>
  <c r="Z187" s="1"/>
  <c r="Y188"/>
  <c r="T188"/>
  <c r="Z188" s="1"/>
  <c r="Y189"/>
  <c r="T189"/>
  <c r="Z189" s="1"/>
  <c r="Y190"/>
  <c r="T190"/>
  <c r="Z190" s="1"/>
  <c r="Y191"/>
  <c r="T191"/>
  <c r="Z191" s="1"/>
  <c r="Y192"/>
  <c r="T192"/>
  <c r="Z192" s="1"/>
  <c r="Y193"/>
  <c r="T193"/>
  <c r="Z193" s="1"/>
  <c r="Y194"/>
  <c r="T194"/>
  <c r="Z194" s="1"/>
  <c r="H30"/>
  <c r="H31"/>
  <c r="H35"/>
  <c r="X35" s="1"/>
  <c r="U35" s="1"/>
  <c r="V35" s="1"/>
  <c r="H36"/>
  <c r="X36" s="1"/>
  <c r="U36" s="1"/>
  <c r="V36" s="1"/>
  <c r="H37"/>
  <c r="X37" s="1"/>
  <c r="U37" s="1"/>
  <c r="V37" s="1"/>
  <c r="H38"/>
  <c r="X38" s="1"/>
  <c r="U38" s="1"/>
  <c r="V38" s="1"/>
  <c r="H39"/>
  <c r="X39" s="1"/>
  <c r="U39" s="1"/>
  <c r="V39" s="1"/>
  <c r="H40"/>
  <c r="X40" s="1"/>
  <c r="U40" s="1"/>
  <c r="V40" s="1"/>
  <c r="X41"/>
  <c r="U41" s="1"/>
  <c r="V41" s="1"/>
  <c r="X42"/>
  <c r="U42" s="1"/>
  <c r="V42" s="1"/>
  <c r="X43"/>
  <c r="U43" s="1"/>
  <c r="V43" s="1"/>
  <c r="X44"/>
  <c r="U44" s="1"/>
  <c r="V44" s="1"/>
  <c r="X45"/>
  <c r="U45" s="1"/>
  <c r="V45" s="1"/>
  <c r="X46"/>
  <c r="U46" s="1"/>
  <c r="V46" s="1"/>
  <c r="X47"/>
  <c r="U47" s="1"/>
  <c r="V47" s="1"/>
  <c r="X48"/>
  <c r="U48" s="1"/>
  <c r="V48" s="1"/>
  <c r="X49"/>
  <c r="U49" s="1"/>
  <c r="V49" s="1"/>
  <c r="X50"/>
  <c r="U50" s="1"/>
  <c r="V50" s="1"/>
  <c r="X51"/>
  <c r="U51" s="1"/>
  <c r="V51" s="1"/>
  <c r="X52"/>
  <c r="U52" s="1"/>
  <c r="V52" s="1"/>
  <c r="X53"/>
  <c r="U53" s="1"/>
  <c r="V53" s="1"/>
  <c r="X54"/>
  <c r="U54" s="1"/>
  <c r="V54" s="1"/>
  <c r="X55"/>
  <c r="U55" s="1"/>
  <c r="V55" s="1"/>
  <c r="X56"/>
  <c r="U56" s="1"/>
  <c r="V56" s="1"/>
  <c r="X57"/>
  <c r="U57" s="1"/>
  <c r="V57" s="1"/>
  <c r="X58"/>
  <c r="U58" s="1"/>
  <c r="V58" s="1"/>
  <c r="X60"/>
  <c r="U60" s="1"/>
  <c r="V60" s="1"/>
  <c r="X61"/>
  <c r="U61" s="1"/>
  <c r="V61" s="1"/>
  <c r="X62"/>
  <c r="U62" s="1"/>
  <c r="V62" s="1"/>
  <c r="X63"/>
  <c r="U63" s="1"/>
  <c r="V63" s="1"/>
  <c r="X64"/>
  <c r="U64" s="1"/>
  <c r="V64" s="1"/>
  <c r="X65"/>
  <c r="U65" s="1"/>
  <c r="V65" s="1"/>
  <c r="X66"/>
  <c r="U66" s="1"/>
  <c r="V66" s="1"/>
  <c r="X67"/>
  <c r="U67" s="1"/>
  <c r="V67" s="1"/>
  <c r="X68"/>
  <c r="U68" s="1"/>
  <c r="V68" s="1"/>
  <c r="X69"/>
  <c r="U69" s="1"/>
  <c r="V69" s="1"/>
  <c r="X70"/>
  <c r="U70" s="1"/>
  <c r="V70" s="1"/>
  <c r="X71"/>
  <c r="U71" s="1"/>
  <c r="V71" s="1"/>
  <c r="X72"/>
  <c r="U72" s="1"/>
  <c r="V72" s="1"/>
  <c r="X73"/>
  <c r="U73" s="1"/>
  <c r="V73" s="1"/>
  <c r="X74"/>
  <c r="U74" s="1"/>
  <c r="V74" s="1"/>
  <c r="X91"/>
  <c r="U91" s="1"/>
  <c r="V91" s="1"/>
  <c r="X92"/>
  <c r="U92" s="1"/>
  <c r="V92" s="1"/>
  <c r="X93"/>
  <c r="U93" s="1"/>
  <c r="V93" s="1"/>
  <c r="X94"/>
  <c r="U94" s="1"/>
  <c r="V94" s="1"/>
  <c r="X95"/>
  <c r="U95" s="1"/>
  <c r="V95" s="1"/>
  <c r="X96"/>
  <c r="U96" s="1"/>
  <c r="V96" s="1"/>
  <c r="X97"/>
  <c r="U97" s="1"/>
  <c r="V97" s="1"/>
  <c r="X98"/>
  <c r="U98" s="1"/>
  <c r="V98" s="1"/>
  <c r="X99"/>
  <c r="U99" s="1"/>
  <c r="V99" s="1"/>
  <c r="X100"/>
  <c r="U100" s="1"/>
  <c r="V100" s="1"/>
  <c r="X101"/>
  <c r="U101" s="1"/>
  <c r="V101" s="1"/>
  <c r="X102"/>
  <c r="U102" s="1"/>
  <c r="V102" s="1"/>
  <c r="X103"/>
  <c r="U103" s="1"/>
  <c r="V103" s="1"/>
  <c r="X104"/>
  <c r="U104" s="1"/>
  <c r="V104" s="1"/>
  <c r="X105"/>
  <c r="U105" s="1"/>
  <c r="V105" s="1"/>
  <c r="X106"/>
  <c r="U106" s="1"/>
  <c r="V106" s="1"/>
  <c r="X180"/>
  <c r="U180" s="1"/>
  <c r="V180" s="1"/>
  <c r="X181"/>
  <c r="U181" s="1"/>
  <c r="V181" s="1"/>
  <c r="X182"/>
  <c r="U182" s="1"/>
  <c r="V182" s="1"/>
  <c r="X183"/>
  <c r="U183" s="1"/>
  <c r="V183" s="1"/>
  <c r="X184"/>
  <c r="U184" s="1"/>
  <c r="V184" s="1"/>
  <c r="X185"/>
  <c r="U185" s="1"/>
  <c r="V185" s="1"/>
  <c r="X186"/>
  <c r="U186" s="1"/>
  <c r="V186" s="1"/>
  <c r="X187"/>
  <c r="U187" s="1"/>
  <c r="V187" s="1"/>
  <c r="X188"/>
  <c r="U188" s="1"/>
  <c r="V188" s="1"/>
  <c r="X189"/>
  <c r="U189" s="1"/>
  <c r="V189" s="1"/>
  <c r="X190"/>
  <c r="U190" s="1"/>
  <c r="V190" s="1"/>
  <c r="X191"/>
  <c r="U191" s="1"/>
  <c r="V191" s="1"/>
  <c r="X192"/>
  <c r="U192" s="1"/>
  <c r="V192" s="1"/>
  <c r="X193"/>
  <c r="U193" s="1"/>
  <c r="V193" s="1"/>
  <c r="H194"/>
  <c r="X194" s="1"/>
  <c r="U194" s="1"/>
  <c r="V194" s="1"/>
  <c r="R31" a="1"/>
  <c r="R31" s="1"/>
  <c r="S31" s="1"/>
  <c r="R34" a="1"/>
  <c r="R34" s="1"/>
  <c r="S34" s="1"/>
  <c r="R35" a="1"/>
  <c r="R35" s="1"/>
  <c r="S35" s="1"/>
  <c r="R36" a="1"/>
  <c r="R36" s="1"/>
  <c r="S36" s="1"/>
  <c r="R37" a="1"/>
  <c r="R37" s="1"/>
  <c r="S37" s="1"/>
  <c r="R38" a="1"/>
  <c r="R38" s="1"/>
  <c r="S38" s="1"/>
  <c r="R39" a="1"/>
  <c r="R39" s="1"/>
  <c r="S39" s="1"/>
  <c r="R40" a="1"/>
  <c r="R40" s="1"/>
  <c r="S40" s="1"/>
  <c r="R41" a="1"/>
  <c r="R41" s="1"/>
  <c r="S41" s="1"/>
  <c r="R42" a="1"/>
  <c r="R43" a="1"/>
  <c r="R43" s="1"/>
  <c r="S43" s="1"/>
  <c r="R44" a="1"/>
  <c r="R45" a="1"/>
  <c r="R45" s="1"/>
  <c r="S45" s="1"/>
  <c r="R46" a="1"/>
  <c r="R46" s="1"/>
  <c r="S46" s="1"/>
  <c r="R47" a="1"/>
  <c r="R47" s="1"/>
  <c r="S47" s="1"/>
  <c r="R48" a="1"/>
  <c r="R48" s="1"/>
  <c r="S48" s="1"/>
  <c r="R49" a="1"/>
  <c r="R50" a="1"/>
  <c r="R51" a="1"/>
  <c r="R51" s="1"/>
  <c r="S51" s="1"/>
  <c r="R52" a="1"/>
  <c r="R53" a="1"/>
  <c r="R53" s="1"/>
  <c r="S53" s="1"/>
  <c r="R54" a="1"/>
  <c r="R55" a="1"/>
  <c r="R55" s="1"/>
  <c r="S55" s="1"/>
  <c r="R56" a="1"/>
  <c r="R56" s="1"/>
  <c r="S56" s="1"/>
  <c r="R57" a="1"/>
  <c r="R57" s="1"/>
  <c r="S57" s="1"/>
  <c r="R58" a="1"/>
  <c r="R58" s="1"/>
  <c r="S58" s="1"/>
  <c r="R59" a="1"/>
  <c r="R59" s="1"/>
  <c r="S59" s="1"/>
  <c r="R60" a="1"/>
  <c r="R61" a="1"/>
  <c r="R61" s="1"/>
  <c r="S61" s="1"/>
  <c r="R62" a="1"/>
  <c r="R62" s="1"/>
  <c r="S62" s="1"/>
  <c r="R63" a="1"/>
  <c r="R63" s="1"/>
  <c r="S63" s="1"/>
  <c r="R64" a="1"/>
  <c r="R64" s="1"/>
  <c r="S64" s="1"/>
  <c r="R65" a="1"/>
  <c r="R65" s="1"/>
  <c r="S65" s="1"/>
  <c r="R66" a="1"/>
  <c r="R66" s="1"/>
  <c r="S66" s="1"/>
  <c r="R67" a="1"/>
  <c r="R67" s="1"/>
  <c r="S67" s="1"/>
  <c r="R68" a="1"/>
  <c r="R68" s="1"/>
  <c r="S68" s="1"/>
  <c r="R69" a="1"/>
  <c r="R69" s="1"/>
  <c r="S69" s="1"/>
  <c r="R70" a="1"/>
  <c r="R70" s="1"/>
  <c r="S70" s="1"/>
  <c r="R71" a="1"/>
  <c r="R71" s="1"/>
  <c r="S71" s="1"/>
  <c r="R72" a="1"/>
  <c r="R72" s="1"/>
  <c r="S72" s="1"/>
  <c r="R73" a="1"/>
  <c r="R73" s="1"/>
  <c r="S73" s="1"/>
  <c r="R74" a="1"/>
  <c r="R74" s="1"/>
  <c r="S74" s="1"/>
  <c r="R75" a="1"/>
  <c r="R75" s="1"/>
  <c r="S75" s="1"/>
  <c r="R76" a="1"/>
  <c r="R76" s="1"/>
  <c r="S76" s="1"/>
  <c r="R77" a="1"/>
  <c r="R77" s="1"/>
  <c r="S77" s="1"/>
  <c r="R78" a="1"/>
  <c r="R78" s="1"/>
  <c r="S78" s="1"/>
  <c r="R79" a="1"/>
  <c r="R79" s="1"/>
  <c r="S79" s="1"/>
  <c r="R80" a="1"/>
  <c r="R80" s="1"/>
  <c r="S80" s="1"/>
  <c r="R81" a="1"/>
  <c r="R82" a="1"/>
  <c r="R82" s="1"/>
  <c r="S82" s="1"/>
  <c r="R83" a="1"/>
  <c r="R83" s="1"/>
  <c r="S83" s="1"/>
  <c r="R84" a="1"/>
  <c r="R85" a="1"/>
  <c r="R85" s="1"/>
  <c r="S85" s="1"/>
  <c r="R86" a="1"/>
  <c r="R86" s="1"/>
  <c r="S86" s="1"/>
  <c r="R87" a="1"/>
  <c r="R87" s="1"/>
  <c r="S87" s="1"/>
  <c r="R88" a="1"/>
  <c r="R88" s="1"/>
  <c r="S88" s="1"/>
  <c r="R89" a="1"/>
  <c r="R90" a="1"/>
  <c r="R90" s="1"/>
  <c r="S90" s="1"/>
  <c r="R91" a="1"/>
  <c r="R91" s="1"/>
  <c r="S91" s="1"/>
  <c r="R92" a="1"/>
  <c r="R92" s="1"/>
  <c r="S92" s="1"/>
  <c r="R93" a="1"/>
  <c r="R93" s="1"/>
  <c r="S93" s="1"/>
  <c r="R94" a="1"/>
  <c r="R94" s="1"/>
  <c r="S94" s="1"/>
  <c r="R95" a="1"/>
  <c r="R95" s="1"/>
  <c r="S95" s="1"/>
  <c r="R96" a="1"/>
  <c r="R96" s="1"/>
  <c r="S96" s="1"/>
  <c r="R97" a="1"/>
  <c r="R98" a="1"/>
  <c r="R98" s="1"/>
  <c r="S98" s="1"/>
  <c r="R99" a="1"/>
  <c r="R99" s="1"/>
  <c r="S99" s="1"/>
  <c r="R100" a="1"/>
  <c r="R100" s="1"/>
  <c r="S100" s="1"/>
  <c r="R101" a="1"/>
  <c r="R101" s="1"/>
  <c r="S101" s="1"/>
  <c r="R102" a="1"/>
  <c r="R102" s="1"/>
  <c r="S102" s="1"/>
  <c r="R103" a="1"/>
  <c r="R103" s="1"/>
  <c r="S103" s="1"/>
  <c r="R104" a="1"/>
  <c r="R104" s="1"/>
  <c r="S104" s="1"/>
  <c r="R105" a="1"/>
  <c r="R105" s="1"/>
  <c r="S105" s="1"/>
  <c r="R106" a="1"/>
  <c r="R106" s="1"/>
  <c r="S106" s="1"/>
  <c r="R107" a="1"/>
  <c r="R107" s="1"/>
  <c r="S107" s="1"/>
  <c r="R108" a="1"/>
  <c r="R108" s="1"/>
  <c r="S108" s="1"/>
  <c r="R109" a="1"/>
  <c r="R109" s="1"/>
  <c r="S109" s="1"/>
  <c r="R110" a="1"/>
  <c r="R110" s="1"/>
  <c r="S110" s="1"/>
  <c r="R111" a="1"/>
  <c r="R111" s="1"/>
  <c r="S111" s="1"/>
  <c r="R112" a="1"/>
  <c r="R112" s="1"/>
  <c r="S112" s="1"/>
  <c r="R113" a="1"/>
  <c r="R113" s="1"/>
  <c r="S113" s="1"/>
  <c r="R114" a="1"/>
  <c r="R114" s="1"/>
  <c r="S114" s="1"/>
  <c r="R115" a="1"/>
  <c r="R115" s="1"/>
  <c r="S115" s="1"/>
  <c r="R116" a="1"/>
  <c r="R116" s="1"/>
  <c r="S116" s="1"/>
  <c r="R117" a="1"/>
  <c r="R117" s="1"/>
  <c r="S117" s="1"/>
  <c r="R118" a="1"/>
  <c r="R118" s="1"/>
  <c r="S118" s="1"/>
  <c r="R119" a="1"/>
  <c r="R119" s="1"/>
  <c r="S119" s="1"/>
  <c r="R120" a="1"/>
  <c r="R120" s="1"/>
  <c r="S120" s="1"/>
  <c r="R121" a="1"/>
  <c r="R121" s="1"/>
  <c r="S121" s="1"/>
  <c r="R122" a="1"/>
  <c r="R122" s="1"/>
  <c r="S122" s="1"/>
  <c r="R123" a="1"/>
  <c r="R123" s="1"/>
  <c r="S123" s="1"/>
  <c r="R124" a="1"/>
  <c r="R124" s="1"/>
  <c r="S124" s="1"/>
  <c r="R125" a="1"/>
  <c r="R126" a="1"/>
  <c r="R126" s="1"/>
  <c r="S126" s="1"/>
  <c r="R127" a="1"/>
  <c r="R127" s="1"/>
  <c r="S127" s="1"/>
  <c r="R128" a="1"/>
  <c r="R128" s="1"/>
  <c r="S128" s="1"/>
  <c r="R129" a="1"/>
  <c r="R129" s="1"/>
  <c r="S129" s="1"/>
  <c r="R130" a="1"/>
  <c r="R130" s="1"/>
  <c r="S130" s="1"/>
  <c r="R131" a="1"/>
  <c r="R131" s="1"/>
  <c r="S131" s="1"/>
  <c r="R132" a="1"/>
  <c r="R132" s="1"/>
  <c r="S132" s="1"/>
  <c r="R133" a="1"/>
  <c r="R133" s="1"/>
  <c r="S133" s="1"/>
  <c r="R134" a="1"/>
  <c r="R134" s="1"/>
  <c r="S134" s="1"/>
  <c r="R135" a="1"/>
  <c r="R135" s="1"/>
  <c r="S135" s="1"/>
  <c r="R136" a="1"/>
  <c r="R136" s="1"/>
  <c r="S136" s="1"/>
  <c r="R137" a="1"/>
  <c r="R137" s="1"/>
  <c r="S137" s="1"/>
  <c r="R138" a="1"/>
  <c r="R138" s="1"/>
  <c r="S138" s="1"/>
  <c r="R139" a="1"/>
  <c r="R139" s="1"/>
  <c r="S139" s="1"/>
  <c r="R140" a="1"/>
  <c r="R140" s="1"/>
  <c r="S140" s="1"/>
  <c r="R141" a="1"/>
  <c r="R141" s="1"/>
  <c r="S141" s="1"/>
  <c r="R142" a="1"/>
  <c r="R142" s="1"/>
  <c r="S142" s="1"/>
  <c r="R143" a="1"/>
  <c r="R143" s="1"/>
  <c r="S143" s="1"/>
  <c r="R144" a="1"/>
  <c r="R144" s="1"/>
  <c r="S144" s="1"/>
  <c r="R145" a="1"/>
  <c r="R145" s="1"/>
  <c r="S145" s="1"/>
  <c r="R146" a="1"/>
  <c r="R146" s="1"/>
  <c r="S146" s="1"/>
  <c r="R147" a="1"/>
  <c r="R147" s="1"/>
  <c r="S147" s="1"/>
  <c r="R148" a="1"/>
  <c r="R148" s="1"/>
  <c r="S148" s="1"/>
  <c r="R149" a="1"/>
  <c r="R149" s="1"/>
  <c r="S149" s="1"/>
  <c r="R150" a="1"/>
  <c r="R150" s="1"/>
  <c r="S150" s="1"/>
  <c r="R151" a="1"/>
  <c r="R151" s="1"/>
  <c r="S151" s="1"/>
  <c r="R152" a="1"/>
  <c r="R152" s="1"/>
  <c r="S152" s="1"/>
  <c r="R153" a="1"/>
  <c r="R153" s="1"/>
  <c r="S153" s="1"/>
  <c r="R154" a="1"/>
  <c r="R154" s="1"/>
  <c r="S154" s="1"/>
  <c r="R155" a="1"/>
  <c r="R155" s="1"/>
  <c r="S155" s="1"/>
  <c r="R156" a="1"/>
  <c r="R156" s="1"/>
  <c r="S156" s="1"/>
  <c r="R157" a="1"/>
  <c r="R157" s="1"/>
  <c r="S157" s="1"/>
  <c r="R158" a="1"/>
  <c r="R158" s="1"/>
  <c r="S158" s="1"/>
  <c r="R159" a="1"/>
  <c r="R159" s="1"/>
  <c r="S159" s="1"/>
  <c r="R160" a="1"/>
  <c r="R160" s="1"/>
  <c r="S160" s="1"/>
  <c r="R161" a="1"/>
  <c r="R161" s="1"/>
  <c r="S161" s="1"/>
  <c r="R162" a="1"/>
  <c r="R162" s="1"/>
  <c r="S162" s="1"/>
  <c r="R163" a="1"/>
  <c r="R163" s="1"/>
  <c r="S163" s="1"/>
  <c r="R164" a="1"/>
  <c r="R164" s="1"/>
  <c r="S164" s="1"/>
  <c r="R165" a="1"/>
  <c r="R165" s="1"/>
  <c r="S165" s="1"/>
  <c r="R166" a="1"/>
  <c r="R166" s="1"/>
  <c r="S166" s="1"/>
  <c r="R167" a="1"/>
  <c r="R167" s="1"/>
  <c r="S167" s="1"/>
  <c r="R168" a="1"/>
  <c r="R168" s="1"/>
  <c r="S168" s="1"/>
  <c r="R169" a="1"/>
  <c r="R169" s="1"/>
  <c r="S169" s="1"/>
  <c r="R170" a="1"/>
  <c r="R170" s="1"/>
  <c r="S170" s="1"/>
  <c r="R171" a="1"/>
  <c r="R171" s="1"/>
  <c r="S171" s="1"/>
  <c r="R172" a="1"/>
  <c r="R172" s="1"/>
  <c r="S172" s="1"/>
  <c r="R173" a="1"/>
  <c r="R173" s="1"/>
  <c r="S173" s="1"/>
  <c r="R174" a="1"/>
  <c r="R174" s="1"/>
  <c r="S174" s="1"/>
  <c r="R175" a="1"/>
  <c r="R175" s="1"/>
  <c r="S175" s="1"/>
  <c r="R176" a="1"/>
  <c r="R176" s="1"/>
  <c r="S176" s="1"/>
  <c r="R177" a="1"/>
  <c r="R177" s="1"/>
  <c r="S177" s="1"/>
  <c r="R178" a="1"/>
  <c r="R178" s="1"/>
  <c r="S178" s="1"/>
  <c r="R179" a="1"/>
  <c r="R179" s="1"/>
  <c r="S179" s="1"/>
  <c r="R180" a="1"/>
  <c r="R180" s="1"/>
  <c r="S180" s="1"/>
  <c r="R181" a="1"/>
  <c r="R181" s="1"/>
  <c r="S181" s="1"/>
  <c r="R182" a="1"/>
  <c r="R182" s="1"/>
  <c r="S182" s="1"/>
  <c r="R183" a="1"/>
  <c r="R183" s="1"/>
  <c r="S183" s="1"/>
  <c r="R184" a="1"/>
  <c r="R184" s="1"/>
  <c r="S184" s="1"/>
  <c r="R185" a="1"/>
  <c r="R185" s="1"/>
  <c r="S185" s="1"/>
  <c r="R186" a="1"/>
  <c r="R186" s="1"/>
  <c r="S186" s="1"/>
  <c r="R187" a="1"/>
  <c r="R187" s="1"/>
  <c r="S187" s="1"/>
  <c r="R188" a="1"/>
  <c r="R188" s="1"/>
  <c r="S188" s="1"/>
  <c r="R189" a="1"/>
  <c r="R189" s="1"/>
  <c r="S189" s="1"/>
  <c r="R190" a="1"/>
  <c r="R190" s="1"/>
  <c r="S190" s="1"/>
  <c r="R191" a="1"/>
  <c r="R191" s="1"/>
  <c r="S191" s="1"/>
  <c r="R192" a="1"/>
  <c r="R192" s="1"/>
  <c r="S192" s="1"/>
  <c r="R193" a="1"/>
  <c r="R193" s="1"/>
  <c r="S193" s="1"/>
  <c r="R194" a="1"/>
  <c r="R194" s="1"/>
  <c r="S194" s="1"/>
  <c r="J196"/>
  <c r="W37" s="1" a="1"/>
  <c r="W37" s="1"/>
  <c r="K196"/>
  <c r="F196"/>
  <c r="D196"/>
  <c r="B196"/>
  <c r="AA194"/>
  <c r="AA193"/>
  <c r="AA192"/>
  <c r="AA191"/>
  <c r="AA190"/>
  <c r="AA189"/>
  <c r="AA188"/>
  <c r="AA187"/>
  <c r="AA186"/>
  <c r="AA185"/>
  <c r="AA184"/>
  <c r="AA183"/>
  <c r="AA182"/>
  <c r="AA181"/>
  <c r="AA180"/>
  <c r="AA179"/>
  <c r="AA178"/>
  <c r="AA177"/>
  <c r="AA176"/>
  <c r="AA175"/>
  <c r="AA174"/>
  <c r="AA173"/>
  <c r="AA172"/>
  <c r="AA171"/>
  <c r="AA170"/>
  <c r="AA169"/>
  <c r="AA168"/>
  <c r="AA167"/>
  <c r="AA166"/>
  <c r="AA165"/>
  <c r="AA164"/>
  <c r="AA163"/>
  <c r="AA162"/>
  <c r="AA161"/>
  <c r="AA160"/>
  <c r="AA159"/>
  <c r="AA158"/>
  <c r="AA157"/>
  <c r="AA156"/>
  <c r="AA155"/>
  <c r="AA154"/>
  <c r="AA153"/>
  <c r="AA152"/>
  <c r="AA151"/>
  <c r="AA150"/>
  <c r="AA149"/>
  <c r="AA148"/>
  <c r="AA147"/>
  <c r="AA146"/>
  <c r="AA145"/>
  <c r="AA144"/>
  <c r="AA143"/>
  <c r="AA142"/>
  <c r="AA141"/>
  <c r="AA140"/>
  <c r="AA139"/>
  <c r="AA138"/>
  <c r="AA137"/>
  <c r="AA136"/>
  <c r="AA135"/>
  <c r="AA134"/>
  <c r="AA133"/>
  <c r="AA132"/>
  <c r="AA131"/>
  <c r="AA130"/>
  <c r="AA129"/>
  <c r="AA128"/>
  <c r="AA127"/>
  <c r="AA126"/>
  <c r="AA125"/>
  <c r="R125"/>
  <c r="S125" s="1"/>
  <c r="AA124"/>
  <c r="AA123"/>
  <c r="AA122"/>
  <c r="AA121"/>
  <c r="AA120"/>
  <c r="AA119"/>
  <c r="AA118"/>
  <c r="AA117"/>
  <c r="AA116"/>
  <c r="AA115"/>
  <c r="AA114"/>
  <c r="AA113"/>
  <c r="AA112"/>
  <c r="AA111"/>
  <c r="AA110"/>
  <c r="AA109"/>
  <c r="AA108"/>
  <c r="AA107"/>
  <c r="AA106"/>
  <c r="AA105"/>
  <c r="AA104"/>
  <c r="AA103"/>
  <c r="AA102"/>
  <c r="AA101"/>
  <c r="AA100"/>
  <c r="AA99"/>
  <c r="AA98"/>
  <c r="AA97"/>
  <c r="R97"/>
  <c r="S97" s="1"/>
  <c r="AA96"/>
  <c r="AA95"/>
  <c r="AA94"/>
  <c r="AA93"/>
  <c r="AA92"/>
  <c r="AA91"/>
  <c r="AA90"/>
  <c r="AA89"/>
  <c r="R89"/>
  <c r="S89" s="1"/>
  <c r="AA88"/>
  <c r="AA87"/>
  <c r="AA86"/>
  <c r="AA85"/>
  <c r="AA84"/>
  <c r="R84"/>
  <c r="S84" s="1"/>
  <c r="AA83"/>
  <c r="AA82"/>
  <c r="AA81"/>
  <c r="R81"/>
  <c r="S81" s="1"/>
  <c r="AA80"/>
  <c r="AA79"/>
  <c r="AA78"/>
  <c r="AA77"/>
  <c r="AA76"/>
  <c r="AA75"/>
  <c r="AA74"/>
  <c r="AA73"/>
  <c r="AA72"/>
  <c r="AA71"/>
  <c r="AA70"/>
  <c r="AA69"/>
  <c r="AA68"/>
  <c r="AA67"/>
  <c r="AA66"/>
  <c r="AA65"/>
  <c r="AA64"/>
  <c r="AA63"/>
  <c r="AA62"/>
  <c r="AA61"/>
  <c r="AA60"/>
  <c r="R60"/>
  <c r="S60" s="1"/>
  <c r="AA59"/>
  <c r="AA58"/>
  <c r="AA57"/>
  <c r="AA56"/>
  <c r="AA55"/>
  <c r="AA54"/>
  <c r="R54"/>
  <c r="S54" s="1"/>
  <c r="AA53"/>
  <c r="AA52"/>
  <c r="R52"/>
  <c r="S52" s="1"/>
  <c r="AA51"/>
  <c r="AA50"/>
  <c r="R50"/>
  <c r="S50" s="1"/>
  <c r="AA49"/>
  <c r="R49"/>
  <c r="S49" s="1"/>
  <c r="AA48"/>
  <c r="AA47"/>
  <c r="AA46"/>
  <c r="AA45"/>
  <c r="AA44"/>
  <c r="R44"/>
  <c r="S44" s="1"/>
  <c r="AA43"/>
  <c r="AA42"/>
  <c r="R42"/>
  <c r="S42" s="1"/>
  <c r="AA41"/>
  <c r="AA40"/>
  <c r="AA39"/>
  <c r="AA38"/>
  <c r="AA37"/>
  <c r="AA31"/>
  <c r="AA30"/>
  <c r="B647" i="2"/>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20"/>
  <c r="B519"/>
  <c r="B518"/>
  <c r="B517"/>
  <c r="B516"/>
  <c r="B515"/>
  <c r="B514"/>
  <c r="B513"/>
  <c r="B512"/>
  <c r="B511"/>
  <c r="B510"/>
  <c r="B509"/>
  <c r="B508"/>
  <c r="B507"/>
  <c r="B506"/>
  <c r="B505"/>
  <c r="B504"/>
  <c r="B503"/>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W101" i="1" a="1"/>
  <c r="W101" s="1"/>
  <c r="W102" l="1" a="1"/>
  <c r="W102" s="1"/>
  <c r="W105" a="1"/>
  <c r="W105" s="1"/>
  <c r="W164" a="1"/>
  <c r="W164" s="1"/>
  <c r="W75" a="1"/>
  <c r="W75" s="1"/>
  <c r="W150" a="1"/>
  <c r="W150" s="1"/>
  <c r="W55" a="1"/>
  <c r="W55" s="1"/>
  <c r="W35" a="1"/>
  <c r="W35" s="1"/>
  <c r="W136" a="1"/>
  <c r="W136" s="1"/>
  <c r="W53" a="1"/>
  <c r="W53" s="1"/>
  <c r="W122" a="1"/>
  <c r="W122" s="1"/>
  <c r="W123" a="1"/>
  <c r="W123" s="1"/>
  <c r="W58" a="1"/>
  <c r="W58" s="1"/>
  <c r="W163" a="1"/>
  <c r="W163" s="1"/>
  <c r="W141" a="1"/>
  <c r="W141" s="1"/>
  <c r="W95" a="1"/>
  <c r="W95" s="1"/>
  <c r="W178" a="1"/>
  <c r="W178" s="1"/>
  <c r="W80" a="1"/>
  <c r="W80" s="1"/>
  <c r="BL46" a="1"/>
  <c r="BL46" s="1"/>
  <c r="BL45" a="1"/>
  <c r="BL45" s="1"/>
  <c r="BL41" a="1"/>
  <c r="BL41" s="1"/>
  <c r="BL37" a="1"/>
  <c r="BL37" s="1"/>
  <c r="BL33" a="1"/>
  <c r="BL33" s="1"/>
  <c r="BL29" a="1"/>
  <c r="BL29" s="1"/>
  <c r="BL25" a="1"/>
  <c r="BL25" s="1"/>
  <c r="BL21" a="1"/>
  <c r="BL21" s="1"/>
  <c r="BL17" a="1"/>
  <c r="BL17" s="1"/>
  <c r="BL13" a="1"/>
  <c r="BL13" s="1"/>
  <c r="BL9" a="1"/>
  <c r="BL9" s="1"/>
  <c r="BL5" a="1"/>
  <c r="BL5" s="1"/>
  <c r="BL42" a="1"/>
  <c r="BL42" s="1"/>
  <c r="BL38" a="1"/>
  <c r="BL38" s="1"/>
  <c r="BL34" a="1"/>
  <c r="BL34" s="1"/>
  <c r="BL30" a="1"/>
  <c r="BL30" s="1"/>
  <c r="BL26" a="1"/>
  <c r="BL26" s="1"/>
  <c r="BL22" a="1"/>
  <c r="BL22" s="1"/>
  <c r="BL18" a="1"/>
  <c r="BL18" s="1"/>
  <c r="BL14" a="1"/>
  <c r="BL14" s="1"/>
  <c r="BL10" a="1"/>
  <c r="BL10" s="1"/>
  <c r="BL6" a="1"/>
  <c r="BL6" s="1"/>
  <c r="BL43" a="1"/>
  <c r="BL43" s="1"/>
  <c r="BL39" a="1"/>
  <c r="BL39" s="1"/>
  <c r="BL35" a="1"/>
  <c r="BL35" s="1"/>
  <c r="BL31" a="1"/>
  <c r="BL31" s="1"/>
  <c r="BL27" a="1"/>
  <c r="BL27" s="1"/>
  <c r="BL23" a="1"/>
  <c r="BL23" s="1"/>
  <c r="BL19" a="1"/>
  <c r="BL19" s="1"/>
  <c r="BL15" a="1"/>
  <c r="BL15" s="1"/>
  <c r="BL11" a="1"/>
  <c r="BL11" s="1"/>
  <c r="BL7" a="1"/>
  <c r="BL7" s="1"/>
  <c r="T16"/>
  <c r="T13"/>
  <c r="T15"/>
  <c r="BL44" a="1"/>
  <c r="BL44" s="1"/>
  <c r="BL40" a="1"/>
  <c r="BL40" s="1"/>
  <c r="BL36" a="1"/>
  <c r="BL36" s="1"/>
  <c r="BL32" a="1"/>
  <c r="BL32" s="1"/>
  <c r="BL28" a="1"/>
  <c r="BL28" s="1"/>
  <c r="BL24" a="1"/>
  <c r="BL24" s="1"/>
  <c r="BL20" a="1"/>
  <c r="BL20" s="1"/>
  <c r="BL16" a="1"/>
  <c r="BL16" s="1"/>
  <c r="BL12" a="1"/>
  <c r="BL12" s="1"/>
  <c r="W73" a="1"/>
  <c r="W73" s="1"/>
  <c r="W85" a="1"/>
  <c r="W85" s="1"/>
  <c r="W51" a="1"/>
  <c r="W51" s="1"/>
  <c r="W119" a="1"/>
  <c r="W119" s="1"/>
  <c r="W142" a="1"/>
  <c r="W142" s="1"/>
  <c r="W66" a="1"/>
  <c r="W66" s="1"/>
  <c r="W45" a="1"/>
  <c r="W45" s="1"/>
  <c r="W159" a="1"/>
  <c r="W159" s="1"/>
  <c r="W91" a="1"/>
  <c r="W91" s="1"/>
  <c r="W162" a="1"/>
  <c r="W162" s="1"/>
  <c r="W126" a="1"/>
  <c r="W126" s="1"/>
  <c r="W88" a="1"/>
  <c r="W88" s="1"/>
  <c r="W169" a="1"/>
  <c r="W169" s="1"/>
  <c r="W57" a="1"/>
  <c r="W57" s="1"/>
  <c r="W137" a="1"/>
  <c r="W137" s="1"/>
  <c r="W77" a="1"/>
  <c r="W77" s="1"/>
  <c r="W117" a="1"/>
  <c r="W117" s="1"/>
  <c r="W155" a="1"/>
  <c r="W155" s="1"/>
  <c r="W43" a="1"/>
  <c r="W43" s="1"/>
  <c r="W63" a="1"/>
  <c r="W63" s="1"/>
  <c r="W87" a="1"/>
  <c r="W87" s="1"/>
  <c r="W115" a="1"/>
  <c r="W115" s="1"/>
  <c r="W139" a="1"/>
  <c r="W139" s="1"/>
  <c r="W156" a="1"/>
  <c r="W156" s="1"/>
  <c r="W172" a="1"/>
  <c r="W172" s="1"/>
  <c r="W144" a="1"/>
  <c r="W144" s="1"/>
  <c r="W130" a="1"/>
  <c r="W130" s="1"/>
  <c r="W112" a="1"/>
  <c r="W112" s="1"/>
  <c r="W90" a="1"/>
  <c r="W90" s="1"/>
  <c r="W70" a="1"/>
  <c r="W70" s="1"/>
  <c r="W38" a="1"/>
  <c r="W38" s="1"/>
  <c r="W187" a="1"/>
  <c r="W187" s="1"/>
  <c r="W157" a="1"/>
  <c r="W157" s="1"/>
  <c r="W133" a="1"/>
  <c r="W133" s="1"/>
  <c r="W71" a="1"/>
  <c r="W71" s="1"/>
  <c r="W146" a="1"/>
  <c r="W146" s="1"/>
  <c r="W174" a="1"/>
  <c r="W174" s="1"/>
  <c r="W110" a="1"/>
  <c r="W110" s="1"/>
  <c r="W41" a="1"/>
  <c r="W41" s="1"/>
  <c r="W121" a="1"/>
  <c r="W121" s="1"/>
  <c r="W167" a="1"/>
  <c r="W167" s="1"/>
  <c r="W69" a="1"/>
  <c r="W69" s="1"/>
  <c r="W109" a="1"/>
  <c r="W109" s="1"/>
  <c r="W147" a="1"/>
  <c r="W147" s="1"/>
  <c r="W39" a="1"/>
  <c r="W39" s="1"/>
  <c r="W59" a="1"/>
  <c r="W59" s="1"/>
  <c r="W83" a="1"/>
  <c r="W83" s="1"/>
  <c r="W103" a="1"/>
  <c r="W103" s="1"/>
  <c r="W135" a="1"/>
  <c r="W135" s="1"/>
  <c r="W152" a="1"/>
  <c r="W152" s="1"/>
  <c r="W166" a="1"/>
  <c r="W166" s="1"/>
  <c r="W182" a="1"/>
  <c r="W182" s="1"/>
  <c r="W134" a="1"/>
  <c r="W134" s="1"/>
  <c r="W120" a="1"/>
  <c r="W120" s="1"/>
  <c r="W98" a="1"/>
  <c r="W98" s="1"/>
  <c r="W78" a="1"/>
  <c r="W78" s="1"/>
  <c r="W48" a="1"/>
  <c r="W48" s="1"/>
  <c r="X32"/>
  <c r="U32" s="1"/>
  <c r="V32" s="1"/>
  <c r="W114" a="1"/>
  <c r="W114" s="1"/>
  <c r="W104" a="1"/>
  <c r="W104" s="1"/>
  <c r="W94" a="1"/>
  <c r="W94" s="1"/>
  <c r="W82" a="1"/>
  <c r="W82" s="1"/>
  <c r="W72" a="1"/>
  <c r="W72" s="1"/>
  <c r="W62" a="1"/>
  <c r="W62" s="1"/>
  <c r="W50" a="1"/>
  <c r="W50" s="1"/>
  <c r="W40" a="1"/>
  <c r="W40" s="1"/>
  <c r="W188" a="1"/>
  <c r="W188" s="1"/>
  <c r="W175" a="1"/>
  <c r="W175" s="1"/>
  <c r="W81" a="1"/>
  <c r="W81" s="1"/>
  <c r="W107" a="1"/>
  <c r="W107" s="1"/>
  <c r="W127" a="1"/>
  <c r="W127" s="1"/>
  <c r="W148" a="1"/>
  <c r="W148" s="1"/>
  <c r="W158" a="1"/>
  <c r="W158" s="1"/>
  <c r="W168" a="1"/>
  <c r="W168" s="1"/>
  <c r="W180" a="1"/>
  <c r="W180" s="1"/>
  <c r="W138" a="1"/>
  <c r="W138" s="1"/>
  <c r="W128" a="1"/>
  <c r="W128" s="1"/>
  <c r="W118" a="1"/>
  <c r="W118" s="1"/>
  <c r="W106" a="1"/>
  <c r="W106" s="1"/>
  <c r="W96" a="1"/>
  <c r="W96" s="1"/>
  <c r="W86" a="1"/>
  <c r="W86" s="1"/>
  <c r="W74" a="1"/>
  <c r="W74" s="1"/>
  <c r="W64" a="1"/>
  <c r="W64" s="1"/>
  <c r="W54" a="1"/>
  <c r="W54" s="1"/>
  <c r="W42" a="1"/>
  <c r="W42" s="1"/>
  <c r="W192" a="1"/>
  <c r="W192" s="1"/>
  <c r="W177" a="1"/>
  <c r="W177" s="1"/>
  <c r="W129" a="1"/>
  <c r="W129" s="1"/>
  <c r="W56" a="1"/>
  <c r="W56" s="1"/>
  <c r="W46" a="1"/>
  <c r="W46" s="1"/>
  <c r="W34" a="1"/>
  <c r="W34" s="1"/>
  <c r="W194" a="1"/>
  <c r="W194" s="1"/>
  <c r="W184" a="1"/>
  <c r="W184" s="1"/>
  <c r="W145" a="1"/>
  <c r="W145" s="1"/>
  <c r="H196"/>
  <c r="X34"/>
  <c r="U34" s="1"/>
  <c r="V34" s="1"/>
  <c r="T9"/>
  <c r="Z58"/>
  <c r="Z42"/>
  <c r="W89" a="1"/>
  <c r="W89" s="1"/>
  <c r="W149" a="1"/>
  <c r="W149" s="1"/>
  <c r="W61" a="1"/>
  <c r="W61" s="1"/>
  <c r="W93" a="1"/>
  <c r="W93" s="1"/>
  <c r="W125" a="1"/>
  <c r="W125" s="1"/>
  <c r="W151" a="1"/>
  <c r="W151" s="1"/>
  <c r="W47" a="1"/>
  <c r="W47" s="1"/>
  <c r="W67" a="1"/>
  <c r="W67" s="1"/>
  <c r="W79" a="1"/>
  <c r="W79" s="1"/>
  <c r="W99" a="1"/>
  <c r="W99" s="1"/>
  <c r="W111" a="1"/>
  <c r="W111" s="1"/>
  <c r="W131" a="1"/>
  <c r="W131" s="1"/>
  <c r="W143" a="1"/>
  <c r="W143" s="1"/>
  <c r="W154" a="1"/>
  <c r="W154" s="1"/>
  <c r="W160" a="1"/>
  <c r="W160" s="1"/>
  <c r="W170" a="1"/>
  <c r="W170" s="1"/>
  <c r="W176" a="1"/>
  <c r="W176" s="1"/>
  <c r="W140" a="1"/>
  <c r="W140" s="1"/>
  <c r="W132" a="1"/>
  <c r="W132" s="1"/>
  <c r="W124" a="1"/>
  <c r="W124" s="1"/>
  <c r="W116" a="1"/>
  <c r="W116" s="1"/>
  <c r="W108" a="1"/>
  <c r="W108" s="1"/>
  <c r="W100" a="1"/>
  <c r="W100" s="1"/>
  <c r="W92" a="1"/>
  <c r="W92" s="1"/>
  <c r="W84" a="1"/>
  <c r="W84" s="1"/>
  <c r="W76" a="1"/>
  <c r="W76" s="1"/>
  <c r="W68" a="1"/>
  <c r="W68" s="1"/>
  <c r="W60" a="1"/>
  <c r="W60" s="1"/>
  <c r="W52" a="1"/>
  <c r="W52" s="1"/>
  <c r="W44" a="1"/>
  <c r="W44" s="1"/>
  <c r="W36" a="1"/>
  <c r="W36" s="1"/>
  <c r="W191" a="1"/>
  <c r="W191" s="1"/>
  <c r="W183" a="1"/>
  <c r="W183" s="1"/>
  <c r="W165" a="1"/>
  <c r="W165" s="1"/>
  <c r="W65" a="1"/>
  <c r="W65" s="1"/>
  <c r="X33"/>
  <c r="U33" s="1"/>
  <c r="V33" s="1"/>
  <c r="W190" a="1"/>
  <c r="W190" s="1"/>
  <c r="W186" a="1"/>
  <c r="W186" s="1"/>
  <c r="W181" a="1"/>
  <c r="W181" s="1"/>
  <c r="W173" a="1"/>
  <c r="W173" s="1"/>
  <c r="W161" a="1"/>
  <c r="W161" s="1"/>
  <c r="W113" a="1"/>
  <c r="W113" s="1"/>
  <c r="W49" a="1"/>
  <c r="W49" s="1"/>
  <c r="R196"/>
  <c r="T10"/>
  <c r="W193" a="1"/>
  <c r="W193" s="1"/>
  <c r="W189" a="1"/>
  <c r="W189" s="1"/>
  <c r="W185" a="1"/>
  <c r="W185" s="1"/>
  <c r="W179" a="1"/>
  <c r="W179" s="1"/>
  <c r="W171" a="1"/>
  <c r="W171" s="1"/>
  <c r="W153" a="1"/>
  <c r="W153" s="1"/>
  <c r="W97" a="1"/>
  <c r="W97" s="1"/>
  <c r="BL1" a="1"/>
  <c r="BL1" s="1"/>
  <c r="BL3" a="1"/>
  <c r="BL3" s="1"/>
  <c r="BL4" a="1"/>
  <c r="BL4" s="1"/>
  <c r="Q179"/>
  <c r="P179"/>
  <c r="X179"/>
  <c r="U179" s="1"/>
  <c r="V179" s="1"/>
  <c r="P178"/>
  <c r="Q178"/>
  <c r="X178"/>
  <c r="U178" s="1"/>
  <c r="V178" s="1"/>
  <c r="Q177"/>
  <c r="P177"/>
  <c r="X177"/>
  <c r="U177" s="1"/>
  <c r="V177" s="1"/>
  <c r="P176"/>
  <c r="Q176"/>
  <c r="X176"/>
  <c r="U176" s="1"/>
  <c r="V176" s="1"/>
  <c r="Q175"/>
  <c r="P175"/>
  <c r="X175"/>
  <c r="U175" s="1"/>
  <c r="V175" s="1"/>
  <c r="P174"/>
  <c r="Q174"/>
  <c r="X174"/>
  <c r="U174" s="1"/>
  <c r="V174" s="1"/>
  <c r="Q173"/>
  <c r="P173"/>
  <c r="X173"/>
  <c r="U173" s="1"/>
  <c r="V173" s="1"/>
  <c r="P172"/>
  <c r="Q172"/>
  <c r="X172"/>
  <c r="U172" s="1"/>
  <c r="V172" s="1"/>
  <c r="Q171"/>
  <c r="P171"/>
  <c r="X171"/>
  <c r="U171" s="1"/>
  <c r="V171" s="1"/>
  <c r="P170"/>
  <c r="Q170"/>
  <c r="X170"/>
  <c r="U170" s="1"/>
  <c r="V170" s="1"/>
  <c r="Q169"/>
  <c r="P169"/>
  <c r="X169"/>
  <c r="U169" s="1"/>
  <c r="V169" s="1"/>
  <c r="P168"/>
  <c r="Q168"/>
  <c r="X168"/>
  <c r="U168" s="1"/>
  <c r="V168" s="1"/>
  <c r="Q167"/>
  <c r="P167"/>
  <c r="X167"/>
  <c r="U167" s="1"/>
  <c r="V167" s="1"/>
  <c r="P166"/>
  <c r="Q166"/>
  <c r="X166"/>
  <c r="U166" s="1"/>
  <c r="V166" s="1"/>
  <c r="Q165"/>
  <c r="P165"/>
  <c r="X165"/>
  <c r="U165" s="1"/>
  <c r="V165" s="1"/>
  <c r="P164"/>
  <c r="Q164"/>
  <c r="X164"/>
  <c r="U164" s="1"/>
  <c r="V164" s="1"/>
  <c r="Q163"/>
  <c r="P163"/>
  <c r="X163"/>
  <c r="U163" s="1"/>
  <c r="V163" s="1"/>
  <c r="P162"/>
  <c r="Q162"/>
  <c r="X162"/>
  <c r="U162" s="1"/>
  <c r="V162" s="1"/>
  <c r="Q161"/>
  <c r="P161"/>
  <c r="X161"/>
  <c r="U161" s="1"/>
  <c r="V161" s="1"/>
  <c r="P160"/>
  <c r="Q160"/>
  <c r="X160"/>
  <c r="U160" s="1"/>
  <c r="V160" s="1"/>
  <c r="Q159"/>
  <c r="P159"/>
  <c r="X159"/>
  <c r="U159" s="1"/>
  <c r="V159" s="1"/>
  <c r="P158"/>
  <c r="Q158"/>
  <c r="X158"/>
  <c r="U158" s="1"/>
  <c r="V158" s="1"/>
  <c r="Q157"/>
  <c r="P157"/>
  <c r="X157"/>
  <c r="U157" s="1"/>
  <c r="V157" s="1"/>
  <c r="P156"/>
  <c r="Q156"/>
  <c r="X156"/>
  <c r="U156" s="1"/>
  <c r="V156" s="1"/>
  <c r="Q155"/>
  <c r="P155"/>
  <c r="X155"/>
  <c r="U155" s="1"/>
  <c r="V155" s="1"/>
  <c r="P154"/>
  <c r="Q154"/>
  <c r="X154"/>
  <c r="U154" s="1"/>
  <c r="V154" s="1"/>
  <c r="Q153"/>
  <c r="P153"/>
  <c r="X153"/>
  <c r="U153" s="1"/>
  <c r="V153" s="1"/>
  <c r="P152"/>
  <c r="Q152"/>
  <c r="X152"/>
  <c r="U152" s="1"/>
  <c r="V152" s="1"/>
  <c r="Q151"/>
  <c r="P151"/>
  <c r="X151"/>
  <c r="U151" s="1"/>
  <c r="V151" s="1"/>
  <c r="P150"/>
  <c r="Q150"/>
  <c r="X150"/>
  <c r="U150" s="1"/>
  <c r="V150" s="1"/>
  <c r="Q149"/>
  <c r="P149"/>
  <c r="X149"/>
  <c r="U149" s="1"/>
  <c r="V149" s="1"/>
  <c r="P148"/>
  <c r="Q148"/>
  <c r="X148"/>
  <c r="U148" s="1"/>
  <c r="V148" s="1"/>
  <c r="Q147"/>
  <c r="P147"/>
  <c r="X147"/>
  <c r="U147" s="1"/>
  <c r="V147" s="1"/>
  <c r="P146"/>
  <c r="Q146"/>
  <c r="X146"/>
  <c r="U146" s="1"/>
  <c r="V146" s="1"/>
  <c r="Q145"/>
  <c r="P145"/>
  <c r="X145"/>
  <c r="U145" s="1"/>
  <c r="V145" s="1"/>
  <c r="P144"/>
  <c r="Q144"/>
  <c r="X144"/>
  <c r="U144" s="1"/>
  <c r="V144" s="1"/>
  <c r="Q143"/>
  <c r="P143"/>
  <c r="X143"/>
  <c r="U143" s="1"/>
  <c r="V143" s="1"/>
  <c r="P142"/>
  <c r="Q142"/>
  <c r="X142"/>
  <c r="U142" s="1"/>
  <c r="V142" s="1"/>
  <c r="Q141"/>
  <c r="P141"/>
  <c r="X141"/>
  <c r="U141" s="1"/>
  <c r="V141" s="1"/>
  <c r="P140"/>
  <c r="Q140"/>
  <c r="X140"/>
  <c r="U140" s="1"/>
  <c r="V140" s="1"/>
  <c r="Q139"/>
  <c r="P139"/>
  <c r="X139"/>
  <c r="U139" s="1"/>
  <c r="V139" s="1"/>
  <c r="P138"/>
  <c r="Q138"/>
  <c r="X138"/>
  <c r="U138" s="1"/>
  <c r="V138" s="1"/>
  <c r="Q137"/>
  <c r="P137"/>
  <c r="X137"/>
  <c r="U137" s="1"/>
  <c r="V137" s="1"/>
  <c r="P136"/>
  <c r="Q136"/>
  <c r="X136"/>
  <c r="U136" s="1"/>
  <c r="V136" s="1"/>
  <c r="Q135"/>
  <c r="P135"/>
  <c r="X135"/>
  <c r="U135" s="1"/>
  <c r="V135" s="1"/>
  <c r="P134"/>
  <c r="Q134"/>
  <c r="X134"/>
  <c r="U134" s="1"/>
  <c r="V134" s="1"/>
  <c r="Q133"/>
  <c r="P133"/>
  <c r="X133"/>
  <c r="U133" s="1"/>
  <c r="V133" s="1"/>
  <c r="P132"/>
  <c r="Q132"/>
  <c r="X132"/>
  <c r="U132" s="1"/>
  <c r="V132" s="1"/>
  <c r="Q131"/>
  <c r="P131"/>
  <c r="X131"/>
  <c r="U131" s="1"/>
  <c r="V131" s="1"/>
  <c r="P130"/>
  <c r="Q130"/>
  <c r="X130"/>
  <c r="U130" s="1"/>
  <c r="V130" s="1"/>
  <c r="Q129"/>
  <c r="P129"/>
  <c r="X129"/>
  <c r="U129" s="1"/>
  <c r="V129" s="1"/>
  <c r="P128"/>
  <c r="Q128"/>
  <c r="X128"/>
  <c r="U128" s="1"/>
  <c r="V128" s="1"/>
  <c r="Q115"/>
  <c r="P115"/>
  <c r="X115"/>
  <c r="U115" s="1"/>
  <c r="V115" s="1"/>
  <c r="P114"/>
  <c r="Q114"/>
  <c r="X114"/>
  <c r="U114" s="1"/>
  <c r="V114" s="1"/>
  <c r="Q113"/>
  <c r="P113"/>
  <c r="X113"/>
  <c r="U113" s="1"/>
  <c r="V113" s="1"/>
  <c r="P112"/>
  <c r="Q112"/>
  <c r="X112"/>
  <c r="U112" s="1"/>
  <c r="V112" s="1"/>
  <c r="Q111"/>
  <c r="P111"/>
  <c r="X111"/>
  <c r="U111" s="1"/>
  <c r="V111" s="1"/>
  <c r="P110"/>
  <c r="Q110"/>
  <c r="X110"/>
  <c r="U110" s="1"/>
  <c r="V110" s="1"/>
  <c r="Q109"/>
  <c r="P109"/>
  <c r="X109"/>
  <c r="U109" s="1"/>
  <c r="V109" s="1"/>
  <c r="P108"/>
  <c r="Q108"/>
  <c r="X108"/>
  <c r="U108" s="1"/>
  <c r="V108" s="1"/>
  <c r="Q107"/>
  <c r="P107"/>
  <c r="X107"/>
  <c r="U107" s="1"/>
  <c r="V107" s="1"/>
  <c r="Q30"/>
  <c r="P30"/>
  <c r="X30"/>
  <c r="W31"/>
  <c r="P194"/>
  <c r="Q194"/>
  <c r="Q193"/>
  <c r="P193"/>
  <c r="P192"/>
  <c r="Q192"/>
  <c r="Q191"/>
  <c r="P191"/>
  <c r="P190"/>
  <c r="Q190"/>
  <c r="Q189"/>
  <c r="P189"/>
  <c r="P188"/>
  <c r="Q188"/>
  <c r="Q187"/>
  <c r="P187"/>
  <c r="P186"/>
  <c r="Q186"/>
  <c r="Q185"/>
  <c r="P185"/>
  <c r="P184"/>
  <c r="Q184"/>
  <c r="Q183"/>
  <c r="P183"/>
  <c r="P182"/>
  <c r="Q182"/>
  <c r="Q181"/>
  <c r="P181"/>
  <c r="P180"/>
  <c r="Q180"/>
  <c r="Q127"/>
  <c r="P127"/>
  <c r="X127"/>
  <c r="U127" s="1"/>
  <c r="V127" s="1"/>
  <c r="P126"/>
  <c r="Q126"/>
  <c r="X126"/>
  <c r="U126" s="1"/>
  <c r="V126" s="1"/>
  <c r="Q125"/>
  <c r="P125"/>
  <c r="X125"/>
  <c r="U125" s="1"/>
  <c r="V125" s="1"/>
  <c r="P124"/>
  <c r="Q124"/>
  <c r="X124"/>
  <c r="U124" s="1"/>
  <c r="V124" s="1"/>
  <c r="Q123"/>
  <c r="P123"/>
  <c r="X123"/>
  <c r="U123" s="1"/>
  <c r="V123" s="1"/>
  <c r="P122"/>
  <c r="Q122"/>
  <c r="X122"/>
  <c r="U122" s="1"/>
  <c r="V122" s="1"/>
  <c r="Q121"/>
  <c r="P121"/>
  <c r="X121"/>
  <c r="U121" s="1"/>
  <c r="V121" s="1"/>
  <c r="P120"/>
  <c r="Q120"/>
  <c r="X120"/>
  <c r="U120" s="1"/>
  <c r="V120" s="1"/>
  <c r="Q119"/>
  <c r="P119"/>
  <c r="X119"/>
  <c r="U119" s="1"/>
  <c r="V119" s="1"/>
  <c r="P118"/>
  <c r="Q118"/>
  <c r="X118"/>
  <c r="U118" s="1"/>
  <c r="V118" s="1"/>
  <c r="Q117"/>
  <c r="P117"/>
  <c r="X117"/>
  <c r="U117" s="1"/>
  <c r="V117" s="1"/>
  <c r="P116"/>
  <c r="Q116"/>
  <c r="X116"/>
  <c r="U116" s="1"/>
  <c r="V116" s="1"/>
  <c r="P90"/>
  <c r="Q90"/>
  <c r="X90"/>
  <c r="U90" s="1"/>
  <c r="V90" s="1"/>
  <c r="Q89"/>
  <c r="P89"/>
  <c r="X89"/>
  <c r="U89" s="1"/>
  <c r="V89" s="1"/>
  <c r="P88"/>
  <c r="Q88"/>
  <c r="X88"/>
  <c r="U88" s="1"/>
  <c r="V88" s="1"/>
  <c r="Q87"/>
  <c r="P87"/>
  <c r="X87"/>
  <c r="U87" s="1"/>
  <c r="V87" s="1"/>
  <c r="P86"/>
  <c r="Q86"/>
  <c r="X86"/>
  <c r="U86" s="1"/>
  <c r="V86" s="1"/>
  <c r="Q85"/>
  <c r="P85"/>
  <c r="X85"/>
  <c r="U85" s="1"/>
  <c r="V85" s="1"/>
  <c r="P84"/>
  <c r="Q84"/>
  <c r="X84"/>
  <c r="U84" s="1"/>
  <c r="V84" s="1"/>
  <c r="Q83"/>
  <c r="P83"/>
  <c r="X83"/>
  <c r="U83" s="1"/>
  <c r="V83" s="1"/>
  <c r="P82"/>
  <c r="Q82"/>
  <c r="X82"/>
  <c r="U82" s="1"/>
  <c r="V82" s="1"/>
  <c r="Q81"/>
  <c r="P81"/>
  <c r="X81"/>
  <c r="U81" s="1"/>
  <c r="V81" s="1"/>
  <c r="P80"/>
  <c r="Q80"/>
  <c r="X80"/>
  <c r="U80" s="1"/>
  <c r="V80" s="1"/>
  <c r="Q79"/>
  <c r="P79"/>
  <c r="X79"/>
  <c r="U79" s="1"/>
  <c r="V79" s="1"/>
  <c r="P78"/>
  <c r="Q78"/>
  <c r="X78"/>
  <c r="U78" s="1"/>
  <c r="V78" s="1"/>
  <c r="Q77"/>
  <c r="P77"/>
  <c r="X77"/>
  <c r="U77" s="1"/>
  <c r="V77" s="1"/>
  <c r="P76"/>
  <c r="Q76"/>
  <c r="X76"/>
  <c r="U76" s="1"/>
  <c r="V76" s="1"/>
  <c r="Q75"/>
  <c r="P75"/>
  <c r="X75"/>
  <c r="U75" s="1"/>
  <c r="V75" s="1"/>
  <c r="Q59"/>
  <c r="P59"/>
  <c r="X59"/>
  <c r="U59" s="1"/>
  <c r="V59" s="1"/>
  <c r="Q31"/>
  <c r="P31"/>
  <c r="X31"/>
  <c r="U31" s="1"/>
  <c r="V31" s="1"/>
  <c r="P106"/>
  <c r="Q106"/>
  <c r="Q105"/>
  <c r="P105"/>
  <c r="P104"/>
  <c r="Q104"/>
  <c r="Q103"/>
  <c r="P103"/>
  <c r="P102"/>
  <c r="Q102"/>
  <c r="Q101"/>
  <c r="P101"/>
  <c r="P100"/>
  <c r="Q100"/>
  <c r="Q99"/>
  <c r="P99"/>
  <c r="P98"/>
  <c r="Q98"/>
  <c r="Q97"/>
  <c r="P97"/>
  <c r="P96"/>
  <c r="Q96"/>
  <c r="Q95"/>
  <c r="P95"/>
  <c r="P94"/>
  <c r="Q94"/>
  <c r="Q93"/>
  <c r="P93"/>
  <c r="P92"/>
  <c r="Q92"/>
  <c r="Q91"/>
  <c r="P91"/>
  <c r="P74"/>
  <c r="Q74"/>
  <c r="Q73"/>
  <c r="P73"/>
  <c r="P72"/>
  <c r="Q72"/>
  <c r="Q71"/>
  <c r="P71"/>
  <c r="P70"/>
  <c r="Q70"/>
  <c r="Q69"/>
  <c r="P69"/>
  <c r="P68"/>
  <c r="Q68"/>
  <c r="Q67"/>
  <c r="P67"/>
  <c r="P66"/>
  <c r="Q66"/>
  <c r="Q65"/>
  <c r="P65"/>
  <c r="P64"/>
  <c r="Q64"/>
  <c r="Q63"/>
  <c r="P63"/>
  <c r="P62"/>
  <c r="Q62"/>
  <c r="Q61"/>
  <c r="P61"/>
  <c r="P60"/>
  <c r="Q60"/>
  <c r="P58"/>
  <c r="Q58"/>
  <c r="Q57"/>
  <c r="P57"/>
  <c r="P56"/>
  <c r="Q56"/>
  <c r="Q55"/>
  <c r="P55"/>
  <c r="P54"/>
  <c r="Q54"/>
  <c r="Q53"/>
  <c r="P53"/>
  <c r="P52"/>
  <c r="Q52"/>
  <c r="Q51"/>
  <c r="P51"/>
  <c r="P50"/>
  <c r="Q50"/>
  <c r="Q49"/>
  <c r="P49"/>
  <c r="P48"/>
  <c r="Q48"/>
  <c r="Q47"/>
  <c r="P47"/>
  <c r="P46"/>
  <c r="Q46"/>
  <c r="Q45"/>
  <c r="P45"/>
  <c r="P44"/>
  <c r="Q44"/>
  <c r="Q43"/>
  <c r="P43"/>
  <c r="P42"/>
  <c r="Q42"/>
  <c r="Q41"/>
  <c r="P41"/>
  <c r="P40"/>
  <c r="Q40"/>
  <c r="Q39"/>
  <c r="P39"/>
  <c r="P38"/>
  <c r="Q38"/>
  <c r="Q37"/>
  <c r="P37"/>
  <c r="P36"/>
  <c r="Q36"/>
  <c r="Q35"/>
  <c r="P35"/>
  <c r="P33"/>
  <c r="Q34"/>
  <c r="Q32"/>
  <c r="Y196" l="1"/>
  <c r="U30"/>
  <c r="X196"/>
  <c r="Q196"/>
  <c r="V30" l="1"/>
  <c r="W30"/>
  <c r="V196" l="1"/>
</calcChain>
</file>

<file path=xl/comments1.xml><?xml version="1.0" encoding="utf-8"?>
<comments xmlns="http://schemas.openxmlformats.org/spreadsheetml/2006/main">
  <authors>
    <author>Mayank Dayal</author>
    <author>GUR26139</author>
    <author>FSS</author>
    <author>rncqa</author>
  </authors>
  <commentList>
    <comment ref="AI1" authorId="0">
      <text>
        <r>
          <rPr>
            <b/>
            <sz val="8"/>
            <color indexed="16"/>
            <rFont val="Tahoma"/>
            <family val="2"/>
          </rPr>
          <t>Generate Summary sheet.</t>
        </r>
        <r>
          <rPr>
            <sz val="8"/>
            <color indexed="16"/>
            <rFont val="Tahoma"/>
            <family val="2"/>
          </rPr>
          <t xml:space="preserve">
</t>
        </r>
      </text>
    </comment>
    <comment ref="T8" authorId="0">
      <text>
        <r>
          <rPr>
            <b/>
            <sz val="8"/>
            <color indexed="56"/>
            <rFont val="Tahoma"/>
            <family val="2"/>
          </rPr>
          <t>Details Check.</t>
        </r>
      </text>
    </comment>
    <comment ref="T9" authorId="0">
      <text>
        <r>
          <rPr>
            <b/>
            <sz val="8"/>
            <color indexed="56"/>
            <rFont val="Tahoma"/>
            <family val="2"/>
          </rPr>
          <t>Moderator Check.</t>
        </r>
      </text>
    </comment>
    <comment ref="T10" authorId="0">
      <text>
        <r>
          <rPr>
            <b/>
            <sz val="8"/>
            <color indexed="56"/>
            <rFont val="Tahoma"/>
            <family val="2"/>
          </rPr>
          <t>Inspector Check.</t>
        </r>
      </text>
    </comment>
    <comment ref="T11" authorId="0">
      <text>
        <r>
          <rPr>
            <b/>
            <sz val="8"/>
            <color indexed="18"/>
            <rFont val="Tahoma"/>
            <family val="2"/>
          </rPr>
          <t>Summary path Name.</t>
        </r>
      </text>
    </comment>
    <comment ref="T12" authorId="0">
      <text>
        <r>
          <rPr>
            <b/>
            <sz val="8"/>
            <color indexed="16"/>
            <rFont val="Tahoma"/>
            <family val="2"/>
          </rPr>
          <t>Summary name with type.</t>
        </r>
        <r>
          <rPr>
            <sz val="8"/>
            <color indexed="16"/>
            <rFont val="Tahoma"/>
            <family val="2"/>
          </rPr>
          <t xml:space="preserve">
</t>
        </r>
      </text>
    </comment>
    <comment ref="T13" authorId="0">
      <text>
        <r>
          <rPr>
            <b/>
            <sz val="8"/>
            <color indexed="16"/>
            <rFont val="Tahoma"/>
            <family val="2"/>
          </rPr>
          <t>Summary Sheet name.</t>
        </r>
        <r>
          <rPr>
            <sz val="8"/>
            <color indexed="16"/>
            <rFont val="Tahoma"/>
            <family val="2"/>
          </rPr>
          <t xml:space="preserve">
</t>
        </r>
      </text>
    </comment>
    <comment ref="T14" authorId="0">
      <text>
        <r>
          <rPr>
            <b/>
            <sz val="8"/>
            <color indexed="56"/>
            <rFont val="Tahoma"/>
            <family val="2"/>
          </rPr>
          <t>Source path Name.</t>
        </r>
        <r>
          <rPr>
            <sz val="8"/>
            <color indexed="56"/>
            <rFont val="Tahoma"/>
            <family val="2"/>
          </rPr>
          <t xml:space="preserve">
</t>
        </r>
      </text>
    </comment>
    <comment ref="AG17" authorId="1">
      <text>
        <r>
          <rPr>
            <b/>
            <sz val="8"/>
            <color indexed="81"/>
            <rFont val="Tahoma"/>
            <family val="2"/>
          </rPr>
          <t>New</t>
        </r>
      </text>
    </comment>
    <comment ref="AG20" authorId="2">
      <text>
        <r>
          <rPr>
            <b/>
            <sz val="10"/>
            <color indexed="81"/>
            <rFont val="Tahoma"/>
            <family val="2"/>
          </rPr>
          <t>Row - AG</t>
        </r>
      </text>
    </comment>
    <comment ref="AG21" authorId="2">
      <text>
        <r>
          <rPr>
            <b/>
            <sz val="10"/>
            <color indexed="81"/>
            <rFont val="Tahoma"/>
            <family val="2"/>
          </rPr>
          <t>Row - AE</t>
        </r>
      </text>
    </comment>
    <comment ref="B23" authorId="0">
      <text>
        <r>
          <rPr>
            <b/>
            <sz val="8"/>
            <color indexed="20"/>
            <rFont val="Tahoma"/>
            <family val="2"/>
          </rPr>
          <t>Meeting Date / Time.</t>
        </r>
        <r>
          <rPr>
            <sz val="8"/>
            <color indexed="20"/>
            <rFont val="Tahoma"/>
            <family val="2"/>
          </rPr>
          <t xml:space="preserve">
</t>
        </r>
      </text>
    </comment>
    <comment ref="H29" authorId="3">
      <text>
        <r>
          <rPr>
            <b/>
            <sz val="8"/>
            <color indexed="81"/>
            <rFont val="Tahoma"/>
            <family val="2"/>
          </rPr>
          <t xml:space="preserve">Enter Aricent e-mail id only eg.
</t>
        </r>
      </text>
    </comment>
    <comment ref="Q30" authorId="0">
      <text>
        <r>
          <rPr>
            <b/>
            <sz val="8"/>
            <color indexed="56"/>
            <rFont val="Tahoma"/>
            <family val="2"/>
          </rPr>
          <t>Inspection log path name.</t>
        </r>
        <r>
          <rPr>
            <sz val="8"/>
            <color indexed="56"/>
            <rFont val="Tahoma"/>
            <family val="2"/>
          </rPr>
          <t xml:space="preserve">
</t>
        </r>
      </text>
    </comment>
    <comment ref="R30" authorId="0">
      <text>
        <r>
          <rPr>
            <b/>
            <sz val="8"/>
            <color indexed="56"/>
            <rFont val="Tahoma"/>
            <family val="2"/>
          </rPr>
          <t xml:space="preserve">Comparision to generate unique defects Ids.
</t>
        </r>
      </text>
    </comment>
    <comment ref="S30" authorId="0">
      <text>
        <r>
          <rPr>
            <b/>
            <sz val="8"/>
            <color indexed="56"/>
            <rFont val="Tahoma"/>
            <family val="2"/>
          </rPr>
          <t xml:space="preserve">Comparision to generate unique ids.
</t>
        </r>
      </text>
    </comment>
    <comment ref="T30" authorId="0">
      <text>
        <r>
          <rPr>
            <b/>
            <sz val="8"/>
            <color indexed="56"/>
            <rFont val="Tahoma"/>
            <family val="2"/>
          </rPr>
          <t xml:space="preserve">Inspector name.
</t>
        </r>
      </text>
    </comment>
    <comment ref="U30" authorId="0">
      <text>
        <r>
          <rPr>
            <b/>
            <sz val="8"/>
            <color indexed="56"/>
            <rFont val="Tahoma"/>
            <family val="2"/>
          </rPr>
          <t>Comparison to avoid duplicate sheet.</t>
        </r>
        <r>
          <rPr>
            <sz val="8"/>
            <color indexed="56"/>
            <rFont val="Tahoma"/>
            <family val="2"/>
          </rPr>
          <t xml:space="preserve">
</t>
        </r>
      </text>
    </comment>
    <comment ref="V30" authorId="0">
      <text>
        <r>
          <rPr>
            <b/>
            <sz val="8"/>
            <color indexed="56"/>
            <rFont val="Tahoma"/>
            <family val="2"/>
          </rPr>
          <t>Comparison to avoid duplicate sheet.</t>
        </r>
      </text>
    </comment>
    <comment ref="W30" authorId="0">
      <text>
        <r>
          <rPr>
            <b/>
            <sz val="8"/>
            <color indexed="56"/>
            <rFont val="Tahoma"/>
            <family val="2"/>
          </rPr>
          <t>Comparison to generate unique Inspection logs.</t>
        </r>
        <r>
          <rPr>
            <sz val="8"/>
            <color indexed="56"/>
            <rFont val="Tahoma"/>
            <family val="2"/>
          </rPr>
          <t xml:space="preserve">
</t>
        </r>
      </text>
    </comment>
    <comment ref="W31" authorId="0">
      <text>
        <r>
          <rPr>
            <b/>
            <sz val="8"/>
            <color indexed="56"/>
            <rFont val="Tahoma"/>
            <family val="2"/>
          </rPr>
          <t>Comparison to generate unique Ids.</t>
        </r>
        <r>
          <rPr>
            <sz val="8"/>
            <color indexed="56"/>
            <rFont val="Tahoma"/>
            <family val="2"/>
          </rPr>
          <t xml:space="preserve">
</t>
        </r>
      </text>
    </comment>
    <comment ref="W32" authorId="0">
      <text>
        <r>
          <rPr>
            <b/>
            <sz val="8"/>
            <color indexed="56"/>
            <rFont val="Tahoma"/>
            <family val="2"/>
          </rPr>
          <t>Check initials should not greater than 3 Apla….</t>
        </r>
      </text>
    </comment>
  </commentList>
</comments>
</file>

<file path=xl/comments2.xml><?xml version="1.0" encoding="utf-8"?>
<comments xmlns="http://schemas.openxmlformats.org/spreadsheetml/2006/main">
  <authors>
    <author>gur04238</author>
  </authors>
  <commentList>
    <comment ref="G5" authorId="0">
      <text>
        <r>
          <rPr>
            <b/>
            <sz val="8"/>
            <color indexed="17"/>
            <rFont val="Tahoma"/>
            <family val="2"/>
          </rPr>
          <t>Defect Description: Describe the nature and context of the defect (filled by inspector)</t>
        </r>
      </text>
    </comment>
    <comment ref="H5" authorId="0">
      <text>
        <r>
          <rPr>
            <b/>
            <sz val="8"/>
            <color indexed="81"/>
            <rFont val="Tahoma"/>
            <family val="2"/>
          </rPr>
          <t>It is mandatory to put comment reason for rejecting any defect.</t>
        </r>
      </text>
    </comment>
  </commentList>
</comments>
</file>

<file path=xl/sharedStrings.xml><?xml version="1.0" encoding="utf-8"?>
<sst xmlns="http://schemas.openxmlformats.org/spreadsheetml/2006/main" count="663" uniqueCount="280">
  <si>
    <t>PCA_25</t>
  </si>
  <si>
    <t>PCA_26</t>
  </si>
  <si>
    <t>PCA_27</t>
  </si>
  <si>
    <t>PCA_28</t>
  </si>
  <si>
    <t>PCA_29</t>
  </si>
  <si>
    <t>PCA_30</t>
  </si>
  <si>
    <t>PCA_31</t>
  </si>
  <si>
    <t>PCA_32</t>
  </si>
  <si>
    <t>PCA_33</t>
  </si>
  <si>
    <t>PCA_34</t>
  </si>
  <si>
    <t>Incorrect Documentation</t>
  </si>
  <si>
    <t>Incomplete Documentation</t>
  </si>
  <si>
    <t>Missing Documentation</t>
  </si>
  <si>
    <t>Irrelevant Documentation</t>
  </si>
  <si>
    <t>PCA_35</t>
  </si>
  <si>
    <t>PCA_36</t>
  </si>
  <si>
    <t>PCA_37</t>
  </si>
  <si>
    <t>PCA_38</t>
  </si>
  <si>
    <t>PCA_39</t>
  </si>
  <si>
    <t>PCA_40</t>
  </si>
  <si>
    <t>PCA_41</t>
  </si>
  <si>
    <t>PCA_42</t>
  </si>
  <si>
    <t>PCA_43</t>
  </si>
  <si>
    <t>PCA_44</t>
  </si>
  <si>
    <t>PCA_45</t>
  </si>
  <si>
    <t xml:space="preserve">Checking </t>
  </si>
  <si>
    <t xml:space="preserve">Build/ Package / Environment </t>
  </si>
  <si>
    <t xml:space="preserve">Memory Issues </t>
  </si>
  <si>
    <t>Pages</t>
  </si>
  <si>
    <t>Project Plan</t>
  </si>
  <si>
    <t>Others</t>
  </si>
  <si>
    <t>New Development</t>
  </si>
  <si>
    <t>KSLOC</t>
  </si>
  <si>
    <t>PP</t>
  </si>
  <si>
    <t>SRS</t>
  </si>
  <si>
    <t>Feature Enhancement</t>
  </si>
  <si>
    <t>High Level Design</t>
  </si>
  <si>
    <t>Req.</t>
  </si>
  <si>
    <t>HLD</t>
  </si>
  <si>
    <t>Maintenance</t>
  </si>
  <si>
    <t>Low Level Design</t>
  </si>
  <si>
    <t>LLD</t>
  </si>
  <si>
    <t>Detailed Design</t>
  </si>
  <si>
    <t>Artifact Details :</t>
  </si>
  <si>
    <t>Moderator</t>
  </si>
  <si>
    <t>Design</t>
  </si>
  <si>
    <t>Code</t>
  </si>
  <si>
    <t>Inspector</t>
  </si>
  <si>
    <t>UT</t>
  </si>
  <si>
    <t>Project Name:</t>
  </si>
  <si>
    <t>PICS</t>
  </si>
  <si>
    <t>SSIT</t>
  </si>
  <si>
    <t>Project Type:</t>
  </si>
  <si>
    <t xml:space="preserve">API </t>
  </si>
  <si>
    <t>SIT</t>
  </si>
  <si>
    <t>Artifact Name:</t>
  </si>
  <si>
    <t>Unit Test Plan</t>
  </si>
  <si>
    <t>RT</t>
  </si>
  <si>
    <t>UTP</t>
  </si>
  <si>
    <t>Artifact Release # :</t>
  </si>
  <si>
    <t>SSI Test Plan</t>
  </si>
  <si>
    <t>PQT/ AT</t>
  </si>
  <si>
    <t>SSITP</t>
  </si>
  <si>
    <t>Artifact Type:</t>
  </si>
  <si>
    <t>SI Test Plan</t>
  </si>
  <si>
    <t>SITP</t>
  </si>
  <si>
    <t>Artifact Pathname:</t>
  </si>
  <si>
    <t>RT Test Plan</t>
  </si>
  <si>
    <t>RTTP</t>
  </si>
  <si>
    <t>PQT Test Plan</t>
  </si>
  <si>
    <t>PQTTP</t>
  </si>
  <si>
    <t>Producer:</t>
  </si>
  <si>
    <t>Meeting Location:</t>
  </si>
  <si>
    <t>Inspection Notice Date:</t>
  </si>
  <si>
    <t>Defect Logs Due:</t>
  </si>
  <si>
    <t>Readiness Decision</t>
  </si>
  <si>
    <t>Artifact is ready for a Full normal Inspection</t>
  </si>
  <si>
    <t xml:space="preserve">  </t>
  </si>
  <si>
    <t>Readines Review Comments</t>
  </si>
  <si>
    <t>No Comment</t>
  </si>
  <si>
    <t>Logs Path Name:</t>
  </si>
  <si>
    <t>Mtg Date/Time:</t>
  </si>
  <si>
    <t>Moderator / Reviewer's Details:</t>
  </si>
  <si>
    <t>Role</t>
  </si>
  <si>
    <t>First Name</t>
  </si>
  <si>
    <t>Mid./ Last Name</t>
  </si>
  <si>
    <t>E-Mail ID</t>
  </si>
  <si>
    <t>Initials</t>
  </si>
  <si>
    <t>Focus Area</t>
  </si>
  <si>
    <t>Reviewer Type</t>
  </si>
  <si>
    <t>All</t>
  </si>
  <si>
    <t>Critical</t>
  </si>
  <si>
    <t>ACC</t>
  </si>
  <si>
    <t>CR</t>
  </si>
  <si>
    <t>Assignment / Initialization</t>
  </si>
  <si>
    <t>CLA</t>
  </si>
  <si>
    <t>MA</t>
  </si>
  <si>
    <t>Checking</t>
  </si>
  <si>
    <t>DUP</t>
  </si>
  <si>
    <t>MI</t>
  </si>
  <si>
    <t>Algorithm / Method</t>
  </si>
  <si>
    <t>Artifact Type</t>
  </si>
  <si>
    <t>Interface/ O-O Messages</t>
  </si>
  <si>
    <t>Build/ Package / Environment</t>
  </si>
  <si>
    <t>#</t>
  </si>
  <si>
    <t>Location</t>
  </si>
  <si>
    <t>Pre-meeting
Defect Disposition</t>
  </si>
  <si>
    <t>After-meeting
Defect Disposition</t>
  </si>
  <si>
    <t>Defect Description</t>
  </si>
  <si>
    <t xml:space="preserve">Disposition Comments </t>
  </si>
  <si>
    <t>Defect Median</t>
  </si>
  <si>
    <t>Time Median</t>
  </si>
  <si>
    <t>Artifact Number:</t>
  </si>
  <si>
    <t>Inspection Details</t>
  </si>
  <si>
    <t>Deviation from QMS</t>
  </si>
  <si>
    <t>Editorial</t>
  </si>
  <si>
    <t>Ambiguous Requirements</t>
  </si>
  <si>
    <t>Incomplete requirements</t>
  </si>
  <si>
    <t>Irrelevant Requirements</t>
  </si>
  <si>
    <t>Missing Requirements</t>
  </si>
  <si>
    <t>Requirements - Protocol / Domain deviation</t>
  </si>
  <si>
    <t>Data Structure - Not Modular</t>
  </si>
  <si>
    <t>GUI Presentation</t>
  </si>
  <si>
    <t>Incomplete Design</t>
  </si>
  <si>
    <t>Incorrect Design</t>
  </si>
  <si>
    <t>Missing Design</t>
  </si>
  <si>
    <t>Sub Optimal Design</t>
  </si>
  <si>
    <t>Too Detailed Design</t>
  </si>
  <si>
    <t>Duplicate Test cases</t>
  </si>
  <si>
    <t>Improper Test case format</t>
  </si>
  <si>
    <t>Incomplete Test cases</t>
  </si>
  <si>
    <t>Incorrect Test cases</t>
  </si>
  <si>
    <t>Test Setup - Unrealistic / inadequate</t>
  </si>
  <si>
    <t>API</t>
  </si>
  <si>
    <t>Default by system</t>
  </si>
  <si>
    <t>PCA_1</t>
  </si>
  <si>
    <t>PCA_2</t>
  </si>
  <si>
    <t>PCA_3</t>
  </si>
  <si>
    <t>PCA_4</t>
  </si>
  <si>
    <t>PCA_5</t>
  </si>
  <si>
    <t>PCA_7</t>
  </si>
  <si>
    <t>PCA_8</t>
  </si>
  <si>
    <t>PCA_9</t>
  </si>
  <si>
    <t>PCA_10</t>
  </si>
  <si>
    <t>PCA_11</t>
  </si>
  <si>
    <t>PCA_12</t>
  </si>
  <si>
    <t>PCA_13</t>
  </si>
  <si>
    <t>PCA_14</t>
  </si>
  <si>
    <t>PCA_15</t>
  </si>
  <si>
    <t>PCA_16</t>
  </si>
  <si>
    <t>PCA_17</t>
  </si>
  <si>
    <t>PCA_18</t>
  </si>
  <si>
    <t>PCA_19</t>
  </si>
  <si>
    <t>PCA_22</t>
  </si>
  <si>
    <t>PCA_23</t>
  </si>
  <si>
    <t>Type</t>
  </si>
  <si>
    <t>Test Cases</t>
  </si>
  <si>
    <t>Other</t>
  </si>
  <si>
    <t>Others (Pls Specify)</t>
  </si>
  <si>
    <t>PCA_24</t>
  </si>
  <si>
    <t>LEGEND</t>
  </si>
  <si>
    <t>Indicator of phase defects</t>
  </si>
  <si>
    <t>Indicator of leakage defects</t>
  </si>
  <si>
    <t>PHASE:</t>
  </si>
  <si>
    <t>Requirements</t>
  </si>
  <si>
    <t xml:space="preserve">Defect Category </t>
  </si>
  <si>
    <t>Definition</t>
  </si>
  <si>
    <t>Spelling Mistake, Grammatical Error, Rephrasing Required</t>
  </si>
  <si>
    <t>Ambiguous Requirements means that a single reader can interpret the requirement in more than one way or that multiple readers come to different interpretations. Ambiguity may be regarding the functionality and objectives of certain requirements.</t>
  </si>
  <si>
    <t>SRS is missing information the developers need. The requirement is stated with some missing information.</t>
  </si>
  <si>
    <t xml:space="preserve">Requirement which is now not matching up with the context </t>
  </si>
  <si>
    <t>Requirement which should be there but got missed out.</t>
  </si>
  <si>
    <t>Requirement Conflict</t>
  </si>
  <si>
    <t>This type of defect occurs when there are some requirements that are conflicting and are not resolved or identified timely.</t>
  </si>
  <si>
    <t>Requirement interpretation is not what was expected by customer.</t>
  </si>
  <si>
    <t>Interlinking/relationship between the data structure is so complex that changing one data structure has impacted the other.Making Data structure modular will help to decouple and reduce this interdependency.</t>
  </si>
  <si>
    <t>Standards set either by the Customer or By Aricent for representing a User Interface is violated. The intent for preparing an Interface is not fulfilled.</t>
  </si>
  <si>
    <t>Whatever the requirement says, it is not completely interpreted into a formal design document.</t>
  </si>
  <si>
    <t>Whatever the requirement says, it is not correctly interpreted into a formal design document.</t>
  </si>
  <si>
    <t>Whatever the requirement says, it is not interpreted into a formal design document.</t>
  </si>
  <si>
    <t>Design is not optimized i.e. it could have been more better and could have provided other benefits like - less code size, memory optimization, better performance...</t>
  </si>
  <si>
    <t>requirement is interpreted into a formal design document but it is too detailed. That much detail might not have required at that level.</t>
  </si>
  <si>
    <t>Same as explained in Requirement Phase</t>
  </si>
  <si>
    <t>-do-</t>
  </si>
  <si>
    <t xml:space="preserve">Assignment / Initialization </t>
  </si>
  <si>
    <t>Value(s) assigned incorrectly or not assigned at all; but note that a fix involving multiple assignment corrections may be of type Algorithm.</t>
  </si>
  <si>
    <t xml:space="preserve">Errors caused by missing or incorrect validation of parameters or data in conditional statements. It might be expected that a consequence of checking for a value would require additional code such as a do while loop or branch. Mainly checking is of three </t>
  </si>
  <si>
    <t xml:space="preserve">Algorithm / Method </t>
  </si>
  <si>
    <t>Efficiency or correctness problems that affect the task and can be fixed by (re) implementing an algorithm or local data structure without the need for requesting a design change. Problem in the procedure, template, or overloaded function that describes a</t>
  </si>
  <si>
    <t xml:space="preserve">Function/ Class / Object </t>
  </si>
  <si>
    <t>The error should require a formal design change, as it affects significant capability, end-user interfaces, product interfaces, interface with hardware architecture, or global data structure(s); The error occurred when implementing a requirement.</t>
  </si>
  <si>
    <t xml:space="preserve">Timing/ Serialization / Synchronization </t>
  </si>
  <si>
    <t>Necessary serialization of shared resource was missing, the wrong resource was serialized, or the wrong serialization technique was employed.</t>
  </si>
  <si>
    <t xml:space="preserve">Communication problems between:
• Modules
• Components
• Device drivers
• Objects
• Functions
Examples:
• A database implements both insertion and deletion functions, but the deletion interface was not made callable.
• The interfaces specify a pointer to </t>
  </si>
  <si>
    <t>Error emerged because wrong merging or branch in CM database, or wrong execution of scripts etc. It can be because of wrong environment setup</t>
  </si>
  <si>
    <t>Memory Issues</t>
  </si>
  <si>
    <t>Problems in user documentation, it may include missing or wrong information. It may also be possible information may not have captured in detail or updated documents are not given with latest release/patch. It should also include poor comments and message</t>
  </si>
  <si>
    <t>Incorrect logic in code</t>
  </si>
  <si>
    <t>Code is not giving the intended outcome and code file might get crashed because of this.</t>
  </si>
  <si>
    <t>Exception handling error</t>
  </si>
  <si>
    <t>Exception are typically used to signal that something went wrong (e.g. a division by zero occurred or a required file was not found) or raising an exception is a useful way to signal that a routine could not execute normally. When such a characterstics is</t>
  </si>
  <si>
    <t>Navigation errors</t>
  </si>
  <si>
    <t>Interlinkage/ References provided are incorrect or those references does not hold now.</t>
  </si>
  <si>
    <t>Violation of Coding Guidelines or templates</t>
  </si>
  <si>
    <t>A deviation from procedural or representational standard. This type of defect could have been prevented by adhering to coding guideline</t>
  </si>
  <si>
    <t>Recovery or Error Handling</t>
  </si>
  <si>
    <t>Recovery code is notoriously difficult to debug and difficult to test completely. When an error is discovered, the system runs a recovery routine to repair the error. The recovery code could have errors.</t>
  </si>
  <si>
    <t>Compile error</t>
  </si>
  <si>
    <t>code floated for review does not compile.</t>
  </si>
  <si>
    <t>Same as explained in Design Phase</t>
  </si>
  <si>
    <t>Test Plan or Test Strategy</t>
  </si>
  <si>
    <t>If the same test case already exists in the Test Plan.</t>
  </si>
  <si>
    <t xml:space="preserve">
</t>
  </si>
  <si>
    <t xml:space="preserve">The test case should be written with enough clarity and detail that it could be given to an independent tester and have the tests properly carried out. </t>
  </si>
  <si>
    <t>Whatever the requirement says, it is not completely interpreted in a test case</t>
  </si>
  <si>
    <t>This type of defect occurs when test objective is correctly identified but a team member has not included proper test steps for running or verification of the test cases as per test objective.</t>
  </si>
  <si>
    <t>Missing Test cases - Requirement</t>
  </si>
  <si>
    <t>Missed to translate some requirement down the line to design, etc in Test Plan.</t>
  </si>
  <si>
    <t>Missing Test cases - Regression</t>
  </si>
  <si>
    <t xml:space="preserve">Regression related Test Cases are not identified </t>
  </si>
  <si>
    <t>Wrong representation of the test set /environment in the test Strategy and Test Plan
This type of defect occurs when a team member is not aware of what is the Device / System Under Test or may not be aware of the complete product architecture or test setu</t>
  </si>
  <si>
    <t>Too detailed/extra information</t>
  </si>
  <si>
    <t xml:space="preserve">The information provided in the document is not required or too details, which might be contradicting the required requirements. 
The defect was to due to something not relevant or pertinent to the document or code (e.g.) there is a section of the design </t>
  </si>
  <si>
    <t>Inconsistent information</t>
  </si>
  <si>
    <t>The information that does contradict any other requirement/ information and is not consistent with all authoritative external documentation.</t>
  </si>
  <si>
    <t>Ambiguous Test case</t>
  </si>
  <si>
    <t>Ambiguous Test Case means that a single reader can interpret the test case in more than one way or that multiple readers come to different interpretations. Ambiguity may be regarding the functionality, execution and objectives of certain test case.</t>
  </si>
  <si>
    <t>Precondition</t>
  </si>
  <si>
    <t xml:space="preserve">This type of defect occurs when a team member fails to figure out the required configuration/ or test topology for the required tests or group of tests to run. </t>
  </si>
  <si>
    <t>Missing Scenarios</t>
  </si>
  <si>
    <t>This type of defect occurs when a team member has missed out test scenarios or has not identified expected test objectives, which are required for given requirement specifications or derived requirement specifications</t>
  </si>
  <si>
    <t>Test Case Grouping</t>
  </si>
  <si>
    <t>This type of defect occurs when a team member has not given sufficient thought in identified test grouping e.g. identification of right setup of test suit, performance tests are included incorrectly with functional tests and vice versa or setting right pr</t>
  </si>
  <si>
    <t>Performance/Load Scenarios</t>
  </si>
  <si>
    <t>This type of defect occurs when a team members has not specified exact load (like packets Per Second /Call Per Second) for the performance or is not able to identify right test scenario required for running load or performance testing.
Or has not specifie</t>
  </si>
  <si>
    <t>Data structure - Not Modular</t>
  </si>
  <si>
    <t xml:space="preserve">Requirement- Protocol / Domain deviation </t>
  </si>
  <si>
    <t>TS</t>
  </si>
  <si>
    <r>
      <rPr>
        <b/>
        <u/>
        <sz val="9"/>
        <color rgb="FFC00000"/>
        <rFont val="Arial"/>
        <family val="2"/>
      </rPr>
      <t>Note:</t>
    </r>
    <r>
      <rPr>
        <i/>
        <sz val="9"/>
        <color rgb="FFC00000"/>
        <rFont val="Arial"/>
        <family val="2"/>
      </rPr>
      <t xml:space="preserve"> </t>
    </r>
    <r>
      <rPr>
        <i/>
        <sz val="8"/>
        <color rgb="FFC00000"/>
        <rFont val="Arial"/>
        <family val="2"/>
      </rPr>
      <t>All fields are mandatory. Please refer "HELP" worksheet for more detail</t>
    </r>
  </si>
  <si>
    <t>INSPECTION TEMPLATE</t>
  </si>
  <si>
    <t>2x2 Matrix - Target</t>
  </si>
  <si>
    <t>USED BY TEMPLATE ADMINISTARTION / SQA ONLY</t>
  </si>
  <si>
    <t>PCA_6</t>
  </si>
  <si>
    <t>PCA_20</t>
  </si>
  <si>
    <t>PCA_21</t>
  </si>
  <si>
    <t>Software Requirement Specification</t>
  </si>
  <si>
    <t>Test Strategy</t>
  </si>
  <si>
    <t>Gupta</t>
  </si>
  <si>
    <t>Non-Critical</t>
  </si>
  <si>
    <t>Next Gen Local Access</t>
  </si>
  <si>
    <t>//10.127.149.50/BVO-ATPA-ALL/Totalflow.G4/tfApp/webpages/</t>
  </si>
  <si>
    <t>Sonia</t>
  </si>
  <si>
    <t>Madan</t>
  </si>
  <si>
    <t>SM</t>
  </si>
  <si>
    <t>Rahul</t>
  </si>
  <si>
    <t>RG</t>
  </si>
  <si>
    <t>Gurjit</t>
  </si>
  <si>
    <t>Singh</t>
  </si>
  <si>
    <t>GS</t>
  </si>
  <si>
    <t>Karan Garg</t>
  </si>
  <si>
    <t>F-07</t>
  </si>
  <si>
    <t>\\gurnt001\ABB\WORK\Engg_Docs\CUT\Code_Review\Web_Pages\Trends\V0.1\InspectionLogs\</t>
  </si>
  <si>
    <t>Trends_Screen</t>
  </si>
  <si>
    <t>station.js</t>
  </si>
  <si>
    <t>main.js</t>
  </si>
  <si>
    <t>Combine line 1869-1880 in one method and then call it from ready method</t>
  </si>
  <si>
    <t>loadTopMenu() method - Can we set the async to true and see the behavior.</t>
  </si>
  <si>
    <t>please rename the topMenuUserName method to loadUserName or appendUserName to describe the exact functionality.</t>
  </si>
  <si>
    <t>Line 1898 - How we came to value 50 ?</t>
  </si>
  <si>
    <t>Please put comments for switchTabs method ( Line 1913 ).</t>
  </si>
  <si>
    <t>No Change Required.</t>
  </si>
  <si>
    <t>This would impact the other areas.</t>
  </si>
  <si>
    <t>Changes done in function name changed to loadUserName().</t>
  </si>
  <si>
    <t>Comments added.</t>
  </si>
  <si>
    <t>Review Comments</t>
  </si>
  <si>
    <t>example 1</t>
  </si>
  <si>
    <t>example 2</t>
  </si>
  <si>
    <t>example 3</t>
  </si>
  <si>
    <t>example 4</t>
  </si>
  <si>
    <t>example 5</t>
  </si>
</sst>
</file>

<file path=xl/styles.xml><?xml version="1.0" encoding="utf-8"?>
<styleSheet xmlns="http://schemas.openxmlformats.org/spreadsheetml/2006/main">
  <numFmts count="1">
    <numFmt numFmtId="164" formatCode="0.000"/>
  </numFmts>
  <fonts count="53">
    <font>
      <sz val="10"/>
      <name val="Arial"/>
    </font>
    <font>
      <sz val="10"/>
      <name val="Arial"/>
      <family val="2"/>
    </font>
    <font>
      <sz val="10"/>
      <name val="Bookman Old Style"/>
      <family val="1"/>
    </font>
    <font>
      <u/>
      <sz val="10"/>
      <color indexed="12"/>
      <name val="Arial"/>
      <family val="2"/>
    </font>
    <font>
      <b/>
      <sz val="8"/>
      <color indexed="16"/>
      <name val="Tahoma"/>
      <family val="2"/>
    </font>
    <font>
      <sz val="8"/>
      <color indexed="16"/>
      <name val="Tahoma"/>
      <family val="2"/>
    </font>
    <font>
      <b/>
      <sz val="8"/>
      <color indexed="56"/>
      <name val="Tahoma"/>
      <family val="2"/>
    </font>
    <font>
      <b/>
      <sz val="8"/>
      <color indexed="18"/>
      <name val="Tahoma"/>
      <family val="2"/>
    </font>
    <font>
      <b/>
      <sz val="8"/>
      <color indexed="20"/>
      <name val="Tahoma"/>
      <family val="2"/>
    </font>
    <font>
      <sz val="8"/>
      <color indexed="20"/>
      <name val="Tahoma"/>
      <family val="2"/>
    </font>
    <font>
      <sz val="8"/>
      <color indexed="56"/>
      <name val="Tahoma"/>
      <family val="2"/>
    </font>
    <font>
      <b/>
      <sz val="8"/>
      <color indexed="81"/>
      <name val="Tahoma"/>
      <family val="2"/>
    </font>
    <font>
      <b/>
      <sz val="8"/>
      <color indexed="17"/>
      <name val="Tahoma"/>
      <family val="2"/>
    </font>
    <font>
      <b/>
      <sz val="10"/>
      <color indexed="55"/>
      <name val="Bookman Old Style"/>
      <family val="1"/>
    </font>
    <font>
      <b/>
      <sz val="10"/>
      <color indexed="23"/>
      <name val="Bookman Old Style"/>
      <family val="1"/>
    </font>
    <font>
      <b/>
      <sz val="10"/>
      <color indexed="22"/>
      <name val="Bookman Old Style"/>
      <family val="1"/>
    </font>
    <font>
      <sz val="10"/>
      <color indexed="12"/>
      <name val="Bookman Old Style"/>
      <family val="1"/>
    </font>
    <font>
      <sz val="10"/>
      <color indexed="23"/>
      <name val="Bookman Old Style"/>
      <family val="1"/>
    </font>
    <font>
      <b/>
      <sz val="10"/>
      <name val="Bookman Old Style"/>
      <family val="1"/>
    </font>
    <font>
      <sz val="10"/>
      <color indexed="22"/>
      <name val="Bookman Old Style"/>
      <family val="1"/>
    </font>
    <font>
      <sz val="10"/>
      <color indexed="9"/>
      <name val="Bookman Old Style"/>
      <family val="1"/>
    </font>
    <font>
      <b/>
      <sz val="10"/>
      <color indexed="81"/>
      <name val="Tahoma"/>
      <family val="2"/>
    </font>
    <font>
      <sz val="10"/>
      <color indexed="31"/>
      <name val="Bookman Old Style"/>
      <family val="1"/>
    </font>
    <font>
      <i/>
      <sz val="10"/>
      <name val="Verdana"/>
      <family val="2"/>
    </font>
    <font>
      <sz val="10"/>
      <name val="Verdana"/>
      <family val="2"/>
    </font>
    <font>
      <b/>
      <sz val="9"/>
      <color indexed="12"/>
      <name val="Verdana"/>
      <family val="2"/>
    </font>
    <font>
      <b/>
      <sz val="10"/>
      <name val="Verdana"/>
      <family val="2"/>
    </font>
    <font>
      <sz val="9"/>
      <name val="Verdana"/>
      <family val="2"/>
    </font>
    <font>
      <b/>
      <sz val="9"/>
      <name val="Verdana"/>
      <family val="2"/>
    </font>
    <font>
      <sz val="10"/>
      <color indexed="44"/>
      <name val="Bookman Old Style"/>
      <family val="1"/>
    </font>
    <font>
      <sz val="8"/>
      <name val="Arial"/>
      <family val="2"/>
    </font>
    <font>
      <b/>
      <sz val="10"/>
      <color theme="0"/>
      <name val="Arial"/>
      <family val="2"/>
    </font>
    <font>
      <b/>
      <sz val="10"/>
      <color theme="0"/>
      <name val="Bookman Old Style"/>
      <family val="1"/>
    </font>
    <font>
      <i/>
      <sz val="9"/>
      <color rgb="FFC00000"/>
      <name val="Arial"/>
      <family val="2"/>
    </font>
    <font>
      <b/>
      <u/>
      <sz val="9"/>
      <color rgb="FFC00000"/>
      <name val="Arial"/>
      <family val="2"/>
    </font>
    <font>
      <i/>
      <sz val="8"/>
      <color rgb="FFC00000"/>
      <name val="Arial"/>
      <family val="2"/>
    </font>
    <font>
      <b/>
      <u/>
      <sz val="14"/>
      <color rgb="FFEB8024"/>
      <name val="Arial"/>
      <family val="2"/>
    </font>
    <font>
      <b/>
      <sz val="10"/>
      <color rgb="FFEB8024"/>
      <name val="Arial"/>
      <family val="2"/>
    </font>
    <font>
      <sz val="9"/>
      <color theme="1" tint="0.34998626667073579"/>
      <name val="Arial"/>
      <family val="2"/>
    </font>
    <font>
      <u/>
      <sz val="9"/>
      <color theme="1" tint="0.34998626667073579"/>
      <name val="Arial"/>
      <family val="2"/>
    </font>
    <font>
      <sz val="10"/>
      <color theme="0"/>
      <name val="Bookman Old Style"/>
      <family val="1"/>
    </font>
    <font>
      <sz val="10"/>
      <color theme="0"/>
      <name val="Arial"/>
      <family val="2"/>
    </font>
    <font>
      <b/>
      <sz val="22"/>
      <color theme="0"/>
      <name val="Arial"/>
      <family val="2"/>
    </font>
    <font>
      <b/>
      <sz val="22"/>
      <color indexed="26"/>
      <name val="Arial"/>
      <family val="2"/>
    </font>
    <font>
      <b/>
      <sz val="12"/>
      <color theme="9" tint="0.79998168889431442"/>
      <name val="Arial"/>
      <family val="2"/>
    </font>
    <font>
      <b/>
      <sz val="11"/>
      <color theme="9" tint="0.79998168889431442"/>
      <name val="Bookman Old Style"/>
      <family val="1"/>
    </font>
    <font>
      <b/>
      <sz val="11"/>
      <color theme="9" tint="0.79998168889431442"/>
      <name val="Arial"/>
      <family val="2"/>
    </font>
    <font>
      <b/>
      <sz val="10"/>
      <color theme="9" tint="0.79998168889431442"/>
      <name val="Bookman Old Style"/>
      <family val="1"/>
    </font>
    <font>
      <sz val="10"/>
      <color theme="1" tint="0.24994659260841701"/>
      <name val="Arial"/>
      <family val="2"/>
    </font>
    <font>
      <b/>
      <sz val="10"/>
      <color rgb="FFC00000"/>
      <name val="Arial"/>
      <family val="2"/>
    </font>
    <font>
      <sz val="22"/>
      <name val="Arial"/>
      <family val="2"/>
    </font>
    <font>
      <b/>
      <sz val="11"/>
      <color rgb="FFC00000"/>
      <name val="Arial"/>
      <family val="2"/>
    </font>
    <font>
      <sz val="8"/>
      <color rgb="FF000000"/>
      <name val="Tahoma"/>
      <family val="2"/>
    </font>
  </fonts>
  <fills count="18">
    <fill>
      <patternFill patternType="none"/>
    </fill>
    <fill>
      <patternFill patternType="gray125"/>
    </fill>
    <fill>
      <patternFill patternType="mediumGray">
        <fgColor indexed="22"/>
        <bgColor indexed="44"/>
      </patternFill>
    </fill>
    <fill>
      <patternFill patternType="solid">
        <fgColor indexed="9"/>
        <bgColor indexed="64"/>
      </patternFill>
    </fill>
    <fill>
      <patternFill patternType="darkGrid">
        <fgColor indexed="22"/>
        <bgColor indexed="50"/>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theme="2"/>
        <bgColor indexed="64"/>
      </patternFill>
    </fill>
    <fill>
      <patternFill patternType="darkGray">
        <fgColor indexed="9"/>
        <bgColor theme="2"/>
      </patternFill>
    </fill>
    <fill>
      <patternFill patternType="solid">
        <fgColor rgb="FFC0000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9" tint="-0.249977111117893"/>
        <bgColor indexed="9"/>
      </patternFill>
    </fill>
    <fill>
      <patternFill patternType="mediumGray">
        <fgColor indexed="9"/>
        <bgColor theme="9" tint="-0.249977111117893"/>
      </patternFill>
    </fill>
    <fill>
      <patternFill patternType="solid">
        <fgColor theme="9" tint="0.79998168889431442"/>
        <bgColor indexed="64"/>
      </patternFill>
    </fill>
    <fill>
      <patternFill patternType="solid">
        <fgColor rgb="FFC00000"/>
        <bgColor indexed="9"/>
      </patternFill>
    </fill>
    <fill>
      <patternFill patternType="solid">
        <fgColor rgb="FFFFC000"/>
        <bgColor indexed="64"/>
      </patternFill>
    </fill>
  </fills>
  <borders count="55">
    <border>
      <left/>
      <right/>
      <top/>
      <bottom/>
      <diagonal/>
    </border>
    <border>
      <left/>
      <right/>
      <top/>
      <bottom style="medium">
        <color indexed="64"/>
      </bottom>
      <diagonal/>
    </border>
    <border>
      <left style="thin">
        <color indexed="30"/>
      </left>
      <right style="thin">
        <color indexed="30"/>
      </right>
      <top/>
      <bottom style="thin">
        <color indexed="30"/>
      </bottom>
      <diagonal/>
    </border>
    <border>
      <left style="thick">
        <color indexed="9"/>
      </left>
      <right/>
      <top style="thick">
        <color indexed="9"/>
      </top>
      <bottom/>
      <diagonal/>
    </border>
    <border>
      <left/>
      <right/>
      <top style="thick">
        <color indexed="9"/>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dashed">
        <color indexed="64"/>
      </right>
      <top/>
      <bottom style="medium">
        <color indexed="64"/>
      </bottom>
      <diagonal/>
    </border>
    <border>
      <left style="medium">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medium">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theme="0"/>
      </top>
      <bottom style="thin">
        <color theme="0"/>
      </bottom>
      <diagonal/>
    </border>
    <border>
      <left/>
      <right/>
      <top style="thin">
        <color theme="0" tint="-0.24994659260841701"/>
      </top>
      <bottom style="thin">
        <color theme="0" tint="-0.2499465926084170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top/>
      <bottom style="thin">
        <color theme="0" tint="-0.24994659260841701"/>
      </bottom>
      <diagonal/>
    </border>
    <border>
      <left style="thin">
        <color indexed="32"/>
      </left>
      <right style="medium">
        <color indexed="64"/>
      </right>
      <top/>
      <bottom style="medium">
        <color indexed="64"/>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medium">
        <color indexed="64"/>
      </left>
      <right style="thin">
        <color indexed="32"/>
      </right>
      <top/>
      <bottom style="medium">
        <color indexed="64"/>
      </bottom>
      <diagonal/>
    </border>
    <border>
      <left style="thin">
        <color indexed="32"/>
      </left>
      <right style="thin">
        <color indexed="32"/>
      </right>
      <top/>
      <bottom style="medium">
        <color indexed="64"/>
      </bottom>
      <diagonal/>
    </border>
    <border>
      <left style="thin">
        <color indexed="30"/>
      </left>
      <right style="thin">
        <color indexed="30"/>
      </right>
      <top/>
      <bottom style="medium">
        <color indexed="64"/>
      </bottom>
      <diagonal/>
    </border>
    <border>
      <left/>
      <right style="thin">
        <color indexed="9"/>
      </right>
      <top style="thick">
        <color indexed="9"/>
      </top>
      <bottom style="thin">
        <color theme="0" tint="-0.24994659260841701"/>
      </bottom>
      <diagonal/>
    </border>
    <border>
      <left style="thin">
        <color indexed="9"/>
      </left>
      <right style="thick">
        <color indexed="9"/>
      </right>
      <top style="thick">
        <color indexed="9"/>
      </top>
      <bottom style="thin">
        <color theme="0" tint="-0.24994659260841701"/>
      </bottom>
      <diagonal/>
    </border>
    <border>
      <left/>
      <right style="thin">
        <color indexed="9"/>
      </right>
      <top style="thin">
        <color theme="0" tint="-0.24994659260841701"/>
      </top>
      <bottom style="thin">
        <color theme="0" tint="-0.24994659260841701"/>
      </bottom>
      <diagonal/>
    </border>
    <border>
      <left style="thin">
        <color indexed="9"/>
      </left>
      <right style="thick">
        <color indexed="9"/>
      </right>
      <top style="thin">
        <color theme="0" tint="-0.24994659260841701"/>
      </top>
      <bottom style="thin">
        <color theme="0" tint="-0.24994659260841701"/>
      </bottom>
      <diagonal/>
    </border>
    <border>
      <left style="double">
        <color theme="9" tint="-0.24994659260841701"/>
      </left>
      <right/>
      <top style="double">
        <color theme="9" tint="-0.24994659260841701"/>
      </top>
      <bottom style="double">
        <color theme="9" tint="0.79998168889431442"/>
      </bottom>
      <diagonal/>
    </border>
    <border>
      <left/>
      <right/>
      <top style="double">
        <color theme="9" tint="-0.24994659260841701"/>
      </top>
      <bottom style="double">
        <color theme="9" tint="0.79998168889431442"/>
      </bottom>
      <diagonal/>
    </border>
    <border>
      <left/>
      <right/>
      <top style="double">
        <color theme="9" tint="0.79998168889431442"/>
      </top>
      <bottom/>
      <diagonal/>
    </border>
    <border>
      <left style="double">
        <color theme="9" tint="-0.24994659260841701"/>
      </left>
      <right/>
      <top style="double">
        <color theme="9" tint="0.79998168889431442"/>
      </top>
      <bottom/>
      <diagonal/>
    </border>
    <border>
      <left style="double">
        <color theme="9" tint="-0.24994659260841701"/>
      </left>
      <right/>
      <top/>
      <bottom/>
      <diagonal/>
    </border>
    <border>
      <left/>
      <right style="double">
        <color theme="9" tint="0.59996337778862885"/>
      </right>
      <top style="double">
        <color theme="9" tint="-0.24994659260841701"/>
      </top>
      <bottom style="double">
        <color theme="9" tint="0.79998168889431442"/>
      </bottom>
      <diagonal/>
    </border>
    <border>
      <left/>
      <right style="double">
        <color theme="9" tint="0.59996337778862885"/>
      </right>
      <top style="double">
        <color theme="9" tint="0.79998168889431442"/>
      </top>
      <bottom/>
      <diagonal/>
    </border>
    <border>
      <left/>
      <right style="double">
        <color theme="9" tint="0.59996337778862885"/>
      </right>
      <top/>
      <bottom/>
      <diagonal/>
    </border>
    <border>
      <left style="double">
        <color theme="9" tint="-0.24994659260841701"/>
      </left>
      <right/>
      <top/>
      <bottom style="double">
        <color theme="9" tint="0.59996337778862885"/>
      </bottom>
      <diagonal/>
    </border>
    <border>
      <left/>
      <right/>
      <top/>
      <bottom style="double">
        <color theme="9" tint="0.59996337778862885"/>
      </bottom>
      <diagonal/>
    </border>
    <border>
      <left/>
      <right style="double">
        <color theme="9" tint="0.59996337778862885"/>
      </right>
      <top/>
      <bottom style="double">
        <color theme="9" tint="0.59996337778862885"/>
      </bottom>
      <diagonal/>
    </border>
    <border>
      <left style="thin">
        <color indexed="30"/>
      </left>
      <right style="thin">
        <color indexed="30"/>
      </right>
      <top style="thin">
        <color indexed="30"/>
      </top>
      <bottom style="thin">
        <color indexed="30"/>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186">
    <xf numFmtId="0" fontId="0" fillId="0" borderId="0" xfId="0"/>
    <xf numFmtId="0" fontId="2" fillId="0" borderId="0" xfId="0" applyFont="1" applyProtection="1">
      <protection hidden="1"/>
    </xf>
    <xf numFmtId="0" fontId="24" fillId="2" borderId="6" xfId="2" applyFont="1" applyFill="1" applyBorder="1" applyAlignment="1" applyProtection="1">
      <alignment vertical="center" wrapText="1"/>
      <protection hidden="1"/>
    </xf>
    <xf numFmtId="0" fontId="25" fillId="3" borderId="5" xfId="0" applyFont="1" applyFill="1" applyBorder="1" applyAlignment="1">
      <alignment vertical="center" wrapText="1"/>
    </xf>
    <xf numFmtId="0" fontId="0" fillId="3" borderId="0" xfId="0" applyFill="1"/>
    <xf numFmtId="0" fontId="24" fillId="4" borderId="7" xfId="2" applyFont="1" applyFill="1" applyBorder="1" applyAlignment="1" applyProtection="1">
      <alignment vertical="center" wrapText="1"/>
      <protection hidden="1"/>
    </xf>
    <xf numFmtId="0" fontId="26" fillId="3" borderId="0" xfId="0" applyFont="1" applyFill="1" applyAlignment="1">
      <alignment vertical="center" wrapText="1"/>
    </xf>
    <xf numFmtId="0" fontId="24" fillId="3" borderId="0" xfId="0" applyFont="1" applyFill="1" applyAlignment="1">
      <alignment vertical="center" wrapText="1"/>
    </xf>
    <xf numFmtId="0" fontId="27" fillId="3" borderId="0" xfId="0" applyFont="1" applyFill="1" applyAlignment="1">
      <alignment vertical="center" wrapText="1"/>
    </xf>
    <xf numFmtId="0" fontId="26" fillId="5" borderId="8" xfId="0" applyFont="1" applyFill="1" applyBorder="1" applyAlignment="1">
      <alignment vertical="center" wrapText="1"/>
    </xf>
    <xf numFmtId="0" fontId="26" fillId="6" borderId="9" xfId="0" applyFont="1" applyFill="1" applyBorder="1" applyAlignment="1">
      <alignment vertical="center" wrapText="1"/>
    </xf>
    <xf numFmtId="0" fontId="28" fillId="3" borderId="0" xfId="0" applyFont="1" applyFill="1" applyBorder="1" applyAlignment="1">
      <alignment horizontal="center" vertical="center" wrapText="1"/>
    </xf>
    <xf numFmtId="0" fontId="26" fillId="3" borderId="0" xfId="0" applyFont="1" applyFill="1" applyBorder="1" applyAlignment="1">
      <alignment vertical="center" wrapText="1"/>
    </xf>
    <xf numFmtId="0" fontId="26" fillId="7" borderId="10" xfId="0" applyFont="1" applyFill="1" applyBorder="1" applyAlignment="1">
      <alignment vertical="center" wrapText="1"/>
    </xf>
    <xf numFmtId="0" fontId="26" fillId="7" borderId="9" xfId="0" applyFont="1" applyFill="1" applyBorder="1" applyAlignment="1">
      <alignment horizontal="center" vertical="center" wrapText="1"/>
    </xf>
    <xf numFmtId="0" fontId="26" fillId="2" borderId="11" xfId="2" applyFont="1" applyFill="1" applyBorder="1" applyAlignment="1" applyProtection="1">
      <alignment vertical="center" wrapText="1"/>
      <protection hidden="1"/>
    </xf>
    <xf numFmtId="0" fontId="27" fillId="3" borderId="12" xfId="2" applyFont="1" applyFill="1" applyBorder="1" applyAlignment="1" applyProtection="1">
      <alignment vertical="center" wrapText="1"/>
      <protection hidden="1"/>
    </xf>
    <xf numFmtId="0" fontId="26" fillId="2" borderId="13" xfId="2" applyFont="1" applyFill="1" applyBorder="1" applyAlignment="1" applyProtection="1">
      <alignment vertical="center" wrapText="1"/>
      <protection hidden="1"/>
    </xf>
    <xf numFmtId="0" fontId="27" fillId="3" borderId="14" xfId="2" applyFont="1" applyFill="1" applyBorder="1" applyAlignment="1" applyProtection="1">
      <alignment vertical="center" wrapText="1"/>
      <protection hidden="1"/>
    </xf>
    <xf numFmtId="0" fontId="26" fillId="2" borderId="15" xfId="2" applyFont="1" applyFill="1" applyBorder="1" applyAlignment="1" applyProtection="1">
      <alignment vertical="center" wrapText="1"/>
      <protection hidden="1"/>
    </xf>
    <xf numFmtId="0" fontId="27" fillId="3" borderId="16" xfId="0" applyFont="1" applyFill="1" applyBorder="1" applyAlignment="1">
      <alignment vertical="center" wrapText="1"/>
    </xf>
    <xf numFmtId="0" fontId="26" fillId="2" borderId="17" xfId="2" applyFont="1" applyFill="1" applyBorder="1" applyAlignment="1" applyProtection="1">
      <alignment vertical="center" wrapText="1"/>
      <protection hidden="1"/>
    </xf>
    <xf numFmtId="0" fontId="27" fillId="0" borderId="18" xfId="2" applyFont="1" applyFill="1" applyBorder="1" applyAlignment="1" applyProtection="1">
      <alignment vertical="center" wrapText="1"/>
      <protection hidden="1"/>
    </xf>
    <xf numFmtId="0" fontId="27" fillId="0" borderId="14" xfId="2" applyFont="1" applyFill="1" applyBorder="1" applyAlignment="1" applyProtection="1">
      <alignment vertical="center" wrapText="1"/>
      <protection hidden="1"/>
    </xf>
    <xf numFmtId="0" fontId="26" fillId="4" borderId="13" xfId="2" applyFont="1" applyFill="1" applyBorder="1" applyAlignment="1" applyProtection="1">
      <alignment vertical="center" wrapText="1"/>
      <protection hidden="1"/>
    </xf>
    <xf numFmtId="0" fontId="27" fillId="4" borderId="14" xfId="2" applyFont="1" applyFill="1" applyBorder="1" applyAlignment="1" applyProtection="1">
      <alignment vertical="center" wrapText="1"/>
      <protection hidden="1"/>
    </xf>
    <xf numFmtId="0" fontId="26" fillId="4" borderId="15" xfId="2" applyFont="1" applyFill="1" applyBorder="1" applyAlignment="1" applyProtection="1">
      <alignment vertical="center" wrapText="1"/>
      <protection hidden="1"/>
    </xf>
    <xf numFmtId="0" fontId="27" fillId="4" borderId="16" xfId="2" applyFont="1" applyFill="1" applyBorder="1" applyAlignment="1" applyProtection="1">
      <alignment vertical="center" wrapText="1"/>
      <protection hidden="1"/>
    </xf>
    <xf numFmtId="0" fontId="26" fillId="3" borderId="19" xfId="0" applyFont="1" applyFill="1" applyBorder="1" applyAlignment="1">
      <alignment horizontal="center" vertical="center" wrapText="1"/>
    </xf>
    <xf numFmtId="0" fontId="26" fillId="3" borderId="0" xfId="0" applyFont="1" applyFill="1" applyBorder="1" applyAlignment="1">
      <alignment horizontal="center" vertical="center" wrapText="1"/>
    </xf>
    <xf numFmtId="0" fontId="26" fillId="3" borderId="20" xfId="0" applyFont="1" applyFill="1" applyBorder="1" applyAlignment="1">
      <alignment horizontal="center" vertical="center" wrapText="1"/>
    </xf>
    <xf numFmtId="0" fontId="26" fillId="3" borderId="20" xfId="0" applyFont="1" applyFill="1" applyBorder="1" applyAlignment="1">
      <alignment vertical="center" wrapText="1"/>
    </xf>
    <xf numFmtId="0" fontId="27" fillId="0" borderId="12" xfId="2" applyFont="1" applyFill="1" applyBorder="1" applyAlignment="1" applyProtection="1">
      <alignment vertical="center" wrapText="1"/>
      <protection hidden="1"/>
    </xf>
    <xf numFmtId="0" fontId="24" fillId="3" borderId="0" xfId="0" applyFont="1" applyFill="1" applyBorder="1" applyAlignment="1">
      <alignment vertical="center" wrapText="1"/>
    </xf>
    <xf numFmtId="0" fontId="2" fillId="0" borderId="0" xfId="2" applyFont="1" applyFill="1" applyProtection="1">
      <protection hidden="1"/>
    </xf>
    <xf numFmtId="0" fontId="0" fillId="0" borderId="0" xfId="0" applyFill="1" applyBorder="1" applyProtection="1">
      <protection hidden="1"/>
    </xf>
    <xf numFmtId="0" fontId="0" fillId="0" borderId="0" xfId="0" applyFill="1" applyProtection="1">
      <protection hidden="1"/>
    </xf>
    <xf numFmtId="0" fontId="2" fillId="0" borderId="0" xfId="2" applyFont="1" applyFill="1" applyAlignment="1" applyProtection="1">
      <alignment vertical="center" wrapText="1"/>
      <protection hidden="1"/>
    </xf>
    <xf numFmtId="0" fontId="1" fillId="0" borderId="0" xfId="2" applyFont="1" applyFill="1" applyProtection="1">
      <protection hidden="1"/>
    </xf>
    <xf numFmtId="0" fontId="1" fillId="0" borderId="0" xfId="0" applyFont="1" applyFill="1" applyProtection="1">
      <protection hidden="1"/>
    </xf>
    <xf numFmtId="0" fontId="2" fillId="0" borderId="0" xfId="2" applyFont="1" applyFill="1" applyProtection="1">
      <protection locked="0"/>
    </xf>
    <xf numFmtId="0" fontId="0" fillId="0" borderId="0" xfId="0" applyFill="1" applyAlignment="1" applyProtection="1">
      <alignment vertical="top" wrapText="1"/>
      <protection hidden="1"/>
    </xf>
    <xf numFmtId="0" fontId="0" fillId="0" borderId="0" xfId="0" applyFill="1" applyBorder="1" applyProtection="1">
      <protection locked="0"/>
    </xf>
    <xf numFmtId="164" fontId="2" fillId="0" borderId="0" xfId="2" applyNumberFormat="1" applyFont="1" applyFill="1" applyProtection="1">
      <protection locked="0"/>
    </xf>
    <xf numFmtId="0" fontId="29" fillId="0" borderId="0" xfId="2" applyFont="1" applyFill="1" applyProtection="1">
      <protection hidden="1"/>
    </xf>
    <xf numFmtId="0" fontId="0" fillId="0" borderId="0" xfId="0" applyFill="1" applyAlignment="1" applyProtection="1">
      <alignment vertical="center" wrapText="1"/>
      <protection hidden="1"/>
    </xf>
    <xf numFmtId="0" fontId="1" fillId="0" borderId="24" xfId="2" applyFont="1" applyFill="1" applyBorder="1" applyProtection="1">
      <protection hidden="1"/>
    </xf>
    <xf numFmtId="0" fontId="1" fillId="0" borderId="28" xfId="2" applyFont="1" applyFill="1" applyBorder="1" applyProtection="1">
      <protection hidden="1"/>
    </xf>
    <xf numFmtId="0" fontId="40" fillId="0" borderId="0" xfId="2" applyFont="1" applyFill="1" applyProtection="1">
      <protection hidden="1"/>
    </xf>
    <xf numFmtId="0" fontId="41" fillId="0" borderId="0" xfId="0" applyFont="1" applyFill="1" applyBorder="1" applyProtection="1">
      <protection hidden="1"/>
    </xf>
    <xf numFmtId="0" fontId="41" fillId="0" borderId="0" xfId="0" applyFont="1" applyFill="1" applyBorder="1" applyProtection="1"/>
    <xf numFmtId="0" fontId="41" fillId="0" borderId="0" xfId="0" applyFont="1" applyFill="1" applyProtection="1">
      <protection hidden="1"/>
    </xf>
    <xf numFmtId="0" fontId="32" fillId="0" borderId="0" xfId="2" applyFont="1" applyFill="1" applyProtection="1">
      <protection hidden="1"/>
    </xf>
    <xf numFmtId="0" fontId="40" fillId="0" borderId="0" xfId="2" applyFont="1" applyFill="1" applyAlignment="1" applyProtection="1">
      <alignment vertical="center" wrapText="1"/>
      <protection hidden="1"/>
    </xf>
    <xf numFmtId="0" fontId="33" fillId="0" borderId="0" xfId="2" applyFont="1" applyFill="1" applyAlignment="1" applyProtection="1">
      <alignment horizontal="left" vertical="top" indent="1"/>
      <protection hidden="1"/>
    </xf>
    <xf numFmtId="0" fontId="1" fillId="8" borderId="2" xfId="0" applyFont="1" applyFill="1" applyBorder="1" applyAlignment="1" applyProtection="1">
      <alignment horizontal="left" shrinkToFit="1"/>
      <protection hidden="1"/>
    </xf>
    <xf numFmtId="0" fontId="1" fillId="8" borderId="1" xfId="0" applyFont="1" applyFill="1" applyBorder="1" applyProtection="1">
      <protection hidden="1"/>
    </xf>
    <xf numFmtId="0" fontId="1" fillId="8" borderId="1" xfId="0" applyFont="1" applyFill="1" applyBorder="1" applyAlignment="1" applyProtection="1">
      <alignment horizontal="center"/>
      <protection hidden="1"/>
    </xf>
    <xf numFmtId="0" fontId="18" fillId="9" borderId="29" xfId="0" applyFont="1" applyFill="1" applyBorder="1" applyAlignment="1" applyProtection="1">
      <alignment horizontal="left" vertical="center" wrapText="1"/>
      <protection hidden="1"/>
    </xf>
    <xf numFmtId="0" fontId="2" fillId="0" borderId="0" xfId="2" applyFont="1" applyFill="1"/>
    <xf numFmtId="0" fontId="2" fillId="0" borderId="0" xfId="0" applyFont="1" applyFill="1" applyProtection="1">
      <protection hidden="1"/>
    </xf>
    <xf numFmtId="0" fontId="18" fillId="0" borderId="0" xfId="2" applyFont="1" applyFill="1"/>
    <xf numFmtId="0" fontId="13" fillId="0" borderId="0" xfId="0" applyFont="1" applyFill="1" applyBorder="1" applyAlignment="1" applyProtection="1">
      <alignment horizontal="center"/>
      <protection hidden="1"/>
    </xf>
    <xf numFmtId="0" fontId="14" fillId="0" borderId="0" xfId="0" applyFont="1" applyFill="1" applyBorder="1" applyAlignment="1" applyProtection="1">
      <alignment horizontal="center"/>
      <protection hidden="1"/>
    </xf>
    <xf numFmtId="0" fontId="15" fillId="0" borderId="0" xfId="0" applyFont="1" applyFill="1" applyBorder="1" applyAlignment="1" applyProtection="1">
      <alignment horizontal="center"/>
      <protection hidden="1"/>
    </xf>
    <xf numFmtId="0" fontId="15" fillId="0" borderId="0" xfId="0" applyFont="1" applyFill="1" applyProtection="1">
      <protection hidden="1"/>
    </xf>
    <xf numFmtId="0" fontId="17" fillId="0" borderId="0" xfId="0" applyFont="1" applyFill="1" applyBorder="1" applyAlignment="1" applyProtection="1">
      <alignment shrinkToFit="1"/>
      <protection hidden="1"/>
    </xf>
    <xf numFmtId="0" fontId="2" fillId="0" borderId="0" xfId="0" applyFont="1" applyFill="1"/>
    <xf numFmtId="0" fontId="19" fillId="0" borderId="0" xfId="0" applyFont="1" applyFill="1" applyBorder="1" applyProtection="1">
      <protection hidden="1"/>
    </xf>
    <xf numFmtId="0" fontId="15" fillId="0" borderId="0" xfId="0" applyFont="1" applyFill="1" applyAlignment="1" applyProtection="1">
      <alignment horizontal="center"/>
      <protection hidden="1"/>
    </xf>
    <xf numFmtId="0" fontId="16" fillId="0" borderId="0" xfId="0" applyFont="1" applyFill="1" applyBorder="1" applyAlignment="1" applyProtection="1">
      <alignment horizontal="center"/>
      <protection hidden="1"/>
    </xf>
    <xf numFmtId="0" fontId="45" fillId="13" borderId="0" xfId="0" applyFont="1" applyFill="1" applyBorder="1" applyAlignment="1" applyProtection="1">
      <alignment horizontal="left" vertical="center" wrapText="1"/>
      <protection hidden="1"/>
    </xf>
    <xf numFmtId="0" fontId="46" fillId="11" borderId="0" xfId="0" applyFont="1" applyFill="1" applyBorder="1" applyAlignment="1" applyProtection="1">
      <alignment horizontal="center" vertical="center" wrapText="1"/>
      <protection hidden="1"/>
    </xf>
    <xf numFmtId="0" fontId="2" fillId="0" borderId="0" xfId="0" applyFont="1" applyFill="1" applyAlignment="1" applyProtection="1">
      <alignment horizontal="center" vertical="top" wrapText="1"/>
      <protection locked="0"/>
    </xf>
    <xf numFmtId="0" fontId="2" fillId="0" borderId="0" xfId="0" applyFont="1" applyFill="1" applyAlignment="1" applyProtection="1">
      <alignment horizontal="left" vertical="top" wrapText="1"/>
      <protection locked="0"/>
    </xf>
    <xf numFmtId="0" fontId="2" fillId="0" borderId="0" xfId="0" applyFont="1" applyFill="1" applyAlignment="1" applyProtection="1">
      <alignment horizontal="left" vertical="top" wrapText="1"/>
      <protection hidden="1"/>
    </xf>
    <xf numFmtId="0" fontId="20" fillId="0" borderId="0" xfId="0" applyFont="1" applyFill="1" applyBorder="1" applyAlignment="1" applyProtection="1">
      <alignment wrapText="1"/>
      <protection locked="0"/>
    </xf>
    <xf numFmtId="0" fontId="20" fillId="0" borderId="0" xfId="0" applyFont="1" applyFill="1" applyAlignment="1" applyProtection="1">
      <alignment wrapText="1"/>
      <protection locked="0"/>
    </xf>
    <xf numFmtId="0" fontId="19" fillId="0" borderId="0" xfId="0" applyFont="1" applyFill="1" applyBorder="1" applyProtection="1">
      <protection locked="0"/>
    </xf>
    <xf numFmtId="0" fontId="2" fillId="0" borderId="0" xfId="0" applyFont="1" applyFill="1" applyAlignment="1" applyProtection="1">
      <alignment horizontal="center" wrapText="1"/>
      <protection locked="0"/>
    </xf>
    <xf numFmtId="0" fontId="2" fillId="0" borderId="0" xfId="0" applyFont="1" applyFill="1" applyAlignment="1" applyProtection="1">
      <alignment vertical="top" wrapText="1"/>
      <protection locked="0"/>
    </xf>
    <xf numFmtId="0" fontId="2" fillId="0" borderId="0" xfId="0" applyFont="1" applyFill="1" applyAlignment="1" applyProtection="1">
      <alignment vertical="top" wrapText="1"/>
      <protection hidden="1"/>
    </xf>
    <xf numFmtId="0" fontId="2" fillId="0" borderId="0" xfId="0" applyFont="1" applyFill="1" applyProtection="1"/>
    <xf numFmtId="0" fontId="2" fillId="0" borderId="0" xfId="0" applyFont="1" applyFill="1" applyProtection="1">
      <protection locked="0"/>
    </xf>
    <xf numFmtId="0" fontId="20" fillId="0" borderId="0" xfId="0" applyFont="1" applyFill="1" applyProtection="1">
      <protection hidden="1"/>
    </xf>
    <xf numFmtId="0" fontId="2" fillId="0" borderId="0" xfId="0" applyFont="1" applyFill="1" applyAlignment="1" applyProtection="1">
      <alignment wrapText="1"/>
      <protection hidden="1"/>
    </xf>
    <xf numFmtId="0" fontId="48" fillId="12" borderId="34" xfId="0" applyFont="1" applyFill="1" applyBorder="1" applyAlignment="1" applyProtection="1">
      <alignment horizontal="center" vertical="center" wrapText="1"/>
      <protection hidden="1"/>
    </xf>
    <xf numFmtId="0" fontId="48" fillId="12" borderId="34" xfId="0" applyFont="1" applyFill="1" applyBorder="1" applyAlignment="1" applyProtection="1">
      <alignment horizontal="left" vertical="top" wrapText="1"/>
      <protection locked="0"/>
    </xf>
    <xf numFmtId="0" fontId="48" fillId="12" borderId="35" xfId="0" applyFont="1" applyFill="1" applyBorder="1" applyAlignment="1" applyProtection="1">
      <alignment horizontal="center" vertical="center" wrapText="1"/>
      <protection locked="0"/>
    </xf>
    <xf numFmtId="0" fontId="18" fillId="9" borderId="37" xfId="0" applyFont="1" applyFill="1" applyBorder="1" applyAlignment="1" applyProtection="1">
      <alignment horizontal="left" vertical="center" wrapText="1"/>
      <protection locked="0"/>
    </xf>
    <xf numFmtId="0" fontId="1" fillId="8" borderId="2" xfId="0" applyFont="1" applyFill="1" applyBorder="1" applyAlignment="1" applyProtection="1">
      <alignment horizontal="left"/>
      <protection hidden="1"/>
    </xf>
    <xf numFmtId="0" fontId="1" fillId="8" borderId="38" xfId="0" applyFont="1" applyFill="1" applyBorder="1" applyAlignment="1" applyProtection="1">
      <alignment horizontal="center"/>
      <protection hidden="1"/>
    </xf>
    <xf numFmtId="0" fontId="1" fillId="8" borderId="38" xfId="0" applyFont="1" applyFill="1" applyBorder="1" applyProtection="1">
      <protection hidden="1"/>
    </xf>
    <xf numFmtId="0" fontId="1" fillId="12" borderId="31" xfId="0" applyFont="1" applyFill="1" applyBorder="1" applyAlignment="1" applyProtection="1">
      <alignment horizontal="left"/>
      <protection hidden="1"/>
    </xf>
    <xf numFmtId="0" fontId="1" fillId="12" borderId="31" xfId="0" applyFont="1" applyFill="1" applyBorder="1" applyAlignment="1" applyProtection="1">
      <alignment horizontal="left" shrinkToFit="1"/>
      <protection hidden="1"/>
    </xf>
    <xf numFmtId="0" fontId="1" fillId="12" borderId="31" xfId="0" applyFont="1" applyFill="1" applyBorder="1" applyAlignment="1" applyProtection="1">
      <alignment horizontal="center"/>
      <protection hidden="1"/>
    </xf>
    <xf numFmtId="0" fontId="1" fillId="12" borderId="31" xfId="0" applyFont="1" applyFill="1" applyBorder="1" applyProtection="1">
      <protection hidden="1"/>
    </xf>
    <xf numFmtId="0" fontId="18" fillId="12" borderId="34" xfId="0" applyFont="1" applyFill="1" applyBorder="1" applyAlignment="1" applyProtection="1">
      <alignment horizontal="left" vertical="center" wrapText="1"/>
      <protection locked="0"/>
    </xf>
    <xf numFmtId="0" fontId="1" fillId="12" borderId="34" xfId="0" applyFont="1" applyFill="1" applyBorder="1" applyAlignment="1" applyProtection="1">
      <alignment horizontal="left"/>
      <protection hidden="1"/>
    </xf>
    <xf numFmtId="0" fontId="1" fillId="12" borderId="34" xfId="0" applyFont="1" applyFill="1" applyBorder="1" applyAlignment="1" applyProtection="1">
      <alignment horizontal="left" shrinkToFit="1"/>
      <protection hidden="1"/>
    </xf>
    <xf numFmtId="0" fontId="1" fillId="12" borderId="34" xfId="0" applyFont="1" applyFill="1" applyBorder="1" applyAlignment="1" applyProtection="1">
      <alignment horizontal="center"/>
      <protection hidden="1"/>
    </xf>
    <xf numFmtId="0" fontId="1" fillId="12" borderId="34" xfId="0" applyFont="1" applyFill="1" applyBorder="1" applyProtection="1">
      <protection hidden="1"/>
    </xf>
    <xf numFmtId="0" fontId="18" fillId="12" borderId="35" xfId="0" applyFont="1" applyFill="1" applyBorder="1" applyAlignment="1" applyProtection="1">
      <alignment horizontal="left" vertical="center" wrapText="1"/>
      <protection locked="0"/>
    </xf>
    <xf numFmtId="0" fontId="18" fillId="12" borderId="35" xfId="0" applyFont="1" applyFill="1" applyBorder="1" applyAlignment="1" applyProtection="1">
      <alignment horizontal="left" vertical="center" wrapText="1"/>
      <protection hidden="1"/>
    </xf>
    <xf numFmtId="164" fontId="49" fillId="0" borderId="39" xfId="2" applyNumberFormat="1" applyFont="1" applyFill="1" applyBorder="1" applyAlignment="1" applyProtection="1">
      <alignment horizontal="center" vertical="center"/>
      <protection locked="0"/>
    </xf>
    <xf numFmtId="164" fontId="49" fillId="0" borderId="40" xfId="2" applyNumberFormat="1" applyFont="1" applyFill="1" applyBorder="1" applyAlignment="1" applyProtection="1">
      <alignment horizontal="center" vertical="center"/>
      <protection locked="0"/>
    </xf>
    <xf numFmtId="164" fontId="49" fillId="0" borderId="41" xfId="2" applyNumberFormat="1" applyFont="1" applyFill="1" applyBorder="1" applyAlignment="1" applyProtection="1">
      <alignment horizontal="center" vertical="center"/>
      <protection locked="0"/>
    </xf>
    <xf numFmtId="164" fontId="49" fillId="0" borderId="42" xfId="2" applyNumberFormat="1" applyFont="1" applyFill="1" applyBorder="1" applyAlignment="1" applyProtection="1">
      <alignment horizontal="center" vertical="center"/>
      <protection locked="0"/>
    </xf>
    <xf numFmtId="0" fontId="2" fillId="0" borderId="0" xfId="2" applyFont="1" applyFill="1" applyAlignment="1" applyProtection="1">
      <alignment horizontal="center"/>
      <protection hidden="1"/>
    </xf>
    <xf numFmtId="0" fontId="22" fillId="0" borderId="0" xfId="2" applyFont="1" applyFill="1" applyAlignment="1" applyProtection="1">
      <alignment horizontal="center"/>
      <protection hidden="1"/>
    </xf>
    <xf numFmtId="0" fontId="44" fillId="13" borderId="23" xfId="0" applyFont="1" applyFill="1" applyBorder="1" applyAlignment="1" applyProtection="1">
      <alignment horizontal="center" vertical="center"/>
      <protection hidden="1"/>
    </xf>
    <xf numFmtId="0" fontId="44" fillId="13" borderId="26" xfId="0" applyFont="1" applyFill="1" applyBorder="1" applyAlignment="1" applyProtection="1">
      <alignment horizontal="center" vertical="center"/>
      <protection hidden="1"/>
    </xf>
    <xf numFmtId="0" fontId="44" fillId="13" borderId="25" xfId="0" applyFont="1" applyFill="1" applyBorder="1" applyAlignment="1" applyProtection="1">
      <alignment horizontal="left" vertical="center" indent="1"/>
      <protection hidden="1"/>
    </xf>
    <xf numFmtId="0" fontId="37" fillId="0" borderId="28" xfId="0" applyFont="1" applyFill="1" applyBorder="1" applyAlignment="1" applyProtection="1">
      <alignment horizontal="left" vertical="center" indent="1"/>
      <protection locked="0"/>
    </xf>
    <xf numFmtId="0" fontId="37" fillId="0" borderId="24" xfId="0" applyFont="1" applyFill="1" applyBorder="1" applyAlignment="1" applyProtection="1">
      <alignment horizontal="left" vertical="center" indent="1"/>
      <protection locked="0"/>
    </xf>
    <xf numFmtId="0" fontId="50" fillId="0" borderId="0" xfId="0" applyFont="1" applyProtection="1">
      <protection hidden="1"/>
    </xf>
    <xf numFmtId="0" fontId="0" fillId="0" borderId="0" xfId="0" applyProtection="1">
      <protection hidden="1"/>
    </xf>
    <xf numFmtId="0" fontId="0" fillId="15" borderId="0" xfId="0" applyFill="1" applyBorder="1" applyAlignment="1">
      <alignment vertical="center"/>
    </xf>
    <xf numFmtId="0" fontId="0" fillId="15" borderId="45" xfId="0" applyFill="1" applyBorder="1" applyAlignment="1">
      <alignment vertical="center"/>
    </xf>
    <xf numFmtId="0" fontId="0" fillId="15" borderId="46" xfId="0" applyFill="1" applyBorder="1" applyAlignment="1">
      <alignment vertical="center"/>
    </xf>
    <xf numFmtId="0" fontId="0" fillId="15" borderId="47" xfId="0" applyFill="1" applyBorder="1" applyAlignment="1">
      <alignment vertical="center"/>
    </xf>
    <xf numFmtId="0" fontId="0" fillId="15" borderId="49" xfId="0" applyFill="1" applyBorder="1" applyAlignment="1">
      <alignment vertical="center"/>
    </xf>
    <xf numFmtId="0" fontId="0" fillId="15" borderId="50" xfId="0" applyFill="1" applyBorder="1" applyAlignment="1">
      <alignment vertical="center"/>
    </xf>
    <xf numFmtId="0" fontId="0" fillId="15" borderId="51" xfId="0" applyFill="1" applyBorder="1" applyAlignment="1">
      <alignment vertical="center"/>
    </xf>
    <xf numFmtId="0" fontId="0" fillId="15" borderId="52" xfId="0" applyFill="1" applyBorder="1" applyAlignment="1">
      <alignment vertical="center"/>
    </xf>
    <xf numFmtId="0" fontId="0" fillId="15" borderId="53" xfId="0" applyFill="1" applyBorder="1" applyAlignment="1">
      <alignment vertical="center"/>
    </xf>
    <xf numFmtId="0" fontId="1" fillId="0" borderId="0" xfId="0" applyFont="1" applyFill="1" applyBorder="1" applyProtection="1">
      <protection hidden="1"/>
    </xf>
    <xf numFmtId="0" fontId="48" fillId="12" borderId="33" xfId="0" applyFont="1" applyFill="1" applyBorder="1" applyAlignment="1" applyProtection="1">
      <alignment horizontal="center" vertical="top" wrapText="1"/>
      <protection hidden="1"/>
    </xf>
    <xf numFmtId="0" fontId="18" fillId="12" borderId="31" xfId="0" applyFont="1" applyFill="1" applyBorder="1" applyAlignment="1" applyProtection="1">
      <alignment horizontal="left" vertical="center" wrapText="1"/>
      <protection locked="0"/>
    </xf>
    <xf numFmtId="0" fontId="18" fillId="12" borderId="34" xfId="0" applyFont="1" applyFill="1" applyBorder="1" applyAlignment="1" applyProtection="1">
      <alignment horizontal="left" vertical="center" wrapText="1"/>
      <protection locked="0"/>
    </xf>
    <xf numFmtId="0" fontId="18" fillId="12" borderId="31" xfId="0" applyFont="1" applyFill="1" applyBorder="1" applyAlignment="1" applyProtection="1">
      <alignment horizontal="left" vertical="center" wrapText="1"/>
      <protection locked="0"/>
    </xf>
    <xf numFmtId="0" fontId="42" fillId="10" borderId="25" xfId="0" applyFont="1" applyFill="1" applyBorder="1" applyAlignment="1" applyProtection="1">
      <alignment horizontal="left" vertical="center" indent="1"/>
      <protection hidden="1"/>
    </xf>
    <xf numFmtId="0" fontId="42" fillId="10" borderId="23" xfId="0" applyFont="1" applyFill="1" applyBorder="1" applyAlignment="1" applyProtection="1">
      <alignment horizontal="left" vertical="center" indent="1"/>
      <protection hidden="1"/>
    </xf>
    <xf numFmtId="0" fontId="42" fillId="10" borderId="26" xfId="0" applyFont="1" applyFill="1" applyBorder="1" applyAlignment="1" applyProtection="1">
      <alignment horizontal="left" vertical="center" indent="1"/>
      <protection hidden="1"/>
    </xf>
    <xf numFmtId="0" fontId="36" fillId="0" borderId="27" xfId="0" applyFont="1" applyFill="1" applyBorder="1" applyAlignment="1" applyProtection="1">
      <alignment horizontal="left" vertical="center" indent="1"/>
      <protection hidden="1"/>
    </xf>
    <xf numFmtId="0" fontId="36" fillId="0" borderId="0" xfId="0" applyFont="1" applyFill="1" applyBorder="1" applyAlignment="1" applyProtection="1">
      <alignment horizontal="left" vertical="center" indent="1"/>
      <protection hidden="1"/>
    </xf>
    <xf numFmtId="0" fontId="44" fillId="11" borderId="27" xfId="0" applyFont="1" applyFill="1" applyBorder="1" applyAlignment="1" applyProtection="1">
      <alignment horizontal="left" vertical="center" indent="1"/>
      <protection hidden="1"/>
    </xf>
    <xf numFmtId="0" fontId="44" fillId="11" borderId="0" xfId="0" applyFont="1" applyFill="1" applyBorder="1" applyAlignment="1" applyProtection="1">
      <alignment horizontal="left" vertical="center" indent="1"/>
      <protection hidden="1"/>
    </xf>
    <xf numFmtId="0" fontId="18" fillId="9" borderId="36" xfId="0" applyFont="1" applyFill="1" applyBorder="1" applyAlignment="1" applyProtection="1">
      <alignment horizontal="left" vertical="center" wrapText="1" indent="1"/>
      <protection locked="0"/>
    </xf>
    <xf numFmtId="0" fontId="18" fillId="9" borderId="37" xfId="0" applyFont="1" applyFill="1" applyBorder="1" applyAlignment="1" applyProtection="1">
      <alignment horizontal="left" vertical="center" wrapText="1" indent="1"/>
      <protection locked="0"/>
    </xf>
    <xf numFmtId="0" fontId="18" fillId="9" borderId="37" xfId="0" applyFont="1" applyFill="1" applyBorder="1" applyAlignment="1" applyProtection="1">
      <alignment horizontal="left" vertical="center" wrapText="1"/>
      <protection locked="0"/>
    </xf>
    <xf numFmtId="0" fontId="18" fillId="9" borderId="38" xfId="0" applyFont="1" applyFill="1" applyBorder="1" applyAlignment="1" applyProtection="1">
      <alignment horizontal="left" vertical="center" wrapText="1"/>
      <protection hidden="1"/>
    </xf>
    <xf numFmtId="0" fontId="18" fillId="9" borderId="37" xfId="0" applyNumberFormat="1" applyFont="1" applyFill="1" applyBorder="1" applyAlignment="1" applyProtection="1">
      <alignment horizontal="left" vertical="center" wrapText="1"/>
      <protection locked="0"/>
    </xf>
    <xf numFmtId="0" fontId="18" fillId="12" borderId="33" xfId="0" applyFont="1" applyFill="1" applyBorder="1" applyAlignment="1" applyProtection="1">
      <alignment horizontal="left" vertical="center" wrapText="1" indent="1"/>
      <protection locked="0"/>
    </xf>
    <xf numFmtId="0" fontId="18" fillId="12" borderId="34" xfId="0" applyFont="1" applyFill="1" applyBorder="1" applyAlignment="1" applyProtection="1">
      <alignment horizontal="left" vertical="center" wrapText="1" indent="1"/>
      <protection locked="0"/>
    </xf>
    <xf numFmtId="0" fontId="18" fillId="12" borderId="34" xfId="0" applyFont="1" applyFill="1" applyBorder="1" applyAlignment="1" applyProtection="1">
      <alignment horizontal="left" vertical="center" wrapText="1"/>
      <protection locked="0"/>
    </xf>
    <xf numFmtId="0" fontId="18" fillId="12" borderId="34" xfId="0" applyFont="1" applyFill="1" applyBorder="1" applyAlignment="1" applyProtection="1">
      <alignment horizontal="left" vertical="center" wrapText="1"/>
      <protection hidden="1"/>
    </xf>
    <xf numFmtId="0" fontId="18" fillId="12" borderId="34" xfId="0" applyNumberFormat="1" applyFont="1" applyFill="1" applyBorder="1" applyAlignment="1" applyProtection="1">
      <alignment horizontal="left" vertical="center" wrapText="1"/>
      <protection locked="0"/>
    </xf>
    <xf numFmtId="0" fontId="31" fillId="0" borderId="3" xfId="0" applyFont="1" applyFill="1" applyBorder="1" applyAlignment="1" applyProtection="1">
      <alignment horizontal="center" vertical="center"/>
      <protection hidden="1"/>
    </xf>
    <xf numFmtId="0" fontId="31" fillId="0" borderId="4" xfId="0" applyFont="1" applyFill="1" applyBorder="1" applyAlignment="1" applyProtection="1">
      <alignment horizontal="center" vertical="center"/>
      <protection hidden="1"/>
    </xf>
    <xf numFmtId="0" fontId="18" fillId="12" borderId="30" xfId="0" applyFont="1" applyFill="1" applyBorder="1" applyAlignment="1" applyProtection="1">
      <alignment horizontal="left" vertical="center" wrapText="1" indent="1"/>
      <protection locked="0"/>
    </xf>
    <xf numFmtId="0" fontId="18" fillId="12" borderId="31" xfId="0" applyFont="1" applyFill="1" applyBorder="1" applyAlignment="1" applyProtection="1">
      <alignment horizontal="left" vertical="center" wrapText="1" indent="1"/>
      <protection locked="0"/>
    </xf>
    <xf numFmtId="0" fontId="18" fillId="12" borderId="31" xfId="0" applyFont="1" applyFill="1" applyBorder="1" applyAlignment="1" applyProtection="1">
      <alignment horizontal="left" vertical="center" wrapText="1"/>
      <protection locked="0"/>
    </xf>
    <xf numFmtId="0" fontId="18" fillId="12" borderId="31" xfId="0" applyFont="1" applyFill="1" applyBorder="1" applyAlignment="1" applyProtection="1">
      <alignment horizontal="left" vertical="center" wrapText="1"/>
      <protection hidden="1"/>
    </xf>
    <xf numFmtId="0" fontId="18" fillId="12" borderId="31" xfId="0" applyNumberFormat="1" applyFont="1" applyFill="1" applyBorder="1" applyAlignment="1" applyProtection="1">
      <alignment horizontal="left" vertical="center" wrapText="1"/>
      <protection locked="0"/>
    </xf>
    <xf numFmtId="0" fontId="37" fillId="0" borderId="24" xfId="0" applyFont="1" applyFill="1" applyBorder="1" applyAlignment="1" applyProtection="1">
      <alignment horizontal="left" vertical="center" indent="1"/>
      <protection hidden="1"/>
    </xf>
    <xf numFmtId="0" fontId="39" fillId="12" borderId="24" xfId="1" applyFont="1" applyFill="1" applyBorder="1" applyAlignment="1" applyProtection="1">
      <alignment horizontal="left" vertical="center" indent="1"/>
      <protection locked="0"/>
    </xf>
    <xf numFmtId="15" fontId="38" fillId="12" borderId="24" xfId="0" applyNumberFormat="1" applyFont="1" applyFill="1" applyBorder="1" applyAlignment="1" applyProtection="1">
      <alignment horizontal="left" vertical="center" indent="1"/>
      <protection locked="0"/>
    </xf>
    <xf numFmtId="0" fontId="38" fillId="12" borderId="24" xfId="0" applyNumberFormat="1" applyFont="1" applyFill="1" applyBorder="1" applyAlignment="1" applyProtection="1">
      <alignment horizontal="left" vertical="center" indent="1"/>
      <protection locked="0"/>
    </xf>
    <xf numFmtId="0" fontId="45" fillId="13" borderId="0" xfId="0" applyFont="1" applyFill="1" applyBorder="1" applyAlignment="1" applyProtection="1">
      <alignment horizontal="left" vertical="center" wrapText="1" indent="1"/>
      <protection hidden="1"/>
    </xf>
    <xf numFmtId="0" fontId="45" fillId="13" borderId="0" xfId="0" applyFont="1" applyFill="1" applyBorder="1" applyAlignment="1" applyProtection="1">
      <alignment horizontal="left" vertical="center" wrapText="1"/>
      <protection hidden="1"/>
    </xf>
    <xf numFmtId="0" fontId="46" fillId="14" borderId="0" xfId="0" applyFont="1" applyFill="1" applyBorder="1" applyAlignment="1" applyProtection="1">
      <alignment horizontal="left" vertical="center" wrapText="1"/>
      <protection hidden="1"/>
    </xf>
    <xf numFmtId="0" fontId="38" fillId="12" borderId="24" xfId="0" applyFont="1" applyFill="1" applyBorder="1" applyAlignment="1" applyProtection="1">
      <alignment horizontal="left" vertical="center" indent="1"/>
      <protection locked="0"/>
    </xf>
    <xf numFmtId="0" fontId="37" fillId="0" borderId="28" xfId="0" applyFont="1" applyFill="1" applyBorder="1" applyAlignment="1" applyProtection="1">
      <alignment horizontal="left" vertical="center" indent="1"/>
      <protection hidden="1"/>
    </xf>
    <xf numFmtId="0" fontId="38" fillId="12" borderId="28" xfId="0" applyFont="1" applyFill="1" applyBorder="1" applyAlignment="1" applyProtection="1">
      <alignment horizontal="left" vertical="center" indent="1"/>
      <protection locked="0"/>
    </xf>
    <xf numFmtId="0" fontId="48" fillId="12" borderId="34" xfId="0" applyFont="1" applyFill="1" applyBorder="1" applyAlignment="1" applyProtection="1">
      <alignment horizontal="center" vertical="top" wrapText="1"/>
      <protection locked="0"/>
    </xf>
    <xf numFmtId="0" fontId="48" fillId="12" borderId="54" xfId="0" applyFont="1" applyFill="1" applyBorder="1" applyAlignment="1" applyProtection="1">
      <alignment horizontal="center" vertical="top" wrapText="1"/>
      <protection locked="0"/>
    </xf>
    <xf numFmtId="0" fontId="43" fillId="10" borderId="0" xfId="0" applyFont="1" applyFill="1" applyBorder="1" applyAlignment="1" applyProtection="1">
      <alignment horizontal="left" vertical="center" indent="1"/>
    </xf>
    <xf numFmtId="0" fontId="47" fillId="13" borderId="30" xfId="0" applyFont="1" applyFill="1" applyBorder="1" applyAlignment="1" applyProtection="1">
      <alignment horizontal="center" vertical="center"/>
    </xf>
    <xf numFmtId="0" fontId="47" fillId="13" borderId="33" xfId="0" applyFont="1" applyFill="1" applyBorder="1" applyAlignment="1" applyProtection="1">
      <alignment horizontal="center" vertical="center"/>
    </xf>
    <xf numFmtId="0" fontId="47" fillId="13" borderId="31" xfId="0" applyFont="1" applyFill="1" applyBorder="1" applyAlignment="1" applyProtection="1">
      <alignment horizontal="center" vertical="center"/>
    </xf>
    <xf numFmtId="0" fontId="47" fillId="13" borderId="34" xfId="0" applyFont="1" applyFill="1" applyBorder="1" applyAlignment="1" applyProtection="1">
      <alignment horizontal="center" vertical="center"/>
    </xf>
    <xf numFmtId="0" fontId="47" fillId="13" borderId="32" xfId="0" applyFont="1" applyFill="1" applyBorder="1" applyAlignment="1" applyProtection="1">
      <alignment horizontal="center" vertical="center" wrapText="1"/>
    </xf>
    <xf numFmtId="0" fontId="47" fillId="13" borderId="35" xfId="0" applyFont="1" applyFill="1" applyBorder="1" applyAlignment="1" applyProtection="1">
      <alignment horizontal="center" vertical="center" wrapText="1"/>
    </xf>
    <xf numFmtId="0" fontId="47" fillId="13" borderId="31" xfId="0" applyFont="1" applyFill="1" applyBorder="1" applyAlignment="1" applyProtection="1">
      <alignment horizontal="center" vertical="center" wrapText="1"/>
    </xf>
    <xf numFmtId="0" fontId="47" fillId="13" borderId="34" xfId="0" applyFont="1" applyFill="1" applyBorder="1" applyAlignment="1" applyProtection="1">
      <alignment horizontal="center" vertical="center" wrapText="1"/>
    </xf>
    <xf numFmtId="0" fontId="26" fillId="3" borderId="0" xfId="0" applyFont="1" applyFill="1" applyBorder="1" applyAlignment="1">
      <alignment horizontal="center" vertical="center" wrapText="1"/>
    </xf>
    <xf numFmtId="0" fontId="26" fillId="3" borderId="0" xfId="0" applyFont="1" applyFill="1" applyBorder="1" applyAlignment="1">
      <alignment horizontal="center" vertical="center" textRotation="90" wrapText="1"/>
    </xf>
    <xf numFmtId="0" fontId="23" fillId="3" borderId="21" xfId="0" applyFont="1" applyFill="1" applyBorder="1" applyAlignment="1">
      <alignment horizontal="center" vertical="center" textRotation="45" wrapText="1"/>
    </xf>
    <xf numFmtId="0" fontId="23" fillId="3" borderId="22" xfId="0" applyFont="1" applyFill="1" applyBorder="1" applyAlignment="1">
      <alignment horizontal="center" vertical="center" textRotation="45" wrapText="1"/>
    </xf>
    <xf numFmtId="0" fontId="43" fillId="16" borderId="25" xfId="0" applyFont="1" applyFill="1" applyBorder="1" applyAlignment="1" applyProtection="1">
      <alignment horizontal="left" vertical="center" wrapText="1" indent="1"/>
      <protection hidden="1"/>
    </xf>
    <xf numFmtId="0" fontId="50" fillId="10" borderId="23" xfId="0" applyFont="1" applyFill="1" applyBorder="1" applyAlignment="1" applyProtection="1">
      <alignment horizontal="left" indent="1"/>
      <protection hidden="1"/>
    </xf>
    <xf numFmtId="0" fontId="50" fillId="10" borderId="26" xfId="0" applyFont="1" applyFill="1" applyBorder="1" applyAlignment="1" applyProtection="1">
      <alignment horizontal="left" indent="1"/>
      <protection hidden="1"/>
    </xf>
    <xf numFmtId="0" fontId="51" fillId="17" borderId="43" xfId="0" applyFont="1" applyFill="1" applyBorder="1" applyAlignment="1" applyProtection="1">
      <alignment horizontal="left" vertical="center" indent="1"/>
      <protection hidden="1"/>
    </xf>
    <xf numFmtId="0" fontId="51" fillId="17" borderId="44" xfId="0" applyFont="1" applyFill="1" applyBorder="1" applyAlignment="1" applyProtection="1">
      <alignment horizontal="left" vertical="center" indent="1"/>
      <protection hidden="1"/>
    </xf>
    <xf numFmtId="0" fontId="51" fillId="17" borderId="48" xfId="0" applyFont="1" applyFill="1" applyBorder="1" applyAlignment="1" applyProtection="1">
      <alignment horizontal="left" vertical="center" indent="1"/>
      <protection hidden="1"/>
    </xf>
  </cellXfs>
  <cellStyles count="3">
    <cellStyle name="Hyperlink" xfId="1" builtinId="8"/>
    <cellStyle name="Normal" xfId="0" builtinId="0"/>
    <cellStyle name="Normal_PRD_Metrics_report_Apr_2006" xfId="2"/>
  </cellStyles>
  <dxfs count="46">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14996795556505021"/>
      </font>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color theme="1" tint="0.34998626667073579"/>
      </font>
      <fill>
        <patternFill>
          <bgColor theme="0"/>
        </patternFill>
      </fill>
      <border>
        <left/>
        <right/>
        <top/>
        <bottom style="thin">
          <color theme="0" tint="-0.24994659260841701"/>
        </bottom>
        <vertical/>
        <horizontal/>
      </border>
    </dxf>
    <dxf>
      <font>
        <b val="0"/>
        <i val="0"/>
        <color theme="1" tint="0.34998626667073579"/>
      </font>
      <fill>
        <patternFill>
          <bgColor theme="0"/>
        </patternFill>
      </fill>
      <border>
        <left/>
        <right/>
        <top/>
        <bottom style="thin">
          <color theme="0" tint="-0.24994659260841701"/>
        </bottom>
        <vertical/>
        <horizontal/>
      </border>
    </dxf>
    <dxf>
      <font>
        <b/>
        <i val="0"/>
        <color rgb="FFC00000"/>
      </font>
      <fill>
        <patternFill patternType="solid">
          <fgColor auto="1"/>
          <bgColor theme="0"/>
        </patternFill>
      </fill>
      <border>
        <left style="thin">
          <color theme="0" tint="-0.24994659260841701"/>
        </left>
        <right style="thin">
          <color theme="0" tint="-0.24994659260841701"/>
        </right>
        <top/>
        <bottom style="thin">
          <color theme="0" tint="-0.24994659260841701"/>
        </bottom>
      </border>
    </dxf>
  </dxfs>
  <tableStyles count="0" defaultTableStyle="TableStyleMedium9" defaultPivotStyle="PivotStyleLight16"/>
  <colors>
    <mruColors>
      <color rgb="FFEE9144"/>
      <color rgb="FFEB8024"/>
      <color rgb="FFE3E1CF"/>
      <color rgb="FFDFDCC7"/>
      <color rgb="FF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CheckBox" fmlaLink="$O$15"/>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2" Type="http://schemas.openxmlformats.org/officeDocument/2006/relationships/image" Target="../media/image4.wmf"/><Relationship Id="rId1" Type="http://schemas.openxmlformats.org/officeDocument/2006/relationships/image" Target="../media/image1.gif"/></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35</xdr:col>
      <xdr:colOff>209554</xdr:colOff>
      <xdr:row>1</xdr:row>
      <xdr:rowOff>66666</xdr:rowOff>
    </xdr:from>
    <xdr:to>
      <xdr:col>38</xdr:col>
      <xdr:colOff>381005</xdr:colOff>
      <xdr:row>3</xdr:row>
      <xdr:rowOff>85725</xdr:rowOff>
    </xdr:to>
    <xdr:grpSp>
      <xdr:nvGrpSpPr>
        <xdr:cNvPr id="4" name="Group 16"/>
        <xdr:cNvGrpSpPr>
          <a:grpSpLocks/>
        </xdr:cNvGrpSpPr>
      </xdr:nvGrpSpPr>
      <xdr:grpSpPr bwMode="auto">
        <a:xfrm>
          <a:off x="8020054" y="142866"/>
          <a:ext cx="2619376" cy="552459"/>
          <a:chOff x="8086725" y="5324475"/>
          <a:chExt cx="2461677" cy="624420"/>
        </a:xfrm>
      </xdr:grpSpPr>
      <xdr:sp macro="" textlink="">
        <xdr:nvSpPr>
          <xdr:cNvPr id="5" name="Rectangle 4"/>
          <xdr:cNvSpPr/>
        </xdr:nvSpPr>
        <xdr:spPr>
          <a:xfrm>
            <a:off x="8086725" y="5324475"/>
            <a:ext cx="2461677" cy="62442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r"/>
            <a:r>
              <a:rPr lang="en-US" sz="1000" b="0">
                <a:solidFill>
                  <a:schemeClr val="tx1">
                    <a:lumMod val="50000"/>
                    <a:lumOff val="50000"/>
                  </a:schemeClr>
                </a:solidFill>
              </a:rPr>
              <a:t>Click to view the </a:t>
            </a:r>
            <a:r>
              <a:rPr lang="en-US" sz="1000" b="1">
                <a:solidFill>
                  <a:srgbClr val="C00000"/>
                </a:solidFill>
              </a:rPr>
              <a:t>HELP</a:t>
            </a:r>
            <a:r>
              <a:rPr lang="en-US" sz="1000" b="0">
                <a:solidFill>
                  <a:schemeClr val="bg1"/>
                </a:solidFill>
              </a:rPr>
              <a:t>................</a:t>
            </a:r>
          </a:p>
          <a:p>
            <a:pPr algn="r"/>
            <a:endParaRPr lang="en-US" sz="1000" b="0">
              <a:solidFill>
                <a:schemeClr val="tx1">
                  <a:lumMod val="50000"/>
                  <a:lumOff val="50000"/>
                </a:schemeClr>
              </a:solidFill>
            </a:endParaRPr>
          </a:p>
          <a:p>
            <a:pPr algn="r"/>
            <a:r>
              <a:rPr lang="en-US" sz="1000" b="0">
                <a:solidFill>
                  <a:schemeClr val="tx1">
                    <a:lumMod val="50000"/>
                    <a:lumOff val="50000"/>
                  </a:schemeClr>
                </a:solidFill>
              </a:rPr>
              <a:t>GREY boxed are </a:t>
            </a:r>
            <a:r>
              <a:rPr lang="en-US" sz="1000" b="1" u="none">
                <a:solidFill>
                  <a:srgbClr val="C00000"/>
                </a:solidFill>
              </a:rPr>
              <a:t>User Inputs</a:t>
            </a:r>
            <a:r>
              <a:rPr lang="en-US" sz="1000" b="1" u="none">
                <a:solidFill>
                  <a:schemeClr val="bg1"/>
                </a:solidFill>
              </a:rPr>
              <a:t>....</a:t>
            </a:r>
          </a:p>
        </xdr:txBody>
      </xdr:sp>
      <xdr:sp macro="" textlink="">
        <xdr:nvSpPr>
          <xdr:cNvPr id="6" name="Rectangle 5"/>
          <xdr:cNvSpPr/>
        </xdr:nvSpPr>
        <xdr:spPr>
          <a:xfrm>
            <a:off x="8274708" y="5683990"/>
            <a:ext cx="554996" cy="189218"/>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sp macro="" textlink="">
        <xdr:nvSpPr>
          <xdr:cNvPr id="7" name="Oval 6"/>
          <xdr:cNvSpPr/>
        </xdr:nvSpPr>
        <xdr:spPr>
          <a:xfrm>
            <a:off x="8480589" y="5409623"/>
            <a:ext cx="196938" cy="205536"/>
          </a:xfrm>
          <a:prstGeom prst="ellipse">
            <a:avLst/>
          </a:prstGeom>
          <a:solidFill>
            <a:schemeClr val="bg2">
              <a:lumMod val="75000"/>
            </a:schemeClr>
          </a:solidFill>
        </xdr:spPr>
        <xdr:style>
          <a:lnRef idx="0">
            <a:schemeClr val="accent3"/>
          </a:lnRef>
          <a:fillRef idx="3">
            <a:schemeClr val="accent3"/>
          </a:fillRef>
          <a:effectRef idx="3">
            <a:schemeClr val="accent3"/>
          </a:effectRef>
          <a:fontRef idx="minor">
            <a:schemeClr val="lt1"/>
          </a:fontRef>
        </xdr:style>
        <xdr:txBody>
          <a:bodyPr rtlCol="0" anchor="ctr"/>
          <a:lstStyle/>
          <a:p>
            <a:pPr algn="ctr"/>
            <a:r>
              <a:rPr lang="en-US" sz="1000" b="1">
                <a:solidFill>
                  <a:srgbClr val="FF0000"/>
                </a:solidFill>
              </a:rPr>
              <a:t>?</a:t>
            </a:r>
            <a:endParaRPr lang="en-US" sz="900" b="1">
              <a:solidFill>
                <a:srgbClr val="FF0000"/>
              </a:solidFill>
            </a:endParaRPr>
          </a:p>
        </xdr:txBody>
      </xdr:sp>
    </xdr:grpSp>
    <xdr:clientData/>
  </xdr:twoCellAnchor>
  <xdr:twoCellAnchor editAs="oneCell">
    <xdr:from>
      <xdr:col>35</xdr:col>
      <xdr:colOff>38100</xdr:colOff>
      <xdr:row>23</xdr:row>
      <xdr:rowOff>47625</xdr:rowOff>
    </xdr:from>
    <xdr:to>
      <xdr:col>35</xdr:col>
      <xdr:colOff>209550</xdr:colOff>
      <xdr:row>23</xdr:row>
      <xdr:rowOff>209550</xdr:rowOff>
    </xdr:to>
    <xdr:sp macro="[0]!Oval7_Click" textlink="">
      <xdr:nvSpPr>
        <xdr:cNvPr id="8" name="Oval 7"/>
        <xdr:cNvSpPr/>
      </xdr:nvSpPr>
      <xdr:spPr bwMode="auto">
        <a:xfrm>
          <a:off x="7848600" y="4057650"/>
          <a:ext cx="171450" cy="161925"/>
        </a:xfrm>
        <a:prstGeom prst="ellipse">
          <a:avLst/>
        </a:prstGeom>
        <a:solidFill>
          <a:schemeClr val="bg2">
            <a:lumMod val="75000"/>
          </a:schemeClr>
        </a:solidFill>
      </xdr:spPr>
      <xdr:style>
        <a:lnRef idx="0">
          <a:schemeClr val="accent3"/>
        </a:lnRef>
        <a:fillRef idx="3">
          <a:schemeClr val="accent3"/>
        </a:fillRef>
        <a:effectRef idx="3">
          <a:schemeClr val="accent3"/>
        </a:effectRef>
        <a:fontRef idx="minor">
          <a:schemeClr val="lt1"/>
        </a:fontRef>
      </xdr:style>
      <xdr:txBody>
        <a:bodyPr rtlCol="0" anchor="ctr"/>
        <a:lstStyle/>
        <a:p>
          <a:pPr algn="ctr"/>
          <a:r>
            <a:rPr lang="en-US" sz="900" b="1">
              <a:solidFill>
                <a:srgbClr val="FF0000"/>
              </a:solidFill>
            </a:rPr>
            <a:t>?</a:t>
          </a:r>
          <a:endParaRPr lang="en-US" sz="800" b="1">
            <a:solidFill>
              <a:srgbClr val="FF0000"/>
            </a:solidFill>
          </a:endParaRPr>
        </a:p>
      </xdr:txBody>
    </xdr:sp>
    <xdr:clientData/>
  </xdr:twoCellAnchor>
  <xdr:twoCellAnchor editAs="oneCell">
    <xdr:from>
      <xdr:col>35</xdr:col>
      <xdr:colOff>19050</xdr:colOff>
      <xdr:row>21</xdr:row>
      <xdr:rowOff>47625</xdr:rowOff>
    </xdr:from>
    <xdr:to>
      <xdr:col>35</xdr:col>
      <xdr:colOff>190500</xdr:colOff>
      <xdr:row>21</xdr:row>
      <xdr:rowOff>209550</xdr:rowOff>
    </xdr:to>
    <xdr:sp macro="[0]!Oval8_Click" textlink="">
      <xdr:nvSpPr>
        <xdr:cNvPr id="9" name="Oval 8"/>
        <xdr:cNvSpPr/>
      </xdr:nvSpPr>
      <xdr:spPr bwMode="auto">
        <a:xfrm>
          <a:off x="7829550" y="3648075"/>
          <a:ext cx="171450" cy="161925"/>
        </a:xfrm>
        <a:prstGeom prst="ellipse">
          <a:avLst/>
        </a:prstGeom>
        <a:solidFill>
          <a:schemeClr val="bg2">
            <a:lumMod val="75000"/>
          </a:schemeClr>
        </a:solidFill>
      </xdr:spPr>
      <xdr:style>
        <a:lnRef idx="0">
          <a:schemeClr val="accent3"/>
        </a:lnRef>
        <a:fillRef idx="3">
          <a:schemeClr val="accent3"/>
        </a:fillRef>
        <a:effectRef idx="3">
          <a:schemeClr val="accent3"/>
        </a:effectRef>
        <a:fontRef idx="minor">
          <a:schemeClr val="lt1"/>
        </a:fontRef>
      </xdr:style>
      <xdr:txBody>
        <a:bodyPr rtlCol="0" anchor="ctr"/>
        <a:lstStyle/>
        <a:p>
          <a:pPr algn="ctr"/>
          <a:r>
            <a:rPr lang="en-US" sz="900" b="1">
              <a:solidFill>
                <a:srgbClr val="FF0000"/>
              </a:solidFill>
            </a:rPr>
            <a:t>?</a:t>
          </a:r>
          <a:endParaRPr lang="en-US" sz="800" b="1">
            <a:solidFill>
              <a:srgbClr val="FF0000"/>
            </a:solidFill>
          </a:endParaRPr>
        </a:p>
      </xdr:txBody>
    </xdr:sp>
    <xdr:clientData/>
  </xdr:twoCellAnchor>
  <xdr:twoCellAnchor editAs="oneCell">
    <xdr:from>
      <xdr:col>9</xdr:col>
      <xdr:colOff>762000</xdr:colOff>
      <xdr:row>28</xdr:row>
      <xdr:rowOff>85725</xdr:rowOff>
    </xdr:from>
    <xdr:to>
      <xdr:col>9</xdr:col>
      <xdr:colOff>933450</xdr:colOff>
      <xdr:row>28</xdr:row>
      <xdr:rowOff>247650</xdr:rowOff>
    </xdr:to>
    <xdr:sp macro="[0]!Oval9_Click" textlink="">
      <xdr:nvSpPr>
        <xdr:cNvPr id="10" name="Oval 9"/>
        <xdr:cNvSpPr/>
      </xdr:nvSpPr>
      <xdr:spPr bwMode="auto">
        <a:xfrm>
          <a:off x="5143500" y="4924425"/>
          <a:ext cx="171450" cy="161925"/>
        </a:xfrm>
        <a:prstGeom prst="ellipse">
          <a:avLst/>
        </a:prstGeom>
        <a:solidFill>
          <a:schemeClr val="bg2">
            <a:lumMod val="75000"/>
          </a:schemeClr>
        </a:solidFill>
      </xdr:spPr>
      <xdr:style>
        <a:lnRef idx="0">
          <a:schemeClr val="accent3"/>
        </a:lnRef>
        <a:fillRef idx="3">
          <a:schemeClr val="accent3"/>
        </a:fillRef>
        <a:effectRef idx="3">
          <a:schemeClr val="accent3"/>
        </a:effectRef>
        <a:fontRef idx="minor">
          <a:schemeClr val="lt1"/>
        </a:fontRef>
      </xdr:style>
      <xdr:txBody>
        <a:bodyPr rtlCol="0" anchor="ctr"/>
        <a:lstStyle/>
        <a:p>
          <a:pPr algn="ctr"/>
          <a:r>
            <a:rPr lang="en-US" sz="900" b="1">
              <a:solidFill>
                <a:srgbClr val="FF0000"/>
              </a:solidFill>
            </a:rPr>
            <a:t>?</a:t>
          </a:r>
          <a:endParaRPr lang="en-US" sz="800" b="1">
            <a:solidFill>
              <a:srgbClr val="FF0000"/>
            </a:solidFill>
          </a:endParaRPr>
        </a:p>
      </xdr:txBody>
    </xdr:sp>
    <xdr:clientData/>
  </xdr:twoCellAnchor>
  <xdr:twoCellAnchor editAs="oneCell">
    <xdr:from>
      <xdr:col>9</xdr:col>
      <xdr:colOff>514350</xdr:colOff>
      <xdr:row>1</xdr:row>
      <xdr:rowOff>9526</xdr:rowOff>
    </xdr:from>
    <xdr:to>
      <xdr:col>35</xdr:col>
      <xdr:colOff>16357</xdr:colOff>
      <xdr:row>1</xdr:row>
      <xdr:rowOff>454497</xdr:rowOff>
    </xdr:to>
    <xdr:pic>
      <xdr:nvPicPr>
        <xdr:cNvPr id="11" name="Picture 10" descr="ScreenHunter_02 May. 17 13.41.gif"/>
        <xdr:cNvPicPr>
          <a:picLocks noChangeAspect="1"/>
        </xdr:cNvPicPr>
      </xdr:nvPicPr>
      <xdr:blipFill>
        <a:blip xmlns:r="http://schemas.openxmlformats.org/officeDocument/2006/relationships" r:embed="rId1" cstate="print"/>
        <a:stretch>
          <a:fillRect/>
        </a:stretch>
      </xdr:blipFill>
      <xdr:spPr>
        <a:xfrm>
          <a:off x="4895850" y="95251"/>
          <a:ext cx="2931007" cy="444971"/>
        </a:xfrm>
        <a:prstGeom prst="rect">
          <a:avLst/>
        </a:prstGeom>
      </xdr:spPr>
    </xdr:pic>
    <xdr:clientData/>
  </xdr:twoCellAnchor>
  <xdr:twoCellAnchor editAs="oneCell">
    <xdr:from>
      <xdr:col>11</xdr:col>
      <xdr:colOff>647700</xdr:colOff>
      <xdr:row>24</xdr:row>
      <xdr:rowOff>200025</xdr:rowOff>
    </xdr:from>
    <xdr:to>
      <xdr:col>36</xdr:col>
      <xdr:colOff>9525</xdr:colOff>
      <xdr:row>25</xdr:row>
      <xdr:rowOff>161925</xdr:rowOff>
    </xdr:to>
    <xdr:sp macro="[0]!Rectangle11_Click" textlink="">
      <xdr:nvSpPr>
        <xdr:cNvPr id="12" name="Rectangle 11"/>
        <xdr:cNvSpPr/>
      </xdr:nvSpPr>
      <xdr:spPr bwMode="auto">
        <a:xfrm>
          <a:off x="7286625" y="4381500"/>
          <a:ext cx="1895475" cy="257175"/>
        </a:xfrm>
        <a:prstGeom prst="rect">
          <a:avLst/>
        </a:prstGeom>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Overflow="clip" wrap="square" lIns="18288" tIns="0" rIns="0" bIns="0" rtlCol="0" anchor="ctr" upright="1"/>
        <a:lstStyle/>
        <a:p>
          <a:pPr algn="ctr"/>
          <a:r>
            <a:rPr lang="en-US" sz="900" b="1">
              <a:solidFill>
                <a:srgbClr val="FFFF00"/>
              </a:solidFill>
              <a:latin typeface="Arial" pitchFamily="34" charset="0"/>
              <a:cs typeface="Arial" pitchFamily="34" charset="0"/>
            </a:rPr>
            <a:t>Click Here to View 2X2 Target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3514725</xdr:colOff>
      <xdr:row>1</xdr:row>
      <xdr:rowOff>9525</xdr:rowOff>
    </xdr:from>
    <xdr:to>
      <xdr:col>2</xdr:col>
      <xdr:colOff>5343525</xdr:colOff>
      <xdr:row>2</xdr:row>
      <xdr:rowOff>9525</xdr:rowOff>
    </xdr:to>
    <xdr:sp macro="[0]!Back_Disposition" textlink="">
      <xdr:nvSpPr>
        <xdr:cNvPr id="2" name="AutoShape 1"/>
        <xdr:cNvSpPr>
          <a:spLocks noChangeArrowheads="1"/>
        </xdr:cNvSpPr>
      </xdr:nvSpPr>
      <xdr:spPr bwMode="auto">
        <a:xfrm>
          <a:off x="6296025" y="266700"/>
          <a:ext cx="1828800" cy="285750"/>
        </a:xfrm>
        <a:prstGeom prst="bevel">
          <a:avLst>
            <a:gd name="adj" fmla="val 12500"/>
          </a:avLst>
        </a:prstGeom>
        <a:solidFill>
          <a:srgbClr val="000080">
            <a:alpha val="56000"/>
          </a:srgbClr>
        </a:solidFill>
        <a:ln w="9525">
          <a:noFill/>
          <a:miter lim="800000"/>
          <a:headEnd/>
          <a:tailEnd/>
        </a:ln>
        <a:effectLst/>
      </xdr:spPr>
      <xdr:txBody>
        <a:bodyPr vertOverflow="clip" wrap="square" lIns="27432" tIns="22860" rIns="0" bIns="0" anchor="t" upright="1"/>
        <a:lstStyle/>
        <a:p>
          <a:pPr algn="l" rtl="0">
            <a:defRPr sz="1000"/>
          </a:pPr>
          <a:r>
            <a:rPr lang="en-US" sz="1000" b="1" i="0" strike="noStrike">
              <a:solidFill>
                <a:srgbClr val="FFFFFF"/>
              </a:solidFill>
              <a:latin typeface="Arial"/>
              <a:cs typeface="Arial"/>
            </a:rPr>
            <a:t>Back to "Disposition Sheet"</a:t>
          </a:r>
        </a:p>
      </xdr:txBody>
    </xdr:sp>
    <xdr:clientData/>
  </xdr:twoCellAnchor>
  <xdr:twoCellAnchor>
    <xdr:from>
      <xdr:col>2</xdr:col>
      <xdr:colOff>3514725</xdr:colOff>
      <xdr:row>1</xdr:row>
      <xdr:rowOff>9525</xdr:rowOff>
    </xdr:from>
    <xdr:to>
      <xdr:col>2</xdr:col>
      <xdr:colOff>5343525</xdr:colOff>
      <xdr:row>2</xdr:row>
      <xdr:rowOff>9525</xdr:rowOff>
    </xdr:to>
    <xdr:sp macro="[0]!Back_Disposition" textlink="">
      <xdr:nvSpPr>
        <xdr:cNvPr id="3" name="AutoShape 1"/>
        <xdr:cNvSpPr>
          <a:spLocks noChangeArrowheads="1"/>
        </xdr:cNvSpPr>
      </xdr:nvSpPr>
      <xdr:spPr bwMode="auto">
        <a:xfrm>
          <a:off x="6296025" y="266700"/>
          <a:ext cx="1828800" cy="285750"/>
        </a:xfrm>
        <a:prstGeom prst="bevel">
          <a:avLst>
            <a:gd name="adj" fmla="val 12500"/>
          </a:avLst>
        </a:prstGeom>
        <a:solidFill>
          <a:srgbClr val="000080">
            <a:alpha val="56000"/>
          </a:srgbClr>
        </a:solidFill>
        <a:ln w="9525">
          <a:noFill/>
          <a:miter lim="800000"/>
          <a:headEnd/>
          <a:tailEnd/>
        </a:ln>
        <a:effectLst/>
      </xdr:spPr>
      <xdr:txBody>
        <a:bodyPr vertOverflow="clip" wrap="square" lIns="27432" tIns="22860" rIns="0" bIns="0" anchor="t" upright="1"/>
        <a:lstStyle/>
        <a:p>
          <a:pPr algn="l" rtl="0">
            <a:defRPr sz="1000"/>
          </a:pPr>
          <a:r>
            <a:rPr lang="en-US" sz="1000" b="1" i="0" strike="noStrike">
              <a:solidFill>
                <a:srgbClr val="FFFFFF"/>
              </a:solidFill>
              <a:latin typeface="Arial"/>
              <a:cs typeface="Arial"/>
            </a:rPr>
            <a:t>Back to "Disposition Sheet"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200025</xdr:colOff>
      <xdr:row>1</xdr:row>
      <xdr:rowOff>1</xdr:rowOff>
    </xdr:from>
    <xdr:to>
      <xdr:col>4</xdr:col>
      <xdr:colOff>7859</xdr:colOff>
      <xdr:row>1</xdr:row>
      <xdr:rowOff>398855</xdr:rowOff>
    </xdr:to>
    <xdr:pic>
      <xdr:nvPicPr>
        <xdr:cNvPr id="3" name="Picture 2" descr="ScreenHunter_02 May. 17 13.41.gif"/>
        <xdr:cNvPicPr>
          <a:picLocks noChangeAspect="1"/>
        </xdr:cNvPicPr>
      </xdr:nvPicPr>
      <xdr:blipFill>
        <a:blip xmlns:r="http://schemas.openxmlformats.org/officeDocument/2006/relationships" r:embed="rId1" cstate="print"/>
        <a:stretch>
          <a:fillRect/>
        </a:stretch>
      </xdr:blipFill>
      <xdr:spPr>
        <a:xfrm>
          <a:off x="3648075" y="123826"/>
          <a:ext cx="2627234" cy="398854"/>
        </a:xfrm>
        <a:prstGeom prst="rect">
          <a:avLst/>
        </a:prstGeom>
      </xdr:spPr>
    </xdr:pic>
    <xdr:clientData/>
  </xdr:twoCellAnchor>
  <xdr:twoCellAnchor editAs="oneCell">
    <xdr:from>
      <xdr:col>5</xdr:col>
      <xdr:colOff>371475</xdr:colOff>
      <xdr:row>4</xdr:row>
      <xdr:rowOff>190501</xdr:rowOff>
    </xdr:from>
    <xdr:to>
      <xdr:col>5</xdr:col>
      <xdr:colOff>994052</xdr:colOff>
      <xdr:row>6</xdr:row>
      <xdr:rowOff>171450</xdr:rowOff>
    </xdr:to>
    <xdr:pic>
      <xdr:nvPicPr>
        <xdr:cNvPr id="4" name="Picture 22" descr="MCj04380020000[1]"/>
        <xdr:cNvPicPr>
          <a:picLocks noChangeAspect="1" noChangeArrowheads="1"/>
        </xdr:cNvPicPr>
      </xdr:nvPicPr>
      <xdr:blipFill>
        <a:blip xmlns:r="http://schemas.openxmlformats.org/officeDocument/2006/relationships" r:embed="rId2" cstate="print"/>
        <a:srcRect/>
        <a:stretch>
          <a:fillRect/>
        </a:stretch>
      </xdr:blipFill>
      <xdr:spPr bwMode="auto">
        <a:xfrm>
          <a:off x="7248525" y="1104901"/>
          <a:ext cx="622577" cy="419099"/>
        </a:xfrm>
        <a:prstGeom prst="rect">
          <a:avLst/>
        </a:prstGeom>
        <a:noFill/>
        <a:ln w="9525">
          <a:noFill/>
          <a:miter lim="800000"/>
          <a:headEnd/>
          <a:tailEnd/>
        </a:ln>
      </xdr:spPr>
    </xdr:pic>
    <xdr:clientData/>
  </xdr:twoCellAnchor>
  <xdr:twoCellAnchor>
    <xdr:from>
      <xdr:col>4</xdr:col>
      <xdr:colOff>95250</xdr:colOff>
      <xdr:row>13</xdr:row>
      <xdr:rowOff>28575</xdr:rowOff>
    </xdr:from>
    <xdr:to>
      <xdr:col>5</xdr:col>
      <xdr:colOff>1162050</xdr:colOff>
      <xdr:row>17</xdr:row>
      <xdr:rowOff>123826</xdr:rowOff>
    </xdr:to>
    <xdr:sp macro="[0]!LeftArrow6_Click" textlink="">
      <xdr:nvSpPr>
        <xdr:cNvPr id="7" name="Left Arrow 6"/>
        <xdr:cNvSpPr/>
      </xdr:nvSpPr>
      <xdr:spPr bwMode="auto">
        <a:xfrm>
          <a:off x="6362700" y="2914650"/>
          <a:ext cx="1676400" cy="971551"/>
        </a:xfrm>
        <a:prstGeom prst="leftArrow">
          <a:avLst/>
        </a:prstGeom>
        <a:ln>
          <a:headEnd type="none" w="med" len="med"/>
          <a:tailEnd type="none" w="med" len="med"/>
        </a:ln>
      </xdr:spPr>
      <xdr:style>
        <a:lnRef idx="1">
          <a:schemeClr val="accent2"/>
        </a:lnRef>
        <a:fillRef idx="3">
          <a:schemeClr val="accent2"/>
        </a:fillRef>
        <a:effectRef idx="2">
          <a:schemeClr val="accent2"/>
        </a:effectRef>
        <a:fontRef idx="minor">
          <a:schemeClr val="lt1"/>
        </a:fontRef>
      </xdr:style>
      <xdr:txBody>
        <a:bodyPr vertOverflow="clip" wrap="square" lIns="18288" tIns="0" rIns="0" bIns="0" rtlCol="0" anchor="ctr" upright="1"/>
        <a:lstStyle/>
        <a:p>
          <a:pPr algn="ctr"/>
          <a:r>
            <a:rPr lang="en-US" sz="1200" b="1" cap="none" spc="50">
              <a:ln w="13500">
                <a:solidFill>
                  <a:schemeClr val="accent1">
                    <a:shade val="2500"/>
                    <a:alpha val="6500"/>
                  </a:schemeClr>
                </a:solidFill>
                <a:prstDash val="solid"/>
              </a:ln>
              <a:solidFill>
                <a:srgbClr val="FFFF00"/>
              </a:solidFill>
              <a:effectLst>
                <a:innerShdw blurRad="50900" dist="38500" dir="13500000">
                  <a:srgbClr val="000000">
                    <a:alpha val="60000"/>
                  </a:srgbClr>
                </a:innerShdw>
              </a:effectLst>
              <a:latin typeface="Arial" pitchFamily="34" charset="0"/>
              <a:cs typeface="Arial" pitchFamily="34" charset="0"/>
            </a:rPr>
            <a:t>CLICK HERE TO RETURN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3366"/>
        </a:solidFill>
        <a:ln w="9525" cap="flat" cmpd="sng" algn="ctr">
          <a:solidFill>
            <a:srgbClr val="CCCCFF"/>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3366"/>
        </a:solidFill>
        <a:ln w="9525" cap="flat" cmpd="sng" algn="ctr">
          <a:solidFill>
            <a:srgbClr val="CCCCFF"/>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ontrol" Target="../activeX/activeX2.xml"/><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ntrol" Target="../activeX/activeX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CS775"/>
  <sheetViews>
    <sheetView showGridLines="0" workbookViewId="0">
      <selection activeCell="F10" sqref="F10:M10"/>
    </sheetView>
  </sheetViews>
  <sheetFormatPr defaultColWidth="9.109375" defaultRowHeight="13.2"/>
  <cols>
    <col min="1" max="1" width="1.6640625" style="36" customWidth="1"/>
    <col min="2" max="2" width="11.109375" style="36" customWidth="1"/>
    <col min="3" max="3" width="12.5546875" style="36" customWidth="1"/>
    <col min="4" max="4" width="15.109375" style="36" customWidth="1"/>
    <col min="5" max="5" width="0.5546875" style="36" customWidth="1"/>
    <col min="6" max="6" width="8.6640625" style="36" customWidth="1"/>
    <col min="7" max="7" width="15.88671875" style="36" customWidth="1"/>
    <col min="8" max="9" width="8.6640625" style="36" hidden="1" customWidth="1"/>
    <col min="10" max="10" width="20.33203125" style="36" customWidth="1"/>
    <col min="11" max="11" width="13.5546875" style="36" customWidth="1"/>
    <col min="12" max="12" width="12.33203125" style="36" customWidth="1"/>
    <col min="13" max="13" width="5.33203125" style="36" customWidth="1"/>
    <col min="14" max="14" width="1.88671875" style="51" hidden="1" customWidth="1"/>
    <col min="15" max="15" width="0.5546875" style="51" hidden="1" customWidth="1"/>
    <col min="16" max="16" width="6" style="51" hidden="1" customWidth="1"/>
    <col min="17" max="17" width="10.6640625" style="51" hidden="1" customWidth="1"/>
    <col min="18" max="19" width="2" style="51" hidden="1" customWidth="1"/>
    <col min="20" max="20" width="28.5546875" style="51" hidden="1" customWidth="1"/>
    <col min="21" max="21" width="3.109375" style="51" hidden="1" customWidth="1"/>
    <col min="22" max="22" width="3.44140625" style="51" hidden="1" customWidth="1"/>
    <col min="23" max="23" width="2" style="51" hidden="1" customWidth="1"/>
    <col min="24" max="24" width="17.88671875" style="49" hidden="1" customWidth="1"/>
    <col min="25" max="25" width="5.33203125" style="51" hidden="1" customWidth="1"/>
    <col min="26" max="26" width="9.5546875" style="51" hidden="1" customWidth="1"/>
    <col min="27" max="27" width="9.109375" style="51" hidden="1" customWidth="1"/>
    <col min="28" max="28" width="13.109375" style="51" hidden="1" customWidth="1"/>
    <col min="29" max="30" width="9.109375" style="51" hidden="1" customWidth="1"/>
    <col min="31" max="31" width="34.6640625" style="51" hidden="1" customWidth="1"/>
    <col min="32" max="34" width="9.109375" style="51" hidden="1" customWidth="1"/>
    <col min="35" max="35" width="12.109375" style="51" hidden="1" customWidth="1"/>
    <col min="36" max="36" width="20.44140625" style="36" customWidth="1"/>
    <col min="37" max="41" width="8.109375" style="36" customWidth="1"/>
    <col min="42" max="42" width="8.109375" style="39" customWidth="1"/>
    <col min="43" max="44" width="9.109375" style="51" hidden="1" customWidth="1"/>
    <col min="45" max="45" width="5.6640625" style="51" hidden="1" customWidth="1"/>
    <col min="46" max="46" width="13.5546875" style="51" hidden="1" customWidth="1"/>
    <col min="47" max="53" width="8" style="51" hidden="1" customWidth="1"/>
    <col min="54" max="59" width="10.5546875" style="51" hidden="1" customWidth="1"/>
    <col min="60" max="60" width="6.109375" style="51" hidden="1" customWidth="1"/>
    <col min="61" max="62" width="9.109375" style="51" hidden="1" customWidth="1"/>
    <col min="63" max="63" width="19.44140625" style="51" hidden="1" customWidth="1"/>
    <col min="64" max="64" width="9.109375" style="48" hidden="1" customWidth="1"/>
    <col min="65" max="65" width="12.44140625" style="48" hidden="1" customWidth="1"/>
    <col min="66" max="78" width="9.109375" style="48" hidden="1" customWidth="1"/>
    <col min="79" max="84" width="9.109375" style="48" customWidth="1"/>
    <col min="85" max="97" width="9.109375" style="34"/>
    <col min="98" max="16384" width="9.109375" style="36"/>
  </cols>
  <sheetData>
    <row r="1" spans="1:97" ht="6" customHeight="1">
      <c r="A1" s="34"/>
      <c r="B1" s="34"/>
      <c r="C1" s="34"/>
      <c r="D1" s="34"/>
      <c r="E1" s="34"/>
      <c r="F1" s="34"/>
      <c r="G1" s="34"/>
      <c r="H1" s="34"/>
      <c r="I1" s="34"/>
      <c r="J1" s="34"/>
      <c r="K1" s="34"/>
      <c r="L1" s="34"/>
      <c r="M1" s="34"/>
      <c r="N1" s="48"/>
      <c r="O1" s="48"/>
      <c r="P1" s="48"/>
      <c r="Q1" s="48"/>
      <c r="R1" s="48"/>
      <c r="S1" s="48"/>
      <c r="T1" s="48"/>
      <c r="U1" s="48"/>
      <c r="V1" s="48"/>
      <c r="W1" s="48"/>
      <c r="X1" s="48"/>
      <c r="Y1" s="48"/>
      <c r="Z1" s="48"/>
      <c r="AA1" s="48"/>
      <c r="AB1" s="48"/>
      <c r="AC1" s="48"/>
      <c r="AD1" s="49" t="s">
        <v>28</v>
      </c>
      <c r="AE1" s="49" t="s">
        <v>29</v>
      </c>
      <c r="AF1" s="49">
        <v>1</v>
      </c>
      <c r="AG1" s="49" t="s">
        <v>30</v>
      </c>
      <c r="AH1" s="49"/>
      <c r="AI1" s="49"/>
      <c r="AJ1" s="34"/>
      <c r="AK1" s="34"/>
      <c r="AL1" s="34"/>
      <c r="AM1" s="34"/>
      <c r="AN1" s="34"/>
      <c r="AO1" s="34"/>
      <c r="AP1" s="34"/>
      <c r="AQ1" s="48"/>
      <c r="AR1" s="48">
        <f>SUM(AS1:BH1)</f>
        <v>7</v>
      </c>
      <c r="AS1" s="52">
        <f t="shared" ref="AS1:BH1" si="0">IF(AS2=$F$12,1,IF(AT1=1,1,0))</f>
        <v>1</v>
      </c>
      <c r="AT1" s="52">
        <f t="shared" si="0"/>
        <v>1</v>
      </c>
      <c r="AU1" s="52">
        <f t="shared" si="0"/>
        <v>1</v>
      </c>
      <c r="AV1" s="52">
        <f t="shared" si="0"/>
        <v>1</v>
      </c>
      <c r="AW1" s="52">
        <f t="shared" si="0"/>
        <v>1</v>
      </c>
      <c r="AX1" s="52">
        <f t="shared" si="0"/>
        <v>1</v>
      </c>
      <c r="AY1" s="52">
        <f t="shared" si="0"/>
        <v>1</v>
      </c>
      <c r="AZ1" s="52">
        <f t="shared" si="0"/>
        <v>0</v>
      </c>
      <c r="BA1" s="52">
        <f t="shared" si="0"/>
        <v>0</v>
      </c>
      <c r="BB1" s="52">
        <f t="shared" si="0"/>
        <v>0</v>
      </c>
      <c r="BC1" s="52">
        <f t="shared" si="0"/>
        <v>0</v>
      </c>
      <c r="BD1" s="52">
        <f>IF(BD2=$F$12,1,IF(BE1=1,1,0))</f>
        <v>0</v>
      </c>
      <c r="BE1" s="52">
        <f>IF(BE2=$F$12,1,IF(BF1=1,1,0))</f>
        <v>0</v>
      </c>
      <c r="BF1" s="52">
        <f t="shared" si="0"/>
        <v>0</v>
      </c>
      <c r="BG1" s="52">
        <f t="shared" si="0"/>
        <v>0</v>
      </c>
      <c r="BH1" s="52">
        <f t="shared" si="0"/>
        <v>0</v>
      </c>
      <c r="BI1" s="52"/>
      <c r="BJ1" s="48">
        <v>1</v>
      </c>
      <c r="BK1" s="48"/>
      <c r="BL1" s="48" t="str">
        <f t="array" ref="BL1">INDEX($AS$2:$BH$26, AQ2, $AR$1)</f>
        <v>Code</v>
      </c>
    </row>
    <row r="2" spans="1:97" ht="36" customHeight="1">
      <c r="A2" s="34"/>
      <c r="B2" s="131" t="s">
        <v>239</v>
      </c>
      <c r="C2" s="132"/>
      <c r="D2" s="132"/>
      <c r="E2" s="132"/>
      <c r="F2" s="132"/>
      <c r="G2" s="132"/>
      <c r="H2" s="132"/>
      <c r="I2" s="132"/>
      <c r="J2" s="132"/>
      <c r="K2" s="132"/>
      <c r="L2" s="132"/>
      <c r="M2" s="133"/>
      <c r="N2" s="49"/>
      <c r="O2" s="49"/>
      <c r="P2" s="126"/>
      <c r="Q2" s="126" t="s">
        <v>31</v>
      </c>
      <c r="R2" s="126"/>
      <c r="S2" s="126"/>
      <c r="T2" s="126"/>
      <c r="U2" s="126"/>
      <c r="V2" s="126"/>
      <c r="W2" s="126"/>
      <c r="X2" s="126"/>
      <c r="Y2" s="126"/>
      <c r="Z2" s="126"/>
      <c r="AA2" s="126"/>
      <c r="AB2" s="126"/>
      <c r="AC2" s="126"/>
      <c r="AD2" s="126" t="s">
        <v>32</v>
      </c>
      <c r="AE2" s="126" t="s">
        <v>245</v>
      </c>
      <c r="AF2" s="126">
        <v>2</v>
      </c>
      <c r="AG2" s="126" t="s">
        <v>33</v>
      </c>
      <c r="AH2" s="126"/>
      <c r="AI2" s="126" t="s">
        <v>29</v>
      </c>
      <c r="AJ2" s="34"/>
      <c r="AK2" s="34"/>
      <c r="AL2" s="34"/>
      <c r="AM2" s="34"/>
      <c r="AN2" s="34"/>
      <c r="AO2" s="34"/>
      <c r="AP2" s="34"/>
      <c r="AQ2" s="48">
        <v>1</v>
      </c>
      <c r="AR2" s="48"/>
      <c r="AS2" s="52" t="s">
        <v>29</v>
      </c>
      <c r="AT2" s="52" t="s">
        <v>245</v>
      </c>
      <c r="AU2" s="52" t="s">
        <v>36</v>
      </c>
      <c r="AV2" s="52" t="s">
        <v>40</v>
      </c>
      <c r="AW2" s="52" t="s">
        <v>42</v>
      </c>
      <c r="AX2" s="52" t="s">
        <v>45</v>
      </c>
      <c r="AY2" s="52" t="s">
        <v>46</v>
      </c>
      <c r="AZ2" s="52" t="s">
        <v>50</v>
      </c>
      <c r="BA2" s="52" t="s">
        <v>133</v>
      </c>
      <c r="BB2" s="52" t="s">
        <v>56</v>
      </c>
      <c r="BC2" s="52" t="s">
        <v>60</v>
      </c>
      <c r="BD2" s="52" t="s">
        <v>64</v>
      </c>
      <c r="BE2" s="52" t="s">
        <v>246</v>
      </c>
      <c r="BF2" s="52" t="s">
        <v>67</v>
      </c>
      <c r="BG2" s="52" t="s">
        <v>69</v>
      </c>
      <c r="BH2" s="52" t="s">
        <v>30</v>
      </c>
      <c r="BI2" s="48"/>
      <c r="BJ2" s="48">
        <v>2</v>
      </c>
      <c r="BK2" s="48" t="str">
        <f>AR3</f>
        <v>PCA_1</v>
      </c>
    </row>
    <row r="3" spans="1:97" ht="6" customHeight="1">
      <c r="B3" s="39"/>
      <c r="C3" s="39"/>
      <c r="D3" s="39"/>
      <c r="E3" s="39"/>
      <c r="F3" s="39"/>
      <c r="G3" s="39"/>
      <c r="H3" s="39"/>
      <c r="I3" s="39"/>
      <c r="J3" s="39"/>
      <c r="K3" s="39"/>
      <c r="L3" s="39"/>
      <c r="M3" s="39"/>
      <c r="N3" s="49"/>
      <c r="O3" s="49"/>
      <c r="P3" s="126"/>
      <c r="Q3" s="126" t="s">
        <v>35</v>
      </c>
      <c r="R3" s="126"/>
      <c r="S3" s="126"/>
      <c r="T3" s="126"/>
      <c r="U3" s="126"/>
      <c r="V3" s="126"/>
      <c r="W3" s="126"/>
      <c r="X3" s="126"/>
      <c r="Y3" s="126"/>
      <c r="Z3" s="126"/>
      <c r="AA3" s="126"/>
      <c r="AB3" s="126"/>
      <c r="AC3" s="126"/>
      <c r="AD3" s="126"/>
      <c r="AE3" s="126" t="s">
        <v>36</v>
      </c>
      <c r="AF3" s="126">
        <v>3</v>
      </c>
      <c r="AG3" s="126" t="s">
        <v>37</v>
      </c>
      <c r="AH3" s="126"/>
      <c r="AI3" s="126" t="s">
        <v>34</v>
      </c>
      <c r="AJ3" s="34"/>
      <c r="AK3" s="34"/>
      <c r="AL3" s="34"/>
      <c r="AM3" s="34"/>
      <c r="AN3" s="34"/>
      <c r="AO3" s="34"/>
      <c r="AP3" s="34"/>
      <c r="AQ3" s="48">
        <v>2</v>
      </c>
      <c r="AR3" s="48" t="s">
        <v>135</v>
      </c>
      <c r="AS3" s="48" t="s">
        <v>115</v>
      </c>
      <c r="AT3" s="48" t="s">
        <v>115</v>
      </c>
      <c r="AU3" s="48" t="s">
        <v>121</v>
      </c>
      <c r="AV3" s="48" t="s">
        <v>121</v>
      </c>
      <c r="AW3" s="48" t="s">
        <v>121</v>
      </c>
      <c r="AX3" s="48" t="s">
        <v>121</v>
      </c>
      <c r="AY3" s="48" t="s">
        <v>184</v>
      </c>
      <c r="AZ3" s="48" t="s">
        <v>134</v>
      </c>
      <c r="BA3" s="48" t="s">
        <v>134</v>
      </c>
      <c r="BB3" s="48" t="s">
        <v>115</v>
      </c>
      <c r="BC3" s="48" t="s">
        <v>115</v>
      </c>
      <c r="BD3" s="48" t="s">
        <v>115</v>
      </c>
      <c r="BE3" s="48" t="s">
        <v>115</v>
      </c>
      <c r="BF3" s="48" t="s">
        <v>115</v>
      </c>
      <c r="BG3" s="48" t="s">
        <v>114</v>
      </c>
      <c r="BH3" s="48" t="s">
        <v>115</v>
      </c>
      <c r="BI3" s="48"/>
      <c r="BJ3" s="48">
        <v>3</v>
      </c>
      <c r="BK3" s="48" t="str">
        <f t="shared" ref="BK3:BK46" si="1">AR4</f>
        <v>PCA_2</v>
      </c>
      <c r="BL3" s="48" t="str">
        <f t="array" ref="BL3">INDEX(IF($AS$2:$BH$46="", "", $AS$2:$BH$46), AQ3, $AR$1)</f>
        <v xml:space="preserve">Assignment / Initialization </v>
      </c>
    </row>
    <row r="4" spans="1:97" ht="22.5" customHeight="1">
      <c r="B4" s="134" t="s">
        <v>113</v>
      </c>
      <c r="C4" s="135"/>
      <c r="D4" s="135"/>
      <c r="E4" s="135"/>
      <c r="F4" s="135"/>
      <c r="G4" s="135"/>
      <c r="H4" s="135"/>
      <c r="I4" s="135"/>
      <c r="J4" s="135"/>
      <c r="K4" s="135"/>
      <c r="L4" s="135"/>
      <c r="M4" s="135"/>
      <c r="N4" s="49"/>
      <c r="O4" s="49"/>
      <c r="P4" s="49"/>
      <c r="Q4" s="49" t="s">
        <v>39</v>
      </c>
      <c r="R4" s="49"/>
      <c r="S4" s="49"/>
      <c r="T4" s="49"/>
      <c r="U4" s="49"/>
      <c r="V4" s="49"/>
      <c r="W4" s="49"/>
      <c r="Y4" s="49"/>
      <c r="Z4" s="49"/>
      <c r="AA4" s="49"/>
      <c r="AB4" s="49"/>
      <c r="AC4" s="49"/>
      <c r="AD4" s="49"/>
      <c r="AE4" s="49" t="s">
        <v>40</v>
      </c>
      <c r="AF4" s="49">
        <v>4</v>
      </c>
      <c r="AG4" s="49" t="s">
        <v>38</v>
      </c>
      <c r="AH4" s="49"/>
      <c r="AI4" s="49" t="s">
        <v>38</v>
      </c>
      <c r="AJ4" s="34"/>
      <c r="AK4" s="34"/>
      <c r="AL4" s="34"/>
      <c r="AM4" s="34"/>
      <c r="AN4" s="34"/>
      <c r="AO4" s="34"/>
      <c r="AP4" s="34"/>
      <c r="AQ4" s="48">
        <v>3</v>
      </c>
      <c r="AR4" s="48" t="s">
        <v>136</v>
      </c>
      <c r="AS4" s="48" t="s">
        <v>10</v>
      </c>
      <c r="AT4" s="48" t="s">
        <v>116</v>
      </c>
      <c r="AU4" s="48" t="s">
        <v>122</v>
      </c>
      <c r="AV4" s="48" t="s">
        <v>122</v>
      </c>
      <c r="AW4" s="48" t="s">
        <v>122</v>
      </c>
      <c r="AX4" s="48" t="s">
        <v>122</v>
      </c>
      <c r="AY4" s="48" t="s">
        <v>25</v>
      </c>
      <c r="AZ4" s="48" t="s">
        <v>158</v>
      </c>
      <c r="BA4" s="48" t="s">
        <v>158</v>
      </c>
      <c r="BB4" s="48" t="s">
        <v>128</v>
      </c>
      <c r="BC4" s="48" t="s">
        <v>128</v>
      </c>
      <c r="BD4" s="48" t="s">
        <v>128</v>
      </c>
      <c r="BE4" s="48" t="s">
        <v>128</v>
      </c>
      <c r="BF4" s="48" t="s">
        <v>128</v>
      </c>
      <c r="BG4" s="48" t="s">
        <v>115</v>
      </c>
      <c r="BH4" s="48" t="s">
        <v>10</v>
      </c>
      <c r="BI4" s="48"/>
      <c r="BJ4" s="48">
        <v>4</v>
      </c>
      <c r="BK4" s="48" t="str">
        <f t="shared" si="1"/>
        <v>PCA_3</v>
      </c>
      <c r="BL4" s="48" t="str">
        <f t="array" ref="BL4">INDEX(IF($AS$2:$BH$46="", "", $AS$2:$BH$46), AQ4, $AR$1)</f>
        <v xml:space="preserve">Checking </v>
      </c>
    </row>
    <row r="5" spans="1:97" ht="2.25" customHeight="1">
      <c r="A5" s="34"/>
      <c r="B5" s="38"/>
      <c r="C5" s="38"/>
      <c r="D5" s="38"/>
      <c r="E5" s="38"/>
      <c r="F5" s="38"/>
      <c r="G5" s="38"/>
      <c r="H5" s="38"/>
      <c r="I5" s="38"/>
      <c r="J5" s="38"/>
      <c r="K5" s="38"/>
      <c r="L5" s="38"/>
      <c r="M5" s="38"/>
      <c r="N5" s="48"/>
      <c r="O5" s="48"/>
      <c r="P5" s="48"/>
      <c r="Q5" s="48" t="s">
        <v>157</v>
      </c>
      <c r="R5" s="48"/>
      <c r="S5" s="48"/>
      <c r="T5" s="48"/>
      <c r="U5" s="48"/>
      <c r="V5" s="48"/>
      <c r="W5" s="48"/>
      <c r="X5" s="48"/>
      <c r="Y5" s="48"/>
      <c r="Z5" s="48"/>
      <c r="AA5" s="48"/>
      <c r="AB5" s="48"/>
      <c r="AC5" s="48"/>
      <c r="AD5" s="49" t="s">
        <v>156</v>
      </c>
      <c r="AE5" s="49" t="s">
        <v>45</v>
      </c>
      <c r="AF5" s="49">
        <v>5</v>
      </c>
      <c r="AG5" s="49" t="s">
        <v>41</v>
      </c>
      <c r="AH5" s="49"/>
      <c r="AI5" s="50" t="s">
        <v>41</v>
      </c>
      <c r="AJ5" s="34"/>
      <c r="AK5" s="34"/>
      <c r="AL5" s="34"/>
      <c r="AM5" s="34"/>
      <c r="AN5" s="34"/>
      <c r="AO5" s="34"/>
      <c r="AP5" s="34"/>
      <c r="AQ5" s="48">
        <v>4</v>
      </c>
      <c r="AR5" s="48" t="s">
        <v>137</v>
      </c>
      <c r="AS5" s="48" t="s">
        <v>11</v>
      </c>
      <c r="AT5" s="48" t="s">
        <v>117</v>
      </c>
      <c r="AU5" s="48" t="s">
        <v>123</v>
      </c>
      <c r="AV5" s="48" t="s">
        <v>123</v>
      </c>
      <c r="AW5" s="48" t="s">
        <v>123</v>
      </c>
      <c r="AX5" s="48" t="s">
        <v>123</v>
      </c>
      <c r="AY5" s="48" t="s">
        <v>187</v>
      </c>
      <c r="AZ5" s="48"/>
      <c r="BA5" s="48"/>
      <c r="BB5" s="48" t="s">
        <v>129</v>
      </c>
      <c r="BC5" s="48" t="s">
        <v>129</v>
      </c>
      <c r="BD5" s="48" t="s">
        <v>129</v>
      </c>
      <c r="BE5" s="48" t="s">
        <v>129</v>
      </c>
      <c r="BF5" s="48" t="s">
        <v>129</v>
      </c>
      <c r="BG5" s="48" t="s">
        <v>128</v>
      </c>
      <c r="BH5" s="48" t="s">
        <v>128</v>
      </c>
      <c r="BI5" s="48"/>
      <c r="BJ5" s="48">
        <v>5</v>
      </c>
      <c r="BK5" s="48" t="str">
        <f t="shared" si="1"/>
        <v>PCA_4</v>
      </c>
      <c r="BL5" s="48" t="str">
        <f t="array" ref="BL5">INDEX(IF($AS$2:$BH$46="", "", $AS$2:$BH$46), AQ5, $AR$1)</f>
        <v xml:space="preserve">Algorithm / Method </v>
      </c>
    </row>
    <row r="6" spans="1:97" ht="20.25" customHeight="1">
      <c r="A6" s="34"/>
      <c r="B6" s="136" t="s">
        <v>43</v>
      </c>
      <c r="C6" s="137"/>
      <c r="D6" s="137"/>
      <c r="E6" s="137"/>
      <c r="F6" s="137"/>
      <c r="G6" s="137"/>
      <c r="H6" s="137"/>
      <c r="I6" s="137"/>
      <c r="J6" s="137"/>
      <c r="K6" s="137"/>
      <c r="L6" s="137"/>
      <c r="M6" s="137"/>
      <c r="N6" s="48"/>
      <c r="O6" s="48"/>
      <c r="P6" s="48"/>
      <c r="Q6" s="49" t="s">
        <v>44</v>
      </c>
      <c r="R6" s="48"/>
      <c r="S6" s="48"/>
      <c r="T6" s="48"/>
      <c r="U6" s="48"/>
      <c r="V6" s="48"/>
      <c r="W6" s="48"/>
      <c r="X6" s="48"/>
      <c r="Y6" s="48"/>
      <c r="Z6" s="48"/>
      <c r="AA6" s="48"/>
      <c r="AB6" s="48"/>
      <c r="AC6" s="48"/>
      <c r="AD6" s="49"/>
      <c r="AE6" s="49" t="s">
        <v>46</v>
      </c>
      <c r="AF6" s="49">
        <v>6</v>
      </c>
      <c r="AG6" s="49" t="s">
        <v>45</v>
      </c>
      <c r="AH6" s="49"/>
      <c r="AI6" s="50" t="s">
        <v>45</v>
      </c>
      <c r="AJ6" s="34"/>
      <c r="AK6" s="34"/>
      <c r="AL6" s="34"/>
      <c r="AM6" s="34"/>
      <c r="AN6" s="34"/>
      <c r="AO6" s="34"/>
      <c r="AP6" s="34"/>
      <c r="AQ6" s="48">
        <v>5</v>
      </c>
      <c r="AR6" s="48" t="s">
        <v>138</v>
      </c>
      <c r="AS6" s="48" t="s">
        <v>12</v>
      </c>
      <c r="AT6" s="48" t="s">
        <v>118</v>
      </c>
      <c r="AU6" s="48" t="s">
        <v>124</v>
      </c>
      <c r="AV6" s="48" t="s">
        <v>124</v>
      </c>
      <c r="AW6" s="48" t="s">
        <v>124</v>
      </c>
      <c r="AX6" s="48" t="s">
        <v>124</v>
      </c>
      <c r="AY6" s="48" t="s">
        <v>189</v>
      </c>
      <c r="AZ6" s="48"/>
      <c r="BA6" s="48"/>
      <c r="BB6" s="48" t="s">
        <v>130</v>
      </c>
      <c r="BC6" s="48" t="s">
        <v>130</v>
      </c>
      <c r="BD6" s="48" t="s">
        <v>130</v>
      </c>
      <c r="BE6" s="48" t="s">
        <v>130</v>
      </c>
      <c r="BF6" s="48" t="s">
        <v>130</v>
      </c>
      <c r="BG6" s="48" t="s">
        <v>129</v>
      </c>
      <c r="BH6" s="48" t="s">
        <v>129</v>
      </c>
      <c r="BI6" s="48"/>
      <c r="BJ6" s="48">
        <v>6</v>
      </c>
      <c r="BK6" s="48" t="str">
        <f t="shared" si="1"/>
        <v>PCA_5</v>
      </c>
      <c r="BL6" s="48" t="str">
        <f t="array" ref="BL6">INDEX(IF($AS$2:$BH$46="", "", $AS$2:$BH$46), AQ6, $AR$1)</f>
        <v xml:space="preserve">Function/ Class / Object </v>
      </c>
      <c r="CR6" s="44"/>
      <c r="CS6" s="44"/>
    </row>
    <row r="7" spans="1:97" ht="1.5" customHeight="1">
      <c r="A7" s="34"/>
      <c r="B7" s="38"/>
      <c r="C7" s="38"/>
      <c r="D7" s="38"/>
      <c r="E7" s="38"/>
      <c r="F7" s="38"/>
      <c r="G7" s="38"/>
      <c r="H7" s="38"/>
      <c r="I7" s="38"/>
      <c r="J7" s="38"/>
      <c r="K7" s="38"/>
      <c r="L7" s="38"/>
      <c r="M7" s="38"/>
      <c r="N7" s="48"/>
      <c r="O7" s="48"/>
      <c r="P7" s="48"/>
      <c r="Q7" s="48" t="s">
        <v>47</v>
      </c>
      <c r="R7" s="48"/>
      <c r="S7" s="48"/>
      <c r="T7" s="48"/>
      <c r="U7" s="48"/>
      <c r="V7" s="48"/>
      <c r="W7" s="48"/>
      <c r="X7" s="48"/>
      <c r="Y7" s="48"/>
      <c r="Z7" s="48"/>
      <c r="AA7" s="48"/>
      <c r="AB7" s="48"/>
      <c r="AC7" s="48"/>
      <c r="AD7" s="49"/>
      <c r="AE7" s="49" t="s">
        <v>50</v>
      </c>
      <c r="AF7" s="49">
        <v>7</v>
      </c>
      <c r="AG7" s="49" t="s">
        <v>46</v>
      </c>
      <c r="AH7" s="49"/>
      <c r="AI7" s="50" t="s">
        <v>46</v>
      </c>
      <c r="AJ7" s="34"/>
      <c r="AK7" s="34"/>
      <c r="AL7" s="34"/>
      <c r="AM7" s="34"/>
      <c r="AN7" s="34"/>
      <c r="AO7" s="34"/>
      <c r="AP7" s="34"/>
      <c r="AQ7" s="48">
        <v>6</v>
      </c>
      <c r="AR7" s="48" t="s">
        <v>139</v>
      </c>
      <c r="AS7" s="48" t="s">
        <v>13</v>
      </c>
      <c r="AT7" s="48" t="s">
        <v>119</v>
      </c>
      <c r="AU7" s="48" t="s">
        <v>125</v>
      </c>
      <c r="AV7" s="48" t="s">
        <v>125</v>
      </c>
      <c r="AW7" s="48" t="s">
        <v>125</v>
      </c>
      <c r="AX7" s="48" t="s">
        <v>125</v>
      </c>
      <c r="AY7" s="48" t="s">
        <v>191</v>
      </c>
      <c r="AZ7" s="48"/>
      <c r="BA7" s="48"/>
      <c r="BB7" s="48" t="s">
        <v>131</v>
      </c>
      <c r="BC7" s="48" t="s">
        <v>131</v>
      </c>
      <c r="BD7" s="48" t="s">
        <v>131</v>
      </c>
      <c r="BE7" s="48" t="s">
        <v>131</v>
      </c>
      <c r="BF7" s="48" t="s">
        <v>131</v>
      </c>
      <c r="BG7" s="48" t="s">
        <v>130</v>
      </c>
      <c r="BH7" s="48" t="s">
        <v>130</v>
      </c>
      <c r="BI7" s="48"/>
      <c r="BJ7" s="48">
        <v>7</v>
      </c>
      <c r="BK7" s="48" t="str">
        <f t="shared" si="1"/>
        <v>PCA_6</v>
      </c>
      <c r="BL7" s="48" t="str">
        <f t="array" ref="BL7">INDEX(IF($AS$2:$BH$46="", "", $AS$2:$BH$46), AQ7, $AR$1)</f>
        <v xml:space="preserve">Timing/ Serialization / Synchronization </v>
      </c>
    </row>
    <row r="8" spans="1:97" ht="15" customHeight="1">
      <c r="A8" s="34"/>
      <c r="B8" s="163" t="s">
        <v>49</v>
      </c>
      <c r="C8" s="163"/>
      <c r="D8" s="163"/>
      <c r="E8" s="47"/>
      <c r="F8" s="164" t="s">
        <v>249</v>
      </c>
      <c r="G8" s="164"/>
      <c r="H8" s="164"/>
      <c r="I8" s="164"/>
      <c r="J8" s="164"/>
      <c r="K8" s="164"/>
      <c r="L8" s="164"/>
      <c r="M8" s="164"/>
      <c r="N8" s="49"/>
      <c r="O8" s="49"/>
      <c r="P8" s="49"/>
      <c r="Q8" s="49"/>
      <c r="R8" s="49"/>
      <c r="S8" s="49"/>
      <c r="T8" s="49">
        <f>COUNTA(F8:F24)</f>
        <v>17</v>
      </c>
      <c r="U8" s="49"/>
      <c r="V8" s="49"/>
      <c r="W8" s="49"/>
      <c r="Y8" s="49"/>
      <c r="Z8" s="49"/>
      <c r="AA8" s="49"/>
      <c r="AB8" s="49"/>
      <c r="AC8" s="49"/>
      <c r="AD8" s="49"/>
      <c r="AE8" s="49" t="s">
        <v>53</v>
      </c>
      <c r="AF8" s="49">
        <v>8</v>
      </c>
      <c r="AG8" s="49" t="s">
        <v>48</v>
      </c>
      <c r="AH8" s="49"/>
      <c r="AI8" s="49" t="s">
        <v>50</v>
      </c>
      <c r="AJ8" s="34"/>
      <c r="AK8" s="34"/>
      <c r="AL8" s="34"/>
      <c r="AM8" s="34"/>
      <c r="AN8" s="34"/>
      <c r="AO8" s="34"/>
      <c r="AP8" s="34"/>
      <c r="AQ8" s="48">
        <v>7</v>
      </c>
      <c r="AR8" s="48" t="s">
        <v>242</v>
      </c>
      <c r="AS8" s="48"/>
      <c r="AT8" s="48" t="s">
        <v>120</v>
      </c>
      <c r="AU8" s="48" t="s">
        <v>127</v>
      </c>
      <c r="AV8" s="48" t="s">
        <v>127</v>
      </c>
      <c r="AW8" s="48" t="s">
        <v>127</v>
      </c>
      <c r="AX8" s="48" t="s">
        <v>127</v>
      </c>
      <c r="AY8" s="48" t="s">
        <v>26</v>
      </c>
      <c r="AZ8" s="48"/>
      <c r="BA8" s="48"/>
      <c r="BB8" s="48" t="s">
        <v>218</v>
      </c>
      <c r="BC8" s="48" t="s">
        <v>218</v>
      </c>
      <c r="BD8" s="48" t="s">
        <v>218</v>
      </c>
      <c r="BE8" s="48" t="s">
        <v>218</v>
      </c>
      <c r="BF8" s="48" t="s">
        <v>218</v>
      </c>
      <c r="BG8" s="48" t="s">
        <v>216</v>
      </c>
      <c r="BH8" s="48" t="s">
        <v>216</v>
      </c>
      <c r="BI8" s="48"/>
      <c r="BJ8" s="48">
        <v>8</v>
      </c>
      <c r="BK8" s="48" t="str">
        <f t="shared" si="1"/>
        <v>PCA_7</v>
      </c>
      <c r="BL8" s="48" t="str">
        <f t="array" ref="BL8">INDEX(IF($AS$2:$BH$46="", "", $AS$2:$BH$46), AQ8, $AR$1)</f>
        <v xml:space="preserve">Build/ Package / Environment </v>
      </c>
    </row>
    <row r="9" spans="1:97" ht="15" customHeight="1">
      <c r="A9" s="34"/>
      <c r="B9" s="155" t="s">
        <v>52</v>
      </c>
      <c r="C9" s="155"/>
      <c r="D9" s="155"/>
      <c r="E9" s="46"/>
      <c r="F9" s="162" t="s">
        <v>31</v>
      </c>
      <c r="G9" s="162"/>
      <c r="H9" s="162"/>
      <c r="I9" s="162"/>
      <c r="J9" s="162"/>
      <c r="K9" s="162"/>
      <c r="L9" s="162"/>
      <c r="M9" s="162"/>
      <c r="N9" s="49"/>
      <c r="O9" s="49"/>
      <c r="P9" s="49"/>
      <c r="Q9" s="49"/>
      <c r="R9" s="49"/>
      <c r="S9" s="49"/>
      <c r="T9" s="49">
        <f>COUNTIF(Y30:Y194,"MOD")</f>
        <v>1</v>
      </c>
      <c r="U9" s="49"/>
      <c r="V9" s="49"/>
      <c r="W9" s="49"/>
      <c r="Y9" s="49"/>
      <c r="Z9" s="49"/>
      <c r="AA9" s="49"/>
      <c r="AB9" s="49"/>
      <c r="AC9" s="49"/>
      <c r="AD9" s="49"/>
      <c r="AE9" s="49" t="s">
        <v>56</v>
      </c>
      <c r="AF9" s="49">
        <v>9</v>
      </c>
      <c r="AG9" s="49" t="s">
        <v>51</v>
      </c>
      <c r="AH9" s="49"/>
      <c r="AI9" s="49" t="s">
        <v>53</v>
      </c>
      <c r="AJ9" s="34"/>
      <c r="AK9" s="34"/>
      <c r="AL9" s="34"/>
      <c r="AM9" s="34"/>
      <c r="AN9" s="34"/>
      <c r="AO9" s="34"/>
      <c r="AP9" s="34"/>
      <c r="AQ9" s="48">
        <v>8</v>
      </c>
      <c r="AR9" s="48" t="s">
        <v>140</v>
      </c>
      <c r="AS9" s="48"/>
      <c r="AT9" s="48" t="s">
        <v>158</v>
      </c>
      <c r="AU9" s="48" t="s">
        <v>115</v>
      </c>
      <c r="AV9" s="48" t="s">
        <v>115</v>
      </c>
      <c r="AW9" s="48" t="s">
        <v>115</v>
      </c>
      <c r="AX9" s="48" t="s">
        <v>115</v>
      </c>
      <c r="AY9" s="48" t="s">
        <v>27</v>
      </c>
      <c r="AZ9" s="48"/>
      <c r="BA9" s="48"/>
      <c r="BB9" s="48" t="s">
        <v>132</v>
      </c>
      <c r="BC9" s="48" t="s">
        <v>132</v>
      </c>
      <c r="BD9" s="48" t="s">
        <v>132</v>
      </c>
      <c r="BE9" s="48" t="s">
        <v>132</v>
      </c>
      <c r="BF9" s="48" t="s">
        <v>132</v>
      </c>
      <c r="BG9" s="48" t="s">
        <v>218</v>
      </c>
      <c r="BH9" s="48" t="s">
        <v>218</v>
      </c>
      <c r="BI9" s="48"/>
      <c r="BJ9" s="48">
        <v>9</v>
      </c>
      <c r="BK9" s="48" t="str">
        <f t="shared" si="1"/>
        <v>PCA_8</v>
      </c>
      <c r="BL9" s="48" t="str">
        <f t="array" ref="BL9">INDEX(IF($AS$2:$BH$46="", "", $AS$2:$BH$46), AQ9, $AR$1)</f>
        <v xml:space="preserve">Memory Issues </v>
      </c>
    </row>
    <row r="10" spans="1:97" ht="15" customHeight="1">
      <c r="A10" s="34"/>
      <c r="B10" s="155" t="s">
        <v>55</v>
      </c>
      <c r="C10" s="155"/>
      <c r="D10" s="155"/>
      <c r="E10" s="46"/>
      <c r="F10" s="162" t="s">
        <v>262</v>
      </c>
      <c r="G10" s="162"/>
      <c r="H10" s="162"/>
      <c r="I10" s="162"/>
      <c r="J10" s="162"/>
      <c r="K10" s="162"/>
      <c r="L10" s="162"/>
      <c r="M10" s="162"/>
      <c r="N10" s="49"/>
      <c r="O10" s="49"/>
      <c r="P10" s="49"/>
      <c r="Q10" s="49"/>
      <c r="R10" s="49"/>
      <c r="S10" s="49"/>
      <c r="T10" s="49">
        <f>COUNTIF(AA30:AA194,"Ins")</f>
        <v>2</v>
      </c>
      <c r="U10" s="49"/>
      <c r="V10" s="49"/>
      <c r="W10" s="49"/>
      <c r="Y10" s="49"/>
      <c r="Z10" s="49"/>
      <c r="AA10" s="49"/>
      <c r="AB10" s="49"/>
      <c r="AC10" s="49"/>
      <c r="AD10" s="49"/>
      <c r="AE10" s="49" t="s">
        <v>60</v>
      </c>
      <c r="AF10" s="49">
        <v>10</v>
      </c>
      <c r="AG10" s="49" t="s">
        <v>54</v>
      </c>
      <c r="AH10" s="49"/>
      <c r="AI10" s="49" t="s">
        <v>58</v>
      </c>
      <c r="AJ10" s="34"/>
      <c r="AK10" s="34"/>
      <c r="AL10" s="34"/>
      <c r="AM10" s="34"/>
      <c r="AN10" s="34"/>
      <c r="AO10" s="34"/>
      <c r="AP10" s="34"/>
      <c r="AQ10" s="48">
        <v>9</v>
      </c>
      <c r="AR10" s="48" t="s">
        <v>141</v>
      </c>
      <c r="AS10" s="48"/>
      <c r="AT10" s="48"/>
      <c r="AU10" s="48" t="s">
        <v>116</v>
      </c>
      <c r="AV10" s="48" t="s">
        <v>116</v>
      </c>
      <c r="AW10" s="48" t="s">
        <v>116</v>
      </c>
      <c r="AX10" s="48" t="s">
        <v>116</v>
      </c>
      <c r="AY10" s="48" t="s">
        <v>197</v>
      </c>
      <c r="AZ10" s="48"/>
      <c r="BA10" s="48"/>
      <c r="BB10" s="48" t="s">
        <v>221</v>
      </c>
      <c r="BC10" s="48" t="s">
        <v>221</v>
      </c>
      <c r="BD10" s="48" t="s">
        <v>221</v>
      </c>
      <c r="BE10" s="48" t="s">
        <v>221</v>
      </c>
      <c r="BF10" s="48" t="s">
        <v>221</v>
      </c>
      <c r="BG10" s="48" t="s">
        <v>132</v>
      </c>
      <c r="BH10" s="48" t="s">
        <v>132</v>
      </c>
      <c r="BI10" s="48"/>
      <c r="BJ10" s="48">
        <v>10</v>
      </c>
      <c r="BK10" s="48" t="str">
        <f t="shared" si="1"/>
        <v>PCA_9</v>
      </c>
      <c r="BL10" s="48" t="str">
        <f t="array" ref="BL10">INDEX(IF($AS$2:$BH$46="", "", $AS$2:$BH$46), AQ10, $AR$1)</f>
        <v>Incorrect logic in code</v>
      </c>
    </row>
    <row r="11" spans="1:97" ht="15" customHeight="1">
      <c r="A11" s="34"/>
      <c r="B11" s="155" t="s">
        <v>59</v>
      </c>
      <c r="C11" s="155"/>
      <c r="D11" s="155"/>
      <c r="E11" s="46"/>
      <c r="F11" s="162">
        <v>0.1</v>
      </c>
      <c r="G11" s="162"/>
      <c r="H11" s="162"/>
      <c r="I11" s="162"/>
      <c r="J11" s="162"/>
      <c r="K11" s="162"/>
      <c r="L11" s="162"/>
      <c r="M11" s="162"/>
      <c r="N11" s="49"/>
      <c r="O11" s="49"/>
      <c r="P11" s="49"/>
      <c r="Q11" s="49"/>
      <c r="R11" s="49"/>
      <c r="S11" s="49"/>
      <c r="T11" s="49" t="str">
        <f>$F$22&amp;$F$12&amp;"_Inspection Summary_"&amp;F10&amp;".xlsm"</f>
        <v>\\gurnt001\ABB\WORK\Engg_Docs\CUT\Code_Review\Web_Pages\Trends\V0.1\InspectionLogs\Code_Inspection Summary_Trends_Screen.xlsm</v>
      </c>
      <c r="U11" s="49"/>
      <c r="V11" s="49"/>
      <c r="W11" s="49"/>
      <c r="Y11" s="49"/>
      <c r="Z11" s="49"/>
      <c r="AA11" s="49"/>
      <c r="AB11" s="49"/>
      <c r="AC11" s="49"/>
      <c r="AD11" s="49"/>
      <c r="AE11" s="49" t="s">
        <v>64</v>
      </c>
      <c r="AF11" s="49">
        <v>11</v>
      </c>
      <c r="AG11" s="49" t="s">
        <v>237</v>
      </c>
      <c r="AH11" s="49"/>
      <c r="AI11" s="49" t="s">
        <v>62</v>
      </c>
      <c r="AJ11" s="34"/>
      <c r="AK11" s="34"/>
      <c r="AL11" s="34"/>
      <c r="AM11" s="34"/>
      <c r="AN11" s="34"/>
      <c r="AO11" s="34"/>
      <c r="AP11" s="34"/>
      <c r="AQ11" s="48">
        <v>10</v>
      </c>
      <c r="AR11" s="48" t="s">
        <v>142</v>
      </c>
      <c r="AS11" s="48"/>
      <c r="AT11" s="48"/>
      <c r="AU11" s="48" t="s">
        <v>117</v>
      </c>
      <c r="AV11" s="48" t="s">
        <v>117</v>
      </c>
      <c r="AW11" s="48" t="s">
        <v>117</v>
      </c>
      <c r="AX11" s="48" t="s">
        <v>117</v>
      </c>
      <c r="AY11" s="48" t="s">
        <v>199</v>
      </c>
      <c r="AZ11" s="48"/>
      <c r="BA11" s="48"/>
      <c r="BB11" s="48" t="s">
        <v>223</v>
      </c>
      <c r="BC11" s="48" t="s">
        <v>223</v>
      </c>
      <c r="BD11" s="48" t="s">
        <v>223</v>
      </c>
      <c r="BE11" s="48" t="s">
        <v>223</v>
      </c>
      <c r="BF11" s="48" t="s">
        <v>223</v>
      </c>
      <c r="BG11" s="48" t="s">
        <v>221</v>
      </c>
      <c r="BH11" s="48" t="s">
        <v>221</v>
      </c>
      <c r="BI11" s="48"/>
      <c r="BJ11" s="48">
        <v>11</v>
      </c>
      <c r="BK11" s="48" t="str">
        <f t="shared" si="1"/>
        <v>PCA_10</v>
      </c>
      <c r="BL11" s="48" t="str">
        <f t="array" ref="BL11">INDEX(IF($AS$2:$BH$46="", "", $AS$2:$BH$46), AQ11, $AR$1)</f>
        <v>Exception handling error</v>
      </c>
    </row>
    <row r="12" spans="1:97" ht="15" customHeight="1">
      <c r="A12" s="34"/>
      <c r="B12" s="155" t="s">
        <v>63</v>
      </c>
      <c r="C12" s="155"/>
      <c r="D12" s="155"/>
      <c r="E12" s="46"/>
      <c r="F12" s="162" t="s">
        <v>46</v>
      </c>
      <c r="G12" s="162"/>
      <c r="H12" s="162"/>
      <c r="I12" s="162"/>
      <c r="J12" s="162"/>
      <c r="K12" s="162"/>
      <c r="L12" s="162"/>
      <c r="M12" s="162"/>
      <c r="N12" s="49"/>
      <c r="O12" s="49"/>
      <c r="P12" s="49"/>
      <c r="Q12" s="49"/>
      <c r="R12" s="49"/>
      <c r="S12" s="49"/>
      <c r="T12" s="49" t="str">
        <f>F12&amp;"_Inspection Summary_"&amp;F10&amp;".xlsm"</f>
        <v>Code_Inspection Summary_Trends_Screen.xlsm</v>
      </c>
      <c r="U12" s="49"/>
      <c r="V12" s="49"/>
      <c r="W12" s="49"/>
      <c r="Y12" s="49"/>
      <c r="Z12" s="49"/>
      <c r="AA12" s="49"/>
      <c r="AB12" s="49"/>
      <c r="AC12" s="49"/>
      <c r="AD12" s="49"/>
      <c r="AE12" s="49" t="s">
        <v>246</v>
      </c>
      <c r="AF12" s="49">
        <v>12</v>
      </c>
      <c r="AG12" s="49" t="s">
        <v>57</v>
      </c>
      <c r="AH12" s="49"/>
      <c r="AI12" s="49" t="s">
        <v>65</v>
      </c>
      <c r="AJ12" s="34"/>
      <c r="AK12" s="34"/>
      <c r="AL12" s="34"/>
      <c r="AM12" s="34"/>
      <c r="AN12" s="34"/>
      <c r="AO12" s="34"/>
      <c r="AP12" s="34"/>
      <c r="AQ12" s="48">
        <v>11</v>
      </c>
      <c r="AR12" s="48" t="s">
        <v>143</v>
      </c>
      <c r="AS12" s="48"/>
      <c r="AT12" s="48"/>
      <c r="AU12" s="48" t="s">
        <v>118</v>
      </c>
      <c r="AV12" s="48" t="s">
        <v>118</v>
      </c>
      <c r="AW12" s="48" t="s">
        <v>118</v>
      </c>
      <c r="AX12" s="48" t="s">
        <v>118</v>
      </c>
      <c r="AY12" s="48" t="s">
        <v>201</v>
      </c>
      <c r="AZ12" s="48"/>
      <c r="BA12" s="48"/>
      <c r="BB12" s="48" t="s">
        <v>225</v>
      </c>
      <c r="BC12" s="48" t="s">
        <v>225</v>
      </c>
      <c r="BD12" s="48" t="s">
        <v>225</v>
      </c>
      <c r="BE12" s="48" t="s">
        <v>225</v>
      </c>
      <c r="BF12" s="48" t="s">
        <v>225</v>
      </c>
      <c r="BG12" s="48" t="s">
        <v>223</v>
      </c>
      <c r="BH12" s="48" t="s">
        <v>223</v>
      </c>
      <c r="BI12" s="48"/>
      <c r="BJ12" s="48">
        <v>12</v>
      </c>
      <c r="BK12" s="48" t="str">
        <f t="shared" si="1"/>
        <v>PCA_11</v>
      </c>
      <c r="BL12" s="48" t="str">
        <f t="array" ref="BL12">INDEX(IF($AS$2:$BH$46="", "", $AS$2:$BH$46), AQ12, $AR$1)</f>
        <v>Navigation errors</v>
      </c>
    </row>
    <row r="13" spans="1:97" ht="15" customHeight="1">
      <c r="A13" s="34"/>
      <c r="B13" s="155" t="s">
        <v>66</v>
      </c>
      <c r="C13" s="155"/>
      <c r="D13" s="155"/>
      <c r="E13" s="46"/>
      <c r="F13" s="162" t="s">
        <v>250</v>
      </c>
      <c r="G13" s="162"/>
      <c r="H13" s="162"/>
      <c r="I13" s="162"/>
      <c r="J13" s="162"/>
      <c r="K13" s="162"/>
      <c r="L13" s="162"/>
      <c r="M13" s="162"/>
      <c r="N13" s="49"/>
      <c r="O13" s="49"/>
      <c r="P13" s="49"/>
      <c r="Q13" s="49"/>
      <c r="R13" s="49"/>
      <c r="S13" s="49"/>
      <c r="T13" s="49" t="str">
        <f>INDEX(AI2:AI16,AG18,0) &amp;"_Inspection Summary"</f>
        <v>Code_Inspection Summary</v>
      </c>
      <c r="U13" s="49"/>
      <c r="V13" s="49"/>
      <c r="W13" s="49"/>
      <c r="Y13" s="49"/>
      <c r="Z13" s="49"/>
      <c r="AA13" s="49"/>
      <c r="AB13" s="49"/>
      <c r="AC13" s="49"/>
      <c r="AD13" s="49"/>
      <c r="AE13" s="49" t="s">
        <v>67</v>
      </c>
      <c r="AF13" s="49">
        <v>13</v>
      </c>
      <c r="AG13" s="49" t="s">
        <v>61</v>
      </c>
      <c r="AH13" s="49"/>
      <c r="AI13" s="49" t="s">
        <v>237</v>
      </c>
      <c r="AJ13" s="34"/>
      <c r="AK13" s="34"/>
      <c r="AL13" s="34"/>
      <c r="AM13" s="34"/>
      <c r="AN13" s="34"/>
      <c r="AO13" s="34"/>
      <c r="AP13" s="34"/>
      <c r="AQ13" s="48">
        <v>12</v>
      </c>
      <c r="AR13" s="48" t="s">
        <v>144</v>
      </c>
      <c r="AS13" s="48"/>
      <c r="AT13" s="48"/>
      <c r="AU13" s="48" t="s">
        <v>119</v>
      </c>
      <c r="AV13" s="48" t="s">
        <v>119</v>
      </c>
      <c r="AW13" s="48" t="s">
        <v>119</v>
      </c>
      <c r="AX13" s="48" t="s">
        <v>119</v>
      </c>
      <c r="AY13" s="48" t="s">
        <v>203</v>
      </c>
      <c r="AZ13" s="48"/>
      <c r="BA13" s="48"/>
      <c r="BB13" s="48" t="s">
        <v>227</v>
      </c>
      <c r="BC13" s="48" t="s">
        <v>227</v>
      </c>
      <c r="BD13" s="48" t="s">
        <v>227</v>
      </c>
      <c r="BE13" s="48" t="s">
        <v>227</v>
      </c>
      <c r="BF13" s="48" t="s">
        <v>227</v>
      </c>
      <c r="BG13" s="48" t="s">
        <v>225</v>
      </c>
      <c r="BH13" s="48" t="s">
        <v>225</v>
      </c>
      <c r="BI13" s="48"/>
      <c r="BJ13" s="48">
        <v>13</v>
      </c>
      <c r="BK13" s="48" t="str">
        <f t="shared" si="1"/>
        <v>PCA_12</v>
      </c>
      <c r="BL13" s="48" t="str">
        <f t="array" ref="BL13">INDEX(IF($AS$2:$BH$46="", "", $AS$2:$BH$46), AQ13, $AR$1)</f>
        <v>Violation of Coding Guidelines or templates</v>
      </c>
    </row>
    <row r="14" spans="1:97" ht="15" customHeight="1">
      <c r="A14" s="34"/>
      <c r="B14" s="155" t="str">
        <f>IF(F12="Code","Total Artifact Size (KSLOC) :","Total Artifact Size (Pages) :")</f>
        <v>Total Artifact Size (KSLOC) :</v>
      </c>
      <c r="C14" s="155"/>
      <c r="D14" s="155"/>
      <c r="E14" s="46"/>
      <c r="F14" s="162">
        <v>0.436</v>
      </c>
      <c r="G14" s="162"/>
      <c r="H14" s="162"/>
      <c r="I14" s="162"/>
      <c r="J14" s="162"/>
      <c r="K14" s="162"/>
      <c r="L14" s="162"/>
      <c r="M14" s="162"/>
      <c r="N14" s="49"/>
      <c r="O14" s="49"/>
      <c r="P14" s="49"/>
      <c r="Q14" s="49"/>
      <c r="R14" s="49"/>
      <c r="S14" s="49"/>
      <c r="T14" s="49" t="str">
        <f>$F$22 &amp;"Inspection Template 9.0.xlsm"</f>
        <v>\\gurnt001\ABB\WORK\Engg_Docs\CUT\Code_Review\Web_Pages\Trends\V0.1\InspectionLogs\Inspection Template 9.0.xlsm</v>
      </c>
      <c r="U14" s="49"/>
      <c r="V14" s="49"/>
      <c r="W14" s="49"/>
      <c r="Y14" s="49"/>
      <c r="Z14" s="49"/>
      <c r="AA14" s="49"/>
      <c r="AB14" s="49"/>
      <c r="AC14" s="49"/>
      <c r="AD14" s="49"/>
      <c r="AE14" s="49" t="s">
        <v>69</v>
      </c>
      <c r="AF14" s="49">
        <v>14</v>
      </c>
      <c r="AG14" s="49"/>
      <c r="AH14" s="49"/>
      <c r="AI14" s="49" t="s">
        <v>68</v>
      </c>
      <c r="AJ14" s="34"/>
      <c r="AK14" s="34"/>
      <c r="AL14" s="34"/>
      <c r="AM14" s="34"/>
      <c r="AN14" s="34"/>
      <c r="AO14" s="34"/>
      <c r="AP14" s="34"/>
      <c r="AQ14" s="48">
        <v>13</v>
      </c>
      <c r="AR14" s="48" t="s">
        <v>145</v>
      </c>
      <c r="AS14" s="48"/>
      <c r="AT14" s="48"/>
      <c r="AU14" s="48" t="s">
        <v>120</v>
      </c>
      <c r="AV14" s="48" t="s">
        <v>120</v>
      </c>
      <c r="AW14" s="48" t="s">
        <v>120</v>
      </c>
      <c r="AX14" s="48" t="s">
        <v>120</v>
      </c>
      <c r="AY14" s="48" t="s">
        <v>205</v>
      </c>
      <c r="AZ14" s="48"/>
      <c r="BA14" s="48"/>
      <c r="BB14" s="48" t="s">
        <v>229</v>
      </c>
      <c r="BC14" s="48" t="s">
        <v>229</v>
      </c>
      <c r="BD14" s="48" t="s">
        <v>229</v>
      </c>
      <c r="BE14" s="48" t="s">
        <v>229</v>
      </c>
      <c r="BF14" s="48" t="s">
        <v>229</v>
      </c>
      <c r="BG14" s="48" t="s">
        <v>227</v>
      </c>
      <c r="BH14" s="48" t="s">
        <v>227</v>
      </c>
      <c r="BI14" s="48"/>
      <c r="BJ14" s="48">
        <v>14</v>
      </c>
      <c r="BK14" s="48" t="str">
        <f t="shared" si="1"/>
        <v>PCA_13</v>
      </c>
      <c r="BL14" s="48" t="str">
        <f t="array" ref="BL14">INDEX(IF($AS$2:$BH$46="", "", $AS$2:$BH$46), AQ14, $AR$1)</f>
        <v>Recovery or Error Handling</v>
      </c>
    </row>
    <row r="15" spans="1:97" ht="15" customHeight="1">
      <c r="A15" s="34"/>
      <c r="B15" s="155" t="str">
        <f>IF(F12="Code","No. of Lines to be Reviewed (KSLOC) :","No. of Pages to be Reviewed (Pages) :")</f>
        <v>No. of Lines to be Reviewed (KSLOC) :</v>
      </c>
      <c r="C15" s="155"/>
      <c r="D15" s="155"/>
      <c r="E15" s="46"/>
      <c r="F15" s="162">
        <v>0.436</v>
      </c>
      <c r="G15" s="162"/>
      <c r="H15" s="162"/>
      <c r="I15" s="162"/>
      <c r="J15" s="162"/>
      <c r="K15" s="162"/>
      <c r="L15" s="162"/>
      <c r="M15" s="162"/>
      <c r="N15" s="49"/>
      <c r="O15" s="49"/>
      <c r="P15" s="49"/>
      <c r="Q15" s="49"/>
      <c r="R15" s="49"/>
      <c r="S15" s="49"/>
      <c r="T15" s="49" t="str">
        <f>$F$22&amp;INDEX(AI2:AI16,AG18,0) &amp;"_Inspection Disposition_"&amp;F10&amp;".xlsm"</f>
        <v>\\gurnt001\ABB\WORK\Engg_Docs\CUT\Code_Review\Web_Pages\Trends\V0.1\InspectionLogs\Code_Inspection Disposition_Trends_Screen.xlsm</v>
      </c>
      <c r="U15" s="49"/>
      <c r="V15" s="49"/>
      <c r="W15" s="49"/>
      <c r="Y15" s="49"/>
      <c r="Z15" s="49"/>
      <c r="AA15" s="49"/>
      <c r="AB15" s="49"/>
      <c r="AC15" s="49"/>
      <c r="AD15" s="49"/>
      <c r="AE15" s="49" t="s">
        <v>30</v>
      </c>
      <c r="AF15" s="49">
        <v>15</v>
      </c>
      <c r="AH15" s="49"/>
      <c r="AI15" s="49" t="s">
        <v>70</v>
      </c>
      <c r="AJ15" s="34"/>
      <c r="AK15" s="34"/>
      <c r="AL15" s="34"/>
      <c r="AM15" s="34"/>
      <c r="AN15" s="34"/>
      <c r="AO15" s="34"/>
      <c r="AP15" s="34"/>
      <c r="AQ15" s="48">
        <v>14</v>
      </c>
      <c r="AR15" s="48" t="s">
        <v>146</v>
      </c>
      <c r="AS15" s="48"/>
      <c r="AT15" s="48"/>
      <c r="AU15" s="48" t="s">
        <v>158</v>
      </c>
      <c r="AV15" s="48" t="s">
        <v>158</v>
      </c>
      <c r="AW15" s="48" t="s">
        <v>158</v>
      </c>
      <c r="AX15" s="48" t="s">
        <v>158</v>
      </c>
      <c r="AY15" s="48" t="s">
        <v>207</v>
      </c>
      <c r="AZ15" s="48"/>
      <c r="BA15" s="48"/>
      <c r="BB15" s="48" t="s">
        <v>231</v>
      </c>
      <c r="BC15" s="48" t="s">
        <v>231</v>
      </c>
      <c r="BD15" s="48" t="s">
        <v>231</v>
      </c>
      <c r="BE15" s="48" t="s">
        <v>231</v>
      </c>
      <c r="BF15" s="48" t="s">
        <v>231</v>
      </c>
      <c r="BG15" s="48" t="s">
        <v>229</v>
      </c>
      <c r="BH15" s="48" t="s">
        <v>229</v>
      </c>
      <c r="BI15" s="48"/>
      <c r="BJ15" s="48">
        <v>15</v>
      </c>
      <c r="BK15" s="48" t="str">
        <f t="shared" si="1"/>
        <v>PCA_14</v>
      </c>
      <c r="BL15" s="48" t="str">
        <f t="array" ref="BL15">INDEX(IF($AS$2:$BH$46="", "", $AS$2:$BH$46), AQ15, $AR$1)</f>
        <v>Compile error</v>
      </c>
    </row>
    <row r="16" spans="1:97" ht="15" customHeight="1">
      <c r="A16" s="34"/>
      <c r="B16" s="155" t="s">
        <v>71</v>
      </c>
      <c r="C16" s="155"/>
      <c r="D16" s="155"/>
      <c r="E16" s="46"/>
      <c r="F16" s="162" t="s">
        <v>259</v>
      </c>
      <c r="G16" s="162"/>
      <c r="H16" s="162"/>
      <c r="I16" s="162"/>
      <c r="J16" s="162"/>
      <c r="K16" s="162"/>
      <c r="L16" s="162"/>
      <c r="M16" s="162"/>
      <c r="N16" s="49"/>
      <c r="O16" s="49"/>
      <c r="P16" s="49"/>
      <c r="Q16" s="49"/>
      <c r="R16" s="49"/>
      <c r="S16" s="49"/>
      <c r="T16" s="49" t="str">
        <f>INDEX(AI2:AI16,AG18,0) &amp;"_Inspection Disposition_"&amp;F10&amp;".xlsm"</f>
        <v>Code_Inspection Disposition_Trends_Screen.xlsm</v>
      </c>
      <c r="U16" s="49"/>
      <c r="V16" s="49"/>
      <c r="W16" s="49"/>
      <c r="Y16" s="49"/>
      <c r="Z16" s="49"/>
      <c r="AA16" s="49"/>
      <c r="AB16" s="49"/>
      <c r="AC16" s="49"/>
      <c r="AD16" s="49"/>
      <c r="AE16" s="49"/>
      <c r="AF16" s="49">
        <v>16</v>
      </c>
      <c r="AG16" s="49"/>
      <c r="AH16" s="49"/>
      <c r="AI16" s="49" t="s">
        <v>30</v>
      </c>
      <c r="AJ16" s="34"/>
      <c r="AK16" s="34"/>
      <c r="AL16" s="34"/>
      <c r="AM16" s="34"/>
      <c r="AN16" s="34"/>
      <c r="AO16" s="34"/>
      <c r="AP16" s="34"/>
      <c r="AQ16" s="48">
        <v>15</v>
      </c>
      <c r="AR16" s="48" t="s">
        <v>147</v>
      </c>
      <c r="AS16" s="48"/>
      <c r="AT16" s="48"/>
      <c r="AU16" s="48"/>
      <c r="AV16" s="48"/>
      <c r="AW16" s="48"/>
      <c r="AX16" s="48"/>
      <c r="AY16" s="48" t="s">
        <v>123</v>
      </c>
      <c r="AZ16" s="48"/>
      <c r="BA16" s="48"/>
      <c r="BB16" s="48" t="s">
        <v>233</v>
      </c>
      <c r="BC16" s="48" t="s">
        <v>233</v>
      </c>
      <c r="BD16" s="48" t="s">
        <v>233</v>
      </c>
      <c r="BE16" s="48" t="s">
        <v>233</v>
      </c>
      <c r="BF16" s="48" t="s">
        <v>233</v>
      </c>
      <c r="BG16" s="48" t="s">
        <v>231</v>
      </c>
      <c r="BH16" s="48" t="s">
        <v>231</v>
      </c>
      <c r="BI16" s="48"/>
      <c r="BJ16" s="48">
        <v>16</v>
      </c>
      <c r="BK16" s="48" t="str">
        <f t="shared" si="1"/>
        <v>PCA_15</v>
      </c>
      <c r="BL16" s="48" t="str">
        <f t="array" ref="BL16">INDEX(IF($AS$2:$BH$46="", "", $AS$2:$BH$46), AQ16, $AR$1)</f>
        <v>Incomplete Design</v>
      </c>
    </row>
    <row r="17" spans="1:97" ht="15" customHeight="1">
      <c r="A17" s="34"/>
      <c r="B17" s="155" t="s">
        <v>72</v>
      </c>
      <c r="C17" s="155"/>
      <c r="D17" s="155"/>
      <c r="E17" s="46"/>
      <c r="F17" s="162" t="s">
        <v>260</v>
      </c>
      <c r="G17" s="162"/>
      <c r="H17" s="162"/>
      <c r="I17" s="162"/>
      <c r="J17" s="162"/>
      <c r="K17" s="162"/>
      <c r="L17" s="162"/>
      <c r="M17" s="162"/>
      <c r="N17" s="49"/>
      <c r="O17" s="49"/>
      <c r="P17" s="49"/>
      <c r="Q17" s="49"/>
      <c r="R17" s="49"/>
      <c r="S17" s="49"/>
      <c r="T17" s="49"/>
      <c r="U17" s="49"/>
      <c r="V17" s="49"/>
      <c r="W17" s="49"/>
      <c r="Y17" s="49"/>
      <c r="Z17" s="49"/>
      <c r="AA17" s="49"/>
      <c r="AB17" s="49"/>
      <c r="AC17" s="49"/>
      <c r="AD17" s="49"/>
      <c r="AE17" s="49"/>
      <c r="AF17" s="49"/>
      <c r="AG17" s="49">
        <f>IF((VLOOKUP(F12,$AE$1:$AF$15,2,FALSE)+1)&gt;=10, (VLOOKUP(F12,$AE$1:$AF$15,2,FALSE)+1)-2, VLOOKUP(F12,$AE$1:$AF$15,2,FALSE)+1)</f>
        <v>7</v>
      </c>
      <c r="AH17" s="49"/>
      <c r="AI17" s="49"/>
      <c r="AJ17" s="34"/>
      <c r="AK17" s="34"/>
      <c r="AL17" s="34"/>
      <c r="AM17" s="34"/>
      <c r="AN17" s="34"/>
      <c r="AO17" s="34"/>
      <c r="AP17" s="34"/>
      <c r="AQ17" s="48">
        <v>16</v>
      </c>
      <c r="AR17" s="48" t="s">
        <v>148</v>
      </c>
      <c r="AS17" s="48"/>
      <c r="AT17" s="48"/>
      <c r="AU17" s="48"/>
      <c r="AV17" s="48"/>
      <c r="AW17" s="48"/>
      <c r="AX17" s="48"/>
      <c r="AY17" s="48" t="s">
        <v>124</v>
      </c>
      <c r="AZ17" s="48"/>
      <c r="BA17" s="48"/>
      <c r="BB17" s="48" t="s">
        <v>235</v>
      </c>
      <c r="BC17" s="48" t="s">
        <v>235</v>
      </c>
      <c r="BD17" s="48" t="s">
        <v>235</v>
      </c>
      <c r="BE17" s="48" t="s">
        <v>235</v>
      </c>
      <c r="BF17" s="48" t="s">
        <v>235</v>
      </c>
      <c r="BG17" s="48" t="s">
        <v>233</v>
      </c>
      <c r="BH17" s="48" t="s">
        <v>233</v>
      </c>
      <c r="BI17" s="48"/>
      <c r="BJ17" s="48">
        <v>17</v>
      </c>
      <c r="BK17" s="48" t="str">
        <f t="shared" si="1"/>
        <v>PCA_16</v>
      </c>
      <c r="BL17" s="48" t="str">
        <f t="array" ref="BL17">INDEX(IF($AS$2:$BH$46="", "", $AS$2:$BH$46), AQ17, $AR$1)</f>
        <v>Incorrect Design</v>
      </c>
    </row>
    <row r="18" spans="1:97" ht="15" customHeight="1">
      <c r="A18" s="34"/>
      <c r="B18" s="155" t="s">
        <v>73</v>
      </c>
      <c r="C18" s="155"/>
      <c r="D18" s="155"/>
      <c r="E18" s="46"/>
      <c r="F18" s="157">
        <v>40959</v>
      </c>
      <c r="G18" s="157"/>
      <c r="H18" s="157"/>
      <c r="I18" s="157"/>
      <c r="J18" s="157"/>
      <c r="K18" s="157"/>
      <c r="L18" s="157"/>
      <c r="M18" s="157"/>
      <c r="N18" s="49"/>
      <c r="O18" s="49"/>
      <c r="P18" s="49"/>
      <c r="Q18" s="49"/>
      <c r="R18" s="49"/>
      <c r="S18" s="49"/>
      <c r="T18" s="49"/>
      <c r="U18" s="49"/>
      <c r="V18" s="49"/>
      <c r="W18" s="49"/>
      <c r="Y18" s="49"/>
      <c r="Z18" s="49"/>
      <c r="AA18" s="49"/>
      <c r="AB18" s="49"/>
      <c r="AC18" s="49"/>
      <c r="AD18" s="49"/>
      <c r="AE18" s="49"/>
      <c r="AG18" s="49">
        <f>VLOOKUP(F12,$AE$1:$AF$15,2,FALSE)</f>
        <v>6</v>
      </c>
      <c r="AH18" s="49"/>
      <c r="AI18" s="49"/>
      <c r="AJ18" s="34"/>
      <c r="AK18" s="34"/>
      <c r="AL18" s="34"/>
      <c r="AM18" s="34"/>
      <c r="AN18" s="34"/>
      <c r="AO18" s="34"/>
      <c r="AP18" s="34"/>
      <c r="AQ18" s="48">
        <v>17</v>
      </c>
      <c r="AR18" s="48" t="s">
        <v>149</v>
      </c>
      <c r="AS18" s="48"/>
      <c r="AT18" s="48"/>
      <c r="AU18" s="48"/>
      <c r="AV18" s="48"/>
      <c r="AW18" s="48"/>
      <c r="AX18" s="48"/>
      <c r="AY18" s="48" t="s">
        <v>125</v>
      </c>
      <c r="AZ18" s="48"/>
      <c r="BA18" s="48"/>
      <c r="BB18" s="48" t="s">
        <v>122</v>
      </c>
      <c r="BC18" s="48" t="s">
        <v>122</v>
      </c>
      <c r="BD18" s="48" t="s">
        <v>122</v>
      </c>
      <c r="BE18" s="48" t="s">
        <v>122</v>
      </c>
      <c r="BF18" s="48" t="s">
        <v>122</v>
      </c>
      <c r="BG18" s="48" t="s">
        <v>235</v>
      </c>
      <c r="BH18" s="48" t="s">
        <v>235</v>
      </c>
      <c r="BI18" s="48"/>
      <c r="BJ18" s="48">
        <v>18</v>
      </c>
      <c r="BK18" s="48" t="str">
        <f t="shared" si="1"/>
        <v>PCA_17</v>
      </c>
      <c r="BL18" s="48" t="str">
        <f t="array" ref="BL18">INDEX(IF($AS$2:$BH$46="", "", $AS$2:$BH$46), AQ18, $AR$1)</f>
        <v>Missing Design</v>
      </c>
    </row>
    <row r="19" spans="1:97" ht="15" customHeight="1">
      <c r="A19" s="34"/>
      <c r="B19" s="155" t="s">
        <v>74</v>
      </c>
      <c r="C19" s="155"/>
      <c r="D19" s="155"/>
      <c r="E19" s="46"/>
      <c r="F19" s="157">
        <v>40961</v>
      </c>
      <c r="G19" s="157"/>
      <c r="H19" s="157"/>
      <c r="I19" s="157"/>
      <c r="J19" s="157"/>
      <c r="K19" s="157"/>
      <c r="L19" s="157"/>
      <c r="M19" s="157"/>
      <c r="N19" s="49"/>
      <c r="O19" s="49"/>
      <c r="P19" s="49"/>
      <c r="Q19" s="49"/>
      <c r="R19" s="49"/>
      <c r="S19" s="49"/>
      <c r="T19" s="49"/>
      <c r="U19" s="49"/>
      <c r="V19" s="49"/>
      <c r="W19" s="49"/>
      <c r="Y19" s="49"/>
      <c r="Z19" s="49"/>
      <c r="AA19" s="49"/>
      <c r="AB19" s="49"/>
      <c r="AC19" s="49"/>
      <c r="AD19" s="49"/>
      <c r="AE19" s="49"/>
      <c r="AF19" s="49"/>
      <c r="AG19" s="49"/>
      <c r="AH19" s="49"/>
      <c r="AI19" s="49"/>
      <c r="AJ19" s="34"/>
      <c r="AK19" s="34"/>
      <c r="AL19" s="34"/>
      <c r="AM19" s="34"/>
      <c r="AN19" s="34"/>
      <c r="AO19" s="34"/>
      <c r="AP19" s="34"/>
      <c r="AQ19" s="48">
        <v>18</v>
      </c>
      <c r="AR19" s="48" t="s">
        <v>150</v>
      </c>
      <c r="AS19" s="48"/>
      <c r="AT19" s="48"/>
      <c r="AU19" s="48"/>
      <c r="AV19" s="48"/>
      <c r="AW19" s="48"/>
      <c r="AX19" s="48"/>
      <c r="AY19" s="48" t="s">
        <v>121</v>
      </c>
      <c r="AZ19" s="48"/>
      <c r="BA19" s="48"/>
      <c r="BB19" s="48" t="s">
        <v>123</v>
      </c>
      <c r="BC19" s="48" t="s">
        <v>123</v>
      </c>
      <c r="BD19" s="48" t="s">
        <v>123</v>
      </c>
      <c r="BE19" s="48" t="s">
        <v>123</v>
      </c>
      <c r="BF19" s="48" t="s">
        <v>123</v>
      </c>
      <c r="BG19" s="48" t="s">
        <v>122</v>
      </c>
      <c r="BH19" s="48" t="s">
        <v>122</v>
      </c>
      <c r="BI19" s="48"/>
      <c r="BJ19" s="48">
        <v>19</v>
      </c>
      <c r="BK19" s="48" t="str">
        <f t="shared" si="1"/>
        <v>PCA_18</v>
      </c>
      <c r="BL19" s="48" t="str">
        <f t="array" ref="BL19">INDEX(IF($AS$2:$BH$46="", "", $AS$2:$BH$46), AQ19, $AR$1)</f>
        <v>Data Structure - Not Modular</v>
      </c>
    </row>
    <row r="20" spans="1:97" ht="15" customHeight="1">
      <c r="A20" s="34"/>
      <c r="B20" s="155" t="s">
        <v>75</v>
      </c>
      <c r="C20" s="155"/>
      <c r="D20" s="155"/>
      <c r="E20" s="46"/>
      <c r="F20" s="162" t="s">
        <v>76</v>
      </c>
      <c r="G20" s="162"/>
      <c r="H20" s="162"/>
      <c r="I20" s="162"/>
      <c r="J20" s="162"/>
      <c r="K20" s="162"/>
      <c r="L20" s="162"/>
      <c r="M20" s="162"/>
      <c r="N20" s="49"/>
      <c r="O20" s="49"/>
      <c r="P20" s="49"/>
      <c r="Q20" s="49"/>
      <c r="R20" s="49"/>
      <c r="S20" s="49"/>
      <c r="T20" s="49"/>
      <c r="U20" s="49"/>
      <c r="V20" s="49"/>
      <c r="W20" s="49"/>
      <c r="Y20" s="49"/>
      <c r="Z20" s="49"/>
      <c r="AA20" s="49"/>
      <c r="AB20" s="49"/>
      <c r="AC20" s="49"/>
      <c r="AD20" s="49"/>
      <c r="AE20" s="49"/>
      <c r="AF20" s="49"/>
      <c r="AG20" s="49">
        <f>IF(OR($AE$1=$F$12,$AE$2=$F$12,$AE$3=$F$12,$AE$4=$F$12,$AE$5=$F$12,$AE$6=$F$12)=TRUE,IF($AE$1=$F$12,$AF$2,IF($AE$2=$F$12,$AF$3,IF($AE$3=$F$12,$AF$4,IF($AE$4=$F$12,$AF$5,IF($AE$5=$F$12,$AF$5,$AF$6))))),IF(OR($AE$7=$F$12,$AE$8=$F$12,$AE$9=$F$12,$AE$10=$F$12,$AE$11=$F$12)=TRUE,IF($AE$7=$F$12,$AF$7,IF($AE$8=$F$12,$AF$6,IF($AE$9=$F$12,$AF$5,IF($AE$10=$F$12,$AF$8,$AF$9)))),IF(OR($AE$12=$F$12,$AE$13=$F$12,$AE$14=$F$12,$AE$15=$F$12,$AE$16=$F$12)=TRUE,IF($AE$12=$F$12,$AF$9,IF($AE$13=$F$12,$AF$10,IF($AE$14=$F$12,$AF$11,IF($AE$15=$F$12,$AF$12,$AF$1)))))))</f>
        <v>6</v>
      </c>
      <c r="AH20" s="49"/>
      <c r="AI20" s="49"/>
      <c r="AJ20" s="34"/>
      <c r="AK20" s="34"/>
      <c r="AL20" s="34"/>
      <c r="AM20" s="34"/>
      <c r="AN20" s="34"/>
      <c r="AO20" s="34"/>
      <c r="AP20" s="34"/>
      <c r="AQ20" s="48">
        <v>19</v>
      </c>
      <c r="AR20" s="48" t="s">
        <v>151</v>
      </c>
      <c r="AS20" s="48"/>
      <c r="AT20" s="48"/>
      <c r="AU20" s="48"/>
      <c r="AV20" s="48"/>
      <c r="AW20" s="48"/>
      <c r="AX20" s="48"/>
      <c r="AY20" s="48" t="s">
        <v>126</v>
      </c>
      <c r="AZ20" s="48"/>
      <c r="BA20" s="48"/>
      <c r="BB20" s="48" t="s">
        <v>124</v>
      </c>
      <c r="BC20" s="48" t="s">
        <v>124</v>
      </c>
      <c r="BD20" s="48" t="s">
        <v>124</v>
      </c>
      <c r="BE20" s="48" t="s">
        <v>124</v>
      </c>
      <c r="BF20" s="48" t="s">
        <v>124</v>
      </c>
      <c r="BG20" s="48" t="s">
        <v>123</v>
      </c>
      <c r="BH20" s="48" t="s">
        <v>123</v>
      </c>
      <c r="BI20" s="48"/>
      <c r="BJ20" s="48">
        <v>20</v>
      </c>
      <c r="BK20" s="48" t="str">
        <f t="shared" si="1"/>
        <v>PCA_19</v>
      </c>
      <c r="BL20" s="48" t="str">
        <f t="array" ref="BL20">INDEX(IF($AS$2:$BH$46="", "", $AS$2:$BH$46), AQ20, $AR$1)</f>
        <v>Sub Optimal Design</v>
      </c>
    </row>
    <row r="21" spans="1:97" ht="15" customHeight="1">
      <c r="A21" s="34" t="s">
        <v>77</v>
      </c>
      <c r="B21" s="155" t="s">
        <v>78</v>
      </c>
      <c r="C21" s="155"/>
      <c r="D21" s="155"/>
      <c r="E21" s="46"/>
      <c r="F21" s="162" t="s">
        <v>79</v>
      </c>
      <c r="G21" s="162"/>
      <c r="H21" s="162"/>
      <c r="I21" s="162"/>
      <c r="J21" s="162"/>
      <c r="K21" s="162"/>
      <c r="L21" s="162"/>
      <c r="M21" s="162"/>
      <c r="N21" s="49"/>
      <c r="O21" s="49"/>
      <c r="P21" s="49"/>
      <c r="Q21" s="49"/>
      <c r="R21" s="49"/>
      <c r="S21" s="49"/>
      <c r="T21" s="49"/>
      <c r="U21" s="49"/>
      <c r="V21" s="49"/>
      <c r="W21" s="49"/>
      <c r="Y21" s="49"/>
      <c r="Z21" s="49"/>
      <c r="AA21" s="49"/>
      <c r="AB21" s="49"/>
      <c r="AC21" s="49"/>
      <c r="AD21" s="49"/>
      <c r="AE21" s="49"/>
      <c r="AF21" s="49"/>
      <c r="AG21" s="49">
        <f>IF(OR($AE$1=$F$12,$AE$2=$F$12,$AE$3=$F$12,$AE$4=$F$12,$AE$5=$F$12,$AE$6=$F$12)=TRUE,IF($AE$1=$F$12,$AF$1,IF($AE$2=$F$12,$AF$2,IF($AE$3=$F$12,$AF$3,IF($AE$4=$F$12,$AF$4,IF($AE$5=$F$12,$AF$5,$AF$6))))),IF(OR($AE$7=$F$12,$AE$8=$F$12,$AE$9=$F$12,$AE$10=$F$12,$AE$11=$F$12)=TRUE,IF($AE$7=$F$12,$AF$7,IF($AE$8=$F$12,$AF$8,IF($AE$9=$F$12,$AF$9,IF($AE$10=$F$12,$AF$10,$AF$11)))),IF(OR($AE$12=$F$12,$AE$13=$F$12,$AE$14=$F$12,$AE$15=$F$12,$AE$16=$F$12)=TRUE,IF($AE$12=$F$12,$AF$12,IF($AE$13=$F$12,$AF$13,IF($AE$14=$F$12,$AF$14,IF($AE$15=$F$12,$AF$15,$AF$16)))))))</f>
        <v>6</v>
      </c>
      <c r="AH21" s="49"/>
      <c r="AI21" s="49"/>
      <c r="AJ21" s="34"/>
      <c r="AK21" s="34"/>
      <c r="AL21" s="34"/>
      <c r="AM21" s="34"/>
      <c r="AN21" s="34"/>
      <c r="AO21" s="34"/>
      <c r="AP21" s="34"/>
      <c r="AQ21" s="48">
        <v>20</v>
      </c>
      <c r="AR21" s="48" t="s">
        <v>152</v>
      </c>
      <c r="AS21" s="48"/>
      <c r="AT21" s="48"/>
      <c r="AU21" s="48"/>
      <c r="AV21" s="48"/>
      <c r="AW21" s="48"/>
      <c r="AX21" s="48"/>
      <c r="AY21" s="48" t="s">
        <v>118</v>
      </c>
      <c r="AZ21" s="48"/>
      <c r="BA21" s="48"/>
      <c r="BB21" s="48" t="s">
        <v>117</v>
      </c>
      <c r="BC21" s="48" t="s">
        <v>117</v>
      </c>
      <c r="BD21" s="48" t="s">
        <v>117</v>
      </c>
      <c r="BE21" s="48" t="s">
        <v>117</v>
      </c>
      <c r="BF21" s="48" t="s">
        <v>117</v>
      </c>
      <c r="BG21" s="48" t="s">
        <v>116</v>
      </c>
      <c r="BH21" s="48" t="s">
        <v>116</v>
      </c>
      <c r="BI21" s="48"/>
      <c r="BJ21" s="48">
        <v>21</v>
      </c>
      <c r="BK21" s="48" t="str">
        <f t="shared" si="1"/>
        <v>PCA_20</v>
      </c>
      <c r="BL21" s="48" t="str">
        <f t="array" ref="BL21">INDEX(IF($AS$2:$BH$46="", "", $AS$2:$BH$46), AQ21, $AR$1)</f>
        <v>Irrelevant Requirements</v>
      </c>
    </row>
    <row r="22" spans="1:97" ht="17.25" customHeight="1">
      <c r="A22" s="34"/>
      <c r="B22" s="155" t="s">
        <v>80</v>
      </c>
      <c r="C22" s="155"/>
      <c r="D22" s="155"/>
      <c r="E22" s="46"/>
      <c r="F22" s="156" t="s">
        <v>261</v>
      </c>
      <c r="G22" s="156"/>
      <c r="H22" s="156"/>
      <c r="I22" s="156"/>
      <c r="J22" s="156"/>
      <c r="K22" s="156"/>
      <c r="L22" s="156"/>
      <c r="M22" s="156"/>
      <c r="N22" s="49"/>
      <c r="O22" s="49"/>
      <c r="P22" s="49"/>
      <c r="Q22" s="49"/>
      <c r="R22" s="49"/>
      <c r="S22" s="49"/>
      <c r="T22" s="49"/>
      <c r="U22" s="49"/>
      <c r="V22" s="49"/>
      <c r="W22" s="49"/>
      <c r="Y22" s="49"/>
      <c r="Z22" s="49"/>
      <c r="AA22" s="49"/>
      <c r="AB22" s="49"/>
      <c r="AC22" s="49"/>
      <c r="AD22" s="49"/>
      <c r="AE22" s="49"/>
      <c r="AF22" s="49"/>
      <c r="AG22" s="49"/>
      <c r="AH22" s="49"/>
      <c r="AI22" s="49"/>
      <c r="AJ22" s="34"/>
      <c r="AK22" s="34"/>
      <c r="AL22" s="34"/>
      <c r="AM22" s="34"/>
      <c r="AN22" s="34"/>
      <c r="AO22" s="34"/>
      <c r="AP22" s="34"/>
      <c r="AQ22" s="48">
        <v>21</v>
      </c>
      <c r="AR22" s="48" t="s">
        <v>243</v>
      </c>
      <c r="AS22" s="48"/>
      <c r="AT22" s="48"/>
      <c r="AU22" s="48"/>
      <c r="AV22" s="48"/>
      <c r="AW22" s="48"/>
      <c r="AX22" s="48"/>
      <c r="AY22" s="48" t="s">
        <v>119</v>
      </c>
      <c r="AZ22" s="48"/>
      <c r="BA22" s="48"/>
      <c r="BB22" s="48" t="s">
        <v>118</v>
      </c>
      <c r="BC22" s="48" t="s">
        <v>118</v>
      </c>
      <c r="BD22" s="48" t="s">
        <v>118</v>
      </c>
      <c r="BE22" s="48" t="s">
        <v>118</v>
      </c>
      <c r="BF22" s="53" t="s">
        <v>118</v>
      </c>
      <c r="BG22" s="48" t="s">
        <v>117</v>
      </c>
      <c r="BH22" s="48" t="s">
        <v>117</v>
      </c>
      <c r="BI22" s="48"/>
      <c r="BJ22" s="48">
        <v>22</v>
      </c>
      <c r="BK22" s="48" t="str">
        <f t="shared" si="1"/>
        <v>PCA_21</v>
      </c>
      <c r="BL22" s="48" t="str">
        <f t="array" ref="BL22">INDEX(IF($AS$2:$BH$46="", "", $AS$2:$BH$46), AQ22, $AR$1)</f>
        <v>Missing Requirements</v>
      </c>
    </row>
    <row r="23" spans="1:97" ht="15" customHeight="1">
      <c r="A23" s="34"/>
      <c r="B23" s="155" t="s">
        <v>81</v>
      </c>
      <c r="C23" s="155"/>
      <c r="D23" s="155"/>
      <c r="E23" s="46"/>
      <c r="F23" s="157">
        <v>40961</v>
      </c>
      <c r="G23" s="157"/>
      <c r="H23" s="157"/>
      <c r="I23" s="157"/>
      <c r="J23" s="157"/>
      <c r="K23" s="157"/>
      <c r="L23" s="157"/>
      <c r="M23" s="157"/>
      <c r="N23" s="49"/>
      <c r="O23" s="49"/>
      <c r="P23" s="49"/>
      <c r="Q23" s="49"/>
      <c r="R23" s="49"/>
      <c r="S23" s="49"/>
      <c r="T23" s="49"/>
      <c r="U23" s="49"/>
      <c r="V23" s="49"/>
      <c r="W23" s="49"/>
      <c r="Y23" s="49"/>
      <c r="Z23" s="49"/>
      <c r="AA23" s="49"/>
      <c r="AB23" s="49"/>
      <c r="AC23" s="49"/>
      <c r="AD23" s="49"/>
      <c r="AE23" s="49"/>
      <c r="AF23" s="49"/>
      <c r="AG23" s="49"/>
      <c r="AH23" s="49"/>
      <c r="AI23" s="49"/>
      <c r="AJ23" s="34"/>
      <c r="AK23" s="34"/>
      <c r="AL23" s="34"/>
      <c r="AM23" s="34"/>
      <c r="AN23" s="34"/>
      <c r="AO23" s="34"/>
      <c r="AP23" s="34"/>
      <c r="AQ23" s="48">
        <v>22</v>
      </c>
      <c r="AR23" s="48" t="s">
        <v>244</v>
      </c>
      <c r="AS23" s="48"/>
      <c r="AT23" s="48"/>
      <c r="AU23" s="48"/>
      <c r="AV23" s="48"/>
      <c r="AW23" s="48"/>
      <c r="AX23" s="48"/>
      <c r="AY23" s="48" t="s">
        <v>120</v>
      </c>
      <c r="AZ23" s="48"/>
      <c r="BA23" s="48"/>
      <c r="BB23" s="48" t="s">
        <v>119</v>
      </c>
      <c r="BC23" s="48" t="s">
        <v>119</v>
      </c>
      <c r="BD23" s="48" t="s">
        <v>119</v>
      </c>
      <c r="BE23" s="48" t="s">
        <v>119</v>
      </c>
      <c r="BF23" s="48" t="s">
        <v>119</v>
      </c>
      <c r="BG23" s="48" t="s">
        <v>118</v>
      </c>
      <c r="BH23" s="48" t="s">
        <v>118</v>
      </c>
      <c r="BI23" s="48"/>
      <c r="BJ23" s="48">
        <v>23</v>
      </c>
      <c r="BK23" s="48" t="str">
        <f t="shared" si="1"/>
        <v>PCA_22</v>
      </c>
      <c r="BL23" s="48" t="str">
        <f t="array" ref="BL23">INDEX(IF($AS$2:$BH$46="", "", $AS$2:$BH$46), AQ23, $AR$1)</f>
        <v>Requirements - Protocol / Domain deviation</v>
      </c>
    </row>
    <row r="24" spans="1:97" ht="17.25" customHeight="1">
      <c r="A24" s="34"/>
      <c r="B24" s="155" t="s">
        <v>112</v>
      </c>
      <c r="C24" s="155"/>
      <c r="D24" s="155"/>
      <c r="E24" s="46"/>
      <c r="F24" s="158">
        <v>414500012</v>
      </c>
      <c r="G24" s="158"/>
      <c r="H24" s="158"/>
      <c r="I24" s="158"/>
      <c r="J24" s="158"/>
      <c r="K24" s="158"/>
      <c r="L24" s="158"/>
      <c r="M24" s="158"/>
      <c r="N24" s="49"/>
      <c r="O24" s="49"/>
      <c r="P24" s="49"/>
      <c r="Q24" s="49"/>
      <c r="R24" s="49"/>
      <c r="S24" s="49"/>
      <c r="T24" s="49"/>
      <c r="U24" s="49"/>
      <c r="V24" s="49"/>
      <c r="W24" s="49"/>
      <c r="Y24" s="49"/>
      <c r="Z24" s="49"/>
      <c r="AA24" s="49"/>
      <c r="AB24" s="49"/>
      <c r="AC24" s="49"/>
      <c r="AD24" s="49"/>
      <c r="AE24" s="49"/>
      <c r="AF24" s="49"/>
      <c r="AG24" s="49"/>
      <c r="AH24" s="49"/>
      <c r="AI24" s="49"/>
      <c r="AJ24" s="34"/>
      <c r="AK24" s="40"/>
      <c r="AL24" s="40"/>
      <c r="AM24" s="43"/>
      <c r="AN24" s="34"/>
      <c r="AO24" s="34"/>
      <c r="AP24" s="34"/>
      <c r="AQ24" s="48">
        <v>23</v>
      </c>
      <c r="AR24" s="48" t="s">
        <v>153</v>
      </c>
      <c r="AS24" s="48"/>
      <c r="AT24" s="48"/>
      <c r="AU24" s="48"/>
      <c r="AV24" s="48"/>
      <c r="AW24" s="48"/>
      <c r="AX24" s="48"/>
      <c r="AY24" s="49"/>
      <c r="AZ24" s="49"/>
      <c r="BA24" s="49"/>
      <c r="BB24" s="48" t="s">
        <v>236</v>
      </c>
      <c r="BC24" s="48" t="s">
        <v>236</v>
      </c>
      <c r="BD24" s="48" t="s">
        <v>236</v>
      </c>
      <c r="BE24" s="48" t="s">
        <v>236</v>
      </c>
      <c r="BF24" s="53" t="s">
        <v>236</v>
      </c>
      <c r="BG24" s="48" t="s">
        <v>119</v>
      </c>
      <c r="BH24" s="48" t="s">
        <v>119</v>
      </c>
      <c r="BJ24" s="48">
        <v>24</v>
      </c>
      <c r="BK24" s="48" t="str">
        <f t="shared" si="1"/>
        <v>PCA_23</v>
      </c>
      <c r="BL24" s="48" t="str">
        <f t="array" ref="BL24">INDEX(IF($AS$2:$BH$46="", "", $AS$2:$BH$46), AQ24, $AR$1)</f>
        <v/>
      </c>
    </row>
    <row r="25" spans="1:97" s="34" customFormat="1" ht="23.25" customHeight="1">
      <c r="B25" s="54" t="s">
        <v>238</v>
      </c>
      <c r="C25" s="38"/>
      <c r="D25" s="38"/>
      <c r="E25" s="38"/>
      <c r="G25" s="38"/>
      <c r="H25" s="38"/>
      <c r="I25" s="38"/>
      <c r="J25" s="38"/>
      <c r="K25" s="38"/>
      <c r="L25" s="38"/>
      <c r="M25" s="38"/>
      <c r="N25" s="48"/>
      <c r="O25" s="48"/>
      <c r="P25" s="48"/>
      <c r="Q25" s="48"/>
      <c r="R25" s="48"/>
      <c r="S25" s="48"/>
      <c r="T25" s="48"/>
      <c r="U25" s="48"/>
      <c r="V25" s="48"/>
      <c r="W25" s="48"/>
      <c r="X25" s="48"/>
      <c r="Y25" s="48"/>
      <c r="Z25" s="48"/>
      <c r="AA25" s="48"/>
      <c r="AB25" s="48"/>
      <c r="AC25" s="48"/>
      <c r="AD25" s="48"/>
      <c r="AE25" s="48"/>
      <c r="AF25" s="48"/>
      <c r="AG25" s="48"/>
      <c r="AH25" s="48"/>
      <c r="AI25" s="48"/>
      <c r="AK25" s="40"/>
      <c r="AL25" s="40"/>
      <c r="AM25" s="40"/>
      <c r="AQ25" s="48">
        <v>24</v>
      </c>
      <c r="AR25" s="48" t="s">
        <v>154</v>
      </c>
      <c r="AS25" s="48"/>
      <c r="AT25" s="48"/>
      <c r="AU25" s="48"/>
      <c r="AV25" s="48"/>
      <c r="AW25" s="48"/>
      <c r="AX25" s="48"/>
      <c r="AY25" s="48" t="s">
        <v>158</v>
      </c>
      <c r="AZ25" s="48"/>
      <c r="BA25" s="48"/>
      <c r="BB25" s="53" t="s">
        <v>236</v>
      </c>
      <c r="BC25" s="53" t="s">
        <v>236</v>
      </c>
      <c r="BD25" s="53" t="s">
        <v>236</v>
      </c>
      <c r="BE25" s="53" t="s">
        <v>236</v>
      </c>
      <c r="BF25" s="53" t="s">
        <v>236</v>
      </c>
      <c r="BG25" s="53" t="s">
        <v>236</v>
      </c>
      <c r="BH25" s="48" t="s">
        <v>236</v>
      </c>
      <c r="BI25" s="48"/>
      <c r="BJ25" s="48">
        <v>25</v>
      </c>
      <c r="BK25" s="48" t="str">
        <f t="shared" si="1"/>
        <v>PCA_24</v>
      </c>
      <c r="BL25" s="48" t="str">
        <f t="array" ref="BL25">INDEX(IF($AS$2:$BH$46="", "", $AS$2:$BH$46), AQ25, $AR$1)</f>
        <v>Others (Pls Specify)</v>
      </c>
      <c r="BM25" s="48"/>
      <c r="BN25" s="48"/>
      <c r="BO25" s="48"/>
      <c r="BP25" s="48"/>
      <c r="BQ25" s="48"/>
      <c r="BR25" s="48"/>
      <c r="BS25" s="48"/>
      <c r="BT25" s="48"/>
      <c r="BU25" s="48"/>
      <c r="BV25" s="48"/>
      <c r="BW25" s="48"/>
      <c r="BX25" s="48"/>
      <c r="BY25" s="48"/>
      <c r="BZ25" s="48"/>
      <c r="CA25" s="48"/>
      <c r="CB25" s="48"/>
      <c r="CC25" s="48"/>
      <c r="CD25" s="48"/>
      <c r="CE25" s="48"/>
      <c r="CF25" s="48"/>
    </row>
    <row r="26" spans="1:97" ht="20.25" customHeight="1">
      <c r="A26" s="34"/>
      <c r="B26" s="137" t="s">
        <v>82</v>
      </c>
      <c r="C26" s="137"/>
      <c r="D26" s="137"/>
      <c r="E26" s="137"/>
      <c r="F26" s="137"/>
      <c r="G26" s="34"/>
      <c r="H26" s="34"/>
      <c r="I26" s="34"/>
      <c r="J26" s="34"/>
      <c r="K26" s="34"/>
      <c r="L26" s="34"/>
      <c r="M26" s="34"/>
      <c r="N26" s="48"/>
      <c r="O26" s="48"/>
      <c r="P26" s="48"/>
      <c r="Q26" s="48"/>
      <c r="R26" s="48"/>
      <c r="S26" s="48"/>
      <c r="T26" s="48"/>
      <c r="U26" s="48"/>
      <c r="V26" s="48"/>
      <c r="W26" s="48"/>
      <c r="X26" s="48"/>
      <c r="Y26" s="48"/>
      <c r="Z26" s="48"/>
      <c r="AA26" s="48"/>
      <c r="AB26" s="48"/>
      <c r="AC26" s="48"/>
      <c r="AD26" s="48"/>
      <c r="AE26" s="48"/>
      <c r="AF26" s="48"/>
      <c r="AG26" s="48"/>
      <c r="AH26" s="48"/>
      <c r="AI26" s="48"/>
      <c r="AJ26" s="34"/>
      <c r="AK26" s="40"/>
      <c r="AL26" s="40"/>
      <c r="AM26" s="40"/>
      <c r="AN26" s="34"/>
      <c r="AO26" s="34"/>
      <c r="AP26" s="34"/>
      <c r="AQ26" s="48">
        <v>25</v>
      </c>
      <c r="AR26" s="48" t="s">
        <v>159</v>
      </c>
      <c r="AS26" s="48"/>
      <c r="AT26" s="48"/>
      <c r="AU26" s="48"/>
      <c r="AV26" s="48"/>
      <c r="AW26" s="48"/>
      <c r="AX26" s="48"/>
      <c r="AY26" s="48"/>
      <c r="AZ26" s="53"/>
      <c r="BA26" s="53"/>
      <c r="BB26" s="48" t="s">
        <v>158</v>
      </c>
      <c r="BC26" s="48" t="s">
        <v>158</v>
      </c>
      <c r="BD26" s="48" t="s">
        <v>158</v>
      </c>
      <c r="BE26" s="48" t="s">
        <v>158</v>
      </c>
      <c r="BF26" s="48" t="s">
        <v>158</v>
      </c>
      <c r="BG26" s="48" t="s">
        <v>158</v>
      </c>
      <c r="BH26" s="48" t="s">
        <v>172</v>
      </c>
      <c r="BI26" s="48"/>
      <c r="BJ26" s="48">
        <v>26</v>
      </c>
      <c r="BK26" s="48" t="str">
        <f t="shared" si="1"/>
        <v>PCA_25</v>
      </c>
      <c r="BL26" s="48" t="str">
        <f t="array" ref="BL26">INDEX(IF($AS$2:$BH$46="", "", $AS$2:$BH$46), AQ26, $AR$1)</f>
        <v/>
      </c>
    </row>
    <row r="27" spans="1:97" ht="12.75" customHeight="1">
      <c r="A27" s="34"/>
      <c r="B27" s="41"/>
      <c r="C27" s="41"/>
      <c r="D27" s="41"/>
      <c r="E27" s="35"/>
      <c r="F27" s="35"/>
      <c r="G27" s="35"/>
      <c r="H27" s="35"/>
      <c r="I27" s="35"/>
      <c r="J27" s="35"/>
      <c r="K27" s="35"/>
      <c r="L27" s="35"/>
      <c r="M27" s="35"/>
      <c r="N27" s="49"/>
      <c r="O27" s="49"/>
      <c r="P27" s="49"/>
      <c r="Q27" s="49"/>
      <c r="R27" s="49"/>
      <c r="S27" s="49"/>
      <c r="T27" s="49"/>
      <c r="U27" s="49"/>
      <c r="V27" s="49"/>
      <c r="W27" s="49"/>
      <c r="Y27" s="49"/>
      <c r="Z27" s="49"/>
      <c r="AA27" s="49"/>
      <c r="AB27" s="49"/>
      <c r="AC27" s="49"/>
      <c r="AD27" s="49"/>
      <c r="AE27" s="49"/>
      <c r="AF27" s="49"/>
      <c r="AG27" s="49"/>
      <c r="AH27" s="49"/>
      <c r="AI27" s="49"/>
      <c r="AJ27" s="35"/>
      <c r="AK27" s="35"/>
      <c r="AL27" s="42"/>
      <c r="AM27" s="42"/>
      <c r="AN27" s="35"/>
      <c r="AO27" s="35"/>
      <c r="AP27" s="126"/>
      <c r="AQ27" s="48">
        <v>26</v>
      </c>
      <c r="AR27" s="48" t="s">
        <v>0</v>
      </c>
      <c r="AS27" s="49"/>
      <c r="AT27" s="49"/>
      <c r="AU27" s="49"/>
      <c r="AV27" s="49"/>
      <c r="AW27" s="49"/>
      <c r="AX27" s="49"/>
      <c r="AY27" s="48"/>
      <c r="AZ27" s="48"/>
      <c r="BA27" s="48"/>
      <c r="BB27" s="48"/>
      <c r="BC27" s="48"/>
      <c r="BD27" s="48"/>
      <c r="BE27" s="48"/>
      <c r="BF27" s="48"/>
      <c r="BG27" s="48"/>
      <c r="BH27" s="48" t="s">
        <v>126</v>
      </c>
      <c r="BI27" s="48"/>
      <c r="BJ27" s="48">
        <v>27</v>
      </c>
      <c r="BK27" s="48" t="str">
        <f t="shared" si="1"/>
        <v>PCA_26</v>
      </c>
      <c r="BL27" s="48" t="str">
        <f t="array" ref="BL27">INDEX(IF($AS$2:$BH$46="", "", $AS$2:$BH$46), AQ27, $AR$1)</f>
        <v/>
      </c>
    </row>
    <row r="28" spans="1:97" s="34" customFormat="1" ht="4.5" customHeight="1">
      <c r="N28" s="48"/>
      <c r="O28" s="48"/>
      <c r="P28" s="48"/>
      <c r="Q28" s="48"/>
      <c r="R28" s="48"/>
      <c r="S28" s="48"/>
      <c r="T28" s="48"/>
      <c r="U28" s="48"/>
      <c r="V28" s="48"/>
      <c r="W28" s="48"/>
      <c r="X28" s="48"/>
      <c r="Y28" s="48"/>
      <c r="Z28" s="48"/>
      <c r="AA28" s="48"/>
      <c r="AB28" s="48"/>
      <c r="AC28" s="48"/>
      <c r="AD28" s="48"/>
      <c r="AE28" s="48"/>
      <c r="AF28" s="48"/>
      <c r="AG28" s="48"/>
      <c r="AH28" s="48"/>
      <c r="AI28" s="48"/>
      <c r="AL28" s="40"/>
      <c r="AM28" s="40"/>
      <c r="AQ28" s="48">
        <v>27</v>
      </c>
      <c r="AR28" s="48" t="s">
        <v>1</v>
      </c>
      <c r="AS28" s="48"/>
      <c r="AT28" s="48"/>
      <c r="AU28" s="48"/>
      <c r="AV28" s="48"/>
      <c r="AW28" s="48"/>
      <c r="AX28" s="48"/>
      <c r="AY28" s="48"/>
      <c r="AZ28" s="48"/>
      <c r="BA28" s="48"/>
      <c r="BB28" s="48"/>
      <c r="BC28" s="48"/>
      <c r="BD28" s="48"/>
      <c r="BE28" s="48"/>
      <c r="BF28" s="48"/>
      <c r="BG28" s="48"/>
      <c r="BH28" s="48" t="s">
        <v>127</v>
      </c>
      <c r="BI28" s="48"/>
      <c r="BJ28" s="48">
        <v>28</v>
      </c>
      <c r="BK28" s="48" t="str">
        <f t="shared" si="1"/>
        <v>PCA_27</v>
      </c>
      <c r="BL28" s="48" t="str">
        <f t="array" ref="BL28">INDEX(IF($AS$2:$BH$46="", "", $AS$2:$BH$46), AQ28, $AR$1)</f>
        <v/>
      </c>
      <c r="BM28" s="48"/>
      <c r="BN28" s="48"/>
      <c r="BO28" s="48"/>
      <c r="BP28" s="48"/>
      <c r="BQ28" s="48"/>
      <c r="BR28" s="48"/>
      <c r="BS28" s="48"/>
      <c r="BT28" s="48"/>
      <c r="BU28" s="48"/>
      <c r="BV28" s="48"/>
      <c r="BW28" s="48"/>
      <c r="BX28" s="48"/>
      <c r="BY28" s="48"/>
      <c r="BZ28" s="48"/>
      <c r="CA28" s="48"/>
      <c r="CB28" s="48"/>
      <c r="CC28" s="48"/>
      <c r="CD28" s="48"/>
      <c r="CE28" s="48"/>
      <c r="CF28" s="48"/>
    </row>
    <row r="29" spans="1:97" s="45" customFormat="1" ht="25.5" customHeight="1">
      <c r="A29" s="37"/>
      <c r="B29" s="159" t="s">
        <v>83</v>
      </c>
      <c r="C29" s="159"/>
      <c r="D29" s="160" t="s">
        <v>84</v>
      </c>
      <c r="E29" s="160"/>
      <c r="F29" s="160" t="s">
        <v>85</v>
      </c>
      <c r="G29" s="160"/>
      <c r="H29" s="161" t="s">
        <v>86</v>
      </c>
      <c r="I29" s="161"/>
      <c r="J29" s="71" t="s">
        <v>87</v>
      </c>
      <c r="K29" s="160" t="s">
        <v>88</v>
      </c>
      <c r="L29" s="160"/>
      <c r="M29" s="160"/>
      <c r="N29" s="160"/>
      <c r="O29" s="72"/>
      <c r="P29" s="72"/>
      <c r="Q29" s="72"/>
      <c r="R29" s="72"/>
      <c r="S29" s="72"/>
      <c r="T29" s="72"/>
      <c r="U29" s="72"/>
      <c r="V29" s="72"/>
      <c r="W29" s="72"/>
      <c r="X29" s="72"/>
      <c r="Y29" s="72"/>
      <c r="Z29" s="72"/>
      <c r="AA29" s="72"/>
      <c r="AB29" s="72"/>
      <c r="AC29" s="72"/>
      <c r="AD29" s="72"/>
      <c r="AE29" s="72"/>
      <c r="AF29" s="72"/>
      <c r="AG29" s="72"/>
      <c r="AH29" s="72"/>
      <c r="AI29" s="72"/>
      <c r="AJ29" s="71" t="s">
        <v>89</v>
      </c>
      <c r="AK29" s="37"/>
      <c r="AL29" s="37"/>
      <c r="AM29" s="37"/>
      <c r="AN29" s="37"/>
      <c r="AO29" s="37"/>
      <c r="AP29" s="37"/>
      <c r="AQ29" s="48">
        <v>28</v>
      </c>
      <c r="AR29" s="48" t="s">
        <v>2</v>
      </c>
      <c r="AS29" s="53"/>
      <c r="AT29" s="53"/>
      <c r="AU29" s="53"/>
      <c r="AV29" s="53"/>
      <c r="AW29" s="53"/>
      <c r="AX29" s="53"/>
      <c r="AY29" s="48"/>
      <c r="AZ29" s="48"/>
      <c r="BA29" s="48"/>
      <c r="BB29" s="48"/>
      <c r="BC29" s="48"/>
      <c r="BD29" s="48"/>
      <c r="BE29" s="48"/>
      <c r="BF29" s="48"/>
      <c r="BG29" s="48"/>
      <c r="BH29" s="48" t="s">
        <v>184</v>
      </c>
      <c r="BI29" s="48"/>
      <c r="BJ29" s="48">
        <v>29</v>
      </c>
      <c r="BK29" s="48" t="str">
        <f t="shared" si="1"/>
        <v>PCA_28</v>
      </c>
      <c r="BL29" s="48" t="str">
        <f t="array" ref="BL29">INDEX(IF($AS$2:$BH$46="", "", $AS$2:$BH$46), AQ29, $AR$1)</f>
        <v/>
      </c>
      <c r="BM29" s="48"/>
      <c r="BN29" s="48"/>
      <c r="BO29" s="48"/>
      <c r="BP29" s="48"/>
      <c r="BQ29" s="48"/>
      <c r="BR29" s="48"/>
      <c r="BS29" s="48"/>
      <c r="BT29" s="48"/>
      <c r="BU29" s="48"/>
      <c r="BV29" s="48"/>
      <c r="BW29" s="48"/>
      <c r="BX29" s="48"/>
      <c r="BY29" s="48"/>
      <c r="BZ29" s="48"/>
      <c r="CA29" s="48"/>
      <c r="CB29" s="48"/>
      <c r="CC29" s="48"/>
      <c r="CD29" s="48"/>
      <c r="CE29" s="48"/>
      <c r="CF29" s="48"/>
      <c r="CG29" s="34"/>
      <c r="CH29" s="34"/>
      <c r="CI29" s="34"/>
      <c r="CJ29" s="34"/>
      <c r="CK29" s="34"/>
      <c r="CL29" s="34"/>
      <c r="CM29" s="34"/>
      <c r="CN29" s="34"/>
      <c r="CO29" s="34"/>
      <c r="CP29" s="34"/>
      <c r="CQ29" s="34"/>
      <c r="CR29" s="34"/>
      <c r="CS29" s="34"/>
    </row>
    <row r="30" spans="1:97" ht="15" customHeight="1">
      <c r="A30" s="34"/>
      <c r="B30" s="150" t="s">
        <v>44</v>
      </c>
      <c r="C30" s="151"/>
      <c r="D30" s="152" t="s">
        <v>251</v>
      </c>
      <c r="E30" s="152"/>
      <c r="F30" s="152" t="s">
        <v>252</v>
      </c>
      <c r="G30" s="152"/>
      <c r="H30" s="153" t="str">
        <f t="shared" ref="H30:H40" si="2">IF(J30="","",J30)</f>
        <v>SM</v>
      </c>
      <c r="I30" s="153"/>
      <c r="J30" s="130" t="s">
        <v>253</v>
      </c>
      <c r="K30" s="154" t="s">
        <v>90</v>
      </c>
      <c r="L30" s="154"/>
      <c r="M30" s="154"/>
      <c r="N30" s="154"/>
      <c r="O30" s="154"/>
      <c r="P30" s="93" t="str">
        <f>H30&amp;"_Inspection Log.xlsm"</f>
        <v>SM_Inspection Log.xlsm</v>
      </c>
      <c r="Q30" s="94" t="str">
        <f>$F$22&amp;H30&amp;"_Inspection Log.xlsm"</f>
        <v>\\gurnt001\ABB\WORK\Engg_Docs\CUT\Code_Review\Web_Pages\Trends\V0.1\InspectionLogs\SM_Inspection Log.xlsm</v>
      </c>
      <c r="R30" s="95">
        <f t="array" ref="R30">SUM(IF($J$30:$J$194=IF(J30="","Blank",J30),1,0))</f>
        <v>1</v>
      </c>
      <c r="S30" s="95">
        <f t="shared" ref="S30:S93" si="3">(R30&gt;0)*1</f>
        <v>1</v>
      </c>
      <c r="T30" s="95" t="str">
        <f t="shared" ref="T30:T93" si="4">TRIM(D30&amp;" "&amp;F30)</f>
        <v>Sonia Madan</v>
      </c>
      <c r="U30" s="96">
        <f t="shared" ref="U30:U93" si="5">SUM(IF($X$30:$X$194=IF(X30="_Inspection Log","",X30),1,0))</f>
        <v>1</v>
      </c>
      <c r="V30" s="96">
        <f t="shared" ref="V30:V93" si="6">(U30&gt;0)*1</f>
        <v>1</v>
      </c>
      <c r="W30" s="96">
        <f>IF(SUM(U30:U194)=SUM(V30:V194),0,1)</f>
        <v>0</v>
      </c>
      <c r="X30" s="95" t="str">
        <f t="shared" ref="X30:X93" si="7">H30&amp;"_Inspection Log"</f>
        <v>SM_Inspection Log</v>
      </c>
      <c r="Y30" s="96" t="str">
        <f t="shared" ref="Y30:Y93" si="8">IF(B30=$Q$6,"MOD",0)</f>
        <v>MOD</v>
      </c>
      <c r="Z30" s="96" t="str">
        <f t="shared" ref="Z30:Z93" si="9">T30</f>
        <v>Sonia Madan</v>
      </c>
      <c r="AA30" s="96">
        <f t="shared" ref="AA30:AA93" si="10">IF(B30=$Q$7,"Ins",0)</f>
        <v>0</v>
      </c>
      <c r="AB30" s="96"/>
      <c r="AC30" s="96"/>
      <c r="AD30" s="96"/>
      <c r="AE30" s="96"/>
      <c r="AF30" s="96"/>
      <c r="AG30" s="96"/>
      <c r="AH30" s="96"/>
      <c r="AI30" s="96"/>
      <c r="AJ30" s="128" t="s">
        <v>248</v>
      </c>
      <c r="AK30" s="34"/>
      <c r="AL30" s="34"/>
      <c r="AM30" s="34"/>
      <c r="AN30" s="34"/>
      <c r="AO30" s="34"/>
      <c r="AP30" s="34"/>
      <c r="AQ30" s="48">
        <v>29</v>
      </c>
      <c r="AR30" s="48" t="s">
        <v>3</v>
      </c>
      <c r="AS30" s="48"/>
      <c r="AT30" s="48"/>
      <c r="AU30" s="48"/>
      <c r="AV30" s="48"/>
      <c r="AW30" s="48"/>
      <c r="AX30" s="48"/>
      <c r="AY30" s="48"/>
      <c r="AZ30" s="48"/>
      <c r="BA30" s="48"/>
      <c r="BB30" s="48"/>
      <c r="BC30" s="48"/>
      <c r="BD30" s="48"/>
      <c r="BE30" s="48"/>
      <c r="BF30" s="48"/>
      <c r="BG30" s="48"/>
      <c r="BH30" s="48" t="s">
        <v>97</v>
      </c>
      <c r="BI30" s="48"/>
      <c r="BJ30" s="48">
        <v>30</v>
      </c>
      <c r="BK30" s="48" t="str">
        <f t="shared" si="1"/>
        <v>PCA_29</v>
      </c>
      <c r="BL30" s="48" t="str">
        <f t="array" ref="BL30">INDEX(IF($AS$2:$BH$46="", "", $AS$2:$BH$46), AQ30, $AR$1)</f>
        <v/>
      </c>
    </row>
    <row r="31" spans="1:97" ht="15" customHeight="1">
      <c r="A31" s="34"/>
      <c r="B31" s="143" t="s">
        <v>47</v>
      </c>
      <c r="C31" s="144"/>
      <c r="D31" s="145" t="s">
        <v>254</v>
      </c>
      <c r="E31" s="145"/>
      <c r="F31" s="145" t="s">
        <v>247</v>
      </c>
      <c r="G31" s="145"/>
      <c r="H31" s="146" t="str">
        <f t="shared" si="2"/>
        <v>RG</v>
      </c>
      <c r="I31" s="146"/>
      <c r="J31" s="129" t="s">
        <v>255</v>
      </c>
      <c r="K31" s="147" t="s">
        <v>90</v>
      </c>
      <c r="L31" s="147"/>
      <c r="M31" s="147"/>
      <c r="N31" s="147"/>
      <c r="O31" s="147"/>
      <c r="P31" s="98" t="str">
        <f t="shared" ref="P31:P94" si="11">H31&amp;"_Inspection Log.xlsm"</f>
        <v>RG_Inspection Log.xlsm</v>
      </c>
      <c r="Q31" s="99" t="str">
        <f t="shared" ref="Q31:Q94" si="12">$F$22&amp;H31&amp;"_Inspection Log.xlsm"</f>
        <v>\\gurnt001\ABB\WORK\Engg_Docs\CUT\Code_Review\Web_Pages\Trends\V0.1\InspectionLogs\RG_Inspection Log.xlsm</v>
      </c>
      <c r="R31" s="100">
        <f t="array" ref="R31">SUM(IF($J$30:$J$194=IF(J31="","Blank",J31),1,0))</f>
        <v>1</v>
      </c>
      <c r="S31" s="100">
        <f t="shared" si="3"/>
        <v>1</v>
      </c>
      <c r="T31" s="100" t="str">
        <f t="shared" si="4"/>
        <v>Rahul Gupta</v>
      </c>
      <c r="U31" s="101">
        <f t="shared" si="5"/>
        <v>1</v>
      </c>
      <c r="V31" s="101">
        <f t="shared" si="6"/>
        <v>1</v>
      </c>
      <c r="W31" s="101">
        <f>IF(SUM(R30:R194)=SUM(S30:S194),0,1)</f>
        <v>0</v>
      </c>
      <c r="X31" s="100" t="str">
        <f t="shared" si="7"/>
        <v>RG_Inspection Log</v>
      </c>
      <c r="Y31" s="101">
        <f t="shared" si="8"/>
        <v>0</v>
      </c>
      <c r="Z31" s="101" t="str">
        <f t="shared" si="9"/>
        <v>Rahul Gupta</v>
      </c>
      <c r="AA31" s="101" t="str">
        <f t="shared" si="10"/>
        <v>Ins</v>
      </c>
      <c r="AB31" s="101"/>
      <c r="AC31" s="101"/>
      <c r="AD31" s="101"/>
      <c r="AE31" s="101"/>
      <c r="AF31" s="101"/>
      <c r="AG31" s="101"/>
      <c r="AH31" s="101"/>
      <c r="AI31" s="101"/>
      <c r="AJ31" s="97" t="s">
        <v>91</v>
      </c>
      <c r="AK31" s="34"/>
      <c r="AL31" s="34"/>
      <c r="AM31" s="34"/>
      <c r="AN31" s="34"/>
      <c r="AO31" s="34"/>
      <c r="AP31" s="34"/>
      <c r="AQ31" s="48">
        <v>30</v>
      </c>
      <c r="AR31" s="48" t="s">
        <v>4</v>
      </c>
      <c r="AS31" s="48"/>
      <c r="AT31" s="48"/>
      <c r="AU31" s="48"/>
      <c r="AV31" s="48"/>
      <c r="AW31" s="48"/>
      <c r="AX31" s="48"/>
      <c r="AY31" s="48"/>
      <c r="AZ31" s="48"/>
      <c r="BA31" s="48"/>
      <c r="BB31" s="48"/>
      <c r="BC31" s="48"/>
      <c r="BD31" s="48"/>
      <c r="BE31" s="48"/>
      <c r="BF31" s="48"/>
      <c r="BG31" s="48"/>
      <c r="BH31" s="48" t="s">
        <v>187</v>
      </c>
      <c r="BI31" s="48"/>
      <c r="BJ31" s="48">
        <v>31</v>
      </c>
      <c r="BK31" s="48" t="str">
        <f t="shared" si="1"/>
        <v>PCA_30</v>
      </c>
      <c r="BL31" s="48" t="str">
        <f t="array" ref="BL31">INDEX(IF($AS$2:$BH$46="", "", $AS$2:$BH$46), AQ31, $AR$1)</f>
        <v/>
      </c>
    </row>
    <row r="32" spans="1:97" ht="15" customHeight="1">
      <c r="A32" s="34"/>
      <c r="B32" s="143" t="s">
        <v>47</v>
      </c>
      <c r="C32" s="144"/>
      <c r="D32" s="145" t="s">
        <v>256</v>
      </c>
      <c r="E32" s="145"/>
      <c r="F32" s="145" t="s">
        <v>257</v>
      </c>
      <c r="G32" s="145"/>
      <c r="H32" s="146" t="str">
        <f>IF(J32="","",J32)</f>
        <v>GS</v>
      </c>
      <c r="I32" s="146"/>
      <c r="J32" s="129" t="s">
        <v>258</v>
      </c>
      <c r="K32" s="147" t="s">
        <v>90</v>
      </c>
      <c r="L32" s="147"/>
      <c r="M32" s="147"/>
      <c r="N32" s="147"/>
      <c r="O32" s="147"/>
      <c r="P32" s="98" t="str">
        <f t="shared" si="11"/>
        <v>GS_Inspection Log.xlsm</v>
      </c>
      <c r="Q32" s="99" t="str">
        <f t="shared" si="12"/>
        <v>\\gurnt001\ABB\WORK\Engg_Docs\CUT\Code_Review\Web_Pages\Trends\V0.1\InspectionLogs\GS_Inspection Log.xlsm</v>
      </c>
      <c r="R32" s="100">
        <f t="array" ref="R32">SUM(IF($J$30:$J$194=IF(J32="","Blank",J32),1,0))</f>
        <v>1</v>
      </c>
      <c r="S32" s="100">
        <f t="shared" si="3"/>
        <v>1</v>
      </c>
      <c r="T32" s="100" t="str">
        <f t="shared" si="4"/>
        <v>Gurjit Singh</v>
      </c>
      <c r="U32" s="101">
        <f t="shared" si="5"/>
        <v>1</v>
      </c>
      <c r="V32" s="101">
        <f t="shared" si="6"/>
        <v>1</v>
      </c>
      <c r="W32" s="101">
        <f t="array" ref="W32">SUM(IF(LEN(J30:J194)&lt;=3,0,1))</f>
        <v>0</v>
      </c>
      <c r="X32" s="100" t="str">
        <f t="shared" si="7"/>
        <v>GS_Inspection Log</v>
      </c>
      <c r="Y32" s="101">
        <f t="shared" si="8"/>
        <v>0</v>
      </c>
      <c r="Z32" s="101" t="str">
        <f t="shared" si="9"/>
        <v>Gurjit Singh</v>
      </c>
      <c r="AA32" s="101" t="str">
        <f t="shared" si="10"/>
        <v>Ins</v>
      </c>
      <c r="AB32" s="101"/>
      <c r="AC32" s="101"/>
      <c r="AD32" s="101"/>
      <c r="AE32" s="101"/>
      <c r="AF32" s="101"/>
      <c r="AG32" s="101"/>
      <c r="AH32" s="101"/>
      <c r="AI32" s="101"/>
      <c r="AJ32" s="102" t="s">
        <v>91</v>
      </c>
      <c r="AK32" s="34"/>
      <c r="AL32" s="34"/>
      <c r="AM32" s="34"/>
      <c r="AN32" s="34"/>
      <c r="AO32" s="34"/>
      <c r="AP32" s="34"/>
      <c r="AQ32" s="48">
        <v>31</v>
      </c>
      <c r="AR32" s="48" t="s">
        <v>5</v>
      </c>
      <c r="AS32" s="48"/>
      <c r="AT32" s="48"/>
      <c r="AU32" s="48"/>
      <c r="AV32" s="48"/>
      <c r="AW32" s="48"/>
      <c r="AX32" s="48"/>
      <c r="AY32" s="48"/>
      <c r="AZ32" s="48"/>
      <c r="BA32" s="48"/>
      <c r="BB32" s="48"/>
      <c r="BC32" s="48"/>
      <c r="BD32" s="48"/>
      <c r="BE32" s="48"/>
      <c r="BF32" s="48"/>
      <c r="BG32" s="48"/>
      <c r="BH32" s="48" t="s">
        <v>189</v>
      </c>
      <c r="BI32" s="48"/>
      <c r="BJ32" s="48">
        <v>32</v>
      </c>
      <c r="BK32" s="48" t="str">
        <f t="shared" si="1"/>
        <v>PCA_31</v>
      </c>
      <c r="BL32" s="48" t="str">
        <f t="array" ref="BL32">INDEX(IF($AS$2:$BH$46="", "", $AS$2:$BH$46), AQ32, $AR$1)</f>
        <v/>
      </c>
    </row>
    <row r="33" spans="1:64" ht="15" customHeight="1">
      <c r="A33" s="34"/>
      <c r="B33" s="143"/>
      <c r="C33" s="144"/>
      <c r="D33" s="145"/>
      <c r="E33" s="145"/>
      <c r="F33" s="145"/>
      <c r="G33" s="145"/>
      <c r="H33" s="146" t="str">
        <f>IF(J33="","",J33)</f>
        <v/>
      </c>
      <c r="I33" s="146"/>
      <c r="J33" s="97"/>
      <c r="K33" s="147"/>
      <c r="L33" s="147"/>
      <c r="M33" s="147"/>
      <c r="N33" s="147"/>
      <c r="O33" s="147"/>
      <c r="P33" s="98" t="str">
        <f t="shared" si="11"/>
        <v>_Inspection Log.xlsm</v>
      </c>
      <c r="Q33" s="99" t="str">
        <f t="shared" si="12"/>
        <v>\\gurnt001\ABB\WORK\Engg_Docs\CUT\Code_Review\Web_Pages\Trends\V0.1\InspectionLogs\_Inspection Log.xlsm</v>
      </c>
      <c r="R33" s="100">
        <f t="array" ref="R33">SUM(IF($J$30:$J$194=IF(J33="","Blank",J33),1,0))</f>
        <v>0</v>
      </c>
      <c r="S33" s="100">
        <f t="shared" si="3"/>
        <v>0</v>
      </c>
      <c r="T33" s="100" t="str">
        <f t="shared" si="4"/>
        <v/>
      </c>
      <c r="U33" s="101">
        <f t="shared" si="5"/>
        <v>0</v>
      </c>
      <c r="V33" s="101">
        <f t="shared" si="6"/>
        <v>0</v>
      </c>
      <c r="W33" s="101">
        <f t="array" ref="W33">SUM(IF(LEN(J31:J195)&lt;=3,0,1))</f>
        <v>0</v>
      </c>
      <c r="X33" s="100" t="str">
        <f t="shared" si="7"/>
        <v>_Inspection Log</v>
      </c>
      <c r="Y33" s="101">
        <f t="shared" si="8"/>
        <v>0</v>
      </c>
      <c r="Z33" s="101" t="str">
        <f t="shared" si="9"/>
        <v/>
      </c>
      <c r="AA33" s="101">
        <f t="shared" si="10"/>
        <v>0</v>
      </c>
      <c r="AB33" s="101"/>
      <c r="AC33" s="101"/>
      <c r="AD33" s="101"/>
      <c r="AE33" s="101"/>
      <c r="AF33" s="101"/>
      <c r="AG33" s="101"/>
      <c r="AH33" s="101"/>
      <c r="AI33" s="101"/>
      <c r="AJ33" s="102"/>
      <c r="AK33" s="34"/>
      <c r="AL33" s="34"/>
      <c r="AM33" s="34"/>
      <c r="AN33" s="34"/>
      <c r="AO33" s="34"/>
      <c r="AP33" s="34"/>
      <c r="AQ33" s="48">
        <v>32</v>
      </c>
      <c r="AR33" s="48" t="s">
        <v>6</v>
      </c>
      <c r="AS33" s="48"/>
      <c r="AT33" s="48"/>
      <c r="AU33" s="48"/>
      <c r="AV33" s="48"/>
      <c r="AW33" s="48"/>
      <c r="AX33" s="48"/>
      <c r="AY33" s="48"/>
      <c r="AZ33" s="48"/>
      <c r="BA33" s="48"/>
      <c r="BB33" s="48"/>
      <c r="BC33" s="48"/>
      <c r="BD33" s="48"/>
      <c r="BE33" s="48"/>
      <c r="BF33" s="48"/>
      <c r="BG33" s="48"/>
      <c r="BH33" s="48" t="s">
        <v>191</v>
      </c>
      <c r="BI33" s="48"/>
      <c r="BJ33" s="48">
        <v>33</v>
      </c>
      <c r="BK33" s="48" t="str">
        <f t="shared" si="1"/>
        <v>PCA_32</v>
      </c>
      <c r="BL33" s="48" t="str">
        <f t="array" ref="BL33">INDEX(IF($AS$2:$BH$46="", "", $AS$2:$BH$46), AQ33, $AR$1)</f>
        <v/>
      </c>
    </row>
    <row r="34" spans="1:64" ht="15" customHeight="1">
      <c r="A34" s="34"/>
      <c r="B34" s="143"/>
      <c r="C34" s="144"/>
      <c r="D34" s="145"/>
      <c r="E34" s="145"/>
      <c r="F34" s="145"/>
      <c r="G34" s="145"/>
      <c r="H34" s="146" t="str">
        <f t="shared" si="2"/>
        <v/>
      </c>
      <c r="I34" s="146"/>
      <c r="J34" s="97"/>
      <c r="K34" s="147"/>
      <c r="L34" s="147"/>
      <c r="M34" s="147"/>
      <c r="N34" s="147"/>
      <c r="O34" s="147"/>
      <c r="P34" s="98" t="str">
        <f t="shared" si="11"/>
        <v>_Inspection Log.xlsm</v>
      </c>
      <c r="Q34" s="99" t="str">
        <f t="shared" si="12"/>
        <v>\\gurnt001\ABB\WORK\Engg_Docs\CUT\Code_Review\Web_Pages\Trends\V0.1\InspectionLogs\_Inspection Log.xlsm</v>
      </c>
      <c r="R34" s="100">
        <f t="array" ref="R34">SUM(IF($J$30:$J$194=IF(J34="","Blank",J34),1,0))</f>
        <v>0</v>
      </c>
      <c r="S34" s="100">
        <f t="shared" si="3"/>
        <v>0</v>
      </c>
      <c r="T34" s="100" t="str">
        <f t="shared" si="4"/>
        <v/>
      </c>
      <c r="U34" s="101">
        <f t="shared" si="5"/>
        <v>0</v>
      </c>
      <c r="V34" s="101">
        <f t="shared" si="6"/>
        <v>0</v>
      </c>
      <c r="W34" s="101">
        <f t="array" ref="W34">SUM(IF(LEN(J32:J196)&lt;=3,0,1))</f>
        <v>0</v>
      </c>
      <c r="X34" s="100" t="str">
        <f t="shared" si="7"/>
        <v>_Inspection Log</v>
      </c>
      <c r="Y34" s="101">
        <f t="shared" si="8"/>
        <v>0</v>
      </c>
      <c r="Z34" s="101" t="str">
        <f t="shared" si="9"/>
        <v/>
      </c>
      <c r="AA34" s="101">
        <f t="shared" si="10"/>
        <v>0</v>
      </c>
      <c r="AB34" s="101"/>
      <c r="AC34" s="101"/>
      <c r="AD34" s="101"/>
      <c r="AE34" s="101"/>
      <c r="AF34" s="101"/>
      <c r="AG34" s="101"/>
      <c r="AH34" s="101"/>
      <c r="AI34" s="101"/>
      <c r="AJ34" s="102"/>
      <c r="AK34" s="34"/>
      <c r="AL34" s="34"/>
      <c r="AM34" s="34"/>
      <c r="AN34" s="34"/>
      <c r="AO34" s="34"/>
      <c r="AP34" s="34"/>
      <c r="AQ34" s="48">
        <v>33</v>
      </c>
      <c r="AR34" s="48" t="s">
        <v>7</v>
      </c>
      <c r="AS34" s="48"/>
      <c r="AT34" s="48"/>
      <c r="AU34" s="48"/>
      <c r="AV34" s="48"/>
      <c r="AW34" s="48"/>
      <c r="AX34" s="48"/>
      <c r="AY34" s="48"/>
      <c r="AZ34" s="48"/>
      <c r="BA34" s="48"/>
      <c r="BB34" s="48"/>
      <c r="BC34" s="48"/>
      <c r="BD34" s="48"/>
      <c r="BE34" s="48"/>
      <c r="BF34" s="48"/>
      <c r="BG34" s="48"/>
      <c r="BH34" s="48" t="s">
        <v>102</v>
      </c>
      <c r="BI34" s="48"/>
      <c r="BJ34" s="48">
        <v>34</v>
      </c>
      <c r="BK34" s="48" t="str">
        <f t="shared" si="1"/>
        <v>PCA_33</v>
      </c>
      <c r="BL34" s="48" t="str">
        <f t="array" ref="BL34">INDEX(IF($AS$2:$BH$46="", "", $AS$2:$BH$46), AQ34, $AR$1)</f>
        <v/>
      </c>
    </row>
    <row r="35" spans="1:64" ht="15" customHeight="1">
      <c r="A35" s="34"/>
      <c r="B35" s="143"/>
      <c r="C35" s="144"/>
      <c r="D35" s="145"/>
      <c r="E35" s="145"/>
      <c r="F35" s="145"/>
      <c r="G35" s="145"/>
      <c r="H35" s="146" t="str">
        <f t="shared" si="2"/>
        <v/>
      </c>
      <c r="I35" s="146"/>
      <c r="J35" s="97"/>
      <c r="K35" s="147"/>
      <c r="L35" s="147"/>
      <c r="M35" s="147"/>
      <c r="N35" s="147"/>
      <c r="O35" s="147"/>
      <c r="P35" s="98" t="str">
        <f t="shared" si="11"/>
        <v>_Inspection Log.xlsm</v>
      </c>
      <c r="Q35" s="99" t="str">
        <f t="shared" si="12"/>
        <v>\\gurnt001\ABB\WORK\Engg_Docs\CUT\Code_Review\Web_Pages\Trends\V0.1\InspectionLogs\_Inspection Log.xlsm</v>
      </c>
      <c r="R35" s="100">
        <f t="array" ref="R35">SUM(IF($J$30:$J$194=IF(J35="","Blank",J35),1,0))</f>
        <v>0</v>
      </c>
      <c r="S35" s="100">
        <f t="shared" si="3"/>
        <v>0</v>
      </c>
      <c r="T35" s="100" t="str">
        <f t="shared" si="4"/>
        <v/>
      </c>
      <c r="U35" s="101">
        <f t="shared" si="5"/>
        <v>0</v>
      </c>
      <c r="V35" s="101">
        <f t="shared" si="6"/>
        <v>0</v>
      </c>
      <c r="W35" s="101">
        <f t="array" ref="W35">SUM(IF(LEN(J33:J197)&lt;=3,0,1))</f>
        <v>0</v>
      </c>
      <c r="X35" s="100" t="str">
        <f t="shared" si="7"/>
        <v>_Inspection Log</v>
      </c>
      <c r="Y35" s="101">
        <f t="shared" si="8"/>
        <v>0</v>
      </c>
      <c r="Z35" s="101" t="str">
        <f t="shared" si="9"/>
        <v/>
      </c>
      <c r="AA35" s="101">
        <f t="shared" si="10"/>
        <v>0</v>
      </c>
      <c r="AB35" s="101"/>
      <c r="AC35" s="101"/>
      <c r="AD35" s="101"/>
      <c r="AE35" s="101"/>
      <c r="AF35" s="101"/>
      <c r="AG35" s="101"/>
      <c r="AH35" s="101"/>
      <c r="AI35" s="101"/>
      <c r="AJ35" s="102"/>
      <c r="AK35" s="34"/>
      <c r="AL35" s="34"/>
      <c r="AM35" s="34"/>
      <c r="AN35" s="34"/>
      <c r="AO35" s="34"/>
      <c r="AP35" s="34"/>
      <c r="AQ35" s="48">
        <v>34</v>
      </c>
      <c r="AR35" s="48" t="s">
        <v>8</v>
      </c>
      <c r="AS35" s="48"/>
      <c r="AT35" s="48"/>
      <c r="AU35" s="48"/>
      <c r="AV35" s="48"/>
      <c r="AW35" s="48"/>
      <c r="AX35" s="48"/>
      <c r="AY35" s="48"/>
      <c r="AZ35" s="48"/>
      <c r="BA35" s="48"/>
      <c r="BB35" s="48"/>
      <c r="BC35" s="48"/>
      <c r="BD35" s="48"/>
      <c r="BE35" s="48"/>
      <c r="BF35" s="48"/>
      <c r="BG35" s="48"/>
      <c r="BH35" s="48" t="s">
        <v>103</v>
      </c>
      <c r="BI35" s="48"/>
      <c r="BJ35" s="48">
        <v>35</v>
      </c>
      <c r="BK35" s="48" t="str">
        <f t="shared" si="1"/>
        <v>PCA_34</v>
      </c>
      <c r="BL35" s="48" t="str">
        <f t="array" ref="BL35">INDEX(IF($AS$2:$BH$46="", "", $AS$2:$BH$46), AQ35, $AR$1)</f>
        <v/>
      </c>
    </row>
    <row r="36" spans="1:64" ht="15" customHeight="1">
      <c r="A36" s="34"/>
      <c r="B36" s="143"/>
      <c r="C36" s="144"/>
      <c r="D36" s="145"/>
      <c r="E36" s="145"/>
      <c r="F36" s="145"/>
      <c r="G36" s="145"/>
      <c r="H36" s="146" t="str">
        <f t="shared" si="2"/>
        <v/>
      </c>
      <c r="I36" s="146"/>
      <c r="J36" s="97"/>
      <c r="K36" s="147"/>
      <c r="L36" s="147"/>
      <c r="M36" s="147"/>
      <c r="N36" s="147"/>
      <c r="O36" s="147"/>
      <c r="P36" s="98" t="str">
        <f t="shared" si="11"/>
        <v>_Inspection Log.xlsm</v>
      </c>
      <c r="Q36" s="99" t="str">
        <f t="shared" si="12"/>
        <v>\\gurnt001\ABB\WORK\Engg_Docs\CUT\Code_Review\Web_Pages\Trends\V0.1\InspectionLogs\_Inspection Log.xlsm</v>
      </c>
      <c r="R36" s="100">
        <f t="array" ref="R36">SUM(IF($J$30:$J$194=IF(J36="","Blank",J36),1,0))</f>
        <v>0</v>
      </c>
      <c r="S36" s="100">
        <f t="shared" si="3"/>
        <v>0</v>
      </c>
      <c r="T36" s="100" t="str">
        <f t="shared" si="4"/>
        <v/>
      </c>
      <c r="U36" s="101">
        <f t="shared" si="5"/>
        <v>0</v>
      </c>
      <c r="V36" s="101">
        <f t="shared" si="6"/>
        <v>0</v>
      </c>
      <c r="W36" s="101">
        <f t="array" ref="W36">SUM(IF(LEN(J34:J198)&lt;=3,0,1))</f>
        <v>0</v>
      </c>
      <c r="X36" s="100" t="str">
        <f t="shared" si="7"/>
        <v>_Inspection Log</v>
      </c>
      <c r="Y36" s="101">
        <f t="shared" si="8"/>
        <v>0</v>
      </c>
      <c r="Z36" s="101" t="str">
        <f t="shared" si="9"/>
        <v/>
      </c>
      <c r="AA36" s="101">
        <f t="shared" si="10"/>
        <v>0</v>
      </c>
      <c r="AB36" s="101"/>
      <c r="AC36" s="101"/>
      <c r="AD36" s="101"/>
      <c r="AE36" s="101"/>
      <c r="AF36" s="101"/>
      <c r="AG36" s="101"/>
      <c r="AH36" s="101"/>
      <c r="AI36" s="101"/>
      <c r="AJ36" s="102"/>
      <c r="AK36" s="34"/>
      <c r="AL36" s="34"/>
      <c r="AM36" s="34"/>
      <c r="AN36" s="34"/>
      <c r="AO36" s="34"/>
      <c r="AP36" s="34"/>
      <c r="AQ36" s="48">
        <v>35</v>
      </c>
      <c r="AR36" s="48" t="s">
        <v>9</v>
      </c>
      <c r="AS36" s="48"/>
      <c r="AT36" s="48"/>
      <c r="AU36" s="48"/>
      <c r="AV36" s="48"/>
      <c r="AW36" s="48"/>
      <c r="AX36" s="48"/>
      <c r="AY36" s="48"/>
      <c r="AZ36" s="48"/>
      <c r="BA36" s="48"/>
      <c r="BB36" s="48"/>
      <c r="BC36" s="48"/>
      <c r="BD36" s="48"/>
      <c r="BE36" s="48"/>
      <c r="BF36" s="48"/>
      <c r="BG36" s="48"/>
      <c r="BH36" s="48" t="s">
        <v>195</v>
      </c>
      <c r="BI36" s="48"/>
      <c r="BJ36" s="48">
        <v>36</v>
      </c>
      <c r="BK36" s="48" t="str">
        <f t="shared" si="1"/>
        <v>PCA_35</v>
      </c>
      <c r="BL36" s="48" t="str">
        <f t="array" ref="BL36">INDEX(IF($AS$2:$BH$46="", "", $AS$2:$BH$46), AQ36, $AR$1)</f>
        <v/>
      </c>
    </row>
    <row r="37" spans="1:64" ht="15" customHeight="1">
      <c r="A37" s="34"/>
      <c r="B37" s="143"/>
      <c r="C37" s="144"/>
      <c r="D37" s="145"/>
      <c r="E37" s="145"/>
      <c r="F37" s="145"/>
      <c r="G37" s="145"/>
      <c r="H37" s="146" t="str">
        <f t="shared" si="2"/>
        <v/>
      </c>
      <c r="I37" s="146"/>
      <c r="J37" s="97"/>
      <c r="K37" s="147"/>
      <c r="L37" s="147"/>
      <c r="M37" s="147"/>
      <c r="N37" s="147"/>
      <c r="O37" s="147"/>
      <c r="P37" s="98" t="str">
        <f t="shared" si="11"/>
        <v>_Inspection Log.xlsm</v>
      </c>
      <c r="Q37" s="99" t="str">
        <f t="shared" si="12"/>
        <v>\\gurnt001\ABB\WORK\Engg_Docs\CUT\Code_Review\Web_Pages\Trends\V0.1\InspectionLogs\_Inspection Log.xlsm</v>
      </c>
      <c r="R37" s="100">
        <f t="array" ref="R37">SUM(IF($J$30:$J$194=IF(J37="","Blank",J37),1,0))</f>
        <v>0</v>
      </c>
      <c r="S37" s="100">
        <f t="shared" si="3"/>
        <v>0</v>
      </c>
      <c r="T37" s="100" t="str">
        <f t="shared" si="4"/>
        <v/>
      </c>
      <c r="U37" s="101">
        <f t="shared" si="5"/>
        <v>0</v>
      </c>
      <c r="V37" s="101">
        <f t="shared" si="6"/>
        <v>0</v>
      </c>
      <c r="W37" s="101">
        <f t="array" ref="W37">SUM(IF(LEN(J35:J199)&lt;=3,0,1))</f>
        <v>0</v>
      </c>
      <c r="X37" s="100" t="str">
        <f t="shared" si="7"/>
        <v>_Inspection Log</v>
      </c>
      <c r="Y37" s="101">
        <f t="shared" si="8"/>
        <v>0</v>
      </c>
      <c r="Z37" s="101" t="str">
        <f t="shared" si="9"/>
        <v/>
      </c>
      <c r="AA37" s="101">
        <f t="shared" si="10"/>
        <v>0</v>
      </c>
      <c r="AB37" s="101"/>
      <c r="AC37" s="101"/>
      <c r="AD37" s="101"/>
      <c r="AE37" s="101"/>
      <c r="AF37" s="101"/>
      <c r="AG37" s="101"/>
      <c r="AH37" s="101"/>
      <c r="AI37" s="101"/>
      <c r="AJ37" s="102"/>
      <c r="AK37" s="34"/>
      <c r="AL37" s="34"/>
      <c r="AM37" s="34"/>
      <c r="AN37" s="34"/>
      <c r="AO37" s="34"/>
      <c r="AP37" s="34"/>
      <c r="AQ37" s="48">
        <v>36</v>
      </c>
      <c r="AR37" s="48" t="s">
        <v>14</v>
      </c>
      <c r="AS37" s="48"/>
      <c r="AT37" s="48"/>
      <c r="AU37" s="48"/>
      <c r="AV37" s="48"/>
      <c r="AW37" s="48"/>
      <c r="AX37" s="48"/>
      <c r="AY37" s="48"/>
      <c r="AZ37" s="48"/>
      <c r="BA37" s="48"/>
      <c r="BB37" s="48"/>
      <c r="BC37" s="48"/>
      <c r="BD37" s="48"/>
      <c r="BE37" s="48"/>
      <c r="BF37" s="48"/>
      <c r="BG37" s="48"/>
      <c r="BH37" s="48" t="s">
        <v>197</v>
      </c>
      <c r="BI37" s="48"/>
      <c r="BJ37" s="48">
        <v>37</v>
      </c>
      <c r="BK37" s="48" t="str">
        <f t="shared" si="1"/>
        <v>PCA_36</v>
      </c>
      <c r="BL37" s="48" t="str">
        <f t="array" ref="BL37">INDEX(IF($AS$2:$BH$46="", "", $AS$2:$BH$46), AQ37, $AR$1)</f>
        <v/>
      </c>
    </row>
    <row r="38" spans="1:64" ht="15" customHeight="1">
      <c r="A38" s="34"/>
      <c r="B38" s="143"/>
      <c r="C38" s="144"/>
      <c r="D38" s="145"/>
      <c r="E38" s="145"/>
      <c r="F38" s="145"/>
      <c r="G38" s="145"/>
      <c r="H38" s="146" t="str">
        <f t="shared" si="2"/>
        <v/>
      </c>
      <c r="I38" s="146"/>
      <c r="J38" s="97"/>
      <c r="K38" s="147"/>
      <c r="L38" s="147"/>
      <c r="M38" s="147"/>
      <c r="N38" s="147"/>
      <c r="O38" s="147"/>
      <c r="P38" s="98" t="str">
        <f t="shared" si="11"/>
        <v>_Inspection Log.xlsm</v>
      </c>
      <c r="Q38" s="99" t="str">
        <f t="shared" si="12"/>
        <v>\\gurnt001\ABB\WORK\Engg_Docs\CUT\Code_Review\Web_Pages\Trends\V0.1\InspectionLogs\_Inspection Log.xlsm</v>
      </c>
      <c r="R38" s="100">
        <f t="array" ref="R38">SUM(IF($J$30:$J$194=IF(J38="","Blank",J38),1,0))</f>
        <v>0</v>
      </c>
      <c r="S38" s="100">
        <f t="shared" si="3"/>
        <v>0</v>
      </c>
      <c r="T38" s="100" t="str">
        <f t="shared" si="4"/>
        <v/>
      </c>
      <c r="U38" s="101">
        <f t="shared" si="5"/>
        <v>0</v>
      </c>
      <c r="V38" s="101">
        <f t="shared" si="6"/>
        <v>0</v>
      </c>
      <c r="W38" s="101">
        <f t="array" ref="W38">SUM(IF(LEN(J36:J200)&lt;=3,0,1))</f>
        <v>0</v>
      </c>
      <c r="X38" s="100" t="str">
        <f t="shared" si="7"/>
        <v>_Inspection Log</v>
      </c>
      <c r="Y38" s="101">
        <f t="shared" si="8"/>
        <v>0</v>
      </c>
      <c r="Z38" s="101" t="str">
        <f t="shared" si="9"/>
        <v/>
      </c>
      <c r="AA38" s="101">
        <f t="shared" si="10"/>
        <v>0</v>
      </c>
      <c r="AB38" s="101"/>
      <c r="AC38" s="101"/>
      <c r="AD38" s="101"/>
      <c r="AE38" s="101"/>
      <c r="AF38" s="101"/>
      <c r="AG38" s="101"/>
      <c r="AH38" s="101"/>
      <c r="AI38" s="101"/>
      <c r="AJ38" s="102"/>
      <c r="AK38" s="34"/>
      <c r="AL38" s="34"/>
      <c r="AM38" s="34"/>
      <c r="AN38" s="34"/>
      <c r="AO38" s="34"/>
      <c r="AP38" s="34"/>
      <c r="AQ38" s="48">
        <v>37</v>
      </c>
      <c r="AR38" s="48" t="s">
        <v>15</v>
      </c>
      <c r="AS38" s="48"/>
      <c r="AT38" s="48"/>
      <c r="AU38" s="48"/>
      <c r="AV38" s="48"/>
      <c r="AW38" s="48"/>
      <c r="AX38" s="48"/>
      <c r="AY38" s="48"/>
      <c r="AZ38" s="48"/>
      <c r="BA38" s="48"/>
      <c r="BB38" s="48"/>
      <c r="BC38" s="48"/>
      <c r="BD38" s="48"/>
      <c r="BE38" s="48"/>
      <c r="BF38" s="48"/>
      <c r="BG38" s="48"/>
      <c r="BH38" s="48" t="s">
        <v>199</v>
      </c>
      <c r="BI38" s="48"/>
      <c r="BJ38" s="48">
        <v>38</v>
      </c>
      <c r="BK38" s="48" t="str">
        <f t="shared" si="1"/>
        <v>PCA_37</v>
      </c>
      <c r="BL38" s="48" t="str">
        <f t="array" ref="BL38">INDEX(IF($AS$2:$BH$46="", "", $AS$2:$BH$46), AQ38, $AR$1)</f>
        <v/>
      </c>
    </row>
    <row r="39" spans="1:64" ht="15" customHeight="1">
      <c r="A39" s="34"/>
      <c r="B39" s="143"/>
      <c r="C39" s="144"/>
      <c r="D39" s="145"/>
      <c r="E39" s="145"/>
      <c r="F39" s="145"/>
      <c r="G39" s="145"/>
      <c r="H39" s="146" t="str">
        <f t="shared" si="2"/>
        <v/>
      </c>
      <c r="I39" s="146"/>
      <c r="J39" s="97"/>
      <c r="K39" s="147"/>
      <c r="L39" s="147"/>
      <c r="M39" s="147"/>
      <c r="N39" s="147"/>
      <c r="O39" s="147"/>
      <c r="P39" s="98" t="str">
        <f t="shared" si="11"/>
        <v>_Inspection Log.xlsm</v>
      </c>
      <c r="Q39" s="99" t="str">
        <f t="shared" si="12"/>
        <v>\\gurnt001\ABB\WORK\Engg_Docs\CUT\Code_Review\Web_Pages\Trends\V0.1\InspectionLogs\_Inspection Log.xlsm</v>
      </c>
      <c r="R39" s="100">
        <f t="array" ref="R39">SUM(IF($J$30:$J$194=IF(J39="","Blank",J39),1,0))</f>
        <v>0</v>
      </c>
      <c r="S39" s="100">
        <f t="shared" si="3"/>
        <v>0</v>
      </c>
      <c r="T39" s="100" t="str">
        <f t="shared" si="4"/>
        <v/>
      </c>
      <c r="U39" s="101">
        <f t="shared" si="5"/>
        <v>0</v>
      </c>
      <c r="V39" s="101">
        <f t="shared" si="6"/>
        <v>0</v>
      </c>
      <c r="W39" s="101">
        <f t="array" ref="W39">SUM(IF(LEN(J37:J201)&lt;=3,0,1))</f>
        <v>0</v>
      </c>
      <c r="X39" s="100" t="str">
        <f t="shared" si="7"/>
        <v>_Inspection Log</v>
      </c>
      <c r="Y39" s="101">
        <f t="shared" si="8"/>
        <v>0</v>
      </c>
      <c r="Z39" s="101" t="str">
        <f t="shared" si="9"/>
        <v/>
      </c>
      <c r="AA39" s="101">
        <f t="shared" si="10"/>
        <v>0</v>
      </c>
      <c r="AB39" s="101"/>
      <c r="AC39" s="101"/>
      <c r="AD39" s="101"/>
      <c r="AE39" s="101"/>
      <c r="AF39" s="101"/>
      <c r="AG39" s="101"/>
      <c r="AH39" s="101"/>
      <c r="AI39" s="101"/>
      <c r="AJ39" s="102"/>
      <c r="AK39" s="34"/>
      <c r="AL39" s="34"/>
      <c r="AM39" s="34"/>
      <c r="AN39" s="34"/>
      <c r="AO39" s="34"/>
      <c r="AP39" s="34"/>
      <c r="AQ39" s="48">
        <v>38</v>
      </c>
      <c r="AR39" s="48" t="s">
        <v>16</v>
      </c>
      <c r="AS39" s="48"/>
      <c r="AT39" s="48"/>
      <c r="AU39" s="48"/>
      <c r="AV39" s="48"/>
      <c r="AW39" s="48"/>
      <c r="AX39" s="48"/>
      <c r="AY39" s="48"/>
      <c r="AZ39" s="48"/>
      <c r="BA39" s="48"/>
      <c r="BB39" s="48"/>
      <c r="BC39" s="48"/>
      <c r="BD39" s="48"/>
      <c r="BE39" s="48"/>
      <c r="BF39" s="48"/>
      <c r="BG39" s="48"/>
      <c r="BH39" s="48" t="s">
        <v>201</v>
      </c>
      <c r="BI39" s="48"/>
      <c r="BJ39" s="48">
        <v>39</v>
      </c>
      <c r="BK39" s="48" t="str">
        <f t="shared" si="1"/>
        <v>PCA_38</v>
      </c>
      <c r="BL39" s="48" t="str">
        <f t="array" ref="BL39">INDEX(IF($AS$2:$BH$46="", "", $AS$2:$BH$46), AQ39, $AR$1)</f>
        <v/>
      </c>
    </row>
    <row r="40" spans="1:64" ht="15" customHeight="1">
      <c r="A40" s="34"/>
      <c r="B40" s="143"/>
      <c r="C40" s="144"/>
      <c r="D40" s="145"/>
      <c r="E40" s="145"/>
      <c r="F40" s="145"/>
      <c r="G40" s="145"/>
      <c r="H40" s="146" t="str">
        <f t="shared" si="2"/>
        <v/>
      </c>
      <c r="I40" s="146"/>
      <c r="J40" s="97"/>
      <c r="K40" s="147"/>
      <c r="L40" s="147"/>
      <c r="M40" s="147"/>
      <c r="N40" s="147"/>
      <c r="O40" s="147"/>
      <c r="P40" s="98" t="str">
        <f t="shared" si="11"/>
        <v>_Inspection Log.xlsm</v>
      </c>
      <c r="Q40" s="99" t="str">
        <f t="shared" si="12"/>
        <v>\\gurnt001\ABB\WORK\Engg_Docs\CUT\Code_Review\Web_Pages\Trends\V0.1\InspectionLogs\_Inspection Log.xlsm</v>
      </c>
      <c r="R40" s="100">
        <f t="array" ref="R40">SUM(IF($J$30:$J$194=IF(J40="","Blank",J40),1,0))</f>
        <v>0</v>
      </c>
      <c r="S40" s="100">
        <f t="shared" si="3"/>
        <v>0</v>
      </c>
      <c r="T40" s="100" t="str">
        <f t="shared" si="4"/>
        <v/>
      </c>
      <c r="U40" s="101">
        <f t="shared" si="5"/>
        <v>0</v>
      </c>
      <c r="V40" s="101">
        <f t="shared" si="6"/>
        <v>0</v>
      </c>
      <c r="W40" s="101">
        <f t="array" ref="W40">SUM(IF(LEN(J38:J202)&lt;=3,0,1))</f>
        <v>0</v>
      </c>
      <c r="X40" s="100" t="str">
        <f t="shared" si="7"/>
        <v>_Inspection Log</v>
      </c>
      <c r="Y40" s="101">
        <f t="shared" si="8"/>
        <v>0</v>
      </c>
      <c r="Z40" s="101" t="str">
        <f t="shared" si="9"/>
        <v/>
      </c>
      <c r="AA40" s="101">
        <f t="shared" si="10"/>
        <v>0</v>
      </c>
      <c r="AB40" s="101"/>
      <c r="AC40" s="101"/>
      <c r="AD40" s="101"/>
      <c r="AE40" s="101"/>
      <c r="AF40" s="101"/>
      <c r="AG40" s="101"/>
      <c r="AH40" s="101"/>
      <c r="AI40" s="101"/>
      <c r="AJ40" s="102"/>
      <c r="AK40" s="34"/>
      <c r="AL40" s="34"/>
      <c r="AM40" s="34"/>
      <c r="AN40" s="34"/>
      <c r="AO40" s="34"/>
      <c r="AP40" s="34"/>
      <c r="AQ40" s="48">
        <v>39</v>
      </c>
      <c r="AR40" s="48" t="s">
        <v>17</v>
      </c>
      <c r="AS40" s="48"/>
      <c r="AT40" s="48"/>
      <c r="AU40" s="48"/>
      <c r="AV40" s="48"/>
      <c r="AW40" s="48"/>
      <c r="AX40" s="48"/>
      <c r="AY40" s="48"/>
      <c r="AZ40" s="48"/>
      <c r="BA40" s="48"/>
      <c r="BB40" s="48"/>
      <c r="BC40" s="48"/>
      <c r="BD40" s="48"/>
      <c r="BE40" s="48"/>
      <c r="BF40" s="48"/>
      <c r="BG40" s="48"/>
      <c r="BH40" s="48" t="s">
        <v>203</v>
      </c>
      <c r="BI40" s="48"/>
      <c r="BJ40" s="48">
        <v>40</v>
      </c>
      <c r="BK40" s="48" t="str">
        <f t="shared" si="1"/>
        <v>PCA_39</v>
      </c>
      <c r="BL40" s="48" t="str">
        <f t="array" ref="BL40">INDEX(IF($AS$2:$BH$46="", "", $AS$2:$BH$46), AQ40, $AR$1)</f>
        <v/>
      </c>
    </row>
    <row r="41" spans="1:64" ht="15" customHeight="1">
      <c r="A41" s="34"/>
      <c r="B41" s="143"/>
      <c r="C41" s="144"/>
      <c r="D41" s="145"/>
      <c r="E41" s="145"/>
      <c r="F41" s="145"/>
      <c r="G41" s="145"/>
      <c r="H41" s="146" t="str">
        <f t="shared" ref="H41:H59" si="13">IF(J41="","",J41)</f>
        <v/>
      </c>
      <c r="I41" s="146"/>
      <c r="J41" s="97"/>
      <c r="K41" s="147"/>
      <c r="L41" s="147"/>
      <c r="M41" s="147"/>
      <c r="N41" s="147"/>
      <c r="O41" s="147"/>
      <c r="P41" s="98" t="str">
        <f t="shared" si="11"/>
        <v>_Inspection Log.xlsm</v>
      </c>
      <c r="Q41" s="99" t="str">
        <f t="shared" si="12"/>
        <v>\\gurnt001\ABB\WORK\Engg_Docs\CUT\Code_Review\Web_Pages\Trends\V0.1\InspectionLogs\_Inspection Log.xlsm</v>
      </c>
      <c r="R41" s="100">
        <f t="array" ref="R41">SUM(IF($J$30:$J$194=IF(J41="","Blank",J41),1,0))</f>
        <v>0</v>
      </c>
      <c r="S41" s="100">
        <f t="shared" si="3"/>
        <v>0</v>
      </c>
      <c r="T41" s="100" t="str">
        <f t="shared" si="4"/>
        <v/>
      </c>
      <c r="U41" s="101">
        <f t="shared" si="5"/>
        <v>0</v>
      </c>
      <c r="V41" s="101">
        <f t="shared" si="6"/>
        <v>0</v>
      </c>
      <c r="W41" s="101">
        <f t="array" ref="W41">SUM(IF(LEN(J39:J203)&lt;=3,0,1))</f>
        <v>0</v>
      </c>
      <c r="X41" s="100" t="str">
        <f t="shared" si="7"/>
        <v>_Inspection Log</v>
      </c>
      <c r="Y41" s="101">
        <f t="shared" si="8"/>
        <v>0</v>
      </c>
      <c r="Z41" s="101" t="str">
        <f t="shared" si="9"/>
        <v/>
      </c>
      <c r="AA41" s="101">
        <f t="shared" si="10"/>
        <v>0</v>
      </c>
      <c r="AB41" s="101"/>
      <c r="AC41" s="101"/>
      <c r="AD41" s="101"/>
      <c r="AE41" s="101"/>
      <c r="AF41" s="101"/>
      <c r="AG41" s="101"/>
      <c r="AH41" s="101"/>
      <c r="AI41" s="101"/>
      <c r="AJ41" s="102"/>
      <c r="AK41" s="34"/>
      <c r="AL41" s="34"/>
      <c r="AM41" s="34"/>
      <c r="AN41" s="34"/>
      <c r="AO41" s="34"/>
      <c r="AP41" s="34"/>
      <c r="AQ41" s="48">
        <v>40</v>
      </c>
      <c r="AR41" s="48" t="s">
        <v>18</v>
      </c>
      <c r="AS41" s="48"/>
      <c r="AT41" s="48"/>
      <c r="AU41" s="48"/>
      <c r="AV41" s="48"/>
      <c r="AW41" s="48"/>
      <c r="AX41" s="48"/>
      <c r="AY41" s="48"/>
      <c r="AZ41" s="48"/>
      <c r="BA41" s="48"/>
      <c r="BB41" s="48"/>
      <c r="BC41" s="48"/>
      <c r="BD41" s="48"/>
      <c r="BE41" s="48"/>
      <c r="BF41" s="48"/>
      <c r="BG41" s="48"/>
      <c r="BH41" s="48" t="s">
        <v>205</v>
      </c>
      <c r="BI41" s="48"/>
      <c r="BJ41" s="48">
        <v>41</v>
      </c>
      <c r="BK41" s="48" t="str">
        <f t="shared" si="1"/>
        <v>PCA_40</v>
      </c>
      <c r="BL41" s="48" t="str">
        <f t="array" ref="BL41">INDEX(IF($AS$2:$BH$46="", "", $AS$2:$BH$46), AQ41, $AR$1)</f>
        <v/>
      </c>
    </row>
    <row r="42" spans="1:64" ht="15" customHeight="1">
      <c r="A42" s="34"/>
      <c r="B42" s="143"/>
      <c r="C42" s="144"/>
      <c r="D42" s="145"/>
      <c r="E42" s="145"/>
      <c r="F42" s="145"/>
      <c r="G42" s="145"/>
      <c r="H42" s="146" t="str">
        <f t="shared" si="13"/>
        <v/>
      </c>
      <c r="I42" s="146"/>
      <c r="J42" s="97"/>
      <c r="K42" s="147"/>
      <c r="L42" s="147"/>
      <c r="M42" s="147"/>
      <c r="N42" s="147"/>
      <c r="O42" s="147"/>
      <c r="P42" s="98" t="str">
        <f t="shared" si="11"/>
        <v>_Inspection Log.xlsm</v>
      </c>
      <c r="Q42" s="99" t="str">
        <f t="shared" si="12"/>
        <v>\\gurnt001\ABB\WORK\Engg_Docs\CUT\Code_Review\Web_Pages\Trends\V0.1\InspectionLogs\_Inspection Log.xlsm</v>
      </c>
      <c r="R42" s="100">
        <f t="array" ref="R42">SUM(IF($J$30:$J$194=IF(J42="","Blank",J42),1,0))</f>
        <v>0</v>
      </c>
      <c r="S42" s="100">
        <f t="shared" si="3"/>
        <v>0</v>
      </c>
      <c r="T42" s="100" t="str">
        <f t="shared" si="4"/>
        <v/>
      </c>
      <c r="U42" s="101">
        <f t="shared" si="5"/>
        <v>0</v>
      </c>
      <c r="V42" s="101">
        <f t="shared" si="6"/>
        <v>0</v>
      </c>
      <c r="W42" s="101">
        <f t="array" ref="W42">SUM(IF(LEN(J40:J204)&lt;=3,0,1))</f>
        <v>0</v>
      </c>
      <c r="X42" s="100" t="str">
        <f t="shared" si="7"/>
        <v>_Inspection Log</v>
      </c>
      <c r="Y42" s="101">
        <f t="shared" si="8"/>
        <v>0</v>
      </c>
      <c r="Z42" s="101" t="str">
        <f t="shared" si="9"/>
        <v/>
      </c>
      <c r="AA42" s="101">
        <f t="shared" si="10"/>
        <v>0</v>
      </c>
      <c r="AB42" s="101"/>
      <c r="AC42" s="101"/>
      <c r="AD42" s="101"/>
      <c r="AE42" s="101"/>
      <c r="AF42" s="101"/>
      <c r="AG42" s="101"/>
      <c r="AH42" s="101"/>
      <c r="AI42" s="101"/>
      <c r="AJ42" s="102"/>
      <c r="AK42" s="34"/>
      <c r="AL42" s="34"/>
      <c r="AM42" s="34"/>
      <c r="AN42" s="34"/>
      <c r="AO42" s="34"/>
      <c r="AP42" s="34"/>
      <c r="AQ42" s="48">
        <v>41</v>
      </c>
      <c r="AR42" s="48" t="s">
        <v>19</v>
      </c>
      <c r="AS42" s="48"/>
      <c r="AT42" s="48"/>
      <c r="AU42" s="48"/>
      <c r="AV42" s="48"/>
      <c r="AW42" s="48"/>
      <c r="AX42" s="48"/>
      <c r="AY42" s="48"/>
      <c r="AZ42" s="48"/>
      <c r="BA42" s="48"/>
      <c r="BB42" s="48"/>
      <c r="BC42" s="48"/>
      <c r="BD42" s="48"/>
      <c r="BE42" s="48"/>
      <c r="BF42" s="48"/>
      <c r="BG42" s="48"/>
      <c r="BH42" s="48" t="s">
        <v>207</v>
      </c>
      <c r="BI42" s="48"/>
      <c r="BJ42" s="48">
        <v>42</v>
      </c>
      <c r="BK42" s="48" t="str">
        <f t="shared" si="1"/>
        <v>PCA_41</v>
      </c>
      <c r="BL42" s="48" t="str">
        <f t="array" ref="BL42">INDEX(IF($AS$2:$BH$46="", "", $AS$2:$BH$46), AQ42, $AR$1)</f>
        <v/>
      </c>
    </row>
    <row r="43" spans="1:64" ht="15" customHeight="1">
      <c r="A43" s="34"/>
      <c r="B43" s="143"/>
      <c r="C43" s="144"/>
      <c r="D43" s="145"/>
      <c r="E43" s="145"/>
      <c r="F43" s="145"/>
      <c r="G43" s="145"/>
      <c r="H43" s="146" t="str">
        <f t="shared" si="13"/>
        <v/>
      </c>
      <c r="I43" s="146"/>
      <c r="J43" s="97"/>
      <c r="K43" s="147"/>
      <c r="L43" s="147"/>
      <c r="M43" s="147"/>
      <c r="N43" s="147"/>
      <c r="O43" s="147"/>
      <c r="P43" s="98" t="str">
        <f t="shared" si="11"/>
        <v>_Inspection Log.xlsm</v>
      </c>
      <c r="Q43" s="99" t="str">
        <f t="shared" si="12"/>
        <v>\\gurnt001\ABB\WORK\Engg_Docs\CUT\Code_Review\Web_Pages\Trends\V0.1\InspectionLogs\_Inspection Log.xlsm</v>
      </c>
      <c r="R43" s="100">
        <f t="array" ref="R43">SUM(IF($J$30:$J$194=IF(J43="","Blank",J43),1,0))</f>
        <v>0</v>
      </c>
      <c r="S43" s="100">
        <f t="shared" si="3"/>
        <v>0</v>
      </c>
      <c r="T43" s="100" t="str">
        <f t="shared" si="4"/>
        <v/>
      </c>
      <c r="U43" s="101">
        <f t="shared" si="5"/>
        <v>0</v>
      </c>
      <c r="V43" s="101">
        <f t="shared" si="6"/>
        <v>0</v>
      </c>
      <c r="W43" s="101">
        <f t="array" ref="W43">SUM(IF(LEN(J41:J205)&lt;=3,0,1))</f>
        <v>0</v>
      </c>
      <c r="X43" s="100" t="str">
        <f t="shared" si="7"/>
        <v>_Inspection Log</v>
      </c>
      <c r="Y43" s="101">
        <f t="shared" si="8"/>
        <v>0</v>
      </c>
      <c r="Z43" s="101" t="str">
        <f t="shared" si="9"/>
        <v/>
      </c>
      <c r="AA43" s="101">
        <f t="shared" si="10"/>
        <v>0</v>
      </c>
      <c r="AB43" s="101"/>
      <c r="AC43" s="101"/>
      <c r="AD43" s="101"/>
      <c r="AE43" s="101"/>
      <c r="AF43" s="101"/>
      <c r="AG43" s="101"/>
      <c r="AH43" s="101"/>
      <c r="AI43" s="101"/>
      <c r="AJ43" s="102"/>
      <c r="AK43" s="34"/>
      <c r="AL43" s="34"/>
      <c r="AM43" s="34"/>
      <c r="AN43" s="34"/>
      <c r="AO43" s="34"/>
      <c r="AP43" s="34"/>
      <c r="AQ43" s="48">
        <v>42</v>
      </c>
      <c r="AR43" s="48" t="s">
        <v>20</v>
      </c>
      <c r="AS43" s="48"/>
      <c r="AT43" s="48"/>
      <c r="AU43" s="48"/>
      <c r="AV43" s="48"/>
      <c r="AW43" s="48"/>
      <c r="AX43" s="48"/>
      <c r="AY43" s="48"/>
      <c r="AZ43" s="48"/>
      <c r="BA43" s="48"/>
      <c r="BB43" s="48"/>
      <c r="BC43" s="48"/>
      <c r="BD43" s="48"/>
      <c r="BE43" s="48"/>
      <c r="BF43" s="48"/>
      <c r="BG43" s="48"/>
      <c r="BH43" s="48" t="s">
        <v>158</v>
      </c>
      <c r="BI43" s="48"/>
      <c r="BJ43" s="48">
        <v>43</v>
      </c>
      <c r="BK43" s="48" t="str">
        <f t="shared" si="1"/>
        <v>PCA_42</v>
      </c>
      <c r="BL43" s="48" t="str">
        <f t="array" ref="BL43">INDEX(IF($AS$2:$BH$46="", "", $AS$2:$BH$46), AQ43, $AR$1)</f>
        <v/>
      </c>
    </row>
    <row r="44" spans="1:64" ht="15" customHeight="1">
      <c r="A44" s="34"/>
      <c r="B44" s="143"/>
      <c r="C44" s="144"/>
      <c r="D44" s="145"/>
      <c r="E44" s="145"/>
      <c r="F44" s="145"/>
      <c r="G44" s="145"/>
      <c r="H44" s="146" t="str">
        <f t="shared" si="13"/>
        <v/>
      </c>
      <c r="I44" s="146"/>
      <c r="J44" s="97"/>
      <c r="K44" s="147"/>
      <c r="L44" s="147"/>
      <c r="M44" s="147"/>
      <c r="N44" s="147"/>
      <c r="O44" s="147"/>
      <c r="P44" s="98" t="str">
        <f t="shared" si="11"/>
        <v>_Inspection Log.xlsm</v>
      </c>
      <c r="Q44" s="99" t="str">
        <f t="shared" si="12"/>
        <v>\\gurnt001\ABB\WORK\Engg_Docs\CUT\Code_Review\Web_Pages\Trends\V0.1\InspectionLogs\_Inspection Log.xlsm</v>
      </c>
      <c r="R44" s="100">
        <f t="array" ref="R44">SUM(IF($J$30:$J$194=IF(J44="","Blank",J44),1,0))</f>
        <v>0</v>
      </c>
      <c r="S44" s="100">
        <f t="shared" si="3"/>
        <v>0</v>
      </c>
      <c r="T44" s="100" t="str">
        <f t="shared" si="4"/>
        <v/>
      </c>
      <c r="U44" s="101">
        <f t="shared" si="5"/>
        <v>0</v>
      </c>
      <c r="V44" s="101">
        <f t="shared" si="6"/>
        <v>0</v>
      </c>
      <c r="W44" s="101">
        <f t="array" ref="W44">SUM(IF(LEN(J42:J206)&lt;=3,0,1))</f>
        <v>0</v>
      </c>
      <c r="X44" s="100" t="str">
        <f t="shared" si="7"/>
        <v>_Inspection Log</v>
      </c>
      <c r="Y44" s="101">
        <f t="shared" si="8"/>
        <v>0</v>
      </c>
      <c r="Z44" s="101" t="str">
        <f t="shared" si="9"/>
        <v/>
      </c>
      <c r="AA44" s="101">
        <f t="shared" si="10"/>
        <v>0</v>
      </c>
      <c r="AB44" s="101"/>
      <c r="AC44" s="101"/>
      <c r="AD44" s="101"/>
      <c r="AE44" s="101"/>
      <c r="AF44" s="101"/>
      <c r="AG44" s="101"/>
      <c r="AH44" s="101"/>
      <c r="AI44" s="101"/>
      <c r="AJ44" s="102"/>
      <c r="AK44" s="34"/>
      <c r="AL44" s="34"/>
      <c r="AM44" s="34"/>
      <c r="AN44" s="34"/>
      <c r="AO44" s="34"/>
      <c r="AP44" s="34"/>
      <c r="AQ44" s="48">
        <v>43</v>
      </c>
      <c r="AR44" s="48" t="s">
        <v>21</v>
      </c>
      <c r="AS44" s="48"/>
      <c r="AT44" s="48"/>
      <c r="AU44" s="48"/>
      <c r="AV44" s="48"/>
      <c r="AW44" s="48"/>
      <c r="AX44" s="48"/>
      <c r="AY44" s="48"/>
      <c r="AZ44" s="48"/>
      <c r="BA44" s="48"/>
      <c r="BB44" s="48"/>
      <c r="BC44" s="48"/>
      <c r="BD44" s="48"/>
      <c r="BE44" s="48"/>
      <c r="BF44" s="48"/>
      <c r="BG44" s="48"/>
      <c r="BH44" s="48"/>
      <c r="BI44" s="48"/>
      <c r="BJ44" s="48">
        <v>44</v>
      </c>
      <c r="BK44" s="48" t="str">
        <f t="shared" si="1"/>
        <v>PCA_43</v>
      </c>
      <c r="BL44" s="48" t="str">
        <f t="array" ref="BL44">INDEX(IF($AS$2:$BH$46="", "", $AS$2:$BH$46), AQ44, $AR$1)</f>
        <v/>
      </c>
    </row>
    <row r="45" spans="1:64" ht="15" customHeight="1">
      <c r="A45" s="34"/>
      <c r="B45" s="143"/>
      <c r="C45" s="144"/>
      <c r="D45" s="145"/>
      <c r="E45" s="145"/>
      <c r="F45" s="145"/>
      <c r="G45" s="145"/>
      <c r="H45" s="146" t="str">
        <f t="shared" si="13"/>
        <v/>
      </c>
      <c r="I45" s="146"/>
      <c r="J45" s="97"/>
      <c r="K45" s="147"/>
      <c r="L45" s="147"/>
      <c r="M45" s="147"/>
      <c r="N45" s="147"/>
      <c r="O45" s="147"/>
      <c r="P45" s="98" t="str">
        <f t="shared" si="11"/>
        <v>_Inspection Log.xlsm</v>
      </c>
      <c r="Q45" s="99" t="str">
        <f t="shared" si="12"/>
        <v>\\gurnt001\ABB\WORK\Engg_Docs\CUT\Code_Review\Web_Pages\Trends\V0.1\InspectionLogs\_Inspection Log.xlsm</v>
      </c>
      <c r="R45" s="100">
        <f t="array" ref="R45">SUM(IF($J$30:$J$194=IF(J45="","Blank",J45),1,0))</f>
        <v>0</v>
      </c>
      <c r="S45" s="100">
        <f t="shared" si="3"/>
        <v>0</v>
      </c>
      <c r="T45" s="100" t="str">
        <f t="shared" si="4"/>
        <v/>
      </c>
      <c r="U45" s="101">
        <f t="shared" si="5"/>
        <v>0</v>
      </c>
      <c r="V45" s="101">
        <f t="shared" si="6"/>
        <v>0</v>
      </c>
      <c r="W45" s="101">
        <f t="array" ref="W45">SUM(IF(LEN(J43:J207)&lt;=3,0,1))</f>
        <v>0</v>
      </c>
      <c r="X45" s="100" t="str">
        <f t="shared" si="7"/>
        <v>_Inspection Log</v>
      </c>
      <c r="Y45" s="101">
        <f t="shared" si="8"/>
        <v>0</v>
      </c>
      <c r="Z45" s="101" t="str">
        <f t="shared" si="9"/>
        <v/>
      </c>
      <c r="AA45" s="101">
        <f t="shared" si="10"/>
        <v>0</v>
      </c>
      <c r="AB45" s="101"/>
      <c r="AC45" s="101"/>
      <c r="AD45" s="101"/>
      <c r="AE45" s="101"/>
      <c r="AF45" s="101"/>
      <c r="AG45" s="101"/>
      <c r="AH45" s="101"/>
      <c r="AI45" s="101"/>
      <c r="AJ45" s="102"/>
      <c r="AK45" s="34"/>
      <c r="AL45" s="34"/>
      <c r="AM45" s="34"/>
      <c r="AN45" s="34"/>
      <c r="AO45" s="34"/>
      <c r="AP45" s="34"/>
      <c r="AQ45" s="48">
        <v>44</v>
      </c>
      <c r="AR45" s="48" t="s">
        <v>22</v>
      </c>
      <c r="AS45" s="48"/>
      <c r="AT45" s="48"/>
      <c r="AU45" s="48"/>
      <c r="AV45" s="48"/>
      <c r="AW45" s="48"/>
      <c r="AX45" s="48"/>
      <c r="AY45" s="48"/>
      <c r="AZ45" s="48"/>
      <c r="BA45" s="48"/>
      <c r="BB45" s="48"/>
      <c r="BC45" s="48"/>
      <c r="BD45" s="48"/>
      <c r="BE45" s="48"/>
      <c r="BF45" s="48"/>
      <c r="BG45" s="48"/>
      <c r="BH45" s="48"/>
      <c r="BI45" s="48"/>
      <c r="BJ45" s="48">
        <v>45</v>
      </c>
      <c r="BK45" s="48" t="str">
        <f t="shared" si="1"/>
        <v>PCA_44</v>
      </c>
      <c r="BL45" s="48" t="str">
        <f t="array" ref="BL45">INDEX(IF($AS$2:$BH$46="", "", $AS$2:$BH$46), AQ45, $AR$1)</f>
        <v/>
      </c>
    </row>
    <row r="46" spans="1:64" ht="15" customHeight="1">
      <c r="A46" s="34"/>
      <c r="B46" s="143"/>
      <c r="C46" s="144"/>
      <c r="D46" s="145"/>
      <c r="E46" s="145"/>
      <c r="F46" s="145"/>
      <c r="G46" s="145"/>
      <c r="H46" s="146" t="str">
        <f t="shared" si="13"/>
        <v/>
      </c>
      <c r="I46" s="146"/>
      <c r="J46" s="97"/>
      <c r="K46" s="147"/>
      <c r="L46" s="147"/>
      <c r="M46" s="147"/>
      <c r="N46" s="147"/>
      <c r="O46" s="147"/>
      <c r="P46" s="98" t="str">
        <f t="shared" si="11"/>
        <v>_Inspection Log.xlsm</v>
      </c>
      <c r="Q46" s="99" t="str">
        <f t="shared" si="12"/>
        <v>\\gurnt001\ABB\WORK\Engg_Docs\CUT\Code_Review\Web_Pages\Trends\V0.1\InspectionLogs\_Inspection Log.xlsm</v>
      </c>
      <c r="R46" s="100">
        <f t="array" ref="R46">SUM(IF($J$30:$J$194=IF(J46="","Blank",J46),1,0))</f>
        <v>0</v>
      </c>
      <c r="S46" s="100">
        <f t="shared" si="3"/>
        <v>0</v>
      </c>
      <c r="T46" s="100" t="str">
        <f t="shared" si="4"/>
        <v/>
      </c>
      <c r="U46" s="101">
        <f t="shared" si="5"/>
        <v>0</v>
      </c>
      <c r="V46" s="101">
        <f t="shared" si="6"/>
        <v>0</v>
      </c>
      <c r="W46" s="101">
        <f t="array" ref="W46">SUM(IF(LEN(J44:J208)&lt;=3,0,1))</f>
        <v>0</v>
      </c>
      <c r="X46" s="100" t="str">
        <f t="shared" si="7"/>
        <v>_Inspection Log</v>
      </c>
      <c r="Y46" s="101">
        <f t="shared" si="8"/>
        <v>0</v>
      </c>
      <c r="Z46" s="101" t="str">
        <f t="shared" si="9"/>
        <v/>
      </c>
      <c r="AA46" s="101">
        <f t="shared" si="10"/>
        <v>0</v>
      </c>
      <c r="AB46" s="101"/>
      <c r="AC46" s="101"/>
      <c r="AD46" s="101"/>
      <c r="AE46" s="101"/>
      <c r="AF46" s="101"/>
      <c r="AG46" s="101"/>
      <c r="AH46" s="101"/>
      <c r="AI46" s="101"/>
      <c r="AJ46" s="102"/>
      <c r="AK46" s="34"/>
      <c r="AL46" s="34"/>
      <c r="AM46" s="34"/>
      <c r="AN46" s="34"/>
      <c r="AO46" s="34"/>
      <c r="AP46" s="34"/>
      <c r="AQ46" s="48">
        <v>45</v>
      </c>
      <c r="AR46" s="48" t="s">
        <v>23</v>
      </c>
      <c r="AS46" s="48"/>
      <c r="AT46" s="48"/>
      <c r="AU46" s="48"/>
      <c r="AV46" s="48"/>
      <c r="AW46" s="48"/>
      <c r="AX46" s="48"/>
      <c r="AY46" s="48"/>
      <c r="AZ46" s="48"/>
      <c r="BA46" s="48"/>
      <c r="BB46" s="48"/>
      <c r="BC46" s="48"/>
      <c r="BD46" s="48"/>
      <c r="BE46" s="48"/>
      <c r="BF46" s="48"/>
      <c r="BG46" s="48"/>
      <c r="BH46" s="48"/>
      <c r="BI46" s="48"/>
      <c r="BJ46" s="48">
        <v>46</v>
      </c>
      <c r="BK46" s="48" t="str">
        <f t="shared" si="1"/>
        <v>PCA_45</v>
      </c>
      <c r="BL46" s="48" t="str">
        <f t="array" ref="BL46">INDEX(IF($AS$2:$BH$46="", "", $AS$2:$BH$46), AQ46, $AR$1)</f>
        <v/>
      </c>
    </row>
    <row r="47" spans="1:64" ht="15" customHeight="1">
      <c r="A47" s="34"/>
      <c r="B47" s="143"/>
      <c r="C47" s="144"/>
      <c r="D47" s="145"/>
      <c r="E47" s="145"/>
      <c r="F47" s="145"/>
      <c r="G47" s="145"/>
      <c r="H47" s="146" t="str">
        <f t="shared" si="13"/>
        <v/>
      </c>
      <c r="I47" s="146"/>
      <c r="J47" s="97"/>
      <c r="K47" s="147"/>
      <c r="L47" s="147"/>
      <c r="M47" s="147"/>
      <c r="N47" s="147"/>
      <c r="O47" s="147"/>
      <c r="P47" s="98" t="str">
        <f t="shared" si="11"/>
        <v>_Inspection Log.xlsm</v>
      </c>
      <c r="Q47" s="99" t="str">
        <f t="shared" si="12"/>
        <v>\\gurnt001\ABB\WORK\Engg_Docs\CUT\Code_Review\Web_Pages\Trends\V0.1\InspectionLogs\_Inspection Log.xlsm</v>
      </c>
      <c r="R47" s="100">
        <f t="array" ref="R47">SUM(IF($J$30:$J$194=IF(J47="","Blank",J47),1,0))</f>
        <v>0</v>
      </c>
      <c r="S47" s="100">
        <f t="shared" si="3"/>
        <v>0</v>
      </c>
      <c r="T47" s="100" t="str">
        <f t="shared" si="4"/>
        <v/>
      </c>
      <c r="U47" s="101">
        <f t="shared" si="5"/>
        <v>0</v>
      </c>
      <c r="V47" s="101">
        <f t="shared" si="6"/>
        <v>0</v>
      </c>
      <c r="W47" s="101">
        <f t="array" ref="W47">SUM(IF(LEN(J45:J209)&lt;=3,0,1))</f>
        <v>0</v>
      </c>
      <c r="X47" s="100" t="str">
        <f t="shared" si="7"/>
        <v>_Inspection Log</v>
      </c>
      <c r="Y47" s="101">
        <f t="shared" si="8"/>
        <v>0</v>
      </c>
      <c r="Z47" s="101" t="str">
        <f t="shared" si="9"/>
        <v/>
      </c>
      <c r="AA47" s="101">
        <f t="shared" si="10"/>
        <v>0</v>
      </c>
      <c r="AB47" s="101"/>
      <c r="AC47" s="101"/>
      <c r="AD47" s="101"/>
      <c r="AE47" s="101"/>
      <c r="AF47" s="101"/>
      <c r="AG47" s="101"/>
      <c r="AH47" s="101"/>
      <c r="AI47" s="101"/>
      <c r="AJ47" s="102"/>
      <c r="AK47" s="34"/>
      <c r="AL47" s="34"/>
      <c r="AM47" s="34"/>
      <c r="AN47" s="34"/>
      <c r="AO47" s="34"/>
      <c r="AP47" s="34"/>
      <c r="AQ47" s="48">
        <v>46</v>
      </c>
      <c r="AR47" s="48" t="s">
        <v>24</v>
      </c>
      <c r="AS47" s="48"/>
      <c r="AT47" s="48"/>
      <c r="AU47" s="48"/>
      <c r="AV47" s="48"/>
      <c r="AW47" s="48"/>
      <c r="AX47" s="48"/>
      <c r="AY47" s="48"/>
      <c r="AZ47" s="48"/>
      <c r="BA47" s="48"/>
      <c r="BB47" s="48"/>
      <c r="BC47" s="48"/>
      <c r="BD47" s="48"/>
      <c r="BE47" s="48"/>
      <c r="BF47" s="48"/>
      <c r="BG47" s="48"/>
      <c r="BH47" s="48"/>
      <c r="BI47" s="48"/>
      <c r="BJ47" s="48"/>
      <c r="BK47" s="48"/>
    </row>
    <row r="48" spans="1:64" ht="15" customHeight="1">
      <c r="A48" s="34"/>
      <c r="B48" s="143"/>
      <c r="C48" s="144"/>
      <c r="D48" s="145"/>
      <c r="E48" s="145"/>
      <c r="F48" s="145"/>
      <c r="G48" s="145"/>
      <c r="H48" s="146" t="str">
        <f t="shared" si="13"/>
        <v/>
      </c>
      <c r="I48" s="146"/>
      <c r="J48" s="97"/>
      <c r="K48" s="147"/>
      <c r="L48" s="147"/>
      <c r="M48" s="147"/>
      <c r="N48" s="147"/>
      <c r="O48" s="147"/>
      <c r="P48" s="98" t="str">
        <f t="shared" si="11"/>
        <v>_Inspection Log.xlsm</v>
      </c>
      <c r="Q48" s="99" t="str">
        <f t="shared" si="12"/>
        <v>\\gurnt001\ABB\WORK\Engg_Docs\CUT\Code_Review\Web_Pages\Trends\V0.1\InspectionLogs\_Inspection Log.xlsm</v>
      </c>
      <c r="R48" s="100">
        <f t="array" ref="R48">SUM(IF($J$30:$J$194=IF(J48="","Blank",J48),1,0))</f>
        <v>0</v>
      </c>
      <c r="S48" s="100">
        <f t="shared" si="3"/>
        <v>0</v>
      </c>
      <c r="T48" s="100" t="str">
        <f t="shared" si="4"/>
        <v/>
      </c>
      <c r="U48" s="101">
        <f t="shared" si="5"/>
        <v>0</v>
      </c>
      <c r="V48" s="101">
        <f t="shared" si="6"/>
        <v>0</v>
      </c>
      <c r="W48" s="101">
        <f t="array" ref="W48">SUM(IF(LEN(J46:J210)&lt;=3,0,1))</f>
        <v>0</v>
      </c>
      <c r="X48" s="100" t="str">
        <f t="shared" si="7"/>
        <v>_Inspection Log</v>
      </c>
      <c r="Y48" s="101">
        <f t="shared" si="8"/>
        <v>0</v>
      </c>
      <c r="Z48" s="101" t="str">
        <f t="shared" si="9"/>
        <v/>
      </c>
      <c r="AA48" s="101">
        <f t="shared" si="10"/>
        <v>0</v>
      </c>
      <c r="AB48" s="101"/>
      <c r="AC48" s="101"/>
      <c r="AD48" s="101"/>
      <c r="AE48" s="101"/>
      <c r="AF48" s="101"/>
      <c r="AG48" s="101"/>
      <c r="AH48" s="101"/>
      <c r="AI48" s="101"/>
      <c r="AJ48" s="102"/>
      <c r="AK48" s="34"/>
      <c r="AL48" s="34"/>
      <c r="AM48" s="34"/>
      <c r="AN48" s="34"/>
      <c r="AO48" s="34"/>
      <c r="AP48" s="34"/>
      <c r="AQ48" s="48"/>
      <c r="AR48" s="48"/>
      <c r="AS48" s="48"/>
      <c r="AT48" s="48"/>
      <c r="AU48" s="48"/>
      <c r="AV48" s="48"/>
      <c r="AW48" s="48"/>
      <c r="AX48" s="48"/>
      <c r="AY48" s="48"/>
      <c r="AZ48" s="48"/>
      <c r="BA48" s="48"/>
      <c r="BB48" s="48"/>
      <c r="BC48" s="48"/>
      <c r="BD48" s="48"/>
      <c r="BE48" s="48"/>
      <c r="BF48" s="48"/>
      <c r="BG48" s="48"/>
      <c r="BH48" s="48"/>
      <c r="BI48" s="48"/>
      <c r="BJ48" s="48"/>
      <c r="BK48" s="48"/>
    </row>
    <row r="49" spans="1:63" ht="15" customHeight="1">
      <c r="A49" s="34"/>
      <c r="B49" s="143"/>
      <c r="C49" s="144"/>
      <c r="D49" s="145"/>
      <c r="E49" s="145"/>
      <c r="F49" s="145"/>
      <c r="G49" s="145"/>
      <c r="H49" s="146" t="str">
        <f t="shared" si="13"/>
        <v/>
      </c>
      <c r="I49" s="146"/>
      <c r="J49" s="97"/>
      <c r="K49" s="147"/>
      <c r="L49" s="147"/>
      <c r="M49" s="147"/>
      <c r="N49" s="147"/>
      <c r="O49" s="147"/>
      <c r="P49" s="98" t="str">
        <f t="shared" si="11"/>
        <v>_Inspection Log.xlsm</v>
      </c>
      <c r="Q49" s="99" t="str">
        <f t="shared" si="12"/>
        <v>\\gurnt001\ABB\WORK\Engg_Docs\CUT\Code_Review\Web_Pages\Trends\V0.1\InspectionLogs\_Inspection Log.xlsm</v>
      </c>
      <c r="R49" s="100">
        <f t="array" ref="R49">SUM(IF($J$30:$J$194=IF(J49="","Blank",J49),1,0))</f>
        <v>0</v>
      </c>
      <c r="S49" s="100">
        <f t="shared" si="3"/>
        <v>0</v>
      </c>
      <c r="T49" s="100" t="str">
        <f t="shared" si="4"/>
        <v/>
      </c>
      <c r="U49" s="101">
        <f t="shared" si="5"/>
        <v>0</v>
      </c>
      <c r="V49" s="101">
        <f t="shared" si="6"/>
        <v>0</v>
      </c>
      <c r="W49" s="101">
        <f t="array" ref="W49">SUM(IF(LEN(J47:J211)&lt;=3,0,1))</f>
        <v>0</v>
      </c>
      <c r="X49" s="100" t="str">
        <f t="shared" si="7"/>
        <v>_Inspection Log</v>
      </c>
      <c r="Y49" s="101">
        <f t="shared" si="8"/>
        <v>0</v>
      </c>
      <c r="Z49" s="101" t="str">
        <f t="shared" si="9"/>
        <v/>
      </c>
      <c r="AA49" s="101">
        <f t="shared" si="10"/>
        <v>0</v>
      </c>
      <c r="AB49" s="101"/>
      <c r="AC49" s="101"/>
      <c r="AD49" s="101"/>
      <c r="AE49" s="101"/>
      <c r="AF49" s="101"/>
      <c r="AG49" s="101"/>
      <c r="AH49" s="101"/>
      <c r="AI49" s="101"/>
      <c r="AJ49" s="102"/>
      <c r="AK49" s="34"/>
      <c r="AL49" s="34"/>
      <c r="AM49" s="34"/>
      <c r="AN49" s="34"/>
      <c r="AO49" s="34"/>
      <c r="AP49" s="34"/>
      <c r="AQ49" s="48"/>
      <c r="AR49" s="48"/>
      <c r="AS49" s="48"/>
      <c r="AT49" s="48"/>
      <c r="AU49" s="48"/>
      <c r="AV49" s="48"/>
      <c r="AW49" s="48"/>
      <c r="AX49" s="48"/>
      <c r="AY49" s="48"/>
      <c r="AZ49" s="48"/>
      <c r="BA49" s="48"/>
      <c r="BB49" s="48"/>
      <c r="BC49" s="48"/>
      <c r="BD49" s="48"/>
      <c r="BE49" s="48"/>
      <c r="BF49" s="48"/>
      <c r="BG49" s="48"/>
      <c r="BH49" s="48"/>
      <c r="BI49" s="48"/>
      <c r="BJ49" s="48"/>
      <c r="BK49" s="48"/>
    </row>
    <row r="50" spans="1:63" ht="15" customHeight="1">
      <c r="A50" s="34"/>
      <c r="B50" s="143"/>
      <c r="C50" s="144"/>
      <c r="D50" s="145"/>
      <c r="E50" s="145"/>
      <c r="F50" s="145"/>
      <c r="G50" s="145"/>
      <c r="H50" s="146" t="str">
        <f t="shared" si="13"/>
        <v/>
      </c>
      <c r="I50" s="146"/>
      <c r="J50" s="97"/>
      <c r="K50" s="147"/>
      <c r="L50" s="147"/>
      <c r="M50" s="147"/>
      <c r="N50" s="147"/>
      <c r="O50" s="147"/>
      <c r="P50" s="98" t="str">
        <f t="shared" si="11"/>
        <v>_Inspection Log.xlsm</v>
      </c>
      <c r="Q50" s="99" t="str">
        <f t="shared" si="12"/>
        <v>\\gurnt001\ABB\WORK\Engg_Docs\CUT\Code_Review\Web_Pages\Trends\V0.1\InspectionLogs\_Inspection Log.xlsm</v>
      </c>
      <c r="R50" s="100">
        <f t="array" ref="R50">SUM(IF($J$30:$J$194=IF(J50="","Blank",J50),1,0))</f>
        <v>0</v>
      </c>
      <c r="S50" s="100">
        <f t="shared" si="3"/>
        <v>0</v>
      </c>
      <c r="T50" s="100" t="str">
        <f t="shared" si="4"/>
        <v/>
      </c>
      <c r="U50" s="101">
        <f t="shared" si="5"/>
        <v>0</v>
      </c>
      <c r="V50" s="101">
        <f t="shared" si="6"/>
        <v>0</v>
      </c>
      <c r="W50" s="101">
        <f t="array" ref="W50">SUM(IF(LEN(J48:J212)&lt;=3,0,1))</f>
        <v>0</v>
      </c>
      <c r="X50" s="100" t="str">
        <f t="shared" si="7"/>
        <v>_Inspection Log</v>
      </c>
      <c r="Y50" s="101">
        <f t="shared" si="8"/>
        <v>0</v>
      </c>
      <c r="Z50" s="101" t="str">
        <f t="shared" si="9"/>
        <v/>
      </c>
      <c r="AA50" s="101">
        <f t="shared" si="10"/>
        <v>0</v>
      </c>
      <c r="AB50" s="101"/>
      <c r="AC50" s="101"/>
      <c r="AD50" s="101"/>
      <c r="AE50" s="101"/>
      <c r="AF50" s="101"/>
      <c r="AG50" s="101"/>
      <c r="AH50" s="101"/>
      <c r="AI50" s="101"/>
      <c r="AJ50" s="102"/>
      <c r="AK50" s="34"/>
      <c r="AL50" s="34"/>
      <c r="AM50" s="34"/>
      <c r="AN50" s="34"/>
      <c r="AO50" s="34"/>
      <c r="AP50" s="34"/>
      <c r="AQ50" s="48"/>
      <c r="AR50" s="48"/>
      <c r="AS50" s="48"/>
      <c r="AT50" s="48"/>
      <c r="AU50" s="48"/>
      <c r="AV50" s="48"/>
      <c r="AW50" s="48"/>
      <c r="AX50" s="48"/>
      <c r="AY50" s="48"/>
      <c r="AZ50" s="48"/>
      <c r="BA50" s="48"/>
      <c r="BB50" s="48"/>
      <c r="BC50" s="48"/>
      <c r="BD50" s="48"/>
      <c r="BE50" s="48"/>
      <c r="BF50" s="48"/>
      <c r="BG50" s="48"/>
      <c r="BH50" s="48"/>
      <c r="BI50" s="48"/>
      <c r="BJ50" s="48"/>
      <c r="BK50" s="48"/>
    </row>
    <row r="51" spans="1:63" ht="15" customHeight="1">
      <c r="A51" s="34"/>
      <c r="B51" s="143"/>
      <c r="C51" s="144"/>
      <c r="D51" s="145"/>
      <c r="E51" s="145"/>
      <c r="F51" s="145"/>
      <c r="G51" s="145"/>
      <c r="H51" s="146" t="str">
        <f t="shared" si="13"/>
        <v/>
      </c>
      <c r="I51" s="146"/>
      <c r="J51" s="97"/>
      <c r="K51" s="147"/>
      <c r="L51" s="147"/>
      <c r="M51" s="147"/>
      <c r="N51" s="147"/>
      <c r="O51" s="147"/>
      <c r="P51" s="98" t="str">
        <f t="shared" si="11"/>
        <v>_Inspection Log.xlsm</v>
      </c>
      <c r="Q51" s="99" t="str">
        <f t="shared" si="12"/>
        <v>\\gurnt001\ABB\WORK\Engg_Docs\CUT\Code_Review\Web_Pages\Trends\V0.1\InspectionLogs\_Inspection Log.xlsm</v>
      </c>
      <c r="R51" s="100">
        <f t="array" ref="R51">SUM(IF($J$30:$J$194=IF(J51="","Blank",J51),1,0))</f>
        <v>0</v>
      </c>
      <c r="S51" s="100">
        <f t="shared" si="3"/>
        <v>0</v>
      </c>
      <c r="T51" s="100" t="str">
        <f t="shared" si="4"/>
        <v/>
      </c>
      <c r="U51" s="101">
        <f t="shared" si="5"/>
        <v>0</v>
      </c>
      <c r="V51" s="101">
        <f t="shared" si="6"/>
        <v>0</v>
      </c>
      <c r="W51" s="101">
        <f t="array" ref="W51">SUM(IF(LEN(J49:J213)&lt;=3,0,1))</f>
        <v>0</v>
      </c>
      <c r="X51" s="100" t="str">
        <f t="shared" si="7"/>
        <v>_Inspection Log</v>
      </c>
      <c r="Y51" s="101">
        <f t="shared" si="8"/>
        <v>0</v>
      </c>
      <c r="Z51" s="101" t="str">
        <f t="shared" si="9"/>
        <v/>
      </c>
      <c r="AA51" s="101">
        <f t="shared" si="10"/>
        <v>0</v>
      </c>
      <c r="AB51" s="101"/>
      <c r="AC51" s="101"/>
      <c r="AD51" s="101"/>
      <c r="AE51" s="101"/>
      <c r="AF51" s="101"/>
      <c r="AG51" s="101"/>
      <c r="AH51" s="101"/>
      <c r="AI51" s="101"/>
      <c r="AJ51" s="102"/>
      <c r="AK51" s="34"/>
      <c r="AL51" s="34"/>
      <c r="AM51" s="34"/>
      <c r="AN51" s="34"/>
      <c r="AO51" s="34"/>
      <c r="AP51" s="34"/>
      <c r="AQ51" s="48"/>
      <c r="AR51" s="48"/>
      <c r="AS51" s="48"/>
      <c r="AT51" s="48"/>
      <c r="AU51" s="48"/>
      <c r="AV51" s="48"/>
      <c r="AW51" s="48"/>
      <c r="AX51" s="48"/>
      <c r="AY51" s="48"/>
      <c r="AZ51" s="48"/>
      <c r="BA51" s="48"/>
      <c r="BB51" s="48"/>
      <c r="BC51" s="48"/>
      <c r="BD51" s="48"/>
      <c r="BE51" s="48"/>
      <c r="BF51" s="48"/>
      <c r="BG51" s="48"/>
      <c r="BH51" s="48"/>
      <c r="BI51" s="48"/>
      <c r="BJ51" s="48"/>
      <c r="BK51" s="48"/>
    </row>
    <row r="52" spans="1:63" ht="15" customHeight="1">
      <c r="A52" s="34"/>
      <c r="B52" s="143"/>
      <c r="C52" s="144"/>
      <c r="D52" s="145"/>
      <c r="E52" s="145"/>
      <c r="F52" s="145"/>
      <c r="G52" s="145"/>
      <c r="H52" s="146" t="str">
        <f t="shared" si="13"/>
        <v/>
      </c>
      <c r="I52" s="146"/>
      <c r="J52" s="97"/>
      <c r="K52" s="147"/>
      <c r="L52" s="147"/>
      <c r="M52" s="147"/>
      <c r="N52" s="147"/>
      <c r="O52" s="147"/>
      <c r="P52" s="98" t="str">
        <f t="shared" si="11"/>
        <v>_Inspection Log.xlsm</v>
      </c>
      <c r="Q52" s="99" t="str">
        <f t="shared" si="12"/>
        <v>\\gurnt001\ABB\WORK\Engg_Docs\CUT\Code_Review\Web_Pages\Trends\V0.1\InspectionLogs\_Inspection Log.xlsm</v>
      </c>
      <c r="R52" s="100">
        <f t="array" ref="R52">SUM(IF($J$30:$J$194=IF(J52="","Blank",J52),1,0))</f>
        <v>0</v>
      </c>
      <c r="S52" s="100">
        <f t="shared" si="3"/>
        <v>0</v>
      </c>
      <c r="T52" s="100" t="str">
        <f t="shared" si="4"/>
        <v/>
      </c>
      <c r="U52" s="101">
        <f t="shared" si="5"/>
        <v>0</v>
      </c>
      <c r="V52" s="101">
        <f t="shared" si="6"/>
        <v>0</v>
      </c>
      <c r="W52" s="101">
        <f t="array" ref="W52">SUM(IF(LEN(J50:J214)&lt;=3,0,1))</f>
        <v>0</v>
      </c>
      <c r="X52" s="100" t="str">
        <f t="shared" si="7"/>
        <v>_Inspection Log</v>
      </c>
      <c r="Y52" s="101">
        <f t="shared" si="8"/>
        <v>0</v>
      </c>
      <c r="Z52" s="101" t="str">
        <f t="shared" si="9"/>
        <v/>
      </c>
      <c r="AA52" s="101">
        <f t="shared" si="10"/>
        <v>0</v>
      </c>
      <c r="AB52" s="101"/>
      <c r="AC52" s="101"/>
      <c r="AD52" s="101"/>
      <c r="AE52" s="101"/>
      <c r="AF52" s="101"/>
      <c r="AG52" s="101"/>
      <c r="AH52" s="101"/>
      <c r="AI52" s="101"/>
      <c r="AJ52" s="102"/>
      <c r="AK52" s="34"/>
      <c r="AL52" s="34"/>
      <c r="AM52" s="34"/>
      <c r="AN52" s="34"/>
      <c r="AO52" s="34"/>
      <c r="AP52" s="34"/>
      <c r="AQ52" s="48"/>
      <c r="AR52" s="48"/>
      <c r="AS52" s="48"/>
      <c r="AT52" s="48"/>
      <c r="AU52" s="48"/>
      <c r="AV52" s="48"/>
      <c r="AW52" s="48"/>
      <c r="AX52" s="48"/>
      <c r="AY52" s="48"/>
      <c r="AZ52" s="48"/>
      <c r="BA52" s="48"/>
      <c r="BB52" s="48"/>
      <c r="BC52" s="48"/>
      <c r="BD52" s="48"/>
      <c r="BE52" s="48"/>
      <c r="BF52" s="48"/>
      <c r="BG52" s="48"/>
      <c r="BH52" s="48"/>
      <c r="BI52" s="48"/>
      <c r="BJ52" s="48"/>
      <c r="BK52" s="48"/>
    </row>
    <row r="53" spans="1:63" ht="15" customHeight="1">
      <c r="A53" s="34"/>
      <c r="B53" s="143"/>
      <c r="C53" s="144"/>
      <c r="D53" s="145"/>
      <c r="E53" s="145"/>
      <c r="F53" s="145"/>
      <c r="G53" s="145"/>
      <c r="H53" s="146" t="str">
        <f t="shared" si="13"/>
        <v/>
      </c>
      <c r="I53" s="146"/>
      <c r="J53" s="97"/>
      <c r="K53" s="147"/>
      <c r="L53" s="147"/>
      <c r="M53" s="147"/>
      <c r="N53" s="147"/>
      <c r="O53" s="147"/>
      <c r="P53" s="98" t="str">
        <f t="shared" si="11"/>
        <v>_Inspection Log.xlsm</v>
      </c>
      <c r="Q53" s="99" t="str">
        <f t="shared" si="12"/>
        <v>\\gurnt001\ABB\WORK\Engg_Docs\CUT\Code_Review\Web_Pages\Trends\V0.1\InspectionLogs\_Inspection Log.xlsm</v>
      </c>
      <c r="R53" s="100">
        <f t="array" ref="R53">SUM(IF($J$30:$J$194=IF(J53="","Blank",J53),1,0))</f>
        <v>0</v>
      </c>
      <c r="S53" s="100">
        <f t="shared" si="3"/>
        <v>0</v>
      </c>
      <c r="T53" s="100" t="str">
        <f t="shared" si="4"/>
        <v/>
      </c>
      <c r="U53" s="101">
        <f t="shared" si="5"/>
        <v>0</v>
      </c>
      <c r="V53" s="101">
        <f t="shared" si="6"/>
        <v>0</v>
      </c>
      <c r="W53" s="101">
        <f t="array" ref="W53">SUM(IF(LEN(J51:J215)&lt;=3,0,1))</f>
        <v>0</v>
      </c>
      <c r="X53" s="100" t="str">
        <f t="shared" si="7"/>
        <v>_Inspection Log</v>
      </c>
      <c r="Y53" s="101">
        <f t="shared" si="8"/>
        <v>0</v>
      </c>
      <c r="Z53" s="101" t="str">
        <f t="shared" si="9"/>
        <v/>
      </c>
      <c r="AA53" s="101">
        <f t="shared" si="10"/>
        <v>0</v>
      </c>
      <c r="AB53" s="101"/>
      <c r="AC53" s="101"/>
      <c r="AD53" s="101"/>
      <c r="AE53" s="101"/>
      <c r="AF53" s="101"/>
      <c r="AG53" s="101"/>
      <c r="AH53" s="101"/>
      <c r="AI53" s="101"/>
      <c r="AJ53" s="102"/>
      <c r="AK53" s="34"/>
      <c r="AL53" s="34"/>
      <c r="AM53" s="34"/>
      <c r="AN53" s="34"/>
      <c r="AO53" s="34"/>
      <c r="AP53" s="34"/>
      <c r="AQ53" s="48"/>
      <c r="AR53" s="48"/>
      <c r="AS53" s="48"/>
      <c r="AT53" s="48"/>
      <c r="AU53" s="48"/>
      <c r="AV53" s="48"/>
      <c r="AW53" s="48"/>
      <c r="AX53" s="48"/>
      <c r="AY53" s="48"/>
      <c r="AZ53" s="48"/>
      <c r="BA53" s="48"/>
      <c r="BB53" s="48"/>
      <c r="BC53" s="48"/>
      <c r="BD53" s="48"/>
      <c r="BE53" s="48"/>
      <c r="BF53" s="48"/>
      <c r="BG53" s="48"/>
      <c r="BH53" s="48"/>
      <c r="BI53" s="48"/>
      <c r="BJ53" s="48"/>
      <c r="BK53" s="48"/>
    </row>
    <row r="54" spans="1:63" ht="15" customHeight="1">
      <c r="A54" s="34"/>
      <c r="B54" s="143"/>
      <c r="C54" s="144"/>
      <c r="D54" s="145"/>
      <c r="E54" s="145"/>
      <c r="F54" s="145"/>
      <c r="G54" s="145"/>
      <c r="H54" s="146" t="str">
        <f t="shared" si="13"/>
        <v/>
      </c>
      <c r="I54" s="146"/>
      <c r="J54" s="97"/>
      <c r="K54" s="147"/>
      <c r="L54" s="147"/>
      <c r="M54" s="147"/>
      <c r="N54" s="147"/>
      <c r="O54" s="147"/>
      <c r="P54" s="98" t="str">
        <f t="shared" si="11"/>
        <v>_Inspection Log.xlsm</v>
      </c>
      <c r="Q54" s="99" t="str">
        <f t="shared" si="12"/>
        <v>\\gurnt001\ABB\WORK\Engg_Docs\CUT\Code_Review\Web_Pages\Trends\V0.1\InspectionLogs\_Inspection Log.xlsm</v>
      </c>
      <c r="R54" s="100">
        <f t="array" ref="R54">SUM(IF($J$30:$J$194=IF(J54="","Blank",J54),1,0))</f>
        <v>0</v>
      </c>
      <c r="S54" s="100">
        <f t="shared" si="3"/>
        <v>0</v>
      </c>
      <c r="T54" s="100" t="str">
        <f t="shared" si="4"/>
        <v/>
      </c>
      <c r="U54" s="101">
        <f t="shared" si="5"/>
        <v>0</v>
      </c>
      <c r="V54" s="101">
        <f t="shared" si="6"/>
        <v>0</v>
      </c>
      <c r="W54" s="101">
        <f t="array" ref="W54">SUM(IF(LEN(J52:J216)&lt;=3,0,1))</f>
        <v>0</v>
      </c>
      <c r="X54" s="100" t="str">
        <f t="shared" si="7"/>
        <v>_Inspection Log</v>
      </c>
      <c r="Y54" s="101">
        <f t="shared" si="8"/>
        <v>0</v>
      </c>
      <c r="Z54" s="101" t="str">
        <f t="shared" si="9"/>
        <v/>
      </c>
      <c r="AA54" s="101">
        <f t="shared" si="10"/>
        <v>0</v>
      </c>
      <c r="AB54" s="101"/>
      <c r="AC54" s="101"/>
      <c r="AD54" s="101"/>
      <c r="AE54" s="101"/>
      <c r="AF54" s="101"/>
      <c r="AG54" s="101"/>
      <c r="AH54" s="101"/>
      <c r="AI54" s="101"/>
      <c r="AJ54" s="102"/>
      <c r="AK54" s="34"/>
      <c r="AL54" s="34"/>
      <c r="AM54" s="34"/>
      <c r="AN54" s="34"/>
      <c r="AO54" s="34"/>
      <c r="AP54" s="34"/>
      <c r="AQ54" s="48"/>
      <c r="AR54" s="48"/>
      <c r="AS54" s="48"/>
      <c r="AT54" s="48"/>
      <c r="AU54" s="48"/>
      <c r="AV54" s="48"/>
      <c r="AW54" s="48"/>
      <c r="AX54" s="48"/>
      <c r="AY54" s="48"/>
      <c r="AZ54" s="48"/>
      <c r="BA54" s="48"/>
      <c r="BB54" s="48"/>
      <c r="BC54" s="48"/>
      <c r="BD54" s="48"/>
      <c r="BE54" s="48"/>
      <c r="BF54" s="48"/>
      <c r="BG54" s="48"/>
      <c r="BH54" s="48"/>
      <c r="BI54" s="48"/>
      <c r="BJ54" s="48"/>
      <c r="BK54" s="48"/>
    </row>
    <row r="55" spans="1:63" ht="15" customHeight="1">
      <c r="A55" s="34"/>
      <c r="B55" s="143"/>
      <c r="C55" s="144"/>
      <c r="D55" s="145"/>
      <c r="E55" s="145"/>
      <c r="F55" s="145"/>
      <c r="G55" s="145"/>
      <c r="H55" s="146" t="str">
        <f t="shared" si="13"/>
        <v/>
      </c>
      <c r="I55" s="146"/>
      <c r="J55" s="97"/>
      <c r="K55" s="147"/>
      <c r="L55" s="147"/>
      <c r="M55" s="147"/>
      <c r="N55" s="147"/>
      <c r="O55" s="147"/>
      <c r="P55" s="98" t="str">
        <f t="shared" si="11"/>
        <v>_Inspection Log.xlsm</v>
      </c>
      <c r="Q55" s="99" t="str">
        <f t="shared" si="12"/>
        <v>\\gurnt001\ABB\WORK\Engg_Docs\CUT\Code_Review\Web_Pages\Trends\V0.1\InspectionLogs\_Inspection Log.xlsm</v>
      </c>
      <c r="R55" s="100">
        <f t="array" ref="R55">SUM(IF($J$30:$J$194=IF(J55="","Blank",J55),1,0))</f>
        <v>0</v>
      </c>
      <c r="S55" s="100">
        <f t="shared" si="3"/>
        <v>0</v>
      </c>
      <c r="T55" s="100" t="str">
        <f t="shared" si="4"/>
        <v/>
      </c>
      <c r="U55" s="101">
        <f t="shared" si="5"/>
        <v>0</v>
      </c>
      <c r="V55" s="101">
        <f t="shared" si="6"/>
        <v>0</v>
      </c>
      <c r="W55" s="101">
        <f t="array" ref="W55">SUM(IF(LEN(J53:J217)&lt;=3,0,1))</f>
        <v>0</v>
      </c>
      <c r="X55" s="100" t="str">
        <f t="shared" si="7"/>
        <v>_Inspection Log</v>
      </c>
      <c r="Y55" s="101">
        <f t="shared" si="8"/>
        <v>0</v>
      </c>
      <c r="Z55" s="101" t="str">
        <f t="shared" si="9"/>
        <v/>
      </c>
      <c r="AA55" s="101">
        <f t="shared" si="10"/>
        <v>0</v>
      </c>
      <c r="AB55" s="101"/>
      <c r="AC55" s="101"/>
      <c r="AD55" s="101"/>
      <c r="AE55" s="101"/>
      <c r="AF55" s="101"/>
      <c r="AG55" s="101"/>
      <c r="AH55" s="101"/>
      <c r="AI55" s="101"/>
      <c r="AJ55" s="102"/>
      <c r="AK55" s="34"/>
      <c r="AL55" s="34"/>
      <c r="AM55" s="34"/>
      <c r="AN55" s="34"/>
      <c r="AO55" s="34"/>
      <c r="AP55" s="34"/>
      <c r="AQ55" s="48"/>
      <c r="AR55" s="48"/>
      <c r="AS55" s="48"/>
      <c r="AT55" s="48"/>
      <c r="AU55" s="48"/>
      <c r="AV55" s="48"/>
      <c r="AW55" s="48"/>
      <c r="AX55" s="48"/>
      <c r="AY55" s="48"/>
      <c r="AZ55" s="48"/>
      <c r="BA55" s="48"/>
      <c r="BB55" s="48"/>
      <c r="BC55" s="48"/>
      <c r="BD55" s="48"/>
      <c r="BE55" s="48"/>
      <c r="BF55" s="48"/>
      <c r="BG55" s="48"/>
      <c r="BH55" s="48"/>
      <c r="BI55" s="48"/>
      <c r="BJ55" s="48"/>
      <c r="BK55" s="48"/>
    </row>
    <row r="56" spans="1:63" ht="15" customHeight="1">
      <c r="A56" s="34"/>
      <c r="B56" s="143"/>
      <c r="C56" s="144"/>
      <c r="D56" s="145"/>
      <c r="E56" s="145"/>
      <c r="F56" s="145"/>
      <c r="G56" s="145"/>
      <c r="H56" s="146" t="str">
        <f t="shared" si="13"/>
        <v/>
      </c>
      <c r="I56" s="146"/>
      <c r="J56" s="97"/>
      <c r="K56" s="147"/>
      <c r="L56" s="147"/>
      <c r="M56" s="147"/>
      <c r="N56" s="147"/>
      <c r="O56" s="147"/>
      <c r="P56" s="98" t="str">
        <f t="shared" si="11"/>
        <v>_Inspection Log.xlsm</v>
      </c>
      <c r="Q56" s="99" t="str">
        <f t="shared" si="12"/>
        <v>\\gurnt001\ABB\WORK\Engg_Docs\CUT\Code_Review\Web_Pages\Trends\V0.1\InspectionLogs\_Inspection Log.xlsm</v>
      </c>
      <c r="R56" s="100">
        <f t="array" ref="R56">SUM(IF($J$30:$J$194=IF(J56="","Blank",J56),1,0))</f>
        <v>0</v>
      </c>
      <c r="S56" s="100">
        <f t="shared" si="3"/>
        <v>0</v>
      </c>
      <c r="T56" s="100" t="str">
        <f t="shared" si="4"/>
        <v/>
      </c>
      <c r="U56" s="101">
        <f t="shared" si="5"/>
        <v>0</v>
      </c>
      <c r="V56" s="101">
        <f t="shared" si="6"/>
        <v>0</v>
      </c>
      <c r="W56" s="101">
        <f t="array" ref="W56">SUM(IF(LEN(J54:J218)&lt;=3,0,1))</f>
        <v>0</v>
      </c>
      <c r="X56" s="100" t="str">
        <f t="shared" si="7"/>
        <v>_Inspection Log</v>
      </c>
      <c r="Y56" s="101">
        <f t="shared" si="8"/>
        <v>0</v>
      </c>
      <c r="Z56" s="101" t="str">
        <f t="shared" si="9"/>
        <v/>
      </c>
      <c r="AA56" s="101">
        <f t="shared" si="10"/>
        <v>0</v>
      </c>
      <c r="AB56" s="101"/>
      <c r="AC56" s="101"/>
      <c r="AD56" s="101"/>
      <c r="AE56" s="101"/>
      <c r="AF56" s="101"/>
      <c r="AG56" s="101"/>
      <c r="AH56" s="101"/>
      <c r="AI56" s="101"/>
      <c r="AJ56" s="102"/>
      <c r="AK56" s="34"/>
      <c r="AL56" s="34"/>
      <c r="AM56" s="34"/>
      <c r="AN56" s="34"/>
      <c r="AO56" s="34"/>
      <c r="AP56" s="34"/>
      <c r="AQ56" s="48"/>
      <c r="AR56" s="48"/>
      <c r="AS56" s="48"/>
      <c r="AT56" s="48"/>
      <c r="AU56" s="48"/>
      <c r="AV56" s="48"/>
      <c r="AW56" s="48"/>
      <c r="AX56" s="48"/>
      <c r="AY56" s="48"/>
      <c r="AZ56" s="48"/>
      <c r="BA56" s="48"/>
      <c r="BB56" s="48"/>
      <c r="BC56" s="48"/>
      <c r="BD56" s="48"/>
      <c r="BE56" s="48"/>
      <c r="BF56" s="48"/>
      <c r="BG56" s="48"/>
      <c r="BH56" s="48"/>
      <c r="BI56" s="48"/>
      <c r="BJ56" s="48"/>
      <c r="BK56" s="48"/>
    </row>
    <row r="57" spans="1:63" ht="15" customHeight="1">
      <c r="A57" s="34"/>
      <c r="B57" s="143"/>
      <c r="C57" s="144"/>
      <c r="D57" s="145"/>
      <c r="E57" s="145"/>
      <c r="F57" s="145"/>
      <c r="G57" s="145"/>
      <c r="H57" s="146" t="str">
        <f t="shared" si="13"/>
        <v/>
      </c>
      <c r="I57" s="146"/>
      <c r="J57" s="97"/>
      <c r="K57" s="147"/>
      <c r="L57" s="147"/>
      <c r="M57" s="147"/>
      <c r="N57" s="147"/>
      <c r="O57" s="147"/>
      <c r="P57" s="98" t="str">
        <f t="shared" si="11"/>
        <v>_Inspection Log.xlsm</v>
      </c>
      <c r="Q57" s="99" t="str">
        <f t="shared" si="12"/>
        <v>\\gurnt001\ABB\WORK\Engg_Docs\CUT\Code_Review\Web_Pages\Trends\V0.1\InspectionLogs\_Inspection Log.xlsm</v>
      </c>
      <c r="R57" s="100">
        <f t="array" ref="R57">SUM(IF($J$30:$J$194=IF(J57="","Blank",J57),1,0))</f>
        <v>0</v>
      </c>
      <c r="S57" s="100">
        <f t="shared" si="3"/>
        <v>0</v>
      </c>
      <c r="T57" s="100" t="str">
        <f t="shared" si="4"/>
        <v/>
      </c>
      <c r="U57" s="101">
        <f t="shared" si="5"/>
        <v>0</v>
      </c>
      <c r="V57" s="101">
        <f t="shared" si="6"/>
        <v>0</v>
      </c>
      <c r="W57" s="101">
        <f t="array" ref="W57">SUM(IF(LEN(J55:J219)&lt;=3,0,1))</f>
        <v>0</v>
      </c>
      <c r="X57" s="100" t="str">
        <f t="shared" si="7"/>
        <v>_Inspection Log</v>
      </c>
      <c r="Y57" s="101">
        <f t="shared" si="8"/>
        <v>0</v>
      </c>
      <c r="Z57" s="101" t="str">
        <f t="shared" si="9"/>
        <v/>
      </c>
      <c r="AA57" s="101">
        <f t="shared" si="10"/>
        <v>0</v>
      </c>
      <c r="AB57" s="101"/>
      <c r="AC57" s="101"/>
      <c r="AD57" s="101"/>
      <c r="AE57" s="101"/>
      <c r="AF57" s="101"/>
      <c r="AG57" s="101"/>
      <c r="AH57" s="101"/>
      <c r="AI57" s="101"/>
      <c r="AJ57" s="102"/>
      <c r="AK57" s="34"/>
      <c r="AL57" s="34"/>
      <c r="AM57" s="34"/>
      <c r="AN57" s="34"/>
      <c r="AO57" s="34"/>
      <c r="AP57" s="34"/>
      <c r="AQ57" s="48"/>
      <c r="AR57" s="48"/>
      <c r="AS57" s="48"/>
      <c r="AT57" s="48"/>
      <c r="AU57" s="48"/>
      <c r="AV57" s="48"/>
      <c r="AW57" s="48"/>
      <c r="AX57" s="48"/>
      <c r="AY57" s="48"/>
      <c r="AZ57" s="48"/>
      <c r="BA57" s="48"/>
      <c r="BB57" s="48"/>
      <c r="BC57" s="48"/>
      <c r="BD57" s="48"/>
      <c r="BE57" s="48"/>
      <c r="BF57" s="48"/>
      <c r="BG57" s="48"/>
      <c r="BH57" s="48"/>
      <c r="BI57" s="48"/>
      <c r="BJ57" s="48"/>
      <c r="BK57" s="48"/>
    </row>
    <row r="58" spans="1:63" ht="15" customHeight="1">
      <c r="A58" s="34"/>
      <c r="B58" s="143"/>
      <c r="C58" s="144"/>
      <c r="D58" s="145"/>
      <c r="E58" s="145"/>
      <c r="F58" s="145"/>
      <c r="G58" s="145"/>
      <c r="H58" s="146" t="str">
        <f t="shared" si="13"/>
        <v/>
      </c>
      <c r="I58" s="146"/>
      <c r="J58" s="97"/>
      <c r="K58" s="147"/>
      <c r="L58" s="147"/>
      <c r="M58" s="147"/>
      <c r="N58" s="147"/>
      <c r="O58" s="147"/>
      <c r="P58" s="98" t="str">
        <f t="shared" si="11"/>
        <v>_Inspection Log.xlsm</v>
      </c>
      <c r="Q58" s="99" t="str">
        <f t="shared" si="12"/>
        <v>\\gurnt001\ABB\WORK\Engg_Docs\CUT\Code_Review\Web_Pages\Trends\V0.1\InspectionLogs\_Inspection Log.xlsm</v>
      </c>
      <c r="R58" s="100">
        <f t="array" ref="R58">SUM(IF($J$30:$J$194=IF(J58="","Blank",J58),1,0))</f>
        <v>0</v>
      </c>
      <c r="S58" s="100">
        <f t="shared" si="3"/>
        <v>0</v>
      </c>
      <c r="T58" s="100" t="str">
        <f t="shared" si="4"/>
        <v/>
      </c>
      <c r="U58" s="101">
        <f t="shared" si="5"/>
        <v>0</v>
      </c>
      <c r="V58" s="101">
        <f t="shared" si="6"/>
        <v>0</v>
      </c>
      <c r="W58" s="101">
        <f t="array" ref="W58">SUM(IF(LEN(J56:J220)&lt;=3,0,1))</f>
        <v>0</v>
      </c>
      <c r="X58" s="100" t="str">
        <f t="shared" si="7"/>
        <v>_Inspection Log</v>
      </c>
      <c r="Y58" s="101">
        <f t="shared" si="8"/>
        <v>0</v>
      </c>
      <c r="Z58" s="101" t="str">
        <f t="shared" si="9"/>
        <v/>
      </c>
      <c r="AA58" s="101">
        <f t="shared" si="10"/>
        <v>0</v>
      </c>
      <c r="AB58" s="101"/>
      <c r="AC58" s="101"/>
      <c r="AD58" s="101"/>
      <c r="AE58" s="101"/>
      <c r="AF58" s="101"/>
      <c r="AG58" s="101"/>
      <c r="AH58" s="101"/>
      <c r="AI58" s="101"/>
      <c r="AJ58" s="102"/>
      <c r="AK58" s="34"/>
      <c r="AL58" s="34"/>
      <c r="AM58" s="34"/>
      <c r="AN58" s="34"/>
      <c r="AO58" s="34"/>
      <c r="AP58" s="34"/>
      <c r="AQ58" s="48"/>
      <c r="AR58" s="48"/>
      <c r="AS58" s="48"/>
      <c r="AT58" s="48"/>
      <c r="AU58" s="48"/>
      <c r="AV58" s="48"/>
      <c r="AW58" s="48"/>
      <c r="AX58" s="48"/>
      <c r="AY58" s="48"/>
      <c r="AZ58" s="48"/>
      <c r="BA58" s="48"/>
      <c r="BB58" s="48"/>
      <c r="BC58" s="48"/>
      <c r="BD58" s="48"/>
      <c r="BE58" s="48"/>
      <c r="BF58" s="48"/>
      <c r="BG58" s="48"/>
      <c r="BH58" s="48"/>
      <c r="BI58" s="48"/>
      <c r="BJ58" s="48"/>
      <c r="BK58" s="48"/>
    </row>
    <row r="59" spans="1:63" ht="15" customHeight="1">
      <c r="A59" s="34"/>
      <c r="B59" s="143"/>
      <c r="C59" s="144"/>
      <c r="D59" s="145"/>
      <c r="E59" s="145"/>
      <c r="F59" s="145"/>
      <c r="G59" s="145"/>
      <c r="H59" s="146" t="str">
        <f t="shared" si="13"/>
        <v/>
      </c>
      <c r="I59" s="146"/>
      <c r="J59" s="97"/>
      <c r="K59" s="147"/>
      <c r="L59" s="147"/>
      <c r="M59" s="147"/>
      <c r="N59" s="147"/>
      <c r="O59" s="147"/>
      <c r="P59" s="98" t="str">
        <f t="shared" si="11"/>
        <v>_Inspection Log.xlsm</v>
      </c>
      <c r="Q59" s="99" t="str">
        <f t="shared" si="12"/>
        <v>\\gurnt001\ABB\WORK\Engg_Docs\CUT\Code_Review\Web_Pages\Trends\V0.1\InspectionLogs\_Inspection Log.xlsm</v>
      </c>
      <c r="R59" s="100">
        <f t="array" ref="R59">SUM(IF($J$30:$J$194=IF(J59="","Blank",J59),1,0))</f>
        <v>0</v>
      </c>
      <c r="S59" s="100">
        <f t="shared" si="3"/>
        <v>0</v>
      </c>
      <c r="T59" s="100" t="str">
        <f t="shared" si="4"/>
        <v/>
      </c>
      <c r="U59" s="101">
        <f t="shared" si="5"/>
        <v>0</v>
      </c>
      <c r="V59" s="101">
        <f t="shared" si="6"/>
        <v>0</v>
      </c>
      <c r="W59" s="101">
        <f t="array" ref="W59">SUM(IF(LEN(J57:J221)&lt;=3,0,1))</f>
        <v>0</v>
      </c>
      <c r="X59" s="100" t="str">
        <f t="shared" si="7"/>
        <v>_Inspection Log</v>
      </c>
      <c r="Y59" s="101">
        <f t="shared" si="8"/>
        <v>0</v>
      </c>
      <c r="Z59" s="101" t="str">
        <f t="shared" si="9"/>
        <v/>
      </c>
      <c r="AA59" s="101">
        <f t="shared" si="10"/>
        <v>0</v>
      </c>
      <c r="AB59" s="101"/>
      <c r="AC59" s="101"/>
      <c r="AD59" s="101"/>
      <c r="AE59" s="101"/>
      <c r="AF59" s="101"/>
      <c r="AG59" s="101"/>
      <c r="AH59" s="101"/>
      <c r="AI59" s="101"/>
      <c r="AJ59" s="102"/>
      <c r="AK59" s="34"/>
      <c r="AL59" s="34"/>
      <c r="AM59" s="34"/>
      <c r="AN59" s="34"/>
      <c r="AO59" s="34"/>
      <c r="AP59" s="34"/>
      <c r="AQ59" s="48"/>
      <c r="AR59" s="48"/>
      <c r="AS59" s="48"/>
      <c r="AT59" s="48"/>
      <c r="AU59" s="48"/>
      <c r="AV59" s="48"/>
      <c r="AW59" s="48"/>
      <c r="AX59" s="48"/>
      <c r="AY59" s="48"/>
      <c r="AZ59" s="48"/>
      <c r="BA59" s="48"/>
      <c r="BB59" s="48"/>
      <c r="BC59" s="48"/>
      <c r="BD59" s="48"/>
      <c r="BE59" s="48"/>
      <c r="BF59" s="48"/>
      <c r="BG59" s="48"/>
      <c r="BH59" s="48"/>
      <c r="BI59" s="48"/>
      <c r="BJ59" s="48"/>
      <c r="BK59" s="48"/>
    </row>
    <row r="60" spans="1:63" ht="15" customHeight="1">
      <c r="A60" s="34"/>
      <c r="B60" s="143"/>
      <c r="C60" s="144"/>
      <c r="D60" s="145"/>
      <c r="E60" s="145"/>
      <c r="F60" s="145"/>
      <c r="G60" s="145"/>
      <c r="H60" s="146" t="str">
        <f t="shared" ref="H60:H123" si="14">IF(J60="","",J60)</f>
        <v/>
      </c>
      <c r="I60" s="146"/>
      <c r="J60" s="97"/>
      <c r="K60" s="147"/>
      <c r="L60" s="147"/>
      <c r="M60" s="147"/>
      <c r="N60" s="147"/>
      <c r="O60" s="147"/>
      <c r="P60" s="98" t="str">
        <f t="shared" si="11"/>
        <v>_Inspection Log.xlsm</v>
      </c>
      <c r="Q60" s="99" t="str">
        <f t="shared" si="12"/>
        <v>\\gurnt001\ABB\WORK\Engg_Docs\CUT\Code_Review\Web_Pages\Trends\V0.1\InspectionLogs\_Inspection Log.xlsm</v>
      </c>
      <c r="R60" s="100">
        <f t="array" ref="R60">SUM(IF($J$30:$J$194=IF(J60="","Blank",J60),1,0))</f>
        <v>0</v>
      </c>
      <c r="S60" s="100">
        <f t="shared" si="3"/>
        <v>0</v>
      </c>
      <c r="T60" s="100" t="str">
        <f t="shared" si="4"/>
        <v/>
      </c>
      <c r="U60" s="101">
        <f t="shared" si="5"/>
        <v>0</v>
      </c>
      <c r="V60" s="101">
        <f t="shared" si="6"/>
        <v>0</v>
      </c>
      <c r="W60" s="101">
        <f t="array" ref="W60">SUM(IF(LEN(J58:J222)&lt;=3,0,1))</f>
        <v>0</v>
      </c>
      <c r="X60" s="100" t="str">
        <f t="shared" si="7"/>
        <v>_Inspection Log</v>
      </c>
      <c r="Y60" s="101">
        <f t="shared" si="8"/>
        <v>0</v>
      </c>
      <c r="Z60" s="101" t="str">
        <f t="shared" si="9"/>
        <v/>
      </c>
      <c r="AA60" s="101">
        <f t="shared" si="10"/>
        <v>0</v>
      </c>
      <c r="AB60" s="101"/>
      <c r="AC60" s="101"/>
      <c r="AD60" s="101"/>
      <c r="AE60" s="101"/>
      <c r="AF60" s="101"/>
      <c r="AG60" s="101"/>
      <c r="AH60" s="101"/>
      <c r="AI60" s="101"/>
      <c r="AJ60" s="102"/>
      <c r="AK60" s="34"/>
      <c r="AL60" s="34"/>
      <c r="AM60" s="34"/>
      <c r="AN60" s="34"/>
      <c r="AO60" s="34"/>
      <c r="AP60" s="34"/>
      <c r="AQ60" s="48"/>
      <c r="AR60" s="48"/>
      <c r="AS60" s="48"/>
      <c r="AT60" s="48"/>
      <c r="AU60" s="48"/>
      <c r="AV60" s="48"/>
      <c r="AW60" s="48"/>
      <c r="AX60" s="48"/>
      <c r="AY60" s="48"/>
      <c r="AZ60" s="48"/>
      <c r="BA60" s="48"/>
      <c r="BB60" s="48"/>
      <c r="BC60" s="48"/>
      <c r="BD60" s="48"/>
      <c r="BE60" s="48"/>
      <c r="BF60" s="48"/>
      <c r="BG60" s="48"/>
      <c r="BH60" s="48"/>
      <c r="BI60" s="48"/>
      <c r="BJ60" s="48"/>
      <c r="BK60" s="48"/>
    </row>
    <row r="61" spans="1:63" ht="15" customHeight="1">
      <c r="A61" s="34"/>
      <c r="B61" s="143"/>
      <c r="C61" s="144"/>
      <c r="D61" s="145"/>
      <c r="E61" s="145"/>
      <c r="F61" s="145"/>
      <c r="G61" s="145"/>
      <c r="H61" s="146" t="str">
        <f t="shared" si="14"/>
        <v/>
      </c>
      <c r="I61" s="146"/>
      <c r="J61" s="97"/>
      <c r="K61" s="147"/>
      <c r="L61" s="147"/>
      <c r="M61" s="147"/>
      <c r="N61" s="147"/>
      <c r="O61" s="147"/>
      <c r="P61" s="98" t="str">
        <f t="shared" si="11"/>
        <v>_Inspection Log.xlsm</v>
      </c>
      <c r="Q61" s="99" t="str">
        <f t="shared" si="12"/>
        <v>\\gurnt001\ABB\WORK\Engg_Docs\CUT\Code_Review\Web_Pages\Trends\V0.1\InspectionLogs\_Inspection Log.xlsm</v>
      </c>
      <c r="R61" s="100">
        <f t="array" ref="R61">SUM(IF($J$30:$J$194=IF(J61="","Blank",J61),1,0))</f>
        <v>0</v>
      </c>
      <c r="S61" s="100">
        <f t="shared" si="3"/>
        <v>0</v>
      </c>
      <c r="T61" s="100" t="str">
        <f t="shared" si="4"/>
        <v/>
      </c>
      <c r="U61" s="101">
        <f t="shared" si="5"/>
        <v>0</v>
      </c>
      <c r="V61" s="101">
        <f t="shared" si="6"/>
        <v>0</v>
      </c>
      <c r="W61" s="101">
        <f t="array" ref="W61">SUM(IF(LEN(J59:J223)&lt;=3,0,1))</f>
        <v>0</v>
      </c>
      <c r="X61" s="100" t="str">
        <f t="shared" si="7"/>
        <v>_Inspection Log</v>
      </c>
      <c r="Y61" s="101">
        <f t="shared" si="8"/>
        <v>0</v>
      </c>
      <c r="Z61" s="101" t="str">
        <f t="shared" si="9"/>
        <v/>
      </c>
      <c r="AA61" s="101">
        <f t="shared" si="10"/>
        <v>0</v>
      </c>
      <c r="AB61" s="101"/>
      <c r="AC61" s="101"/>
      <c r="AD61" s="101"/>
      <c r="AE61" s="101"/>
      <c r="AF61" s="101"/>
      <c r="AG61" s="101"/>
      <c r="AH61" s="101"/>
      <c r="AI61" s="101"/>
      <c r="AJ61" s="102"/>
      <c r="AK61" s="34"/>
      <c r="AL61" s="34"/>
      <c r="AM61" s="34"/>
      <c r="AN61" s="34"/>
      <c r="AO61" s="34"/>
      <c r="AP61" s="34"/>
      <c r="AQ61" s="48"/>
      <c r="AR61" s="48"/>
      <c r="AS61" s="48"/>
      <c r="AT61" s="48"/>
      <c r="AU61" s="48"/>
      <c r="AV61" s="48"/>
      <c r="AW61" s="48"/>
      <c r="AX61" s="48"/>
      <c r="AY61" s="48"/>
      <c r="AZ61" s="48"/>
      <c r="BA61" s="48"/>
      <c r="BB61" s="48"/>
      <c r="BC61" s="48"/>
      <c r="BD61" s="48"/>
      <c r="BE61" s="48"/>
      <c r="BF61" s="48"/>
      <c r="BG61" s="48"/>
      <c r="BH61" s="48"/>
      <c r="BI61" s="48"/>
      <c r="BJ61" s="48"/>
      <c r="BK61" s="48"/>
    </row>
    <row r="62" spans="1:63" ht="15" customHeight="1">
      <c r="A62" s="34"/>
      <c r="B62" s="143"/>
      <c r="C62" s="144"/>
      <c r="D62" s="145"/>
      <c r="E62" s="145"/>
      <c r="F62" s="145"/>
      <c r="G62" s="145"/>
      <c r="H62" s="146" t="str">
        <f t="shared" si="14"/>
        <v/>
      </c>
      <c r="I62" s="146"/>
      <c r="J62" s="97"/>
      <c r="K62" s="147"/>
      <c r="L62" s="147"/>
      <c r="M62" s="147"/>
      <c r="N62" s="147"/>
      <c r="O62" s="147"/>
      <c r="P62" s="98" t="str">
        <f t="shared" si="11"/>
        <v>_Inspection Log.xlsm</v>
      </c>
      <c r="Q62" s="99" t="str">
        <f t="shared" si="12"/>
        <v>\\gurnt001\ABB\WORK\Engg_Docs\CUT\Code_Review\Web_Pages\Trends\V0.1\InspectionLogs\_Inspection Log.xlsm</v>
      </c>
      <c r="R62" s="100">
        <f t="array" ref="R62">SUM(IF($J$30:$J$194=IF(J62="","Blank",J62),1,0))</f>
        <v>0</v>
      </c>
      <c r="S62" s="100">
        <f t="shared" si="3"/>
        <v>0</v>
      </c>
      <c r="T62" s="100" t="str">
        <f t="shared" si="4"/>
        <v/>
      </c>
      <c r="U62" s="101">
        <f t="shared" si="5"/>
        <v>0</v>
      </c>
      <c r="V62" s="101">
        <f t="shared" si="6"/>
        <v>0</v>
      </c>
      <c r="W62" s="101">
        <f t="array" ref="W62">SUM(IF(LEN(J60:J224)&lt;=3,0,1))</f>
        <v>0</v>
      </c>
      <c r="X62" s="100" t="str">
        <f t="shared" si="7"/>
        <v>_Inspection Log</v>
      </c>
      <c r="Y62" s="101">
        <f t="shared" si="8"/>
        <v>0</v>
      </c>
      <c r="Z62" s="101" t="str">
        <f t="shared" si="9"/>
        <v/>
      </c>
      <c r="AA62" s="101">
        <f t="shared" si="10"/>
        <v>0</v>
      </c>
      <c r="AB62" s="101"/>
      <c r="AC62" s="101"/>
      <c r="AD62" s="101"/>
      <c r="AE62" s="101"/>
      <c r="AF62" s="101"/>
      <c r="AG62" s="101"/>
      <c r="AH62" s="101"/>
      <c r="AI62" s="101"/>
      <c r="AJ62" s="102"/>
      <c r="AK62" s="34"/>
      <c r="AL62" s="34"/>
      <c r="AM62" s="34"/>
      <c r="AN62" s="34"/>
      <c r="AO62" s="34"/>
      <c r="AP62" s="34"/>
      <c r="AQ62" s="48"/>
      <c r="AR62" s="48"/>
      <c r="AS62" s="48"/>
      <c r="AT62" s="48"/>
      <c r="AU62" s="48"/>
      <c r="AV62" s="48"/>
      <c r="AW62" s="48"/>
      <c r="AX62" s="48"/>
      <c r="AY62" s="48"/>
      <c r="AZ62" s="48"/>
      <c r="BA62" s="48"/>
      <c r="BB62" s="48"/>
      <c r="BC62" s="48"/>
      <c r="BD62" s="48"/>
      <c r="BE62" s="48"/>
      <c r="BF62" s="48"/>
      <c r="BG62" s="48"/>
      <c r="BH62" s="48"/>
      <c r="BI62" s="48"/>
      <c r="BJ62" s="48"/>
      <c r="BK62" s="48"/>
    </row>
    <row r="63" spans="1:63" ht="15" customHeight="1">
      <c r="A63" s="34"/>
      <c r="B63" s="143"/>
      <c r="C63" s="144"/>
      <c r="D63" s="145"/>
      <c r="E63" s="145"/>
      <c r="F63" s="145"/>
      <c r="G63" s="145"/>
      <c r="H63" s="146" t="str">
        <f t="shared" si="14"/>
        <v/>
      </c>
      <c r="I63" s="146"/>
      <c r="J63" s="97"/>
      <c r="K63" s="147"/>
      <c r="L63" s="147"/>
      <c r="M63" s="147"/>
      <c r="N63" s="147"/>
      <c r="O63" s="147"/>
      <c r="P63" s="98" t="str">
        <f t="shared" si="11"/>
        <v>_Inspection Log.xlsm</v>
      </c>
      <c r="Q63" s="99" t="str">
        <f t="shared" si="12"/>
        <v>\\gurnt001\ABB\WORK\Engg_Docs\CUT\Code_Review\Web_Pages\Trends\V0.1\InspectionLogs\_Inspection Log.xlsm</v>
      </c>
      <c r="R63" s="100">
        <f t="array" ref="R63">SUM(IF($J$30:$J$194=IF(J63="","Blank",J63),1,0))</f>
        <v>0</v>
      </c>
      <c r="S63" s="100">
        <f t="shared" si="3"/>
        <v>0</v>
      </c>
      <c r="T63" s="100" t="str">
        <f t="shared" si="4"/>
        <v/>
      </c>
      <c r="U63" s="101">
        <f t="shared" si="5"/>
        <v>0</v>
      </c>
      <c r="V63" s="101">
        <f t="shared" si="6"/>
        <v>0</v>
      </c>
      <c r="W63" s="101">
        <f t="array" ref="W63">SUM(IF(LEN(J61:J225)&lt;=3,0,1))</f>
        <v>0</v>
      </c>
      <c r="X63" s="100" t="str">
        <f t="shared" si="7"/>
        <v>_Inspection Log</v>
      </c>
      <c r="Y63" s="101">
        <f t="shared" si="8"/>
        <v>0</v>
      </c>
      <c r="Z63" s="101" t="str">
        <f t="shared" si="9"/>
        <v/>
      </c>
      <c r="AA63" s="101">
        <f t="shared" si="10"/>
        <v>0</v>
      </c>
      <c r="AB63" s="101"/>
      <c r="AC63" s="101"/>
      <c r="AD63" s="101"/>
      <c r="AE63" s="101"/>
      <c r="AF63" s="101"/>
      <c r="AG63" s="101"/>
      <c r="AH63" s="101"/>
      <c r="AI63" s="101"/>
      <c r="AJ63" s="102"/>
      <c r="AK63" s="34"/>
      <c r="AL63" s="34"/>
      <c r="AM63" s="34"/>
      <c r="AN63" s="34"/>
      <c r="AO63" s="34"/>
      <c r="AP63" s="34"/>
      <c r="AQ63" s="48"/>
      <c r="AR63" s="48"/>
      <c r="AS63" s="48"/>
      <c r="AT63" s="48"/>
      <c r="AU63" s="48"/>
      <c r="AV63" s="48"/>
      <c r="AW63" s="48"/>
      <c r="AX63" s="48"/>
      <c r="AY63" s="48"/>
      <c r="AZ63" s="48"/>
      <c r="BA63" s="48"/>
      <c r="BB63" s="48"/>
      <c r="BC63" s="48"/>
      <c r="BD63" s="48"/>
      <c r="BE63" s="48"/>
      <c r="BF63" s="48"/>
      <c r="BG63" s="48"/>
      <c r="BH63" s="48"/>
      <c r="BI63" s="48"/>
      <c r="BJ63" s="48"/>
      <c r="BK63" s="48"/>
    </row>
    <row r="64" spans="1:63" ht="15" customHeight="1">
      <c r="A64" s="34"/>
      <c r="B64" s="143"/>
      <c r="C64" s="144"/>
      <c r="D64" s="145"/>
      <c r="E64" s="145"/>
      <c r="F64" s="145"/>
      <c r="G64" s="145"/>
      <c r="H64" s="146" t="str">
        <f t="shared" si="14"/>
        <v/>
      </c>
      <c r="I64" s="146"/>
      <c r="J64" s="97"/>
      <c r="K64" s="147"/>
      <c r="L64" s="147"/>
      <c r="M64" s="147"/>
      <c r="N64" s="147"/>
      <c r="O64" s="147"/>
      <c r="P64" s="98" t="str">
        <f t="shared" si="11"/>
        <v>_Inspection Log.xlsm</v>
      </c>
      <c r="Q64" s="99" t="str">
        <f t="shared" si="12"/>
        <v>\\gurnt001\ABB\WORK\Engg_Docs\CUT\Code_Review\Web_Pages\Trends\V0.1\InspectionLogs\_Inspection Log.xlsm</v>
      </c>
      <c r="R64" s="100">
        <f t="array" ref="R64">SUM(IF($J$30:$J$194=IF(J64="","Blank",J64),1,0))</f>
        <v>0</v>
      </c>
      <c r="S64" s="100">
        <f t="shared" si="3"/>
        <v>0</v>
      </c>
      <c r="T64" s="100" t="str">
        <f t="shared" si="4"/>
        <v/>
      </c>
      <c r="U64" s="101">
        <f t="shared" si="5"/>
        <v>0</v>
      </c>
      <c r="V64" s="101">
        <f t="shared" si="6"/>
        <v>0</v>
      </c>
      <c r="W64" s="101">
        <f t="array" ref="W64">SUM(IF(LEN(J62:J226)&lt;=3,0,1))</f>
        <v>0</v>
      </c>
      <c r="X64" s="100" t="str">
        <f t="shared" si="7"/>
        <v>_Inspection Log</v>
      </c>
      <c r="Y64" s="101">
        <f t="shared" si="8"/>
        <v>0</v>
      </c>
      <c r="Z64" s="101" t="str">
        <f t="shared" si="9"/>
        <v/>
      </c>
      <c r="AA64" s="101">
        <f t="shared" si="10"/>
        <v>0</v>
      </c>
      <c r="AB64" s="101"/>
      <c r="AC64" s="101"/>
      <c r="AD64" s="101"/>
      <c r="AE64" s="101"/>
      <c r="AF64" s="101"/>
      <c r="AG64" s="101"/>
      <c r="AH64" s="101"/>
      <c r="AI64" s="101"/>
      <c r="AJ64" s="102"/>
      <c r="AK64" s="34"/>
      <c r="AL64" s="34"/>
      <c r="AM64" s="34"/>
      <c r="AN64" s="34"/>
      <c r="AO64" s="34"/>
      <c r="AP64" s="34"/>
      <c r="AQ64" s="48"/>
      <c r="AR64" s="48"/>
      <c r="AS64" s="48"/>
      <c r="AT64" s="48"/>
      <c r="AU64" s="48"/>
      <c r="AV64" s="48"/>
      <c r="AW64" s="48"/>
      <c r="AX64" s="48"/>
      <c r="AY64" s="48"/>
      <c r="AZ64" s="48"/>
      <c r="BA64" s="48"/>
      <c r="BB64" s="48"/>
      <c r="BC64" s="48"/>
      <c r="BD64" s="48"/>
      <c r="BE64" s="48"/>
      <c r="BF64" s="48"/>
      <c r="BG64" s="48"/>
      <c r="BH64" s="48"/>
      <c r="BI64" s="48"/>
      <c r="BJ64" s="48"/>
      <c r="BK64" s="48"/>
    </row>
    <row r="65" spans="1:63" ht="15" customHeight="1">
      <c r="A65" s="34"/>
      <c r="B65" s="143"/>
      <c r="C65" s="144"/>
      <c r="D65" s="145"/>
      <c r="E65" s="145"/>
      <c r="F65" s="145"/>
      <c r="G65" s="145"/>
      <c r="H65" s="146" t="str">
        <f t="shared" si="14"/>
        <v/>
      </c>
      <c r="I65" s="146"/>
      <c r="J65" s="97"/>
      <c r="K65" s="147"/>
      <c r="L65" s="147"/>
      <c r="M65" s="147"/>
      <c r="N65" s="147"/>
      <c r="O65" s="147"/>
      <c r="P65" s="98" t="str">
        <f t="shared" si="11"/>
        <v>_Inspection Log.xlsm</v>
      </c>
      <c r="Q65" s="99" t="str">
        <f t="shared" si="12"/>
        <v>\\gurnt001\ABB\WORK\Engg_Docs\CUT\Code_Review\Web_Pages\Trends\V0.1\InspectionLogs\_Inspection Log.xlsm</v>
      </c>
      <c r="R65" s="100">
        <f t="array" ref="R65">SUM(IF($J$30:$J$194=IF(J65="","Blank",J65),1,0))</f>
        <v>0</v>
      </c>
      <c r="S65" s="100">
        <f t="shared" si="3"/>
        <v>0</v>
      </c>
      <c r="T65" s="100" t="str">
        <f t="shared" si="4"/>
        <v/>
      </c>
      <c r="U65" s="101">
        <f t="shared" si="5"/>
        <v>0</v>
      </c>
      <c r="V65" s="101">
        <f t="shared" si="6"/>
        <v>0</v>
      </c>
      <c r="W65" s="101">
        <f t="array" ref="W65">SUM(IF(LEN(J63:J227)&lt;=3,0,1))</f>
        <v>0</v>
      </c>
      <c r="X65" s="100" t="str">
        <f t="shared" si="7"/>
        <v>_Inspection Log</v>
      </c>
      <c r="Y65" s="101">
        <f t="shared" si="8"/>
        <v>0</v>
      </c>
      <c r="Z65" s="101" t="str">
        <f t="shared" si="9"/>
        <v/>
      </c>
      <c r="AA65" s="101">
        <f t="shared" si="10"/>
        <v>0</v>
      </c>
      <c r="AB65" s="101"/>
      <c r="AC65" s="101"/>
      <c r="AD65" s="101"/>
      <c r="AE65" s="101"/>
      <c r="AF65" s="101"/>
      <c r="AG65" s="101"/>
      <c r="AH65" s="101"/>
      <c r="AI65" s="101"/>
      <c r="AJ65" s="102"/>
      <c r="AK65" s="34"/>
      <c r="AL65" s="34"/>
      <c r="AM65" s="34"/>
      <c r="AN65" s="34"/>
      <c r="AO65" s="34"/>
      <c r="AP65" s="34"/>
      <c r="AQ65" s="48"/>
      <c r="AR65" s="48"/>
      <c r="AS65" s="48"/>
      <c r="AT65" s="48"/>
      <c r="AU65" s="48"/>
      <c r="AV65" s="48"/>
      <c r="AW65" s="48"/>
      <c r="AX65" s="48"/>
      <c r="AY65" s="48"/>
      <c r="AZ65" s="48"/>
      <c r="BA65" s="48"/>
      <c r="BB65" s="48"/>
      <c r="BC65" s="48"/>
      <c r="BD65" s="48"/>
      <c r="BE65" s="48"/>
      <c r="BF65" s="48"/>
      <c r="BG65" s="48"/>
      <c r="BH65" s="48"/>
      <c r="BI65" s="48"/>
      <c r="BJ65" s="48"/>
      <c r="BK65" s="48"/>
    </row>
    <row r="66" spans="1:63" ht="15" customHeight="1">
      <c r="A66" s="34"/>
      <c r="B66" s="143"/>
      <c r="C66" s="144"/>
      <c r="D66" s="145"/>
      <c r="E66" s="145"/>
      <c r="F66" s="145"/>
      <c r="G66" s="145"/>
      <c r="H66" s="146" t="str">
        <f t="shared" si="14"/>
        <v/>
      </c>
      <c r="I66" s="146"/>
      <c r="J66" s="97"/>
      <c r="K66" s="147"/>
      <c r="L66" s="147"/>
      <c r="M66" s="147"/>
      <c r="N66" s="147"/>
      <c r="O66" s="147"/>
      <c r="P66" s="98" t="str">
        <f t="shared" si="11"/>
        <v>_Inspection Log.xlsm</v>
      </c>
      <c r="Q66" s="99" t="str">
        <f t="shared" si="12"/>
        <v>\\gurnt001\ABB\WORK\Engg_Docs\CUT\Code_Review\Web_Pages\Trends\V0.1\InspectionLogs\_Inspection Log.xlsm</v>
      </c>
      <c r="R66" s="100">
        <f t="array" ref="R66">SUM(IF($J$30:$J$194=IF(J66="","Blank",J66),1,0))</f>
        <v>0</v>
      </c>
      <c r="S66" s="100">
        <f t="shared" si="3"/>
        <v>0</v>
      </c>
      <c r="T66" s="100" t="str">
        <f t="shared" si="4"/>
        <v/>
      </c>
      <c r="U66" s="101">
        <f t="shared" si="5"/>
        <v>0</v>
      </c>
      <c r="V66" s="101">
        <f t="shared" si="6"/>
        <v>0</v>
      </c>
      <c r="W66" s="101">
        <f t="array" ref="W66">SUM(IF(LEN(J64:J228)&lt;=3,0,1))</f>
        <v>0</v>
      </c>
      <c r="X66" s="100" t="str">
        <f t="shared" si="7"/>
        <v>_Inspection Log</v>
      </c>
      <c r="Y66" s="101">
        <f t="shared" si="8"/>
        <v>0</v>
      </c>
      <c r="Z66" s="101" t="str">
        <f t="shared" si="9"/>
        <v/>
      </c>
      <c r="AA66" s="101">
        <f t="shared" si="10"/>
        <v>0</v>
      </c>
      <c r="AB66" s="101"/>
      <c r="AC66" s="101"/>
      <c r="AD66" s="101"/>
      <c r="AE66" s="101"/>
      <c r="AF66" s="101"/>
      <c r="AG66" s="101"/>
      <c r="AH66" s="101"/>
      <c r="AI66" s="101"/>
      <c r="AJ66" s="102"/>
      <c r="AK66" s="34"/>
      <c r="AL66" s="34"/>
      <c r="AM66" s="34"/>
      <c r="AN66" s="34"/>
      <c r="AO66" s="34"/>
      <c r="AP66" s="34"/>
      <c r="AQ66" s="48"/>
      <c r="AR66" s="48"/>
      <c r="AS66" s="48"/>
      <c r="AT66" s="48"/>
      <c r="AU66" s="48"/>
      <c r="AV66" s="48"/>
      <c r="AW66" s="48"/>
      <c r="AX66" s="48"/>
      <c r="AY66" s="48"/>
      <c r="AZ66" s="48"/>
      <c r="BA66" s="48"/>
      <c r="BB66" s="48"/>
      <c r="BC66" s="48"/>
      <c r="BD66" s="48"/>
      <c r="BE66" s="48"/>
      <c r="BF66" s="48"/>
      <c r="BG66" s="48"/>
      <c r="BH66" s="48"/>
      <c r="BI66" s="48"/>
      <c r="BJ66" s="48"/>
      <c r="BK66" s="48"/>
    </row>
    <row r="67" spans="1:63" ht="15" customHeight="1">
      <c r="A67" s="34"/>
      <c r="B67" s="143"/>
      <c r="C67" s="144"/>
      <c r="D67" s="145"/>
      <c r="E67" s="145"/>
      <c r="F67" s="145"/>
      <c r="G67" s="145"/>
      <c r="H67" s="146" t="str">
        <f t="shared" si="14"/>
        <v/>
      </c>
      <c r="I67" s="146"/>
      <c r="J67" s="97"/>
      <c r="K67" s="147"/>
      <c r="L67" s="147"/>
      <c r="M67" s="147"/>
      <c r="N67" s="147"/>
      <c r="O67" s="147"/>
      <c r="P67" s="98" t="str">
        <f t="shared" si="11"/>
        <v>_Inspection Log.xlsm</v>
      </c>
      <c r="Q67" s="99" t="str">
        <f t="shared" si="12"/>
        <v>\\gurnt001\ABB\WORK\Engg_Docs\CUT\Code_Review\Web_Pages\Trends\V0.1\InspectionLogs\_Inspection Log.xlsm</v>
      </c>
      <c r="R67" s="100">
        <f t="array" ref="R67">SUM(IF($J$30:$J$194=IF(J67="","Blank",J67),1,0))</f>
        <v>0</v>
      </c>
      <c r="S67" s="100">
        <f t="shared" si="3"/>
        <v>0</v>
      </c>
      <c r="T67" s="100" t="str">
        <f t="shared" si="4"/>
        <v/>
      </c>
      <c r="U67" s="101">
        <f t="shared" si="5"/>
        <v>0</v>
      </c>
      <c r="V67" s="101">
        <f t="shared" si="6"/>
        <v>0</v>
      </c>
      <c r="W67" s="101">
        <f t="array" ref="W67">SUM(IF(LEN(J65:J229)&lt;=3,0,1))</f>
        <v>0</v>
      </c>
      <c r="X67" s="100" t="str">
        <f t="shared" si="7"/>
        <v>_Inspection Log</v>
      </c>
      <c r="Y67" s="101">
        <f t="shared" si="8"/>
        <v>0</v>
      </c>
      <c r="Z67" s="101" t="str">
        <f t="shared" si="9"/>
        <v/>
      </c>
      <c r="AA67" s="101">
        <f t="shared" si="10"/>
        <v>0</v>
      </c>
      <c r="AB67" s="101"/>
      <c r="AC67" s="101"/>
      <c r="AD67" s="101"/>
      <c r="AE67" s="101"/>
      <c r="AF67" s="101"/>
      <c r="AG67" s="101"/>
      <c r="AH67" s="101"/>
      <c r="AI67" s="101"/>
      <c r="AJ67" s="102"/>
      <c r="AK67" s="34"/>
      <c r="AL67" s="34"/>
      <c r="AM67" s="34"/>
      <c r="AN67" s="34"/>
      <c r="AO67" s="34"/>
      <c r="AP67" s="34"/>
      <c r="AQ67" s="48"/>
      <c r="AR67" s="48"/>
      <c r="AS67" s="48"/>
      <c r="AT67" s="48"/>
      <c r="AU67" s="48"/>
      <c r="AV67" s="48"/>
      <c r="AW67" s="48"/>
      <c r="AX67" s="48"/>
      <c r="AY67" s="48"/>
      <c r="AZ67" s="48"/>
      <c r="BA67" s="48"/>
      <c r="BB67" s="48"/>
      <c r="BC67" s="48"/>
      <c r="BD67" s="48"/>
      <c r="BE67" s="48"/>
      <c r="BF67" s="48"/>
      <c r="BG67" s="48"/>
      <c r="BH67" s="48"/>
      <c r="BI67" s="48"/>
      <c r="BJ67" s="48"/>
      <c r="BK67" s="48"/>
    </row>
    <row r="68" spans="1:63" ht="15" customHeight="1">
      <c r="A68" s="34"/>
      <c r="B68" s="143"/>
      <c r="C68" s="144"/>
      <c r="D68" s="145"/>
      <c r="E68" s="145"/>
      <c r="F68" s="145"/>
      <c r="G68" s="145"/>
      <c r="H68" s="146" t="str">
        <f t="shared" si="14"/>
        <v/>
      </c>
      <c r="I68" s="146"/>
      <c r="J68" s="97"/>
      <c r="K68" s="147"/>
      <c r="L68" s="147"/>
      <c r="M68" s="147"/>
      <c r="N68" s="147"/>
      <c r="O68" s="147"/>
      <c r="P68" s="98" t="str">
        <f t="shared" si="11"/>
        <v>_Inspection Log.xlsm</v>
      </c>
      <c r="Q68" s="99" t="str">
        <f t="shared" si="12"/>
        <v>\\gurnt001\ABB\WORK\Engg_Docs\CUT\Code_Review\Web_Pages\Trends\V0.1\InspectionLogs\_Inspection Log.xlsm</v>
      </c>
      <c r="R68" s="100">
        <f t="array" ref="R68">SUM(IF($J$30:$J$194=IF(J68="","Blank",J68),1,0))</f>
        <v>0</v>
      </c>
      <c r="S68" s="100">
        <f t="shared" si="3"/>
        <v>0</v>
      </c>
      <c r="T68" s="100" t="str">
        <f t="shared" si="4"/>
        <v/>
      </c>
      <c r="U68" s="101">
        <f t="shared" si="5"/>
        <v>0</v>
      </c>
      <c r="V68" s="101">
        <f t="shared" si="6"/>
        <v>0</v>
      </c>
      <c r="W68" s="101">
        <f t="array" ref="W68">SUM(IF(LEN(J66:J230)&lt;=3,0,1))</f>
        <v>0</v>
      </c>
      <c r="X68" s="100" t="str">
        <f t="shared" si="7"/>
        <v>_Inspection Log</v>
      </c>
      <c r="Y68" s="101">
        <f t="shared" si="8"/>
        <v>0</v>
      </c>
      <c r="Z68" s="101" t="str">
        <f t="shared" si="9"/>
        <v/>
      </c>
      <c r="AA68" s="101">
        <f t="shared" si="10"/>
        <v>0</v>
      </c>
      <c r="AB68" s="101"/>
      <c r="AC68" s="101"/>
      <c r="AD68" s="101"/>
      <c r="AE68" s="101"/>
      <c r="AF68" s="101"/>
      <c r="AG68" s="101"/>
      <c r="AH68" s="101"/>
      <c r="AI68" s="101"/>
      <c r="AJ68" s="102"/>
      <c r="AK68" s="34"/>
      <c r="AL68" s="34"/>
      <c r="AM68" s="34"/>
      <c r="AN68" s="34"/>
      <c r="AO68" s="34"/>
      <c r="AP68" s="34"/>
      <c r="AQ68" s="48"/>
      <c r="AR68" s="48"/>
      <c r="AS68" s="48"/>
      <c r="AT68" s="48"/>
      <c r="AU68" s="48"/>
      <c r="AV68" s="48"/>
      <c r="AW68" s="48"/>
      <c r="AX68" s="48"/>
      <c r="AY68" s="48"/>
      <c r="AZ68" s="48"/>
      <c r="BA68" s="48"/>
      <c r="BB68" s="48"/>
      <c r="BC68" s="48"/>
      <c r="BD68" s="48"/>
      <c r="BE68" s="48"/>
      <c r="BF68" s="48"/>
      <c r="BG68" s="48"/>
      <c r="BH68" s="48"/>
      <c r="BI68" s="48"/>
      <c r="BJ68" s="48"/>
      <c r="BK68" s="48"/>
    </row>
    <row r="69" spans="1:63" ht="15" customHeight="1">
      <c r="A69" s="34"/>
      <c r="B69" s="143"/>
      <c r="C69" s="144"/>
      <c r="D69" s="145"/>
      <c r="E69" s="145"/>
      <c r="F69" s="145"/>
      <c r="G69" s="145"/>
      <c r="H69" s="146" t="str">
        <f t="shared" si="14"/>
        <v/>
      </c>
      <c r="I69" s="146"/>
      <c r="J69" s="97"/>
      <c r="K69" s="147"/>
      <c r="L69" s="147"/>
      <c r="M69" s="147"/>
      <c r="N69" s="147"/>
      <c r="O69" s="147"/>
      <c r="P69" s="98" t="str">
        <f t="shared" si="11"/>
        <v>_Inspection Log.xlsm</v>
      </c>
      <c r="Q69" s="99" t="str">
        <f t="shared" si="12"/>
        <v>\\gurnt001\ABB\WORK\Engg_Docs\CUT\Code_Review\Web_Pages\Trends\V0.1\InspectionLogs\_Inspection Log.xlsm</v>
      </c>
      <c r="R69" s="100">
        <f t="array" ref="R69">SUM(IF($J$30:$J$194=IF(J69="","Blank",J69),1,0))</f>
        <v>0</v>
      </c>
      <c r="S69" s="100">
        <f t="shared" si="3"/>
        <v>0</v>
      </c>
      <c r="T69" s="100" t="str">
        <f t="shared" si="4"/>
        <v/>
      </c>
      <c r="U69" s="101">
        <f t="shared" si="5"/>
        <v>0</v>
      </c>
      <c r="V69" s="101">
        <f t="shared" si="6"/>
        <v>0</v>
      </c>
      <c r="W69" s="101">
        <f t="array" ref="W69">SUM(IF(LEN(J67:J231)&lt;=3,0,1))</f>
        <v>0</v>
      </c>
      <c r="X69" s="100" t="str">
        <f t="shared" si="7"/>
        <v>_Inspection Log</v>
      </c>
      <c r="Y69" s="101">
        <f t="shared" si="8"/>
        <v>0</v>
      </c>
      <c r="Z69" s="101" t="str">
        <f t="shared" si="9"/>
        <v/>
      </c>
      <c r="AA69" s="101">
        <f t="shared" si="10"/>
        <v>0</v>
      </c>
      <c r="AB69" s="101"/>
      <c r="AC69" s="101"/>
      <c r="AD69" s="101"/>
      <c r="AE69" s="101"/>
      <c r="AF69" s="101"/>
      <c r="AG69" s="101"/>
      <c r="AH69" s="101"/>
      <c r="AI69" s="101"/>
      <c r="AJ69" s="102"/>
      <c r="AK69" s="34"/>
      <c r="AL69" s="34"/>
      <c r="AM69" s="34"/>
      <c r="AN69" s="34"/>
      <c r="AO69" s="34"/>
      <c r="AP69" s="34"/>
      <c r="AQ69" s="48"/>
      <c r="AR69" s="48"/>
      <c r="AS69" s="48"/>
      <c r="AT69" s="48"/>
      <c r="AU69" s="48"/>
      <c r="AV69" s="48"/>
      <c r="AW69" s="48"/>
      <c r="AX69" s="48"/>
      <c r="AY69" s="48"/>
      <c r="AZ69" s="48"/>
      <c r="BA69" s="48"/>
      <c r="BB69" s="48"/>
      <c r="BC69" s="48"/>
      <c r="BD69" s="48"/>
      <c r="BE69" s="48"/>
      <c r="BF69" s="48"/>
      <c r="BG69" s="48"/>
      <c r="BH69" s="48"/>
      <c r="BI69" s="48"/>
      <c r="BJ69" s="48"/>
      <c r="BK69" s="48"/>
    </row>
    <row r="70" spans="1:63" ht="15" customHeight="1">
      <c r="A70" s="34"/>
      <c r="B70" s="143"/>
      <c r="C70" s="144"/>
      <c r="D70" s="145"/>
      <c r="E70" s="145"/>
      <c r="F70" s="145"/>
      <c r="G70" s="145"/>
      <c r="H70" s="146" t="str">
        <f t="shared" si="14"/>
        <v/>
      </c>
      <c r="I70" s="146"/>
      <c r="J70" s="97"/>
      <c r="K70" s="147"/>
      <c r="L70" s="147"/>
      <c r="M70" s="147"/>
      <c r="N70" s="147"/>
      <c r="O70" s="147"/>
      <c r="P70" s="98" t="str">
        <f t="shared" si="11"/>
        <v>_Inspection Log.xlsm</v>
      </c>
      <c r="Q70" s="99" t="str">
        <f t="shared" si="12"/>
        <v>\\gurnt001\ABB\WORK\Engg_Docs\CUT\Code_Review\Web_Pages\Trends\V0.1\InspectionLogs\_Inspection Log.xlsm</v>
      </c>
      <c r="R70" s="100">
        <f t="array" ref="R70">SUM(IF($J$30:$J$194=IF(J70="","Blank",J70),1,0))</f>
        <v>0</v>
      </c>
      <c r="S70" s="100">
        <f t="shared" si="3"/>
        <v>0</v>
      </c>
      <c r="T70" s="100" t="str">
        <f t="shared" si="4"/>
        <v/>
      </c>
      <c r="U70" s="101">
        <f t="shared" si="5"/>
        <v>0</v>
      </c>
      <c r="V70" s="101">
        <f t="shared" si="6"/>
        <v>0</v>
      </c>
      <c r="W70" s="101">
        <f t="array" ref="W70">SUM(IF(LEN(J68:J232)&lt;=3,0,1))</f>
        <v>0</v>
      </c>
      <c r="X70" s="100" t="str">
        <f t="shared" si="7"/>
        <v>_Inspection Log</v>
      </c>
      <c r="Y70" s="101">
        <f t="shared" si="8"/>
        <v>0</v>
      </c>
      <c r="Z70" s="101" t="str">
        <f t="shared" si="9"/>
        <v/>
      </c>
      <c r="AA70" s="101">
        <f t="shared" si="10"/>
        <v>0</v>
      </c>
      <c r="AB70" s="101"/>
      <c r="AC70" s="101"/>
      <c r="AD70" s="101"/>
      <c r="AE70" s="101"/>
      <c r="AF70" s="101"/>
      <c r="AG70" s="101"/>
      <c r="AH70" s="101"/>
      <c r="AI70" s="101"/>
      <c r="AJ70" s="102"/>
      <c r="AK70" s="34"/>
      <c r="AL70" s="34"/>
      <c r="AM70" s="34"/>
      <c r="AN70" s="34"/>
      <c r="AO70" s="34"/>
      <c r="AP70" s="34"/>
      <c r="AQ70" s="48"/>
      <c r="AR70" s="48"/>
      <c r="AS70" s="48"/>
      <c r="AT70" s="48"/>
      <c r="AU70" s="48"/>
      <c r="AV70" s="48"/>
      <c r="AW70" s="48"/>
      <c r="AX70" s="48"/>
      <c r="AY70" s="48"/>
      <c r="AZ70" s="48"/>
      <c r="BA70" s="48"/>
      <c r="BB70" s="48"/>
      <c r="BC70" s="48"/>
      <c r="BD70" s="48"/>
      <c r="BE70" s="48"/>
      <c r="BF70" s="48"/>
      <c r="BG70" s="48"/>
      <c r="BH70" s="48"/>
      <c r="BI70" s="48"/>
      <c r="BJ70" s="48"/>
      <c r="BK70" s="48"/>
    </row>
    <row r="71" spans="1:63" ht="15" customHeight="1">
      <c r="A71" s="34"/>
      <c r="B71" s="143"/>
      <c r="C71" s="144"/>
      <c r="D71" s="145"/>
      <c r="E71" s="145"/>
      <c r="F71" s="145"/>
      <c r="G71" s="145"/>
      <c r="H71" s="146" t="str">
        <f t="shared" si="14"/>
        <v/>
      </c>
      <c r="I71" s="146"/>
      <c r="J71" s="97"/>
      <c r="K71" s="147"/>
      <c r="L71" s="147"/>
      <c r="M71" s="147"/>
      <c r="N71" s="147"/>
      <c r="O71" s="147"/>
      <c r="P71" s="98" t="str">
        <f t="shared" si="11"/>
        <v>_Inspection Log.xlsm</v>
      </c>
      <c r="Q71" s="99" t="str">
        <f t="shared" si="12"/>
        <v>\\gurnt001\ABB\WORK\Engg_Docs\CUT\Code_Review\Web_Pages\Trends\V0.1\InspectionLogs\_Inspection Log.xlsm</v>
      </c>
      <c r="R71" s="100">
        <f t="array" ref="R71">SUM(IF($J$30:$J$194=IF(J71="","Blank",J71),1,0))</f>
        <v>0</v>
      </c>
      <c r="S71" s="100">
        <f t="shared" si="3"/>
        <v>0</v>
      </c>
      <c r="T71" s="100" t="str">
        <f t="shared" si="4"/>
        <v/>
      </c>
      <c r="U71" s="101">
        <f t="shared" si="5"/>
        <v>0</v>
      </c>
      <c r="V71" s="101">
        <f t="shared" si="6"/>
        <v>0</v>
      </c>
      <c r="W71" s="101">
        <f t="array" ref="W71">SUM(IF(LEN(J69:J233)&lt;=3,0,1))</f>
        <v>0</v>
      </c>
      <c r="X71" s="100" t="str">
        <f t="shared" si="7"/>
        <v>_Inspection Log</v>
      </c>
      <c r="Y71" s="101">
        <f t="shared" si="8"/>
        <v>0</v>
      </c>
      <c r="Z71" s="101" t="str">
        <f t="shared" si="9"/>
        <v/>
      </c>
      <c r="AA71" s="101">
        <f t="shared" si="10"/>
        <v>0</v>
      </c>
      <c r="AB71" s="101"/>
      <c r="AC71" s="101"/>
      <c r="AD71" s="101"/>
      <c r="AE71" s="101"/>
      <c r="AF71" s="101"/>
      <c r="AG71" s="101"/>
      <c r="AH71" s="101"/>
      <c r="AI71" s="101"/>
      <c r="AJ71" s="102"/>
      <c r="AK71" s="34"/>
      <c r="AL71" s="34"/>
      <c r="AM71" s="34"/>
      <c r="AN71" s="34"/>
      <c r="AO71" s="34"/>
      <c r="AP71" s="34"/>
      <c r="AQ71" s="48"/>
      <c r="AR71" s="48"/>
      <c r="AS71" s="48"/>
      <c r="AT71" s="48"/>
      <c r="AU71" s="48"/>
      <c r="AV71" s="48"/>
      <c r="AW71" s="48"/>
      <c r="AX71" s="48"/>
      <c r="AY71" s="48"/>
      <c r="AZ71" s="48"/>
      <c r="BA71" s="48"/>
      <c r="BB71" s="48"/>
      <c r="BC71" s="48"/>
      <c r="BD71" s="48"/>
      <c r="BE71" s="48"/>
      <c r="BF71" s="48"/>
      <c r="BG71" s="48"/>
      <c r="BH71" s="48"/>
      <c r="BI71" s="48"/>
      <c r="BJ71" s="48"/>
      <c r="BK71" s="48"/>
    </row>
    <row r="72" spans="1:63" ht="15" customHeight="1">
      <c r="A72" s="34"/>
      <c r="B72" s="143"/>
      <c r="C72" s="144"/>
      <c r="D72" s="145"/>
      <c r="E72" s="145"/>
      <c r="F72" s="145"/>
      <c r="G72" s="145"/>
      <c r="H72" s="146" t="str">
        <f t="shared" si="14"/>
        <v/>
      </c>
      <c r="I72" s="146"/>
      <c r="J72" s="97"/>
      <c r="K72" s="147"/>
      <c r="L72" s="147"/>
      <c r="M72" s="147"/>
      <c r="N72" s="147"/>
      <c r="O72" s="147"/>
      <c r="P72" s="98" t="str">
        <f t="shared" si="11"/>
        <v>_Inspection Log.xlsm</v>
      </c>
      <c r="Q72" s="99" t="str">
        <f t="shared" si="12"/>
        <v>\\gurnt001\ABB\WORK\Engg_Docs\CUT\Code_Review\Web_Pages\Trends\V0.1\InspectionLogs\_Inspection Log.xlsm</v>
      </c>
      <c r="R72" s="100">
        <f t="array" ref="R72">SUM(IF($J$30:$J$194=IF(J72="","Blank",J72),1,0))</f>
        <v>0</v>
      </c>
      <c r="S72" s="100">
        <f t="shared" si="3"/>
        <v>0</v>
      </c>
      <c r="T72" s="100" t="str">
        <f t="shared" si="4"/>
        <v/>
      </c>
      <c r="U72" s="101">
        <f t="shared" si="5"/>
        <v>0</v>
      </c>
      <c r="V72" s="101">
        <f t="shared" si="6"/>
        <v>0</v>
      </c>
      <c r="W72" s="101">
        <f t="array" ref="W72">SUM(IF(LEN(J70:J234)&lt;=3,0,1))</f>
        <v>0</v>
      </c>
      <c r="X72" s="100" t="str">
        <f t="shared" si="7"/>
        <v>_Inspection Log</v>
      </c>
      <c r="Y72" s="101">
        <f t="shared" si="8"/>
        <v>0</v>
      </c>
      <c r="Z72" s="101" t="str">
        <f t="shared" si="9"/>
        <v/>
      </c>
      <c r="AA72" s="101">
        <f t="shared" si="10"/>
        <v>0</v>
      </c>
      <c r="AB72" s="101"/>
      <c r="AC72" s="101"/>
      <c r="AD72" s="101"/>
      <c r="AE72" s="101"/>
      <c r="AF72" s="101"/>
      <c r="AG72" s="101"/>
      <c r="AH72" s="101"/>
      <c r="AI72" s="101"/>
      <c r="AJ72" s="102"/>
      <c r="AK72" s="34"/>
      <c r="AL72" s="34"/>
      <c r="AM72" s="34"/>
      <c r="AN72" s="34"/>
      <c r="AO72" s="34"/>
      <c r="AP72" s="34"/>
      <c r="AQ72" s="48"/>
      <c r="AR72" s="48"/>
      <c r="AS72" s="48"/>
      <c r="AT72" s="48"/>
      <c r="AU72" s="48"/>
      <c r="AV72" s="48"/>
      <c r="AW72" s="48"/>
      <c r="AX72" s="48"/>
      <c r="AY72" s="48"/>
      <c r="AZ72" s="48"/>
      <c r="BA72" s="48"/>
      <c r="BB72" s="48"/>
      <c r="BC72" s="48"/>
      <c r="BD72" s="48"/>
      <c r="BE72" s="48"/>
      <c r="BF72" s="48"/>
      <c r="BG72" s="48"/>
      <c r="BH72" s="48"/>
    </row>
    <row r="73" spans="1:63" ht="15" customHeight="1">
      <c r="A73" s="34"/>
      <c r="B73" s="143"/>
      <c r="C73" s="144"/>
      <c r="D73" s="145"/>
      <c r="E73" s="145"/>
      <c r="F73" s="145"/>
      <c r="G73" s="145"/>
      <c r="H73" s="146" t="str">
        <f t="shared" si="14"/>
        <v/>
      </c>
      <c r="I73" s="146"/>
      <c r="J73" s="97"/>
      <c r="K73" s="147"/>
      <c r="L73" s="147"/>
      <c r="M73" s="147"/>
      <c r="N73" s="147"/>
      <c r="O73" s="147"/>
      <c r="P73" s="98" t="str">
        <f t="shared" si="11"/>
        <v>_Inspection Log.xlsm</v>
      </c>
      <c r="Q73" s="99" t="str">
        <f t="shared" si="12"/>
        <v>\\gurnt001\ABB\WORK\Engg_Docs\CUT\Code_Review\Web_Pages\Trends\V0.1\InspectionLogs\_Inspection Log.xlsm</v>
      </c>
      <c r="R73" s="100">
        <f t="array" ref="R73">SUM(IF($J$30:$J$194=IF(J73="","Blank",J73),1,0))</f>
        <v>0</v>
      </c>
      <c r="S73" s="100">
        <f t="shared" si="3"/>
        <v>0</v>
      </c>
      <c r="T73" s="100" t="str">
        <f t="shared" si="4"/>
        <v/>
      </c>
      <c r="U73" s="101">
        <f t="shared" si="5"/>
        <v>0</v>
      </c>
      <c r="V73" s="101">
        <f t="shared" si="6"/>
        <v>0</v>
      </c>
      <c r="W73" s="101">
        <f t="array" ref="W73">SUM(IF(LEN(J71:J235)&lt;=3,0,1))</f>
        <v>0</v>
      </c>
      <c r="X73" s="100" t="str">
        <f t="shared" si="7"/>
        <v>_Inspection Log</v>
      </c>
      <c r="Y73" s="101">
        <f t="shared" si="8"/>
        <v>0</v>
      </c>
      <c r="Z73" s="101" t="str">
        <f t="shared" si="9"/>
        <v/>
      </c>
      <c r="AA73" s="101">
        <f t="shared" si="10"/>
        <v>0</v>
      </c>
      <c r="AB73" s="101"/>
      <c r="AC73" s="101"/>
      <c r="AD73" s="101"/>
      <c r="AE73" s="101"/>
      <c r="AF73" s="101"/>
      <c r="AG73" s="101"/>
      <c r="AH73" s="101"/>
      <c r="AI73" s="101"/>
      <c r="AJ73" s="102"/>
      <c r="AK73" s="34"/>
      <c r="AL73" s="34"/>
      <c r="AM73" s="34"/>
      <c r="AN73" s="34"/>
      <c r="AO73" s="34"/>
      <c r="AP73" s="34"/>
      <c r="AQ73" s="48"/>
      <c r="AR73" s="48"/>
      <c r="AS73" s="48"/>
      <c r="AT73" s="48"/>
      <c r="AU73" s="48"/>
      <c r="AV73" s="48"/>
      <c r="AW73" s="48"/>
      <c r="AX73" s="48"/>
      <c r="AY73" s="48"/>
      <c r="AZ73" s="48"/>
      <c r="BA73" s="48"/>
      <c r="BB73" s="48"/>
      <c r="BC73" s="48"/>
      <c r="BD73" s="48"/>
      <c r="BE73" s="48"/>
      <c r="BF73" s="48"/>
      <c r="BG73" s="48"/>
      <c r="BH73" s="48"/>
    </row>
    <row r="74" spans="1:63" ht="15" customHeight="1">
      <c r="A74" s="34"/>
      <c r="B74" s="143"/>
      <c r="C74" s="144"/>
      <c r="D74" s="145"/>
      <c r="E74" s="145"/>
      <c r="F74" s="145"/>
      <c r="G74" s="145"/>
      <c r="H74" s="146" t="str">
        <f t="shared" si="14"/>
        <v/>
      </c>
      <c r="I74" s="146"/>
      <c r="J74" s="97"/>
      <c r="K74" s="147"/>
      <c r="L74" s="147"/>
      <c r="M74" s="147"/>
      <c r="N74" s="147"/>
      <c r="O74" s="147"/>
      <c r="P74" s="98" t="str">
        <f t="shared" si="11"/>
        <v>_Inspection Log.xlsm</v>
      </c>
      <c r="Q74" s="99" t="str">
        <f t="shared" si="12"/>
        <v>\\gurnt001\ABB\WORK\Engg_Docs\CUT\Code_Review\Web_Pages\Trends\V0.1\InspectionLogs\_Inspection Log.xlsm</v>
      </c>
      <c r="R74" s="100">
        <f t="array" ref="R74">SUM(IF($J$30:$J$194=IF(J74="","Blank",J74),1,0))</f>
        <v>0</v>
      </c>
      <c r="S74" s="100">
        <f t="shared" si="3"/>
        <v>0</v>
      </c>
      <c r="T74" s="100" t="str">
        <f t="shared" si="4"/>
        <v/>
      </c>
      <c r="U74" s="101">
        <f t="shared" si="5"/>
        <v>0</v>
      </c>
      <c r="V74" s="101">
        <f t="shared" si="6"/>
        <v>0</v>
      </c>
      <c r="W74" s="101">
        <f t="array" ref="W74">SUM(IF(LEN(J72:J236)&lt;=3,0,1))</f>
        <v>0</v>
      </c>
      <c r="X74" s="100" t="str">
        <f t="shared" si="7"/>
        <v>_Inspection Log</v>
      </c>
      <c r="Y74" s="101">
        <f t="shared" si="8"/>
        <v>0</v>
      </c>
      <c r="Z74" s="101" t="str">
        <f t="shared" si="9"/>
        <v/>
      </c>
      <c r="AA74" s="101">
        <f t="shared" si="10"/>
        <v>0</v>
      </c>
      <c r="AB74" s="101"/>
      <c r="AC74" s="101"/>
      <c r="AD74" s="101"/>
      <c r="AE74" s="101"/>
      <c r="AF74" s="101"/>
      <c r="AG74" s="101"/>
      <c r="AH74" s="101"/>
      <c r="AI74" s="101"/>
      <c r="AJ74" s="102"/>
      <c r="AK74" s="34"/>
      <c r="AL74" s="34"/>
      <c r="AM74" s="34"/>
      <c r="AN74" s="34"/>
      <c r="AO74" s="34"/>
      <c r="AP74" s="34"/>
      <c r="AQ74" s="48"/>
      <c r="AR74" s="48"/>
      <c r="AS74" s="48"/>
      <c r="AT74" s="48"/>
      <c r="AU74" s="48"/>
      <c r="AV74" s="48"/>
      <c r="AW74" s="48"/>
      <c r="AX74" s="48"/>
      <c r="AY74" s="48"/>
      <c r="AZ74" s="48"/>
      <c r="BA74" s="48"/>
      <c r="BB74" s="48"/>
      <c r="BC74" s="48"/>
      <c r="BD74" s="48"/>
      <c r="BE74" s="48"/>
      <c r="BF74" s="48"/>
      <c r="BG74" s="48"/>
      <c r="BH74" s="48"/>
    </row>
    <row r="75" spans="1:63" ht="15" customHeight="1">
      <c r="A75" s="34"/>
      <c r="B75" s="143"/>
      <c r="C75" s="144"/>
      <c r="D75" s="145"/>
      <c r="E75" s="145"/>
      <c r="F75" s="145"/>
      <c r="G75" s="145"/>
      <c r="H75" s="146" t="str">
        <f t="shared" si="14"/>
        <v/>
      </c>
      <c r="I75" s="146"/>
      <c r="J75" s="97"/>
      <c r="K75" s="147"/>
      <c r="L75" s="147"/>
      <c r="M75" s="147"/>
      <c r="N75" s="147"/>
      <c r="O75" s="147"/>
      <c r="P75" s="98" t="str">
        <f t="shared" si="11"/>
        <v>_Inspection Log.xlsm</v>
      </c>
      <c r="Q75" s="99" t="str">
        <f t="shared" si="12"/>
        <v>\\gurnt001\ABB\WORK\Engg_Docs\CUT\Code_Review\Web_Pages\Trends\V0.1\InspectionLogs\_Inspection Log.xlsm</v>
      </c>
      <c r="R75" s="100">
        <f t="array" ref="R75">SUM(IF($J$30:$J$194=IF(J75="","Blank",J75),1,0))</f>
        <v>0</v>
      </c>
      <c r="S75" s="100">
        <f t="shared" si="3"/>
        <v>0</v>
      </c>
      <c r="T75" s="100" t="str">
        <f t="shared" si="4"/>
        <v/>
      </c>
      <c r="U75" s="101">
        <f t="shared" si="5"/>
        <v>0</v>
      </c>
      <c r="V75" s="101">
        <f t="shared" si="6"/>
        <v>0</v>
      </c>
      <c r="W75" s="101">
        <f t="array" ref="W75">SUM(IF(LEN(J73:J237)&lt;=3,0,1))</f>
        <v>0</v>
      </c>
      <c r="X75" s="100" t="str">
        <f t="shared" si="7"/>
        <v>_Inspection Log</v>
      </c>
      <c r="Y75" s="101">
        <f t="shared" si="8"/>
        <v>0</v>
      </c>
      <c r="Z75" s="101" t="str">
        <f t="shared" si="9"/>
        <v/>
      </c>
      <c r="AA75" s="101">
        <f t="shared" si="10"/>
        <v>0</v>
      </c>
      <c r="AB75" s="101"/>
      <c r="AC75" s="101"/>
      <c r="AD75" s="101"/>
      <c r="AE75" s="101"/>
      <c r="AF75" s="101"/>
      <c r="AG75" s="101"/>
      <c r="AH75" s="101"/>
      <c r="AI75" s="101"/>
      <c r="AJ75" s="102"/>
      <c r="AK75" s="34"/>
      <c r="AL75" s="34"/>
      <c r="AM75" s="34"/>
      <c r="AN75" s="34"/>
      <c r="AO75" s="34"/>
      <c r="AP75" s="34"/>
      <c r="AQ75" s="48"/>
      <c r="AR75" s="48"/>
      <c r="AS75" s="48"/>
      <c r="AT75" s="48"/>
      <c r="AU75" s="48"/>
      <c r="AV75" s="48"/>
      <c r="AW75" s="48"/>
      <c r="AX75" s="48"/>
      <c r="AY75" s="48"/>
      <c r="AZ75" s="48"/>
      <c r="BA75" s="48"/>
      <c r="BB75" s="48"/>
      <c r="BC75" s="48"/>
      <c r="BD75" s="48"/>
      <c r="BE75" s="48"/>
      <c r="BF75" s="48"/>
      <c r="BG75" s="48"/>
      <c r="BH75" s="48"/>
    </row>
    <row r="76" spans="1:63" ht="15" customHeight="1">
      <c r="A76" s="34"/>
      <c r="B76" s="143"/>
      <c r="C76" s="144"/>
      <c r="D76" s="145"/>
      <c r="E76" s="145"/>
      <c r="F76" s="145"/>
      <c r="G76" s="145"/>
      <c r="H76" s="146" t="str">
        <f t="shared" si="14"/>
        <v/>
      </c>
      <c r="I76" s="146"/>
      <c r="J76" s="97"/>
      <c r="K76" s="147"/>
      <c r="L76" s="147"/>
      <c r="M76" s="147"/>
      <c r="N76" s="147"/>
      <c r="O76" s="147"/>
      <c r="P76" s="98" t="str">
        <f t="shared" si="11"/>
        <v>_Inspection Log.xlsm</v>
      </c>
      <c r="Q76" s="99" t="str">
        <f t="shared" si="12"/>
        <v>\\gurnt001\ABB\WORK\Engg_Docs\CUT\Code_Review\Web_Pages\Trends\V0.1\InspectionLogs\_Inspection Log.xlsm</v>
      </c>
      <c r="R76" s="100">
        <f t="array" ref="R76">SUM(IF($J$30:$J$194=IF(J76="","Blank",J76),1,0))</f>
        <v>0</v>
      </c>
      <c r="S76" s="100">
        <f t="shared" si="3"/>
        <v>0</v>
      </c>
      <c r="T76" s="100" t="str">
        <f t="shared" si="4"/>
        <v/>
      </c>
      <c r="U76" s="101">
        <f t="shared" si="5"/>
        <v>0</v>
      </c>
      <c r="V76" s="101">
        <f t="shared" si="6"/>
        <v>0</v>
      </c>
      <c r="W76" s="101">
        <f t="array" ref="W76">SUM(IF(LEN(J74:J238)&lt;=3,0,1))</f>
        <v>0</v>
      </c>
      <c r="X76" s="100" t="str">
        <f t="shared" si="7"/>
        <v>_Inspection Log</v>
      </c>
      <c r="Y76" s="101">
        <f t="shared" si="8"/>
        <v>0</v>
      </c>
      <c r="Z76" s="101" t="str">
        <f t="shared" si="9"/>
        <v/>
      </c>
      <c r="AA76" s="101">
        <f t="shared" si="10"/>
        <v>0</v>
      </c>
      <c r="AB76" s="101"/>
      <c r="AC76" s="101"/>
      <c r="AD76" s="101"/>
      <c r="AE76" s="101"/>
      <c r="AF76" s="101"/>
      <c r="AG76" s="101"/>
      <c r="AH76" s="101"/>
      <c r="AI76" s="101"/>
      <c r="AJ76" s="102"/>
      <c r="AK76" s="34"/>
      <c r="AL76" s="34"/>
      <c r="AM76" s="34"/>
      <c r="AN76" s="34"/>
      <c r="AO76" s="34"/>
      <c r="AP76" s="34"/>
      <c r="AQ76" s="48"/>
      <c r="AR76" s="48"/>
      <c r="AS76" s="48"/>
      <c r="AT76" s="48"/>
      <c r="AU76" s="48"/>
      <c r="AV76" s="48"/>
      <c r="AW76" s="48"/>
      <c r="AX76" s="48"/>
      <c r="AY76" s="48"/>
      <c r="AZ76" s="48"/>
      <c r="BA76" s="48"/>
      <c r="BB76" s="48"/>
      <c r="BC76" s="48"/>
      <c r="BD76" s="48"/>
      <c r="BE76" s="48"/>
      <c r="BF76" s="48"/>
      <c r="BG76" s="48"/>
      <c r="BH76" s="48"/>
    </row>
    <row r="77" spans="1:63" ht="15" customHeight="1">
      <c r="A77" s="34"/>
      <c r="B77" s="143"/>
      <c r="C77" s="144"/>
      <c r="D77" s="145"/>
      <c r="E77" s="145"/>
      <c r="F77" s="145"/>
      <c r="G77" s="145"/>
      <c r="H77" s="146" t="str">
        <f t="shared" si="14"/>
        <v/>
      </c>
      <c r="I77" s="146"/>
      <c r="J77" s="97"/>
      <c r="K77" s="147"/>
      <c r="L77" s="147"/>
      <c r="M77" s="147"/>
      <c r="N77" s="147"/>
      <c r="O77" s="147"/>
      <c r="P77" s="98" t="str">
        <f t="shared" si="11"/>
        <v>_Inspection Log.xlsm</v>
      </c>
      <c r="Q77" s="99" t="str">
        <f t="shared" si="12"/>
        <v>\\gurnt001\ABB\WORK\Engg_Docs\CUT\Code_Review\Web_Pages\Trends\V0.1\InspectionLogs\_Inspection Log.xlsm</v>
      </c>
      <c r="R77" s="100">
        <f t="array" ref="R77">SUM(IF($J$30:$J$194=IF(J77="","Blank",J77),1,0))</f>
        <v>0</v>
      </c>
      <c r="S77" s="100">
        <f t="shared" si="3"/>
        <v>0</v>
      </c>
      <c r="T77" s="100" t="str">
        <f t="shared" si="4"/>
        <v/>
      </c>
      <c r="U77" s="101">
        <f t="shared" si="5"/>
        <v>0</v>
      </c>
      <c r="V77" s="101">
        <f t="shared" si="6"/>
        <v>0</v>
      </c>
      <c r="W77" s="101">
        <f t="array" ref="W77">SUM(IF(LEN(J75:J239)&lt;=3,0,1))</f>
        <v>0</v>
      </c>
      <c r="X77" s="100" t="str">
        <f t="shared" si="7"/>
        <v>_Inspection Log</v>
      </c>
      <c r="Y77" s="101">
        <f t="shared" si="8"/>
        <v>0</v>
      </c>
      <c r="Z77" s="101" t="str">
        <f t="shared" si="9"/>
        <v/>
      </c>
      <c r="AA77" s="101">
        <f t="shared" si="10"/>
        <v>0</v>
      </c>
      <c r="AB77" s="101"/>
      <c r="AC77" s="101"/>
      <c r="AD77" s="101"/>
      <c r="AE77" s="101"/>
      <c r="AF77" s="101"/>
      <c r="AG77" s="101"/>
      <c r="AH77" s="101"/>
      <c r="AI77" s="101"/>
      <c r="AJ77" s="102"/>
      <c r="AK77" s="34"/>
      <c r="AL77" s="34"/>
      <c r="AM77" s="34"/>
      <c r="AN77" s="34"/>
      <c r="AO77" s="34"/>
      <c r="AP77" s="34"/>
      <c r="AQ77" s="48"/>
      <c r="AR77" s="48"/>
      <c r="AS77" s="48"/>
      <c r="AT77" s="48"/>
      <c r="AU77" s="48"/>
      <c r="AV77" s="48"/>
      <c r="AW77" s="48"/>
      <c r="AX77" s="48"/>
      <c r="AY77" s="48"/>
      <c r="AZ77" s="48"/>
      <c r="BA77" s="48"/>
      <c r="BB77" s="48"/>
      <c r="BC77" s="48"/>
      <c r="BD77" s="48"/>
      <c r="BE77" s="48"/>
      <c r="BF77" s="48"/>
      <c r="BG77" s="48"/>
      <c r="BH77" s="48"/>
    </row>
    <row r="78" spans="1:63" ht="15" customHeight="1">
      <c r="A78" s="34"/>
      <c r="B78" s="143"/>
      <c r="C78" s="144"/>
      <c r="D78" s="145"/>
      <c r="E78" s="145"/>
      <c r="F78" s="145"/>
      <c r="G78" s="145"/>
      <c r="H78" s="146" t="str">
        <f t="shared" si="14"/>
        <v/>
      </c>
      <c r="I78" s="146"/>
      <c r="J78" s="97"/>
      <c r="K78" s="147"/>
      <c r="L78" s="147"/>
      <c r="M78" s="147"/>
      <c r="N78" s="147"/>
      <c r="O78" s="147"/>
      <c r="P78" s="98" t="str">
        <f t="shared" si="11"/>
        <v>_Inspection Log.xlsm</v>
      </c>
      <c r="Q78" s="99" t="str">
        <f t="shared" si="12"/>
        <v>\\gurnt001\ABB\WORK\Engg_Docs\CUT\Code_Review\Web_Pages\Trends\V0.1\InspectionLogs\_Inspection Log.xlsm</v>
      </c>
      <c r="R78" s="100">
        <f t="array" ref="R78">SUM(IF($J$30:$J$194=IF(J78="","Blank",J78),1,0))</f>
        <v>0</v>
      </c>
      <c r="S78" s="100">
        <f t="shared" si="3"/>
        <v>0</v>
      </c>
      <c r="T78" s="100" t="str">
        <f t="shared" si="4"/>
        <v/>
      </c>
      <c r="U78" s="101">
        <f t="shared" si="5"/>
        <v>0</v>
      </c>
      <c r="V78" s="101">
        <f t="shared" si="6"/>
        <v>0</v>
      </c>
      <c r="W78" s="101">
        <f t="array" ref="W78">SUM(IF(LEN(J76:J240)&lt;=3,0,1))</f>
        <v>0</v>
      </c>
      <c r="X78" s="100" t="str">
        <f t="shared" si="7"/>
        <v>_Inspection Log</v>
      </c>
      <c r="Y78" s="101">
        <f t="shared" si="8"/>
        <v>0</v>
      </c>
      <c r="Z78" s="101" t="str">
        <f t="shared" si="9"/>
        <v/>
      </c>
      <c r="AA78" s="101">
        <f t="shared" si="10"/>
        <v>0</v>
      </c>
      <c r="AB78" s="101"/>
      <c r="AC78" s="101"/>
      <c r="AD78" s="101"/>
      <c r="AE78" s="101"/>
      <c r="AF78" s="101"/>
      <c r="AG78" s="101"/>
      <c r="AH78" s="101"/>
      <c r="AI78" s="101"/>
      <c r="AJ78" s="102"/>
      <c r="AK78" s="34"/>
      <c r="AL78" s="34"/>
      <c r="AM78" s="34"/>
      <c r="AN78" s="34"/>
      <c r="AO78" s="34"/>
      <c r="AP78" s="34"/>
      <c r="AQ78" s="48"/>
      <c r="AR78" s="48"/>
      <c r="AS78" s="48"/>
      <c r="AT78" s="48"/>
      <c r="AU78" s="48"/>
      <c r="AV78" s="48"/>
      <c r="AW78" s="48"/>
      <c r="AX78" s="48"/>
      <c r="AY78" s="48"/>
      <c r="AZ78" s="48"/>
      <c r="BA78" s="48"/>
      <c r="BB78" s="48"/>
      <c r="BC78" s="48"/>
      <c r="BD78" s="48"/>
      <c r="BE78" s="48"/>
      <c r="BF78" s="48"/>
      <c r="BG78" s="48"/>
      <c r="BH78" s="48"/>
    </row>
    <row r="79" spans="1:63" ht="15" customHeight="1">
      <c r="A79" s="34"/>
      <c r="B79" s="143"/>
      <c r="C79" s="144"/>
      <c r="D79" s="145"/>
      <c r="E79" s="145"/>
      <c r="F79" s="145"/>
      <c r="G79" s="145"/>
      <c r="H79" s="146" t="str">
        <f t="shared" si="14"/>
        <v/>
      </c>
      <c r="I79" s="146"/>
      <c r="J79" s="97"/>
      <c r="K79" s="147"/>
      <c r="L79" s="147"/>
      <c r="M79" s="147"/>
      <c r="N79" s="147"/>
      <c r="O79" s="147"/>
      <c r="P79" s="98" t="str">
        <f t="shared" si="11"/>
        <v>_Inspection Log.xlsm</v>
      </c>
      <c r="Q79" s="99" t="str">
        <f t="shared" si="12"/>
        <v>\\gurnt001\ABB\WORK\Engg_Docs\CUT\Code_Review\Web_Pages\Trends\V0.1\InspectionLogs\_Inspection Log.xlsm</v>
      </c>
      <c r="R79" s="100">
        <f t="array" ref="R79">SUM(IF($J$30:$J$194=IF(J79="","Blank",J79),1,0))</f>
        <v>0</v>
      </c>
      <c r="S79" s="100">
        <f t="shared" si="3"/>
        <v>0</v>
      </c>
      <c r="T79" s="100" t="str">
        <f t="shared" si="4"/>
        <v/>
      </c>
      <c r="U79" s="101">
        <f t="shared" si="5"/>
        <v>0</v>
      </c>
      <c r="V79" s="101">
        <f t="shared" si="6"/>
        <v>0</v>
      </c>
      <c r="W79" s="101">
        <f t="array" ref="W79">SUM(IF(LEN(J77:J241)&lt;=3,0,1))</f>
        <v>0</v>
      </c>
      <c r="X79" s="100" t="str">
        <f t="shared" si="7"/>
        <v>_Inspection Log</v>
      </c>
      <c r="Y79" s="101">
        <f t="shared" si="8"/>
        <v>0</v>
      </c>
      <c r="Z79" s="101" t="str">
        <f t="shared" si="9"/>
        <v/>
      </c>
      <c r="AA79" s="101">
        <f t="shared" si="10"/>
        <v>0</v>
      </c>
      <c r="AB79" s="101"/>
      <c r="AC79" s="101"/>
      <c r="AD79" s="101"/>
      <c r="AE79" s="101"/>
      <c r="AF79" s="101"/>
      <c r="AG79" s="101"/>
      <c r="AH79" s="101"/>
      <c r="AI79" s="101"/>
      <c r="AJ79" s="102"/>
      <c r="AK79" s="34"/>
      <c r="AL79" s="34"/>
      <c r="AM79" s="34"/>
      <c r="AN79" s="34"/>
      <c r="AO79" s="34"/>
      <c r="AP79" s="34"/>
      <c r="AQ79" s="48"/>
      <c r="AR79" s="48"/>
      <c r="AS79" s="48"/>
      <c r="AT79" s="48"/>
      <c r="AU79" s="48"/>
      <c r="AV79" s="48"/>
      <c r="AW79" s="48"/>
      <c r="AX79" s="48"/>
      <c r="AY79" s="48"/>
      <c r="AZ79" s="48"/>
      <c r="BA79" s="48"/>
      <c r="BB79" s="48"/>
      <c r="BC79" s="48"/>
      <c r="BD79" s="48"/>
      <c r="BE79" s="48"/>
      <c r="BF79" s="48"/>
      <c r="BG79" s="48"/>
      <c r="BH79" s="48"/>
    </row>
    <row r="80" spans="1:63" ht="15" customHeight="1">
      <c r="A80" s="34"/>
      <c r="B80" s="143"/>
      <c r="C80" s="144"/>
      <c r="D80" s="145"/>
      <c r="E80" s="145"/>
      <c r="F80" s="145"/>
      <c r="G80" s="145"/>
      <c r="H80" s="146" t="str">
        <f t="shared" si="14"/>
        <v/>
      </c>
      <c r="I80" s="146"/>
      <c r="J80" s="97"/>
      <c r="K80" s="147"/>
      <c r="L80" s="147"/>
      <c r="M80" s="147"/>
      <c r="N80" s="147"/>
      <c r="O80" s="147"/>
      <c r="P80" s="98" t="str">
        <f t="shared" si="11"/>
        <v>_Inspection Log.xlsm</v>
      </c>
      <c r="Q80" s="99" t="str">
        <f t="shared" si="12"/>
        <v>\\gurnt001\ABB\WORK\Engg_Docs\CUT\Code_Review\Web_Pages\Trends\V0.1\InspectionLogs\_Inspection Log.xlsm</v>
      </c>
      <c r="R80" s="100">
        <f t="array" ref="R80">SUM(IF($J$30:$J$194=IF(J80="","Blank",J80),1,0))</f>
        <v>0</v>
      </c>
      <c r="S80" s="100">
        <f t="shared" si="3"/>
        <v>0</v>
      </c>
      <c r="T80" s="100" t="str">
        <f t="shared" si="4"/>
        <v/>
      </c>
      <c r="U80" s="101">
        <f t="shared" si="5"/>
        <v>0</v>
      </c>
      <c r="V80" s="101">
        <f t="shared" si="6"/>
        <v>0</v>
      </c>
      <c r="W80" s="101">
        <f t="array" ref="W80">SUM(IF(LEN(J78:J242)&lt;=3,0,1))</f>
        <v>0</v>
      </c>
      <c r="X80" s="100" t="str">
        <f t="shared" si="7"/>
        <v>_Inspection Log</v>
      </c>
      <c r="Y80" s="101">
        <f t="shared" si="8"/>
        <v>0</v>
      </c>
      <c r="Z80" s="101" t="str">
        <f t="shared" si="9"/>
        <v/>
      </c>
      <c r="AA80" s="101">
        <f t="shared" si="10"/>
        <v>0</v>
      </c>
      <c r="AB80" s="101"/>
      <c r="AC80" s="101"/>
      <c r="AD80" s="101"/>
      <c r="AE80" s="101"/>
      <c r="AF80" s="101"/>
      <c r="AG80" s="101"/>
      <c r="AH80" s="101"/>
      <c r="AI80" s="101"/>
      <c r="AJ80" s="102"/>
      <c r="AK80" s="34"/>
      <c r="AL80" s="34"/>
      <c r="AM80" s="34"/>
      <c r="AN80" s="34"/>
      <c r="AO80" s="34"/>
      <c r="AP80" s="34"/>
      <c r="AQ80" s="48"/>
      <c r="AR80" s="48"/>
      <c r="AS80" s="48"/>
      <c r="AT80" s="48"/>
      <c r="AU80" s="48"/>
      <c r="AV80" s="48"/>
      <c r="AW80" s="48"/>
      <c r="AX80" s="48"/>
      <c r="AY80" s="48"/>
      <c r="AZ80" s="48"/>
      <c r="BA80" s="48"/>
      <c r="BB80" s="48"/>
      <c r="BC80" s="48"/>
      <c r="BD80" s="48"/>
      <c r="BE80" s="48"/>
      <c r="BF80" s="48"/>
      <c r="BG80" s="48"/>
      <c r="BH80" s="48"/>
    </row>
    <row r="81" spans="1:60" ht="15" customHeight="1">
      <c r="A81" s="34"/>
      <c r="B81" s="143"/>
      <c r="C81" s="144"/>
      <c r="D81" s="145"/>
      <c r="E81" s="145"/>
      <c r="F81" s="145"/>
      <c r="G81" s="145"/>
      <c r="H81" s="146" t="str">
        <f t="shared" si="14"/>
        <v/>
      </c>
      <c r="I81" s="146"/>
      <c r="J81" s="97"/>
      <c r="K81" s="147"/>
      <c r="L81" s="147"/>
      <c r="M81" s="147"/>
      <c r="N81" s="147"/>
      <c r="O81" s="147"/>
      <c r="P81" s="98" t="str">
        <f t="shared" si="11"/>
        <v>_Inspection Log.xlsm</v>
      </c>
      <c r="Q81" s="99" t="str">
        <f t="shared" si="12"/>
        <v>\\gurnt001\ABB\WORK\Engg_Docs\CUT\Code_Review\Web_Pages\Trends\V0.1\InspectionLogs\_Inspection Log.xlsm</v>
      </c>
      <c r="R81" s="100">
        <f t="array" ref="R81">SUM(IF($J$30:$J$194=IF(J81="","Blank",J81),1,0))</f>
        <v>0</v>
      </c>
      <c r="S81" s="100">
        <f t="shared" si="3"/>
        <v>0</v>
      </c>
      <c r="T81" s="100" t="str">
        <f t="shared" si="4"/>
        <v/>
      </c>
      <c r="U81" s="101">
        <f t="shared" si="5"/>
        <v>0</v>
      </c>
      <c r="V81" s="101">
        <f t="shared" si="6"/>
        <v>0</v>
      </c>
      <c r="W81" s="101">
        <f t="array" ref="W81">SUM(IF(LEN(J79:J243)&lt;=3,0,1))</f>
        <v>0</v>
      </c>
      <c r="X81" s="100" t="str">
        <f t="shared" si="7"/>
        <v>_Inspection Log</v>
      </c>
      <c r="Y81" s="101">
        <f t="shared" si="8"/>
        <v>0</v>
      </c>
      <c r="Z81" s="101" t="str">
        <f t="shared" si="9"/>
        <v/>
      </c>
      <c r="AA81" s="101">
        <f t="shared" si="10"/>
        <v>0</v>
      </c>
      <c r="AB81" s="101"/>
      <c r="AC81" s="101"/>
      <c r="AD81" s="101"/>
      <c r="AE81" s="101"/>
      <c r="AF81" s="101"/>
      <c r="AG81" s="101"/>
      <c r="AH81" s="101"/>
      <c r="AI81" s="101"/>
      <c r="AJ81" s="102"/>
      <c r="AK81" s="34"/>
      <c r="AL81" s="34"/>
      <c r="AM81" s="34"/>
      <c r="AN81" s="34"/>
      <c r="AO81" s="34"/>
      <c r="AP81" s="34"/>
      <c r="AQ81" s="48"/>
      <c r="AR81" s="48"/>
      <c r="AS81" s="48"/>
      <c r="AT81" s="48"/>
      <c r="AU81" s="48"/>
      <c r="AV81" s="48"/>
      <c r="AW81" s="48"/>
      <c r="AX81" s="48"/>
      <c r="AY81" s="48"/>
      <c r="AZ81" s="48"/>
      <c r="BA81" s="48"/>
      <c r="BB81" s="48"/>
      <c r="BC81" s="48"/>
      <c r="BD81" s="48"/>
      <c r="BE81" s="48"/>
      <c r="BF81" s="48"/>
      <c r="BG81" s="48"/>
      <c r="BH81" s="48"/>
    </row>
    <row r="82" spans="1:60" ht="15" customHeight="1">
      <c r="A82" s="34"/>
      <c r="B82" s="143"/>
      <c r="C82" s="144"/>
      <c r="D82" s="145"/>
      <c r="E82" s="145"/>
      <c r="F82" s="145"/>
      <c r="G82" s="145"/>
      <c r="H82" s="146" t="str">
        <f t="shared" si="14"/>
        <v/>
      </c>
      <c r="I82" s="146"/>
      <c r="J82" s="97"/>
      <c r="K82" s="147"/>
      <c r="L82" s="147"/>
      <c r="M82" s="147"/>
      <c r="N82" s="147"/>
      <c r="O82" s="147"/>
      <c r="P82" s="98" t="str">
        <f t="shared" si="11"/>
        <v>_Inspection Log.xlsm</v>
      </c>
      <c r="Q82" s="99" t="str">
        <f t="shared" si="12"/>
        <v>\\gurnt001\ABB\WORK\Engg_Docs\CUT\Code_Review\Web_Pages\Trends\V0.1\InspectionLogs\_Inspection Log.xlsm</v>
      </c>
      <c r="R82" s="100">
        <f t="array" ref="R82">SUM(IF($J$30:$J$194=IF(J82="","Blank",J82),1,0))</f>
        <v>0</v>
      </c>
      <c r="S82" s="100">
        <f t="shared" si="3"/>
        <v>0</v>
      </c>
      <c r="T82" s="100" t="str">
        <f t="shared" si="4"/>
        <v/>
      </c>
      <c r="U82" s="101">
        <f t="shared" si="5"/>
        <v>0</v>
      </c>
      <c r="V82" s="101">
        <f t="shared" si="6"/>
        <v>0</v>
      </c>
      <c r="W82" s="101">
        <f t="array" ref="W82">SUM(IF(LEN(J80:J244)&lt;=3,0,1))</f>
        <v>0</v>
      </c>
      <c r="X82" s="100" t="str">
        <f t="shared" si="7"/>
        <v>_Inspection Log</v>
      </c>
      <c r="Y82" s="101">
        <f t="shared" si="8"/>
        <v>0</v>
      </c>
      <c r="Z82" s="101" t="str">
        <f t="shared" si="9"/>
        <v/>
      </c>
      <c r="AA82" s="101">
        <f t="shared" si="10"/>
        <v>0</v>
      </c>
      <c r="AB82" s="101"/>
      <c r="AC82" s="101"/>
      <c r="AD82" s="101"/>
      <c r="AE82" s="101"/>
      <c r="AF82" s="101"/>
      <c r="AG82" s="101"/>
      <c r="AH82" s="101"/>
      <c r="AI82" s="101"/>
      <c r="AJ82" s="102"/>
      <c r="AK82" s="34"/>
      <c r="AL82" s="34"/>
      <c r="AM82" s="34"/>
      <c r="AN82" s="34"/>
      <c r="AO82" s="34"/>
      <c r="AP82" s="34"/>
      <c r="AQ82" s="48"/>
      <c r="AR82" s="48"/>
      <c r="AS82" s="48"/>
      <c r="AT82" s="48"/>
      <c r="AU82" s="48"/>
      <c r="AV82" s="48"/>
      <c r="AW82" s="48"/>
      <c r="AX82" s="48"/>
      <c r="AY82" s="48"/>
      <c r="AZ82" s="48"/>
      <c r="BA82" s="48"/>
      <c r="BB82" s="48"/>
      <c r="BC82" s="48"/>
      <c r="BD82" s="48"/>
      <c r="BE82" s="48"/>
      <c r="BF82" s="48"/>
      <c r="BG82" s="48"/>
      <c r="BH82" s="48"/>
    </row>
    <row r="83" spans="1:60" ht="15" customHeight="1">
      <c r="A83" s="34"/>
      <c r="B83" s="143"/>
      <c r="C83" s="144"/>
      <c r="D83" s="145"/>
      <c r="E83" s="145"/>
      <c r="F83" s="145"/>
      <c r="G83" s="145"/>
      <c r="H83" s="146" t="str">
        <f t="shared" si="14"/>
        <v/>
      </c>
      <c r="I83" s="146"/>
      <c r="J83" s="97"/>
      <c r="K83" s="147"/>
      <c r="L83" s="147"/>
      <c r="M83" s="147"/>
      <c r="N83" s="147"/>
      <c r="O83" s="147"/>
      <c r="P83" s="98" t="str">
        <f t="shared" si="11"/>
        <v>_Inspection Log.xlsm</v>
      </c>
      <c r="Q83" s="99" t="str">
        <f t="shared" si="12"/>
        <v>\\gurnt001\ABB\WORK\Engg_Docs\CUT\Code_Review\Web_Pages\Trends\V0.1\InspectionLogs\_Inspection Log.xlsm</v>
      </c>
      <c r="R83" s="100">
        <f t="array" ref="R83">SUM(IF($J$30:$J$194=IF(J83="","Blank",J83),1,0))</f>
        <v>0</v>
      </c>
      <c r="S83" s="100">
        <f t="shared" si="3"/>
        <v>0</v>
      </c>
      <c r="T83" s="100" t="str">
        <f t="shared" si="4"/>
        <v/>
      </c>
      <c r="U83" s="101">
        <f t="shared" si="5"/>
        <v>0</v>
      </c>
      <c r="V83" s="101">
        <f t="shared" si="6"/>
        <v>0</v>
      </c>
      <c r="W83" s="101">
        <f t="array" ref="W83">SUM(IF(LEN(J81:J245)&lt;=3,0,1))</f>
        <v>0</v>
      </c>
      <c r="X83" s="100" t="str">
        <f t="shared" si="7"/>
        <v>_Inspection Log</v>
      </c>
      <c r="Y83" s="101">
        <f t="shared" si="8"/>
        <v>0</v>
      </c>
      <c r="Z83" s="101" t="str">
        <f t="shared" si="9"/>
        <v/>
      </c>
      <c r="AA83" s="101">
        <f t="shared" si="10"/>
        <v>0</v>
      </c>
      <c r="AB83" s="101"/>
      <c r="AC83" s="101"/>
      <c r="AD83" s="101"/>
      <c r="AE83" s="101"/>
      <c r="AF83" s="101"/>
      <c r="AG83" s="101"/>
      <c r="AH83" s="101"/>
      <c r="AI83" s="101"/>
      <c r="AJ83" s="102"/>
      <c r="AK83" s="34"/>
      <c r="AL83" s="34"/>
      <c r="AM83" s="34"/>
      <c r="AN83" s="34"/>
      <c r="AO83" s="34"/>
      <c r="AP83" s="34"/>
      <c r="AQ83" s="48"/>
      <c r="AR83" s="48"/>
      <c r="AS83" s="48"/>
      <c r="AT83" s="48"/>
      <c r="AU83" s="48"/>
      <c r="AV83" s="48"/>
      <c r="AW83" s="48"/>
      <c r="AX83" s="48"/>
      <c r="AY83" s="48"/>
      <c r="AZ83" s="48"/>
      <c r="BA83" s="48"/>
      <c r="BB83" s="48"/>
      <c r="BC83" s="48"/>
      <c r="BD83" s="48"/>
      <c r="BE83" s="48"/>
      <c r="BF83" s="48"/>
      <c r="BG83" s="48"/>
      <c r="BH83" s="48"/>
    </row>
    <row r="84" spans="1:60" ht="15" customHeight="1">
      <c r="A84" s="34"/>
      <c r="B84" s="143"/>
      <c r="C84" s="144"/>
      <c r="D84" s="145"/>
      <c r="E84" s="145"/>
      <c r="F84" s="145"/>
      <c r="G84" s="145"/>
      <c r="H84" s="146" t="str">
        <f t="shared" si="14"/>
        <v/>
      </c>
      <c r="I84" s="146"/>
      <c r="J84" s="97"/>
      <c r="K84" s="147"/>
      <c r="L84" s="147"/>
      <c r="M84" s="147"/>
      <c r="N84" s="147"/>
      <c r="O84" s="147"/>
      <c r="P84" s="98" t="str">
        <f t="shared" si="11"/>
        <v>_Inspection Log.xlsm</v>
      </c>
      <c r="Q84" s="99" t="str">
        <f t="shared" si="12"/>
        <v>\\gurnt001\ABB\WORK\Engg_Docs\CUT\Code_Review\Web_Pages\Trends\V0.1\InspectionLogs\_Inspection Log.xlsm</v>
      </c>
      <c r="R84" s="100">
        <f t="array" ref="R84">SUM(IF($J$30:$J$194=IF(J84="","Blank",J84),1,0))</f>
        <v>0</v>
      </c>
      <c r="S84" s="100">
        <f t="shared" si="3"/>
        <v>0</v>
      </c>
      <c r="T84" s="100" t="str">
        <f t="shared" si="4"/>
        <v/>
      </c>
      <c r="U84" s="101">
        <f t="shared" si="5"/>
        <v>0</v>
      </c>
      <c r="V84" s="101">
        <f t="shared" si="6"/>
        <v>0</v>
      </c>
      <c r="W84" s="101">
        <f t="array" ref="W84">SUM(IF(LEN(J82:J246)&lt;=3,0,1))</f>
        <v>0</v>
      </c>
      <c r="X84" s="100" t="str">
        <f t="shared" si="7"/>
        <v>_Inspection Log</v>
      </c>
      <c r="Y84" s="101">
        <f t="shared" si="8"/>
        <v>0</v>
      </c>
      <c r="Z84" s="101" t="str">
        <f t="shared" si="9"/>
        <v/>
      </c>
      <c r="AA84" s="101">
        <f t="shared" si="10"/>
        <v>0</v>
      </c>
      <c r="AB84" s="101"/>
      <c r="AC84" s="101"/>
      <c r="AD84" s="101"/>
      <c r="AE84" s="101"/>
      <c r="AF84" s="101"/>
      <c r="AG84" s="101"/>
      <c r="AH84" s="101"/>
      <c r="AI84" s="101"/>
      <c r="AJ84" s="102"/>
      <c r="AK84" s="34"/>
      <c r="AL84" s="34"/>
      <c r="AM84" s="34"/>
      <c r="AN84" s="34"/>
      <c r="AO84" s="34"/>
      <c r="AP84" s="34"/>
      <c r="AQ84" s="48"/>
      <c r="AR84" s="48"/>
      <c r="AS84" s="48"/>
      <c r="AT84" s="48"/>
      <c r="AU84" s="48"/>
      <c r="AV84" s="48"/>
      <c r="AW84" s="48"/>
      <c r="AX84" s="48"/>
      <c r="AY84" s="48"/>
      <c r="AZ84" s="48"/>
      <c r="BA84" s="48"/>
      <c r="BB84" s="48"/>
      <c r="BC84" s="48"/>
      <c r="BD84" s="48"/>
      <c r="BE84" s="48"/>
      <c r="BF84" s="48"/>
      <c r="BG84" s="48"/>
      <c r="BH84" s="48"/>
    </row>
    <row r="85" spans="1:60" ht="15" customHeight="1">
      <c r="A85" s="34"/>
      <c r="B85" s="143"/>
      <c r="C85" s="144"/>
      <c r="D85" s="145"/>
      <c r="E85" s="145"/>
      <c r="F85" s="145"/>
      <c r="G85" s="145"/>
      <c r="H85" s="146" t="str">
        <f t="shared" si="14"/>
        <v/>
      </c>
      <c r="I85" s="146"/>
      <c r="J85" s="97"/>
      <c r="K85" s="147"/>
      <c r="L85" s="147"/>
      <c r="M85" s="147"/>
      <c r="N85" s="147"/>
      <c r="O85" s="147"/>
      <c r="P85" s="98" t="str">
        <f t="shared" si="11"/>
        <v>_Inspection Log.xlsm</v>
      </c>
      <c r="Q85" s="99" t="str">
        <f t="shared" si="12"/>
        <v>\\gurnt001\ABB\WORK\Engg_Docs\CUT\Code_Review\Web_Pages\Trends\V0.1\InspectionLogs\_Inspection Log.xlsm</v>
      </c>
      <c r="R85" s="100">
        <f t="array" ref="R85">SUM(IF($J$30:$J$194=IF(J85="","Blank",J85),1,0))</f>
        <v>0</v>
      </c>
      <c r="S85" s="100">
        <f t="shared" si="3"/>
        <v>0</v>
      </c>
      <c r="T85" s="100" t="str">
        <f t="shared" si="4"/>
        <v/>
      </c>
      <c r="U85" s="101">
        <f t="shared" si="5"/>
        <v>0</v>
      </c>
      <c r="V85" s="101">
        <f t="shared" si="6"/>
        <v>0</v>
      </c>
      <c r="W85" s="101">
        <f t="array" ref="W85">SUM(IF(LEN(J83:J247)&lt;=3,0,1))</f>
        <v>0</v>
      </c>
      <c r="X85" s="100" t="str">
        <f t="shared" si="7"/>
        <v>_Inspection Log</v>
      </c>
      <c r="Y85" s="101">
        <f t="shared" si="8"/>
        <v>0</v>
      </c>
      <c r="Z85" s="101" t="str">
        <f t="shared" si="9"/>
        <v/>
      </c>
      <c r="AA85" s="101">
        <f t="shared" si="10"/>
        <v>0</v>
      </c>
      <c r="AB85" s="101"/>
      <c r="AC85" s="101"/>
      <c r="AD85" s="101"/>
      <c r="AE85" s="101"/>
      <c r="AF85" s="101"/>
      <c r="AG85" s="101"/>
      <c r="AH85" s="101"/>
      <c r="AI85" s="101"/>
      <c r="AJ85" s="102"/>
      <c r="AK85" s="34"/>
      <c r="AL85" s="34"/>
      <c r="AM85" s="34"/>
      <c r="AN85" s="34"/>
      <c r="AO85" s="34"/>
      <c r="AP85" s="34"/>
      <c r="AQ85" s="48"/>
      <c r="AR85" s="48"/>
      <c r="AS85" s="48"/>
      <c r="AT85" s="48"/>
      <c r="AU85" s="48"/>
      <c r="AV85" s="48"/>
      <c r="AW85" s="48"/>
      <c r="AX85" s="48"/>
      <c r="AY85" s="48"/>
      <c r="AZ85" s="48"/>
      <c r="BA85" s="48"/>
      <c r="BB85" s="48"/>
      <c r="BC85" s="48"/>
      <c r="BD85" s="48"/>
      <c r="BE85" s="48"/>
      <c r="BF85" s="48"/>
      <c r="BG85" s="48"/>
      <c r="BH85" s="48"/>
    </row>
    <row r="86" spans="1:60" ht="15" customHeight="1">
      <c r="A86" s="34"/>
      <c r="B86" s="143"/>
      <c r="C86" s="144"/>
      <c r="D86" s="145"/>
      <c r="E86" s="145"/>
      <c r="F86" s="145"/>
      <c r="G86" s="145"/>
      <c r="H86" s="146" t="str">
        <f t="shared" si="14"/>
        <v/>
      </c>
      <c r="I86" s="146"/>
      <c r="J86" s="97"/>
      <c r="K86" s="147"/>
      <c r="L86" s="147"/>
      <c r="M86" s="147"/>
      <c r="N86" s="147"/>
      <c r="O86" s="147"/>
      <c r="P86" s="98" t="str">
        <f t="shared" si="11"/>
        <v>_Inspection Log.xlsm</v>
      </c>
      <c r="Q86" s="99" t="str">
        <f t="shared" si="12"/>
        <v>\\gurnt001\ABB\WORK\Engg_Docs\CUT\Code_Review\Web_Pages\Trends\V0.1\InspectionLogs\_Inspection Log.xlsm</v>
      </c>
      <c r="R86" s="100">
        <f t="array" ref="R86">SUM(IF($J$30:$J$194=IF(J86="","Blank",J86),1,0))</f>
        <v>0</v>
      </c>
      <c r="S86" s="100">
        <f t="shared" si="3"/>
        <v>0</v>
      </c>
      <c r="T86" s="100" t="str">
        <f t="shared" si="4"/>
        <v/>
      </c>
      <c r="U86" s="101">
        <f t="shared" si="5"/>
        <v>0</v>
      </c>
      <c r="V86" s="101">
        <f t="shared" si="6"/>
        <v>0</v>
      </c>
      <c r="W86" s="101">
        <f t="array" ref="W86">SUM(IF(LEN(J84:J248)&lt;=3,0,1))</f>
        <v>0</v>
      </c>
      <c r="X86" s="100" t="str">
        <f t="shared" si="7"/>
        <v>_Inspection Log</v>
      </c>
      <c r="Y86" s="101">
        <f t="shared" si="8"/>
        <v>0</v>
      </c>
      <c r="Z86" s="101" t="str">
        <f t="shared" si="9"/>
        <v/>
      </c>
      <c r="AA86" s="101">
        <f t="shared" si="10"/>
        <v>0</v>
      </c>
      <c r="AB86" s="101"/>
      <c r="AC86" s="101"/>
      <c r="AD86" s="101"/>
      <c r="AE86" s="101"/>
      <c r="AF86" s="101"/>
      <c r="AG86" s="101"/>
      <c r="AH86" s="101"/>
      <c r="AI86" s="101"/>
      <c r="AJ86" s="102"/>
      <c r="AK86" s="34"/>
      <c r="AL86" s="34"/>
      <c r="AM86" s="34"/>
      <c r="AN86" s="34"/>
      <c r="AO86" s="34"/>
      <c r="AP86" s="34"/>
      <c r="AQ86" s="48"/>
      <c r="AR86" s="48"/>
      <c r="AS86" s="48"/>
      <c r="AT86" s="48"/>
      <c r="AU86" s="48"/>
      <c r="AV86" s="48"/>
      <c r="AW86" s="48"/>
      <c r="AX86" s="48"/>
      <c r="AY86" s="48"/>
      <c r="AZ86" s="48"/>
      <c r="BA86" s="48"/>
      <c r="BB86" s="48"/>
      <c r="BC86" s="48"/>
      <c r="BD86" s="48"/>
      <c r="BE86" s="48"/>
      <c r="BF86" s="48"/>
      <c r="BG86" s="48"/>
      <c r="BH86" s="48"/>
    </row>
    <row r="87" spans="1:60" ht="15" customHeight="1">
      <c r="A87" s="34"/>
      <c r="B87" s="143"/>
      <c r="C87" s="144"/>
      <c r="D87" s="145"/>
      <c r="E87" s="145"/>
      <c r="F87" s="145"/>
      <c r="G87" s="145"/>
      <c r="H87" s="146" t="str">
        <f t="shared" si="14"/>
        <v/>
      </c>
      <c r="I87" s="146"/>
      <c r="J87" s="97"/>
      <c r="K87" s="147"/>
      <c r="L87" s="147"/>
      <c r="M87" s="147"/>
      <c r="N87" s="147"/>
      <c r="O87" s="147"/>
      <c r="P87" s="98" t="str">
        <f t="shared" si="11"/>
        <v>_Inspection Log.xlsm</v>
      </c>
      <c r="Q87" s="99" t="str">
        <f t="shared" si="12"/>
        <v>\\gurnt001\ABB\WORK\Engg_Docs\CUT\Code_Review\Web_Pages\Trends\V0.1\InspectionLogs\_Inspection Log.xlsm</v>
      </c>
      <c r="R87" s="100">
        <f t="array" ref="R87">SUM(IF($J$30:$J$194=IF(J87="","Blank",J87),1,0))</f>
        <v>0</v>
      </c>
      <c r="S87" s="100">
        <f t="shared" si="3"/>
        <v>0</v>
      </c>
      <c r="T87" s="100" t="str">
        <f t="shared" si="4"/>
        <v/>
      </c>
      <c r="U87" s="101">
        <f t="shared" si="5"/>
        <v>0</v>
      </c>
      <c r="V87" s="101">
        <f t="shared" si="6"/>
        <v>0</v>
      </c>
      <c r="W87" s="101">
        <f t="array" ref="W87">SUM(IF(LEN(J85:J249)&lt;=3,0,1))</f>
        <v>0</v>
      </c>
      <c r="X87" s="100" t="str">
        <f t="shared" si="7"/>
        <v>_Inspection Log</v>
      </c>
      <c r="Y87" s="101">
        <f t="shared" si="8"/>
        <v>0</v>
      </c>
      <c r="Z87" s="101" t="str">
        <f t="shared" si="9"/>
        <v/>
      </c>
      <c r="AA87" s="101">
        <f t="shared" si="10"/>
        <v>0</v>
      </c>
      <c r="AB87" s="101"/>
      <c r="AC87" s="101"/>
      <c r="AD87" s="101"/>
      <c r="AE87" s="101"/>
      <c r="AF87" s="101"/>
      <c r="AG87" s="101"/>
      <c r="AH87" s="101"/>
      <c r="AI87" s="101"/>
      <c r="AJ87" s="102"/>
      <c r="AK87" s="34"/>
      <c r="AL87" s="34"/>
      <c r="AM87" s="34"/>
      <c r="AN87" s="34"/>
      <c r="AO87" s="34"/>
      <c r="AP87" s="34"/>
      <c r="AQ87" s="48"/>
      <c r="AR87" s="48"/>
      <c r="AS87" s="48"/>
      <c r="AT87" s="48"/>
      <c r="AU87" s="48"/>
      <c r="AV87" s="48"/>
      <c r="AW87" s="48"/>
      <c r="AX87" s="48"/>
      <c r="AY87" s="48"/>
      <c r="AZ87" s="48"/>
      <c r="BA87" s="48"/>
      <c r="BB87" s="48"/>
      <c r="BC87" s="48"/>
      <c r="BD87" s="48"/>
      <c r="BE87" s="48"/>
      <c r="BF87" s="48"/>
      <c r="BG87" s="48"/>
      <c r="BH87" s="48"/>
    </row>
    <row r="88" spans="1:60" ht="15" customHeight="1">
      <c r="A88" s="34"/>
      <c r="B88" s="143"/>
      <c r="C88" s="144"/>
      <c r="D88" s="145"/>
      <c r="E88" s="145"/>
      <c r="F88" s="145"/>
      <c r="G88" s="145"/>
      <c r="H88" s="146" t="str">
        <f t="shared" si="14"/>
        <v/>
      </c>
      <c r="I88" s="146"/>
      <c r="J88" s="97"/>
      <c r="K88" s="147"/>
      <c r="L88" s="147"/>
      <c r="M88" s="147"/>
      <c r="N88" s="147"/>
      <c r="O88" s="147"/>
      <c r="P88" s="98" t="str">
        <f t="shared" si="11"/>
        <v>_Inspection Log.xlsm</v>
      </c>
      <c r="Q88" s="99" t="str">
        <f t="shared" si="12"/>
        <v>\\gurnt001\ABB\WORK\Engg_Docs\CUT\Code_Review\Web_Pages\Trends\V0.1\InspectionLogs\_Inspection Log.xlsm</v>
      </c>
      <c r="R88" s="100">
        <f t="array" ref="R88">SUM(IF($J$30:$J$194=IF(J88="","Blank",J88),1,0))</f>
        <v>0</v>
      </c>
      <c r="S88" s="100">
        <f t="shared" si="3"/>
        <v>0</v>
      </c>
      <c r="T88" s="100" t="str">
        <f t="shared" si="4"/>
        <v/>
      </c>
      <c r="U88" s="101">
        <f t="shared" si="5"/>
        <v>0</v>
      </c>
      <c r="V88" s="101">
        <f t="shared" si="6"/>
        <v>0</v>
      </c>
      <c r="W88" s="101">
        <f t="array" ref="W88">SUM(IF(LEN(J86:J250)&lt;=3,0,1))</f>
        <v>0</v>
      </c>
      <c r="X88" s="100" t="str">
        <f t="shared" si="7"/>
        <v>_Inspection Log</v>
      </c>
      <c r="Y88" s="101">
        <f t="shared" si="8"/>
        <v>0</v>
      </c>
      <c r="Z88" s="101" t="str">
        <f t="shared" si="9"/>
        <v/>
      </c>
      <c r="AA88" s="101">
        <f t="shared" si="10"/>
        <v>0</v>
      </c>
      <c r="AB88" s="101"/>
      <c r="AC88" s="101"/>
      <c r="AD88" s="101"/>
      <c r="AE88" s="101"/>
      <c r="AF88" s="101"/>
      <c r="AG88" s="101"/>
      <c r="AH88" s="101"/>
      <c r="AI88" s="101"/>
      <c r="AJ88" s="102"/>
      <c r="AK88" s="34"/>
      <c r="AL88" s="34"/>
      <c r="AM88" s="34"/>
      <c r="AN88" s="34"/>
      <c r="AO88" s="34"/>
      <c r="AP88" s="34"/>
      <c r="AQ88" s="48"/>
      <c r="AR88" s="48"/>
      <c r="AS88" s="48"/>
      <c r="AT88" s="48"/>
      <c r="AU88" s="48"/>
      <c r="AV88" s="48"/>
      <c r="AW88" s="48"/>
      <c r="AX88" s="48"/>
      <c r="AY88" s="48"/>
      <c r="AZ88" s="48"/>
      <c r="BA88" s="48"/>
      <c r="BB88" s="48"/>
      <c r="BC88" s="48"/>
      <c r="BD88" s="48"/>
      <c r="BE88" s="48"/>
      <c r="BF88" s="48"/>
      <c r="BG88" s="48"/>
      <c r="BH88" s="48"/>
    </row>
    <row r="89" spans="1:60" ht="15" customHeight="1">
      <c r="A89" s="34"/>
      <c r="B89" s="143"/>
      <c r="C89" s="144"/>
      <c r="D89" s="145"/>
      <c r="E89" s="145"/>
      <c r="F89" s="145"/>
      <c r="G89" s="145"/>
      <c r="H89" s="146" t="str">
        <f t="shared" si="14"/>
        <v/>
      </c>
      <c r="I89" s="146"/>
      <c r="J89" s="97"/>
      <c r="K89" s="147"/>
      <c r="L89" s="147"/>
      <c r="M89" s="147"/>
      <c r="N89" s="147"/>
      <c r="O89" s="147"/>
      <c r="P89" s="98" t="str">
        <f t="shared" si="11"/>
        <v>_Inspection Log.xlsm</v>
      </c>
      <c r="Q89" s="99" t="str">
        <f t="shared" si="12"/>
        <v>\\gurnt001\ABB\WORK\Engg_Docs\CUT\Code_Review\Web_Pages\Trends\V0.1\InspectionLogs\_Inspection Log.xlsm</v>
      </c>
      <c r="R89" s="100">
        <f t="array" ref="R89">SUM(IF($J$30:$J$194=IF(J89="","Blank",J89),1,0))</f>
        <v>0</v>
      </c>
      <c r="S89" s="100">
        <f t="shared" si="3"/>
        <v>0</v>
      </c>
      <c r="T89" s="100" t="str">
        <f t="shared" si="4"/>
        <v/>
      </c>
      <c r="U89" s="101">
        <f t="shared" si="5"/>
        <v>0</v>
      </c>
      <c r="V89" s="101">
        <f t="shared" si="6"/>
        <v>0</v>
      </c>
      <c r="W89" s="101">
        <f t="array" ref="W89">SUM(IF(LEN(J87:J251)&lt;=3,0,1))</f>
        <v>0</v>
      </c>
      <c r="X89" s="100" t="str">
        <f t="shared" si="7"/>
        <v>_Inspection Log</v>
      </c>
      <c r="Y89" s="101">
        <f t="shared" si="8"/>
        <v>0</v>
      </c>
      <c r="Z89" s="101" t="str">
        <f t="shared" si="9"/>
        <v/>
      </c>
      <c r="AA89" s="101">
        <f t="shared" si="10"/>
        <v>0</v>
      </c>
      <c r="AB89" s="101"/>
      <c r="AC89" s="101"/>
      <c r="AD89" s="101"/>
      <c r="AE89" s="101"/>
      <c r="AF89" s="101"/>
      <c r="AG89" s="101"/>
      <c r="AH89" s="101"/>
      <c r="AI89" s="101"/>
      <c r="AJ89" s="102"/>
      <c r="AK89" s="34"/>
      <c r="AL89" s="34"/>
      <c r="AM89" s="34"/>
      <c r="AN89" s="34"/>
      <c r="AO89" s="34"/>
      <c r="AP89" s="34"/>
      <c r="AQ89" s="48"/>
      <c r="AR89" s="48"/>
      <c r="AS89" s="48"/>
      <c r="AT89" s="48"/>
      <c r="AU89" s="48"/>
      <c r="AV89" s="48"/>
      <c r="AW89" s="48"/>
      <c r="AX89" s="48"/>
      <c r="AY89" s="48"/>
      <c r="AZ89" s="48"/>
      <c r="BA89" s="48"/>
      <c r="BB89" s="48"/>
      <c r="BC89" s="48"/>
      <c r="BD89" s="48"/>
      <c r="BE89" s="48"/>
      <c r="BF89" s="48"/>
      <c r="BG89" s="48"/>
      <c r="BH89" s="48"/>
    </row>
    <row r="90" spans="1:60" ht="15" customHeight="1">
      <c r="A90" s="34"/>
      <c r="B90" s="143"/>
      <c r="C90" s="144"/>
      <c r="D90" s="145"/>
      <c r="E90" s="145"/>
      <c r="F90" s="145"/>
      <c r="G90" s="145"/>
      <c r="H90" s="146" t="str">
        <f t="shared" si="14"/>
        <v/>
      </c>
      <c r="I90" s="146"/>
      <c r="J90" s="97"/>
      <c r="K90" s="147"/>
      <c r="L90" s="147"/>
      <c r="M90" s="147"/>
      <c r="N90" s="147"/>
      <c r="O90" s="147"/>
      <c r="P90" s="98" t="str">
        <f t="shared" si="11"/>
        <v>_Inspection Log.xlsm</v>
      </c>
      <c r="Q90" s="99" t="str">
        <f t="shared" si="12"/>
        <v>\\gurnt001\ABB\WORK\Engg_Docs\CUT\Code_Review\Web_Pages\Trends\V0.1\InspectionLogs\_Inspection Log.xlsm</v>
      </c>
      <c r="R90" s="100">
        <f t="array" ref="R90">SUM(IF($J$30:$J$194=IF(J90="","Blank",J90),1,0))</f>
        <v>0</v>
      </c>
      <c r="S90" s="100">
        <f t="shared" si="3"/>
        <v>0</v>
      </c>
      <c r="T90" s="100" t="str">
        <f t="shared" si="4"/>
        <v/>
      </c>
      <c r="U90" s="101">
        <f t="shared" si="5"/>
        <v>0</v>
      </c>
      <c r="V90" s="101">
        <f t="shared" si="6"/>
        <v>0</v>
      </c>
      <c r="W90" s="101">
        <f t="array" ref="W90">SUM(IF(LEN(J88:J252)&lt;=3,0,1))</f>
        <v>0</v>
      </c>
      <c r="X90" s="100" t="str">
        <f t="shared" si="7"/>
        <v>_Inspection Log</v>
      </c>
      <c r="Y90" s="101">
        <f t="shared" si="8"/>
        <v>0</v>
      </c>
      <c r="Z90" s="101" t="str">
        <f t="shared" si="9"/>
        <v/>
      </c>
      <c r="AA90" s="101">
        <f t="shared" si="10"/>
        <v>0</v>
      </c>
      <c r="AB90" s="101"/>
      <c r="AC90" s="101"/>
      <c r="AD90" s="101"/>
      <c r="AE90" s="101"/>
      <c r="AF90" s="101"/>
      <c r="AG90" s="101"/>
      <c r="AH90" s="101"/>
      <c r="AI90" s="101"/>
      <c r="AJ90" s="102"/>
      <c r="AK90" s="34"/>
      <c r="AL90" s="34"/>
      <c r="AM90" s="34"/>
      <c r="AN90" s="34"/>
      <c r="AO90" s="34"/>
      <c r="AP90" s="34"/>
      <c r="AQ90" s="48"/>
      <c r="AR90" s="48"/>
      <c r="AS90" s="48"/>
      <c r="AT90" s="48"/>
      <c r="AU90" s="48"/>
      <c r="AV90" s="48"/>
      <c r="AW90" s="48"/>
      <c r="AX90" s="48"/>
      <c r="AY90" s="48"/>
      <c r="AZ90" s="48"/>
      <c r="BA90" s="48"/>
      <c r="BB90" s="48"/>
      <c r="BC90" s="48"/>
      <c r="BD90" s="48"/>
      <c r="BE90" s="48"/>
      <c r="BF90" s="48"/>
      <c r="BG90" s="48"/>
      <c r="BH90" s="48"/>
    </row>
    <row r="91" spans="1:60" ht="15" customHeight="1">
      <c r="A91" s="34"/>
      <c r="B91" s="143"/>
      <c r="C91" s="144"/>
      <c r="D91" s="145"/>
      <c r="E91" s="145"/>
      <c r="F91" s="145"/>
      <c r="G91" s="145"/>
      <c r="H91" s="146" t="str">
        <f t="shared" si="14"/>
        <v/>
      </c>
      <c r="I91" s="146"/>
      <c r="J91" s="97"/>
      <c r="K91" s="147"/>
      <c r="L91" s="147"/>
      <c r="M91" s="147"/>
      <c r="N91" s="147"/>
      <c r="O91" s="147"/>
      <c r="P91" s="98" t="str">
        <f t="shared" si="11"/>
        <v>_Inspection Log.xlsm</v>
      </c>
      <c r="Q91" s="99" t="str">
        <f t="shared" si="12"/>
        <v>\\gurnt001\ABB\WORK\Engg_Docs\CUT\Code_Review\Web_Pages\Trends\V0.1\InspectionLogs\_Inspection Log.xlsm</v>
      </c>
      <c r="R91" s="100">
        <f t="array" ref="R91">SUM(IF($J$30:$J$194=IF(J91="","Blank",J91),1,0))</f>
        <v>0</v>
      </c>
      <c r="S91" s="100">
        <f t="shared" si="3"/>
        <v>0</v>
      </c>
      <c r="T91" s="100" t="str">
        <f t="shared" si="4"/>
        <v/>
      </c>
      <c r="U91" s="101">
        <f t="shared" si="5"/>
        <v>0</v>
      </c>
      <c r="V91" s="101">
        <f t="shared" si="6"/>
        <v>0</v>
      </c>
      <c r="W91" s="101">
        <f t="array" ref="W91">SUM(IF(LEN(J89:J253)&lt;=3,0,1))</f>
        <v>0</v>
      </c>
      <c r="X91" s="100" t="str">
        <f t="shared" si="7"/>
        <v>_Inspection Log</v>
      </c>
      <c r="Y91" s="101">
        <f t="shared" si="8"/>
        <v>0</v>
      </c>
      <c r="Z91" s="101" t="str">
        <f t="shared" si="9"/>
        <v/>
      </c>
      <c r="AA91" s="101">
        <f t="shared" si="10"/>
        <v>0</v>
      </c>
      <c r="AB91" s="101"/>
      <c r="AC91" s="101"/>
      <c r="AD91" s="101"/>
      <c r="AE91" s="101"/>
      <c r="AF91" s="101"/>
      <c r="AG91" s="101"/>
      <c r="AH91" s="101"/>
      <c r="AI91" s="101"/>
      <c r="AJ91" s="102"/>
      <c r="AK91" s="34"/>
      <c r="AL91" s="34"/>
      <c r="AM91" s="34"/>
      <c r="AN91" s="34"/>
      <c r="AO91" s="34"/>
      <c r="AP91" s="34"/>
      <c r="AQ91" s="48"/>
      <c r="AR91" s="48"/>
      <c r="AS91" s="48"/>
      <c r="AT91" s="48"/>
      <c r="AU91" s="48"/>
      <c r="AV91" s="48"/>
      <c r="AW91" s="48"/>
      <c r="AX91" s="48"/>
      <c r="AY91" s="48"/>
      <c r="AZ91" s="48"/>
      <c r="BA91" s="48"/>
      <c r="BB91" s="48"/>
      <c r="BC91" s="48"/>
      <c r="BD91" s="48"/>
      <c r="BE91" s="48"/>
      <c r="BF91" s="48"/>
      <c r="BG91" s="48"/>
      <c r="BH91" s="48"/>
    </row>
    <row r="92" spans="1:60" ht="15" customHeight="1">
      <c r="A92" s="34"/>
      <c r="B92" s="143"/>
      <c r="C92" s="144"/>
      <c r="D92" s="145"/>
      <c r="E92" s="145"/>
      <c r="F92" s="145"/>
      <c r="G92" s="145"/>
      <c r="H92" s="146" t="str">
        <f t="shared" si="14"/>
        <v/>
      </c>
      <c r="I92" s="146"/>
      <c r="J92" s="97"/>
      <c r="K92" s="147"/>
      <c r="L92" s="147"/>
      <c r="M92" s="147"/>
      <c r="N92" s="147"/>
      <c r="O92" s="147"/>
      <c r="P92" s="98" t="str">
        <f t="shared" si="11"/>
        <v>_Inspection Log.xlsm</v>
      </c>
      <c r="Q92" s="99" t="str">
        <f t="shared" si="12"/>
        <v>\\gurnt001\ABB\WORK\Engg_Docs\CUT\Code_Review\Web_Pages\Trends\V0.1\InspectionLogs\_Inspection Log.xlsm</v>
      </c>
      <c r="R92" s="100">
        <f t="array" ref="R92">SUM(IF($J$30:$J$194=IF(J92="","Blank",J92),1,0))</f>
        <v>0</v>
      </c>
      <c r="S92" s="100">
        <f t="shared" si="3"/>
        <v>0</v>
      </c>
      <c r="T92" s="100" t="str">
        <f t="shared" si="4"/>
        <v/>
      </c>
      <c r="U92" s="101">
        <f t="shared" si="5"/>
        <v>0</v>
      </c>
      <c r="V92" s="101">
        <f t="shared" si="6"/>
        <v>0</v>
      </c>
      <c r="W92" s="101">
        <f t="array" ref="W92">SUM(IF(LEN(J90:J254)&lt;=3,0,1))</f>
        <v>0</v>
      </c>
      <c r="X92" s="100" t="str">
        <f t="shared" si="7"/>
        <v>_Inspection Log</v>
      </c>
      <c r="Y92" s="101">
        <f t="shared" si="8"/>
        <v>0</v>
      </c>
      <c r="Z92" s="101" t="str">
        <f t="shared" si="9"/>
        <v/>
      </c>
      <c r="AA92" s="101">
        <f t="shared" si="10"/>
        <v>0</v>
      </c>
      <c r="AB92" s="101"/>
      <c r="AC92" s="101"/>
      <c r="AD92" s="101"/>
      <c r="AE92" s="101"/>
      <c r="AF92" s="101"/>
      <c r="AG92" s="101"/>
      <c r="AH92" s="101"/>
      <c r="AI92" s="101"/>
      <c r="AJ92" s="102"/>
      <c r="AK92" s="34"/>
      <c r="AL92" s="34"/>
      <c r="AM92" s="34"/>
      <c r="AN92" s="34"/>
      <c r="AO92" s="34"/>
      <c r="AP92" s="34"/>
      <c r="AQ92" s="48"/>
      <c r="AR92" s="48"/>
      <c r="AS92" s="48"/>
      <c r="AT92" s="48"/>
      <c r="AU92" s="48"/>
      <c r="AV92" s="48"/>
      <c r="AW92" s="48"/>
      <c r="AX92" s="48"/>
      <c r="AY92" s="48"/>
      <c r="AZ92" s="48"/>
      <c r="BA92" s="48"/>
      <c r="BB92" s="48"/>
      <c r="BC92" s="48"/>
      <c r="BD92" s="48"/>
      <c r="BE92" s="48"/>
      <c r="BF92" s="48"/>
      <c r="BG92" s="48"/>
      <c r="BH92" s="48"/>
    </row>
    <row r="93" spans="1:60" ht="15" customHeight="1">
      <c r="A93" s="34"/>
      <c r="B93" s="143"/>
      <c r="C93" s="144"/>
      <c r="D93" s="145"/>
      <c r="E93" s="145"/>
      <c r="F93" s="145"/>
      <c r="G93" s="145"/>
      <c r="H93" s="146" t="str">
        <f t="shared" si="14"/>
        <v/>
      </c>
      <c r="I93" s="146"/>
      <c r="J93" s="97"/>
      <c r="K93" s="147"/>
      <c r="L93" s="147"/>
      <c r="M93" s="147"/>
      <c r="N93" s="147"/>
      <c r="O93" s="147"/>
      <c r="P93" s="98" t="str">
        <f t="shared" si="11"/>
        <v>_Inspection Log.xlsm</v>
      </c>
      <c r="Q93" s="99" t="str">
        <f t="shared" si="12"/>
        <v>\\gurnt001\ABB\WORK\Engg_Docs\CUT\Code_Review\Web_Pages\Trends\V0.1\InspectionLogs\_Inspection Log.xlsm</v>
      </c>
      <c r="R93" s="100">
        <f t="array" ref="R93">SUM(IF($J$30:$J$194=IF(J93="","Blank",J93),1,0))</f>
        <v>0</v>
      </c>
      <c r="S93" s="100">
        <f t="shared" si="3"/>
        <v>0</v>
      </c>
      <c r="T93" s="100" t="str">
        <f t="shared" si="4"/>
        <v/>
      </c>
      <c r="U93" s="101">
        <f t="shared" si="5"/>
        <v>0</v>
      </c>
      <c r="V93" s="101">
        <f t="shared" si="6"/>
        <v>0</v>
      </c>
      <c r="W93" s="101">
        <f t="array" ref="W93">SUM(IF(LEN(J91:J255)&lt;=3,0,1))</f>
        <v>0</v>
      </c>
      <c r="X93" s="100" t="str">
        <f t="shared" si="7"/>
        <v>_Inspection Log</v>
      </c>
      <c r="Y93" s="101">
        <f t="shared" si="8"/>
        <v>0</v>
      </c>
      <c r="Z93" s="101" t="str">
        <f t="shared" si="9"/>
        <v/>
      </c>
      <c r="AA93" s="101">
        <f t="shared" si="10"/>
        <v>0</v>
      </c>
      <c r="AB93" s="101"/>
      <c r="AC93" s="101"/>
      <c r="AD93" s="101"/>
      <c r="AE93" s="101"/>
      <c r="AF93" s="101"/>
      <c r="AG93" s="101"/>
      <c r="AH93" s="101"/>
      <c r="AI93" s="101"/>
      <c r="AJ93" s="102"/>
      <c r="AK93" s="34"/>
      <c r="AL93" s="34"/>
      <c r="AM93" s="34"/>
      <c r="AN93" s="34"/>
      <c r="AO93" s="34"/>
      <c r="AP93" s="34"/>
      <c r="AQ93" s="48"/>
      <c r="AR93" s="48"/>
      <c r="AS93" s="48"/>
      <c r="AT93" s="48"/>
      <c r="AU93" s="48"/>
      <c r="AV93" s="48"/>
      <c r="AW93" s="48"/>
      <c r="AX93" s="48"/>
      <c r="AY93" s="48"/>
      <c r="AZ93" s="48"/>
      <c r="BA93" s="48"/>
      <c r="BB93" s="48"/>
      <c r="BC93" s="48"/>
      <c r="BD93" s="48"/>
      <c r="BE93" s="48"/>
      <c r="BF93" s="48"/>
      <c r="BG93" s="48"/>
      <c r="BH93" s="48"/>
    </row>
    <row r="94" spans="1:60" ht="15" customHeight="1">
      <c r="A94" s="34"/>
      <c r="B94" s="143"/>
      <c r="C94" s="144"/>
      <c r="D94" s="145"/>
      <c r="E94" s="145"/>
      <c r="F94" s="145"/>
      <c r="G94" s="145"/>
      <c r="H94" s="146" t="str">
        <f t="shared" si="14"/>
        <v/>
      </c>
      <c r="I94" s="146"/>
      <c r="J94" s="97"/>
      <c r="K94" s="147"/>
      <c r="L94" s="147"/>
      <c r="M94" s="147"/>
      <c r="N94" s="147"/>
      <c r="O94" s="147"/>
      <c r="P94" s="98" t="str">
        <f t="shared" si="11"/>
        <v>_Inspection Log.xlsm</v>
      </c>
      <c r="Q94" s="99" t="str">
        <f t="shared" si="12"/>
        <v>\\gurnt001\ABB\WORK\Engg_Docs\CUT\Code_Review\Web_Pages\Trends\V0.1\InspectionLogs\_Inspection Log.xlsm</v>
      </c>
      <c r="R94" s="100">
        <f t="array" ref="R94">SUM(IF($J$30:$J$194=IF(J94="","Blank",J94),1,0))</f>
        <v>0</v>
      </c>
      <c r="S94" s="100">
        <f t="shared" ref="S94:S157" si="15">(R94&gt;0)*1</f>
        <v>0</v>
      </c>
      <c r="T94" s="100" t="str">
        <f t="shared" ref="T94:T157" si="16">TRIM(D94&amp;" "&amp;F94)</f>
        <v/>
      </c>
      <c r="U94" s="101">
        <f t="shared" ref="U94:U157" si="17">SUM(IF($X$30:$X$194=IF(X94="_Inspection Log","",X94),1,0))</f>
        <v>0</v>
      </c>
      <c r="V94" s="101">
        <f t="shared" ref="V94:V157" si="18">(U94&gt;0)*1</f>
        <v>0</v>
      </c>
      <c r="W94" s="101">
        <f t="array" ref="W94">SUM(IF(LEN(J92:J256)&lt;=3,0,1))</f>
        <v>0</v>
      </c>
      <c r="X94" s="100" t="str">
        <f t="shared" ref="X94:X157" si="19">H94&amp;"_Inspection Log"</f>
        <v>_Inspection Log</v>
      </c>
      <c r="Y94" s="101">
        <f t="shared" ref="Y94:Y157" si="20">IF(B94=$Q$6,"MOD",0)</f>
        <v>0</v>
      </c>
      <c r="Z94" s="101" t="str">
        <f t="shared" ref="Z94:Z157" si="21">T94</f>
        <v/>
      </c>
      <c r="AA94" s="101">
        <f t="shared" ref="AA94:AA157" si="22">IF(B94=$Q$7,"Ins",0)</f>
        <v>0</v>
      </c>
      <c r="AB94" s="101"/>
      <c r="AC94" s="101"/>
      <c r="AD94" s="101"/>
      <c r="AE94" s="101"/>
      <c r="AF94" s="101"/>
      <c r="AG94" s="101"/>
      <c r="AH94" s="101"/>
      <c r="AI94" s="101"/>
      <c r="AJ94" s="102"/>
      <c r="AK94" s="34"/>
      <c r="AL94" s="34"/>
      <c r="AM94" s="34"/>
      <c r="AN94" s="34"/>
      <c r="AO94" s="34"/>
      <c r="AP94" s="34"/>
      <c r="AQ94" s="48"/>
      <c r="AR94" s="48"/>
      <c r="AS94" s="48"/>
      <c r="AT94" s="48"/>
      <c r="AU94" s="48"/>
      <c r="AV94" s="48"/>
      <c r="AW94" s="48"/>
      <c r="AX94" s="48"/>
      <c r="AY94" s="48"/>
      <c r="AZ94" s="48"/>
      <c r="BA94" s="48"/>
      <c r="BB94" s="48"/>
      <c r="BC94" s="48"/>
      <c r="BD94" s="48"/>
      <c r="BE94" s="48"/>
      <c r="BF94" s="48"/>
      <c r="BG94" s="48"/>
      <c r="BH94" s="48"/>
    </row>
    <row r="95" spans="1:60" ht="15" customHeight="1">
      <c r="A95" s="34"/>
      <c r="B95" s="143"/>
      <c r="C95" s="144"/>
      <c r="D95" s="145"/>
      <c r="E95" s="145"/>
      <c r="F95" s="145"/>
      <c r="G95" s="145"/>
      <c r="H95" s="146" t="str">
        <f t="shared" si="14"/>
        <v/>
      </c>
      <c r="I95" s="146"/>
      <c r="J95" s="97"/>
      <c r="K95" s="147"/>
      <c r="L95" s="147"/>
      <c r="M95" s="147"/>
      <c r="N95" s="147"/>
      <c r="O95" s="147"/>
      <c r="P95" s="98" t="str">
        <f t="shared" ref="P95:P158" si="23">H95&amp;"_Inspection Log.xlsm"</f>
        <v>_Inspection Log.xlsm</v>
      </c>
      <c r="Q95" s="99" t="str">
        <f t="shared" ref="Q95:Q158" si="24">$F$22&amp;H95&amp;"_Inspection Log.xlsm"</f>
        <v>\\gurnt001\ABB\WORK\Engg_Docs\CUT\Code_Review\Web_Pages\Trends\V0.1\InspectionLogs\_Inspection Log.xlsm</v>
      </c>
      <c r="R95" s="100">
        <f t="array" ref="R95">SUM(IF($J$30:$J$194=IF(J95="","Blank",J95),1,0))</f>
        <v>0</v>
      </c>
      <c r="S95" s="100">
        <f t="shared" si="15"/>
        <v>0</v>
      </c>
      <c r="T95" s="100" t="str">
        <f t="shared" si="16"/>
        <v/>
      </c>
      <c r="U95" s="101">
        <f t="shared" si="17"/>
        <v>0</v>
      </c>
      <c r="V95" s="101">
        <f t="shared" si="18"/>
        <v>0</v>
      </c>
      <c r="W95" s="101">
        <f t="array" ref="W95">SUM(IF(LEN(J93:J257)&lt;=3,0,1))</f>
        <v>0</v>
      </c>
      <c r="X95" s="100" t="str">
        <f t="shared" si="19"/>
        <v>_Inspection Log</v>
      </c>
      <c r="Y95" s="101">
        <f t="shared" si="20"/>
        <v>0</v>
      </c>
      <c r="Z95" s="101" t="str">
        <f t="shared" si="21"/>
        <v/>
      </c>
      <c r="AA95" s="101">
        <f t="shared" si="22"/>
        <v>0</v>
      </c>
      <c r="AB95" s="101"/>
      <c r="AC95" s="101"/>
      <c r="AD95" s="101"/>
      <c r="AE95" s="101"/>
      <c r="AF95" s="101"/>
      <c r="AG95" s="101"/>
      <c r="AH95" s="101"/>
      <c r="AI95" s="101"/>
      <c r="AJ95" s="102"/>
      <c r="AK95" s="34"/>
      <c r="AL95" s="34"/>
      <c r="AM95" s="34"/>
      <c r="AN95" s="34"/>
      <c r="AO95" s="34"/>
      <c r="AP95" s="34"/>
      <c r="AQ95" s="48"/>
      <c r="AR95" s="48"/>
      <c r="AS95" s="48"/>
      <c r="AT95" s="48"/>
      <c r="AU95" s="48"/>
      <c r="AV95" s="48"/>
      <c r="AW95" s="48"/>
      <c r="AX95" s="48"/>
      <c r="AY95" s="48"/>
      <c r="AZ95" s="48"/>
      <c r="BA95" s="48"/>
      <c r="BB95" s="48"/>
      <c r="BC95" s="48"/>
      <c r="BD95" s="48"/>
      <c r="BE95" s="48"/>
      <c r="BF95" s="48"/>
      <c r="BG95" s="48"/>
      <c r="BH95" s="48"/>
    </row>
    <row r="96" spans="1:60" ht="15" customHeight="1">
      <c r="A96" s="34"/>
      <c r="B96" s="143"/>
      <c r="C96" s="144"/>
      <c r="D96" s="145"/>
      <c r="E96" s="145"/>
      <c r="F96" s="145"/>
      <c r="G96" s="145"/>
      <c r="H96" s="146" t="str">
        <f t="shared" si="14"/>
        <v/>
      </c>
      <c r="I96" s="146"/>
      <c r="J96" s="97"/>
      <c r="K96" s="147"/>
      <c r="L96" s="147"/>
      <c r="M96" s="147"/>
      <c r="N96" s="147"/>
      <c r="O96" s="147"/>
      <c r="P96" s="98" t="str">
        <f t="shared" si="23"/>
        <v>_Inspection Log.xlsm</v>
      </c>
      <c r="Q96" s="99" t="str">
        <f t="shared" si="24"/>
        <v>\\gurnt001\ABB\WORK\Engg_Docs\CUT\Code_Review\Web_Pages\Trends\V0.1\InspectionLogs\_Inspection Log.xlsm</v>
      </c>
      <c r="R96" s="100">
        <f t="array" ref="R96">SUM(IF($J$30:$J$194=IF(J96="","Blank",J96),1,0))</f>
        <v>0</v>
      </c>
      <c r="S96" s="100">
        <f t="shared" si="15"/>
        <v>0</v>
      </c>
      <c r="T96" s="100" t="str">
        <f t="shared" si="16"/>
        <v/>
      </c>
      <c r="U96" s="101">
        <f t="shared" si="17"/>
        <v>0</v>
      </c>
      <c r="V96" s="101">
        <f t="shared" si="18"/>
        <v>0</v>
      </c>
      <c r="W96" s="101">
        <f t="array" ref="W96">SUM(IF(LEN(J94:J258)&lt;=3,0,1))</f>
        <v>0</v>
      </c>
      <c r="X96" s="100" t="str">
        <f t="shared" si="19"/>
        <v>_Inspection Log</v>
      </c>
      <c r="Y96" s="101">
        <f t="shared" si="20"/>
        <v>0</v>
      </c>
      <c r="Z96" s="101" t="str">
        <f t="shared" si="21"/>
        <v/>
      </c>
      <c r="AA96" s="101">
        <f t="shared" si="22"/>
        <v>0</v>
      </c>
      <c r="AB96" s="101"/>
      <c r="AC96" s="101"/>
      <c r="AD96" s="101"/>
      <c r="AE96" s="101"/>
      <c r="AF96" s="101"/>
      <c r="AG96" s="101"/>
      <c r="AH96" s="101"/>
      <c r="AI96" s="101"/>
      <c r="AJ96" s="102"/>
      <c r="AK96" s="34"/>
      <c r="AL96" s="34"/>
      <c r="AM96" s="34"/>
      <c r="AN96" s="34"/>
      <c r="AO96" s="34"/>
      <c r="AP96" s="34"/>
      <c r="AQ96" s="48"/>
      <c r="AR96" s="48"/>
      <c r="AS96" s="48"/>
      <c r="AT96" s="48"/>
      <c r="AU96" s="48"/>
      <c r="AV96" s="48"/>
      <c r="AW96" s="48"/>
      <c r="AX96" s="48"/>
      <c r="AY96" s="48"/>
      <c r="AZ96" s="48"/>
      <c r="BA96" s="48"/>
      <c r="BB96" s="48"/>
      <c r="BC96" s="48"/>
      <c r="BD96" s="48"/>
      <c r="BE96" s="48"/>
      <c r="BF96" s="48"/>
      <c r="BG96" s="48"/>
      <c r="BH96" s="48"/>
    </row>
    <row r="97" spans="1:60" ht="15" customHeight="1">
      <c r="A97" s="34"/>
      <c r="B97" s="143"/>
      <c r="C97" s="144"/>
      <c r="D97" s="145"/>
      <c r="E97" s="145"/>
      <c r="F97" s="145"/>
      <c r="G97" s="145"/>
      <c r="H97" s="146" t="str">
        <f t="shared" si="14"/>
        <v/>
      </c>
      <c r="I97" s="146"/>
      <c r="J97" s="97"/>
      <c r="K97" s="147"/>
      <c r="L97" s="147"/>
      <c r="M97" s="147"/>
      <c r="N97" s="147"/>
      <c r="O97" s="147"/>
      <c r="P97" s="98" t="str">
        <f t="shared" si="23"/>
        <v>_Inspection Log.xlsm</v>
      </c>
      <c r="Q97" s="99" t="str">
        <f t="shared" si="24"/>
        <v>\\gurnt001\ABB\WORK\Engg_Docs\CUT\Code_Review\Web_Pages\Trends\V0.1\InspectionLogs\_Inspection Log.xlsm</v>
      </c>
      <c r="R97" s="100">
        <f t="array" ref="R97">SUM(IF($J$30:$J$194=IF(J97="","Blank",J97),1,0))</f>
        <v>0</v>
      </c>
      <c r="S97" s="100">
        <f t="shared" si="15"/>
        <v>0</v>
      </c>
      <c r="T97" s="100" t="str">
        <f t="shared" si="16"/>
        <v/>
      </c>
      <c r="U97" s="101">
        <f t="shared" si="17"/>
        <v>0</v>
      </c>
      <c r="V97" s="101">
        <f t="shared" si="18"/>
        <v>0</v>
      </c>
      <c r="W97" s="101">
        <f t="array" ref="W97">SUM(IF(LEN(J95:J259)&lt;=3,0,1))</f>
        <v>0</v>
      </c>
      <c r="X97" s="100" t="str">
        <f t="shared" si="19"/>
        <v>_Inspection Log</v>
      </c>
      <c r="Y97" s="101">
        <f t="shared" si="20"/>
        <v>0</v>
      </c>
      <c r="Z97" s="101" t="str">
        <f t="shared" si="21"/>
        <v/>
      </c>
      <c r="AA97" s="101">
        <f t="shared" si="22"/>
        <v>0</v>
      </c>
      <c r="AB97" s="101"/>
      <c r="AC97" s="101"/>
      <c r="AD97" s="101"/>
      <c r="AE97" s="101"/>
      <c r="AF97" s="101"/>
      <c r="AG97" s="101"/>
      <c r="AH97" s="101"/>
      <c r="AI97" s="101"/>
      <c r="AJ97" s="102"/>
      <c r="AK97" s="34"/>
      <c r="AL97" s="34"/>
      <c r="AM97" s="34"/>
      <c r="AN97" s="34"/>
      <c r="AO97" s="34"/>
      <c r="AP97" s="34"/>
      <c r="AQ97" s="48"/>
      <c r="AR97" s="48"/>
      <c r="AS97" s="48"/>
      <c r="AT97" s="48"/>
      <c r="AU97" s="48"/>
      <c r="AV97" s="48"/>
      <c r="AW97" s="48"/>
      <c r="AX97" s="48"/>
      <c r="AY97" s="48"/>
      <c r="AZ97" s="48"/>
      <c r="BA97" s="48"/>
      <c r="BB97" s="48"/>
      <c r="BC97" s="48"/>
      <c r="BD97" s="48"/>
      <c r="BE97" s="48"/>
      <c r="BF97" s="48"/>
      <c r="BG97" s="48"/>
      <c r="BH97" s="48"/>
    </row>
    <row r="98" spans="1:60" ht="15" customHeight="1">
      <c r="A98" s="34"/>
      <c r="B98" s="143"/>
      <c r="C98" s="144"/>
      <c r="D98" s="145"/>
      <c r="E98" s="145"/>
      <c r="F98" s="145"/>
      <c r="G98" s="145"/>
      <c r="H98" s="146" t="str">
        <f t="shared" si="14"/>
        <v/>
      </c>
      <c r="I98" s="146"/>
      <c r="J98" s="97"/>
      <c r="K98" s="147"/>
      <c r="L98" s="147"/>
      <c r="M98" s="147"/>
      <c r="N98" s="147"/>
      <c r="O98" s="147"/>
      <c r="P98" s="98" t="str">
        <f t="shared" si="23"/>
        <v>_Inspection Log.xlsm</v>
      </c>
      <c r="Q98" s="99" t="str">
        <f t="shared" si="24"/>
        <v>\\gurnt001\ABB\WORK\Engg_Docs\CUT\Code_Review\Web_Pages\Trends\V0.1\InspectionLogs\_Inspection Log.xlsm</v>
      </c>
      <c r="R98" s="100">
        <f t="array" ref="R98">SUM(IF($J$30:$J$194=IF(J98="","Blank",J98),1,0))</f>
        <v>0</v>
      </c>
      <c r="S98" s="100">
        <f t="shared" si="15"/>
        <v>0</v>
      </c>
      <c r="T98" s="100" t="str">
        <f t="shared" si="16"/>
        <v/>
      </c>
      <c r="U98" s="101">
        <f t="shared" si="17"/>
        <v>0</v>
      </c>
      <c r="V98" s="101">
        <f t="shared" si="18"/>
        <v>0</v>
      </c>
      <c r="W98" s="101">
        <f t="array" ref="W98">SUM(IF(LEN(J96:J260)&lt;=3,0,1))</f>
        <v>0</v>
      </c>
      <c r="X98" s="100" t="str">
        <f t="shared" si="19"/>
        <v>_Inspection Log</v>
      </c>
      <c r="Y98" s="101">
        <f t="shared" si="20"/>
        <v>0</v>
      </c>
      <c r="Z98" s="101" t="str">
        <f t="shared" si="21"/>
        <v/>
      </c>
      <c r="AA98" s="101">
        <f t="shared" si="22"/>
        <v>0</v>
      </c>
      <c r="AB98" s="101"/>
      <c r="AC98" s="101"/>
      <c r="AD98" s="101"/>
      <c r="AE98" s="101"/>
      <c r="AF98" s="101"/>
      <c r="AG98" s="101"/>
      <c r="AH98" s="101"/>
      <c r="AI98" s="101"/>
      <c r="AJ98" s="102"/>
      <c r="AK98" s="34"/>
      <c r="AL98" s="34"/>
      <c r="AM98" s="34"/>
      <c r="AN98" s="34"/>
      <c r="AO98" s="34"/>
      <c r="AP98" s="34"/>
      <c r="AQ98" s="48"/>
      <c r="AR98" s="48"/>
      <c r="AS98" s="48"/>
      <c r="AT98" s="48"/>
      <c r="AU98" s="48"/>
      <c r="AV98" s="48"/>
      <c r="AW98" s="48"/>
      <c r="AX98" s="48"/>
      <c r="AY98" s="48"/>
      <c r="AZ98" s="48"/>
      <c r="BA98" s="48"/>
      <c r="BB98" s="48"/>
      <c r="BC98" s="48"/>
      <c r="BD98" s="48"/>
      <c r="BE98" s="48"/>
      <c r="BF98" s="48"/>
      <c r="BG98" s="48"/>
      <c r="BH98" s="48"/>
    </row>
    <row r="99" spans="1:60" ht="15" customHeight="1">
      <c r="A99" s="34"/>
      <c r="B99" s="143"/>
      <c r="C99" s="144"/>
      <c r="D99" s="145"/>
      <c r="E99" s="145"/>
      <c r="F99" s="145"/>
      <c r="G99" s="145"/>
      <c r="H99" s="146" t="str">
        <f t="shared" si="14"/>
        <v/>
      </c>
      <c r="I99" s="146"/>
      <c r="J99" s="97"/>
      <c r="K99" s="147"/>
      <c r="L99" s="147"/>
      <c r="M99" s="147"/>
      <c r="N99" s="147"/>
      <c r="O99" s="147"/>
      <c r="P99" s="98" t="str">
        <f t="shared" si="23"/>
        <v>_Inspection Log.xlsm</v>
      </c>
      <c r="Q99" s="99" t="str">
        <f t="shared" si="24"/>
        <v>\\gurnt001\ABB\WORK\Engg_Docs\CUT\Code_Review\Web_Pages\Trends\V0.1\InspectionLogs\_Inspection Log.xlsm</v>
      </c>
      <c r="R99" s="100">
        <f t="array" ref="R99">SUM(IF($J$30:$J$194=IF(J99="","Blank",J99),1,0))</f>
        <v>0</v>
      </c>
      <c r="S99" s="100">
        <f t="shared" si="15"/>
        <v>0</v>
      </c>
      <c r="T99" s="100" t="str">
        <f t="shared" si="16"/>
        <v/>
      </c>
      <c r="U99" s="101">
        <f t="shared" si="17"/>
        <v>0</v>
      </c>
      <c r="V99" s="101">
        <f t="shared" si="18"/>
        <v>0</v>
      </c>
      <c r="W99" s="101">
        <f t="array" ref="W99">SUM(IF(LEN(J97:J261)&lt;=3,0,1))</f>
        <v>0</v>
      </c>
      <c r="X99" s="100" t="str">
        <f t="shared" si="19"/>
        <v>_Inspection Log</v>
      </c>
      <c r="Y99" s="101">
        <f t="shared" si="20"/>
        <v>0</v>
      </c>
      <c r="Z99" s="101" t="str">
        <f t="shared" si="21"/>
        <v/>
      </c>
      <c r="AA99" s="101">
        <f t="shared" si="22"/>
        <v>0</v>
      </c>
      <c r="AB99" s="101"/>
      <c r="AC99" s="101"/>
      <c r="AD99" s="101"/>
      <c r="AE99" s="101"/>
      <c r="AF99" s="101"/>
      <c r="AG99" s="101"/>
      <c r="AH99" s="101"/>
      <c r="AI99" s="101"/>
      <c r="AJ99" s="102"/>
      <c r="AK99" s="34"/>
      <c r="AL99" s="34"/>
      <c r="AM99" s="34"/>
      <c r="AN99" s="34"/>
      <c r="AO99" s="34"/>
      <c r="AP99" s="34"/>
      <c r="AQ99" s="48"/>
      <c r="AR99" s="48"/>
      <c r="AS99" s="48"/>
      <c r="AT99" s="48"/>
      <c r="AU99" s="48"/>
      <c r="AV99" s="48"/>
      <c r="AW99" s="48"/>
      <c r="AX99" s="48"/>
      <c r="AY99" s="48"/>
      <c r="AZ99" s="48"/>
      <c r="BA99" s="48"/>
      <c r="BB99" s="48"/>
      <c r="BC99" s="48"/>
      <c r="BD99" s="48"/>
      <c r="BE99" s="48"/>
      <c r="BF99" s="48"/>
      <c r="BG99" s="48"/>
      <c r="BH99" s="48"/>
    </row>
    <row r="100" spans="1:60" ht="15" customHeight="1">
      <c r="A100" s="34"/>
      <c r="B100" s="143"/>
      <c r="C100" s="144"/>
      <c r="D100" s="145"/>
      <c r="E100" s="145"/>
      <c r="F100" s="145"/>
      <c r="G100" s="145"/>
      <c r="H100" s="146" t="str">
        <f t="shared" si="14"/>
        <v/>
      </c>
      <c r="I100" s="146"/>
      <c r="J100" s="97"/>
      <c r="K100" s="147"/>
      <c r="L100" s="147"/>
      <c r="M100" s="147"/>
      <c r="N100" s="147"/>
      <c r="O100" s="147"/>
      <c r="P100" s="98" t="str">
        <f t="shared" si="23"/>
        <v>_Inspection Log.xlsm</v>
      </c>
      <c r="Q100" s="99" t="str">
        <f t="shared" si="24"/>
        <v>\\gurnt001\ABB\WORK\Engg_Docs\CUT\Code_Review\Web_Pages\Trends\V0.1\InspectionLogs\_Inspection Log.xlsm</v>
      </c>
      <c r="R100" s="100">
        <f t="array" ref="R100">SUM(IF($J$30:$J$194=IF(J100="","Blank",J100),1,0))</f>
        <v>0</v>
      </c>
      <c r="S100" s="100">
        <f t="shared" si="15"/>
        <v>0</v>
      </c>
      <c r="T100" s="100" t="str">
        <f t="shared" si="16"/>
        <v/>
      </c>
      <c r="U100" s="101">
        <f t="shared" si="17"/>
        <v>0</v>
      </c>
      <c r="V100" s="101">
        <f t="shared" si="18"/>
        <v>0</v>
      </c>
      <c r="W100" s="101">
        <f t="array" ref="W100">SUM(IF(LEN(J98:J262)&lt;=3,0,1))</f>
        <v>0</v>
      </c>
      <c r="X100" s="100" t="str">
        <f t="shared" si="19"/>
        <v>_Inspection Log</v>
      </c>
      <c r="Y100" s="101">
        <f t="shared" si="20"/>
        <v>0</v>
      </c>
      <c r="Z100" s="101" t="str">
        <f t="shared" si="21"/>
        <v/>
      </c>
      <c r="AA100" s="101">
        <f t="shared" si="22"/>
        <v>0</v>
      </c>
      <c r="AB100" s="101"/>
      <c r="AC100" s="101"/>
      <c r="AD100" s="101"/>
      <c r="AE100" s="101"/>
      <c r="AF100" s="101"/>
      <c r="AG100" s="101"/>
      <c r="AH100" s="101"/>
      <c r="AI100" s="101"/>
      <c r="AJ100" s="102"/>
      <c r="AK100" s="34"/>
      <c r="AL100" s="34"/>
      <c r="AM100" s="34"/>
      <c r="AN100" s="34"/>
      <c r="AO100" s="34"/>
      <c r="AP100" s="34"/>
      <c r="AQ100" s="48"/>
      <c r="AR100" s="48"/>
      <c r="AS100" s="48"/>
      <c r="AT100" s="48"/>
      <c r="AU100" s="48"/>
      <c r="AV100" s="48"/>
      <c r="AW100" s="48"/>
      <c r="AX100" s="48"/>
      <c r="AY100" s="48"/>
      <c r="AZ100" s="48"/>
      <c r="BA100" s="48"/>
      <c r="BB100" s="48"/>
      <c r="BC100" s="48"/>
      <c r="BD100" s="48"/>
      <c r="BE100" s="48"/>
      <c r="BF100" s="48"/>
      <c r="BG100" s="48"/>
      <c r="BH100" s="48"/>
    </row>
    <row r="101" spans="1:60" ht="15" customHeight="1">
      <c r="A101" s="34"/>
      <c r="B101" s="143"/>
      <c r="C101" s="144"/>
      <c r="D101" s="145"/>
      <c r="E101" s="145"/>
      <c r="F101" s="145"/>
      <c r="G101" s="145"/>
      <c r="H101" s="146" t="str">
        <f t="shared" si="14"/>
        <v/>
      </c>
      <c r="I101" s="146"/>
      <c r="J101" s="97"/>
      <c r="K101" s="147"/>
      <c r="L101" s="147"/>
      <c r="M101" s="147"/>
      <c r="N101" s="147"/>
      <c r="O101" s="147"/>
      <c r="P101" s="98" t="str">
        <f t="shared" si="23"/>
        <v>_Inspection Log.xlsm</v>
      </c>
      <c r="Q101" s="99" t="str">
        <f t="shared" si="24"/>
        <v>\\gurnt001\ABB\WORK\Engg_Docs\CUT\Code_Review\Web_Pages\Trends\V0.1\InspectionLogs\_Inspection Log.xlsm</v>
      </c>
      <c r="R101" s="100">
        <f t="array" ref="R101">SUM(IF($J$30:$J$194=IF(J101="","Blank",J101),1,0))</f>
        <v>0</v>
      </c>
      <c r="S101" s="100">
        <f t="shared" si="15"/>
        <v>0</v>
      </c>
      <c r="T101" s="100" t="str">
        <f t="shared" si="16"/>
        <v/>
      </c>
      <c r="U101" s="101">
        <f t="shared" si="17"/>
        <v>0</v>
      </c>
      <c r="V101" s="101">
        <f t="shared" si="18"/>
        <v>0</v>
      </c>
      <c r="W101" s="101">
        <f t="array" ref="W101">SUM(IF(LEN(J99:J263)&lt;=3,0,1))</f>
        <v>0</v>
      </c>
      <c r="X101" s="100" t="str">
        <f t="shared" si="19"/>
        <v>_Inspection Log</v>
      </c>
      <c r="Y101" s="101">
        <f t="shared" si="20"/>
        <v>0</v>
      </c>
      <c r="Z101" s="101" t="str">
        <f t="shared" si="21"/>
        <v/>
      </c>
      <c r="AA101" s="101">
        <f t="shared" si="22"/>
        <v>0</v>
      </c>
      <c r="AB101" s="101"/>
      <c r="AC101" s="101"/>
      <c r="AD101" s="101"/>
      <c r="AE101" s="101"/>
      <c r="AF101" s="101"/>
      <c r="AG101" s="101"/>
      <c r="AH101" s="101"/>
      <c r="AI101" s="101"/>
      <c r="AJ101" s="102"/>
      <c r="AK101" s="34"/>
      <c r="AL101" s="34"/>
      <c r="AM101" s="34"/>
      <c r="AN101" s="34"/>
      <c r="AO101" s="34"/>
      <c r="AP101" s="34"/>
      <c r="AQ101" s="48"/>
      <c r="AR101" s="48"/>
      <c r="AS101" s="48"/>
      <c r="AT101" s="48"/>
      <c r="AU101" s="48"/>
      <c r="AV101" s="48"/>
      <c r="AW101" s="48"/>
      <c r="AX101" s="48"/>
      <c r="AY101" s="48"/>
      <c r="AZ101" s="48"/>
      <c r="BA101" s="48"/>
      <c r="BB101" s="48"/>
      <c r="BC101" s="48"/>
      <c r="BD101" s="48"/>
      <c r="BE101" s="48"/>
      <c r="BF101" s="48"/>
      <c r="BG101" s="48"/>
      <c r="BH101" s="48"/>
    </row>
    <row r="102" spans="1:60" ht="15" customHeight="1">
      <c r="A102" s="34"/>
      <c r="B102" s="143"/>
      <c r="C102" s="144"/>
      <c r="D102" s="145"/>
      <c r="E102" s="145"/>
      <c r="F102" s="145"/>
      <c r="G102" s="145"/>
      <c r="H102" s="146" t="str">
        <f t="shared" si="14"/>
        <v/>
      </c>
      <c r="I102" s="146"/>
      <c r="J102" s="97"/>
      <c r="K102" s="147"/>
      <c r="L102" s="147"/>
      <c r="M102" s="147"/>
      <c r="N102" s="147"/>
      <c r="O102" s="147"/>
      <c r="P102" s="98" t="str">
        <f t="shared" si="23"/>
        <v>_Inspection Log.xlsm</v>
      </c>
      <c r="Q102" s="99" t="str">
        <f t="shared" si="24"/>
        <v>\\gurnt001\ABB\WORK\Engg_Docs\CUT\Code_Review\Web_Pages\Trends\V0.1\InspectionLogs\_Inspection Log.xlsm</v>
      </c>
      <c r="R102" s="100">
        <f t="array" ref="R102">SUM(IF($J$30:$J$194=IF(J102="","Blank",J102),1,0))</f>
        <v>0</v>
      </c>
      <c r="S102" s="100">
        <f t="shared" si="15"/>
        <v>0</v>
      </c>
      <c r="T102" s="100" t="str">
        <f t="shared" si="16"/>
        <v/>
      </c>
      <c r="U102" s="101">
        <f t="shared" si="17"/>
        <v>0</v>
      </c>
      <c r="V102" s="101">
        <f t="shared" si="18"/>
        <v>0</v>
      </c>
      <c r="W102" s="101">
        <f t="array" ref="W102">SUM(IF(LEN(J100:J264)&lt;=3,0,1))</f>
        <v>0</v>
      </c>
      <c r="X102" s="100" t="str">
        <f t="shared" si="19"/>
        <v>_Inspection Log</v>
      </c>
      <c r="Y102" s="101">
        <f t="shared" si="20"/>
        <v>0</v>
      </c>
      <c r="Z102" s="101" t="str">
        <f t="shared" si="21"/>
        <v/>
      </c>
      <c r="AA102" s="101">
        <f t="shared" si="22"/>
        <v>0</v>
      </c>
      <c r="AB102" s="101"/>
      <c r="AC102" s="101"/>
      <c r="AD102" s="101"/>
      <c r="AE102" s="101"/>
      <c r="AF102" s="101"/>
      <c r="AG102" s="101"/>
      <c r="AH102" s="101"/>
      <c r="AI102" s="101"/>
      <c r="AJ102" s="102"/>
      <c r="AK102" s="34"/>
      <c r="AL102" s="34"/>
      <c r="AM102" s="34"/>
      <c r="AN102" s="34"/>
      <c r="AO102" s="34"/>
      <c r="AP102" s="34"/>
      <c r="AQ102" s="48"/>
      <c r="AR102" s="48"/>
      <c r="AS102" s="48"/>
      <c r="AT102" s="48"/>
      <c r="AU102" s="48"/>
      <c r="AV102" s="48"/>
      <c r="AW102" s="48"/>
      <c r="AX102" s="48"/>
      <c r="AY102" s="48"/>
      <c r="AZ102" s="48"/>
      <c r="BA102" s="48"/>
      <c r="BB102" s="48"/>
      <c r="BC102" s="48"/>
      <c r="BD102" s="48"/>
      <c r="BE102" s="48"/>
      <c r="BF102" s="48"/>
      <c r="BG102" s="48"/>
      <c r="BH102" s="48"/>
    </row>
    <row r="103" spans="1:60" ht="15" customHeight="1">
      <c r="A103" s="34"/>
      <c r="B103" s="143"/>
      <c r="C103" s="144"/>
      <c r="D103" s="145"/>
      <c r="E103" s="145"/>
      <c r="F103" s="145"/>
      <c r="G103" s="145"/>
      <c r="H103" s="146" t="str">
        <f t="shared" si="14"/>
        <v/>
      </c>
      <c r="I103" s="146"/>
      <c r="J103" s="97"/>
      <c r="K103" s="147"/>
      <c r="L103" s="147"/>
      <c r="M103" s="147"/>
      <c r="N103" s="147"/>
      <c r="O103" s="147"/>
      <c r="P103" s="98" t="str">
        <f t="shared" si="23"/>
        <v>_Inspection Log.xlsm</v>
      </c>
      <c r="Q103" s="99" t="str">
        <f t="shared" si="24"/>
        <v>\\gurnt001\ABB\WORK\Engg_Docs\CUT\Code_Review\Web_Pages\Trends\V0.1\InspectionLogs\_Inspection Log.xlsm</v>
      </c>
      <c r="R103" s="100">
        <f t="array" ref="R103">SUM(IF($J$30:$J$194=IF(J103="","Blank",J103),1,0))</f>
        <v>0</v>
      </c>
      <c r="S103" s="100">
        <f t="shared" si="15"/>
        <v>0</v>
      </c>
      <c r="T103" s="100" t="str">
        <f t="shared" si="16"/>
        <v/>
      </c>
      <c r="U103" s="101">
        <f t="shared" si="17"/>
        <v>0</v>
      </c>
      <c r="V103" s="101">
        <f t="shared" si="18"/>
        <v>0</v>
      </c>
      <c r="W103" s="101">
        <f t="array" ref="W103">SUM(IF(LEN(J101:J265)&lt;=3,0,1))</f>
        <v>0</v>
      </c>
      <c r="X103" s="100" t="str">
        <f t="shared" si="19"/>
        <v>_Inspection Log</v>
      </c>
      <c r="Y103" s="101">
        <f t="shared" si="20"/>
        <v>0</v>
      </c>
      <c r="Z103" s="101" t="str">
        <f t="shared" si="21"/>
        <v/>
      </c>
      <c r="AA103" s="101">
        <f t="shared" si="22"/>
        <v>0</v>
      </c>
      <c r="AB103" s="101"/>
      <c r="AC103" s="101"/>
      <c r="AD103" s="101"/>
      <c r="AE103" s="101"/>
      <c r="AF103" s="101"/>
      <c r="AG103" s="101"/>
      <c r="AH103" s="101"/>
      <c r="AI103" s="101"/>
      <c r="AJ103" s="102"/>
      <c r="AK103" s="34"/>
      <c r="AL103" s="34"/>
      <c r="AM103" s="34"/>
      <c r="AN103" s="34"/>
      <c r="AO103" s="34"/>
      <c r="AP103" s="34"/>
      <c r="AQ103" s="48"/>
      <c r="AR103" s="48"/>
      <c r="AS103" s="48"/>
      <c r="AT103" s="48"/>
      <c r="AU103" s="48"/>
      <c r="AV103" s="48"/>
      <c r="AW103" s="48"/>
      <c r="AX103" s="48"/>
      <c r="AY103" s="48"/>
      <c r="AZ103" s="48"/>
      <c r="BA103" s="48"/>
      <c r="BB103" s="48"/>
      <c r="BC103" s="48"/>
      <c r="BD103" s="48"/>
      <c r="BE103" s="48"/>
      <c r="BF103" s="48"/>
      <c r="BG103" s="48"/>
      <c r="BH103" s="48"/>
    </row>
    <row r="104" spans="1:60" ht="15" customHeight="1">
      <c r="A104" s="34"/>
      <c r="B104" s="143"/>
      <c r="C104" s="144"/>
      <c r="D104" s="145"/>
      <c r="E104" s="145"/>
      <c r="F104" s="145"/>
      <c r="G104" s="145"/>
      <c r="H104" s="146" t="str">
        <f t="shared" si="14"/>
        <v/>
      </c>
      <c r="I104" s="146"/>
      <c r="J104" s="97"/>
      <c r="K104" s="147"/>
      <c r="L104" s="147"/>
      <c r="M104" s="147"/>
      <c r="N104" s="147"/>
      <c r="O104" s="147"/>
      <c r="P104" s="98" t="str">
        <f t="shared" si="23"/>
        <v>_Inspection Log.xlsm</v>
      </c>
      <c r="Q104" s="99" t="str">
        <f t="shared" si="24"/>
        <v>\\gurnt001\ABB\WORK\Engg_Docs\CUT\Code_Review\Web_Pages\Trends\V0.1\InspectionLogs\_Inspection Log.xlsm</v>
      </c>
      <c r="R104" s="100">
        <f t="array" ref="R104">SUM(IF($J$30:$J$194=IF(J104="","Blank",J104),1,0))</f>
        <v>0</v>
      </c>
      <c r="S104" s="100">
        <f t="shared" si="15"/>
        <v>0</v>
      </c>
      <c r="T104" s="100" t="str">
        <f t="shared" si="16"/>
        <v/>
      </c>
      <c r="U104" s="101">
        <f t="shared" si="17"/>
        <v>0</v>
      </c>
      <c r="V104" s="101">
        <f t="shared" si="18"/>
        <v>0</v>
      </c>
      <c r="W104" s="101">
        <f t="array" ref="W104">SUM(IF(LEN(J102:J266)&lt;=3,0,1))</f>
        <v>0</v>
      </c>
      <c r="X104" s="100" t="str">
        <f t="shared" si="19"/>
        <v>_Inspection Log</v>
      </c>
      <c r="Y104" s="101">
        <f t="shared" si="20"/>
        <v>0</v>
      </c>
      <c r="Z104" s="101" t="str">
        <f t="shared" si="21"/>
        <v/>
      </c>
      <c r="AA104" s="101">
        <f t="shared" si="22"/>
        <v>0</v>
      </c>
      <c r="AB104" s="101"/>
      <c r="AC104" s="101"/>
      <c r="AD104" s="101"/>
      <c r="AE104" s="101"/>
      <c r="AF104" s="101"/>
      <c r="AG104" s="101"/>
      <c r="AH104" s="101"/>
      <c r="AI104" s="101"/>
      <c r="AJ104" s="103"/>
      <c r="AK104" s="34"/>
      <c r="AL104" s="34"/>
      <c r="AM104" s="34"/>
      <c r="AN104" s="34"/>
      <c r="AO104" s="34"/>
      <c r="AP104" s="34"/>
      <c r="AQ104" s="48"/>
      <c r="AR104" s="48"/>
      <c r="AS104" s="48"/>
      <c r="AT104" s="48"/>
      <c r="AU104" s="48"/>
      <c r="AV104" s="48"/>
      <c r="AW104" s="48"/>
      <c r="AX104" s="48"/>
      <c r="AY104" s="48"/>
      <c r="AZ104" s="48"/>
      <c r="BA104" s="48"/>
      <c r="BB104" s="48"/>
      <c r="BC104" s="48"/>
      <c r="BD104" s="48"/>
      <c r="BE104" s="48"/>
      <c r="BF104" s="48"/>
      <c r="BG104" s="48"/>
      <c r="BH104" s="48"/>
    </row>
    <row r="105" spans="1:60" ht="15" customHeight="1">
      <c r="A105" s="34"/>
      <c r="B105" s="143"/>
      <c r="C105" s="144"/>
      <c r="D105" s="145"/>
      <c r="E105" s="145"/>
      <c r="F105" s="145"/>
      <c r="G105" s="145"/>
      <c r="H105" s="146" t="str">
        <f t="shared" si="14"/>
        <v/>
      </c>
      <c r="I105" s="146"/>
      <c r="J105" s="97"/>
      <c r="K105" s="147"/>
      <c r="L105" s="147"/>
      <c r="M105" s="147"/>
      <c r="N105" s="147"/>
      <c r="O105" s="147"/>
      <c r="P105" s="98" t="str">
        <f t="shared" si="23"/>
        <v>_Inspection Log.xlsm</v>
      </c>
      <c r="Q105" s="99" t="str">
        <f t="shared" si="24"/>
        <v>\\gurnt001\ABB\WORK\Engg_Docs\CUT\Code_Review\Web_Pages\Trends\V0.1\InspectionLogs\_Inspection Log.xlsm</v>
      </c>
      <c r="R105" s="100">
        <f t="array" ref="R105">SUM(IF($J$30:$J$194=IF(J105="","Blank",J105),1,0))</f>
        <v>0</v>
      </c>
      <c r="S105" s="100">
        <f t="shared" si="15"/>
        <v>0</v>
      </c>
      <c r="T105" s="100" t="str">
        <f t="shared" si="16"/>
        <v/>
      </c>
      <c r="U105" s="101">
        <f t="shared" si="17"/>
        <v>0</v>
      </c>
      <c r="V105" s="101">
        <f t="shared" si="18"/>
        <v>0</v>
      </c>
      <c r="W105" s="101">
        <f t="array" ref="W105">SUM(IF(LEN(J103:J267)&lt;=3,0,1))</f>
        <v>0</v>
      </c>
      <c r="X105" s="100" t="str">
        <f t="shared" si="19"/>
        <v>_Inspection Log</v>
      </c>
      <c r="Y105" s="101">
        <f t="shared" si="20"/>
        <v>0</v>
      </c>
      <c r="Z105" s="101" t="str">
        <f t="shared" si="21"/>
        <v/>
      </c>
      <c r="AA105" s="101">
        <f t="shared" si="22"/>
        <v>0</v>
      </c>
      <c r="AB105" s="101"/>
      <c r="AC105" s="101"/>
      <c r="AD105" s="101"/>
      <c r="AE105" s="101"/>
      <c r="AF105" s="101"/>
      <c r="AG105" s="101"/>
      <c r="AH105" s="101"/>
      <c r="AI105" s="101"/>
      <c r="AJ105" s="103"/>
      <c r="AK105" s="34"/>
      <c r="AL105" s="34"/>
      <c r="AM105" s="34"/>
      <c r="AN105" s="34"/>
      <c r="AO105" s="34"/>
      <c r="AP105" s="34"/>
      <c r="AQ105" s="48"/>
      <c r="AR105" s="48"/>
      <c r="AS105" s="48"/>
      <c r="AT105" s="48"/>
      <c r="AU105" s="48"/>
      <c r="AV105" s="48"/>
      <c r="AW105" s="48"/>
      <c r="AX105" s="48"/>
      <c r="AY105" s="48"/>
      <c r="AZ105" s="48"/>
      <c r="BA105" s="48"/>
      <c r="BB105" s="48"/>
      <c r="BC105" s="48"/>
      <c r="BD105" s="48"/>
      <c r="BE105" s="48"/>
      <c r="BF105" s="48"/>
      <c r="BG105" s="48"/>
      <c r="BH105" s="48"/>
    </row>
    <row r="106" spans="1:60" ht="15" customHeight="1">
      <c r="A106" s="34"/>
      <c r="B106" s="143"/>
      <c r="C106" s="144"/>
      <c r="D106" s="145"/>
      <c r="E106" s="145"/>
      <c r="F106" s="145"/>
      <c r="G106" s="145"/>
      <c r="H106" s="146" t="str">
        <f t="shared" si="14"/>
        <v/>
      </c>
      <c r="I106" s="146"/>
      <c r="J106" s="97"/>
      <c r="K106" s="147"/>
      <c r="L106" s="147"/>
      <c r="M106" s="147"/>
      <c r="N106" s="147"/>
      <c r="O106" s="147"/>
      <c r="P106" s="98" t="str">
        <f t="shared" si="23"/>
        <v>_Inspection Log.xlsm</v>
      </c>
      <c r="Q106" s="99" t="str">
        <f t="shared" si="24"/>
        <v>\\gurnt001\ABB\WORK\Engg_Docs\CUT\Code_Review\Web_Pages\Trends\V0.1\InspectionLogs\_Inspection Log.xlsm</v>
      </c>
      <c r="R106" s="100">
        <f t="array" ref="R106">SUM(IF($J$30:$J$194=IF(J106="","Blank",J106),1,0))</f>
        <v>0</v>
      </c>
      <c r="S106" s="100">
        <f t="shared" si="15"/>
        <v>0</v>
      </c>
      <c r="T106" s="100" t="str">
        <f t="shared" si="16"/>
        <v/>
      </c>
      <c r="U106" s="101">
        <f t="shared" si="17"/>
        <v>0</v>
      </c>
      <c r="V106" s="101">
        <f t="shared" si="18"/>
        <v>0</v>
      </c>
      <c r="W106" s="101">
        <f t="array" ref="W106">SUM(IF(LEN(J104:J268)&lt;=3,0,1))</f>
        <v>0</v>
      </c>
      <c r="X106" s="100" t="str">
        <f t="shared" si="19"/>
        <v>_Inspection Log</v>
      </c>
      <c r="Y106" s="101">
        <f t="shared" si="20"/>
        <v>0</v>
      </c>
      <c r="Z106" s="101" t="str">
        <f t="shared" si="21"/>
        <v/>
      </c>
      <c r="AA106" s="101">
        <f t="shared" si="22"/>
        <v>0</v>
      </c>
      <c r="AB106" s="101"/>
      <c r="AC106" s="101"/>
      <c r="AD106" s="101"/>
      <c r="AE106" s="101"/>
      <c r="AF106" s="101"/>
      <c r="AG106" s="101"/>
      <c r="AH106" s="101"/>
      <c r="AI106" s="101"/>
      <c r="AJ106" s="103"/>
      <c r="AK106" s="34"/>
      <c r="AL106" s="34"/>
      <c r="AM106" s="34"/>
      <c r="AN106" s="34"/>
      <c r="AO106" s="34"/>
      <c r="AP106" s="34"/>
      <c r="AQ106" s="48"/>
      <c r="AR106" s="48"/>
      <c r="AS106" s="48"/>
      <c r="AT106" s="48"/>
      <c r="AU106" s="48"/>
      <c r="AV106" s="48"/>
      <c r="AW106" s="48"/>
      <c r="AX106" s="48"/>
      <c r="AY106" s="48"/>
      <c r="AZ106" s="48"/>
      <c r="BA106" s="48"/>
      <c r="BB106" s="48"/>
      <c r="BC106" s="48"/>
      <c r="BD106" s="48"/>
      <c r="BE106" s="48"/>
      <c r="BF106" s="48"/>
      <c r="BG106" s="48"/>
      <c r="BH106" s="48"/>
    </row>
    <row r="107" spans="1:60" ht="15" customHeight="1">
      <c r="A107" s="34"/>
      <c r="B107" s="143"/>
      <c r="C107" s="144"/>
      <c r="D107" s="145"/>
      <c r="E107" s="145"/>
      <c r="F107" s="145"/>
      <c r="G107" s="145"/>
      <c r="H107" s="146" t="str">
        <f t="shared" si="14"/>
        <v/>
      </c>
      <c r="I107" s="146"/>
      <c r="J107" s="97"/>
      <c r="K107" s="147"/>
      <c r="L107" s="147"/>
      <c r="M107" s="147"/>
      <c r="N107" s="147"/>
      <c r="O107" s="147"/>
      <c r="P107" s="98" t="str">
        <f t="shared" si="23"/>
        <v>_Inspection Log.xlsm</v>
      </c>
      <c r="Q107" s="99" t="str">
        <f t="shared" si="24"/>
        <v>\\gurnt001\ABB\WORK\Engg_Docs\CUT\Code_Review\Web_Pages\Trends\V0.1\InspectionLogs\_Inspection Log.xlsm</v>
      </c>
      <c r="R107" s="100">
        <f t="array" ref="R107">SUM(IF($J$30:$J$194=IF(J107="","Blank",J107),1,0))</f>
        <v>0</v>
      </c>
      <c r="S107" s="100">
        <f t="shared" si="15"/>
        <v>0</v>
      </c>
      <c r="T107" s="100" t="str">
        <f t="shared" si="16"/>
        <v/>
      </c>
      <c r="U107" s="101">
        <f t="shared" si="17"/>
        <v>0</v>
      </c>
      <c r="V107" s="101">
        <f t="shared" si="18"/>
        <v>0</v>
      </c>
      <c r="W107" s="101">
        <f t="array" ref="W107">SUM(IF(LEN(J105:J269)&lt;=3,0,1))</f>
        <v>0</v>
      </c>
      <c r="X107" s="100" t="str">
        <f t="shared" si="19"/>
        <v>_Inspection Log</v>
      </c>
      <c r="Y107" s="101">
        <f t="shared" si="20"/>
        <v>0</v>
      </c>
      <c r="Z107" s="101" t="str">
        <f t="shared" si="21"/>
        <v/>
      </c>
      <c r="AA107" s="101">
        <f t="shared" si="22"/>
        <v>0</v>
      </c>
      <c r="AB107" s="101"/>
      <c r="AC107" s="101"/>
      <c r="AD107" s="101"/>
      <c r="AE107" s="101"/>
      <c r="AF107" s="101"/>
      <c r="AG107" s="101"/>
      <c r="AH107" s="101"/>
      <c r="AI107" s="101"/>
      <c r="AJ107" s="103"/>
      <c r="AK107" s="34"/>
      <c r="AL107" s="34"/>
      <c r="AM107" s="34"/>
      <c r="AN107" s="34"/>
      <c r="AO107" s="34"/>
      <c r="AP107" s="34"/>
      <c r="AQ107" s="48"/>
      <c r="AR107" s="48"/>
      <c r="AS107" s="48"/>
      <c r="AT107" s="48"/>
      <c r="AU107" s="48"/>
      <c r="AV107" s="48"/>
      <c r="AW107" s="48"/>
      <c r="AX107" s="48"/>
      <c r="AY107" s="48"/>
      <c r="AZ107" s="48"/>
      <c r="BA107" s="48"/>
      <c r="BB107" s="48"/>
      <c r="BC107" s="48"/>
      <c r="BD107" s="48"/>
      <c r="BE107" s="48"/>
      <c r="BF107" s="48"/>
      <c r="BG107" s="48"/>
      <c r="BH107" s="48"/>
    </row>
    <row r="108" spans="1:60" ht="15" customHeight="1">
      <c r="A108" s="34"/>
      <c r="B108" s="143"/>
      <c r="C108" s="144"/>
      <c r="D108" s="145"/>
      <c r="E108" s="145"/>
      <c r="F108" s="145"/>
      <c r="G108" s="145"/>
      <c r="H108" s="146" t="str">
        <f t="shared" si="14"/>
        <v/>
      </c>
      <c r="I108" s="146"/>
      <c r="J108" s="97"/>
      <c r="K108" s="147"/>
      <c r="L108" s="147"/>
      <c r="M108" s="147"/>
      <c r="N108" s="147"/>
      <c r="O108" s="147"/>
      <c r="P108" s="98" t="str">
        <f t="shared" si="23"/>
        <v>_Inspection Log.xlsm</v>
      </c>
      <c r="Q108" s="99" t="str">
        <f t="shared" si="24"/>
        <v>\\gurnt001\ABB\WORK\Engg_Docs\CUT\Code_Review\Web_Pages\Trends\V0.1\InspectionLogs\_Inspection Log.xlsm</v>
      </c>
      <c r="R108" s="100">
        <f t="array" ref="R108">SUM(IF($J$30:$J$194=IF(J108="","Blank",J108),1,0))</f>
        <v>0</v>
      </c>
      <c r="S108" s="100">
        <f t="shared" si="15"/>
        <v>0</v>
      </c>
      <c r="T108" s="100" t="str">
        <f t="shared" si="16"/>
        <v/>
      </c>
      <c r="U108" s="101">
        <f t="shared" si="17"/>
        <v>0</v>
      </c>
      <c r="V108" s="101">
        <f t="shared" si="18"/>
        <v>0</v>
      </c>
      <c r="W108" s="101">
        <f t="array" ref="W108">SUM(IF(LEN(J106:J270)&lt;=3,0,1))</f>
        <v>0</v>
      </c>
      <c r="X108" s="100" t="str">
        <f t="shared" si="19"/>
        <v>_Inspection Log</v>
      </c>
      <c r="Y108" s="101">
        <f t="shared" si="20"/>
        <v>0</v>
      </c>
      <c r="Z108" s="101" t="str">
        <f t="shared" si="21"/>
        <v/>
      </c>
      <c r="AA108" s="101">
        <f t="shared" si="22"/>
        <v>0</v>
      </c>
      <c r="AB108" s="101"/>
      <c r="AC108" s="101"/>
      <c r="AD108" s="101"/>
      <c r="AE108" s="101"/>
      <c r="AF108" s="101"/>
      <c r="AG108" s="101"/>
      <c r="AH108" s="101"/>
      <c r="AI108" s="101"/>
      <c r="AJ108" s="103"/>
      <c r="AK108" s="34"/>
      <c r="AL108" s="34"/>
      <c r="AM108" s="34"/>
      <c r="AN108" s="34"/>
      <c r="AO108" s="34"/>
      <c r="AP108" s="34"/>
      <c r="AQ108" s="48"/>
      <c r="AR108" s="48"/>
      <c r="AS108" s="48"/>
      <c r="AT108" s="48"/>
      <c r="AU108" s="48"/>
      <c r="AV108" s="48"/>
      <c r="AW108" s="48"/>
      <c r="AX108" s="48"/>
      <c r="AY108" s="48"/>
      <c r="AZ108" s="48"/>
      <c r="BA108" s="48"/>
      <c r="BB108" s="48"/>
      <c r="BC108" s="48"/>
      <c r="BD108" s="48"/>
      <c r="BE108" s="48"/>
      <c r="BF108" s="48"/>
      <c r="BG108" s="48"/>
      <c r="BH108" s="48"/>
    </row>
    <row r="109" spans="1:60" ht="15" customHeight="1">
      <c r="A109" s="34"/>
      <c r="B109" s="143"/>
      <c r="C109" s="144"/>
      <c r="D109" s="145"/>
      <c r="E109" s="145"/>
      <c r="F109" s="145"/>
      <c r="G109" s="145"/>
      <c r="H109" s="146" t="str">
        <f t="shared" si="14"/>
        <v/>
      </c>
      <c r="I109" s="146"/>
      <c r="J109" s="97"/>
      <c r="K109" s="147"/>
      <c r="L109" s="147"/>
      <c r="M109" s="147"/>
      <c r="N109" s="147"/>
      <c r="O109" s="147"/>
      <c r="P109" s="98" t="str">
        <f t="shared" si="23"/>
        <v>_Inspection Log.xlsm</v>
      </c>
      <c r="Q109" s="99" t="str">
        <f t="shared" si="24"/>
        <v>\\gurnt001\ABB\WORK\Engg_Docs\CUT\Code_Review\Web_Pages\Trends\V0.1\InspectionLogs\_Inspection Log.xlsm</v>
      </c>
      <c r="R109" s="100">
        <f t="array" ref="R109">SUM(IF($J$30:$J$194=IF(J109="","Blank",J109),1,0))</f>
        <v>0</v>
      </c>
      <c r="S109" s="100">
        <f t="shared" si="15"/>
        <v>0</v>
      </c>
      <c r="T109" s="100" t="str">
        <f t="shared" si="16"/>
        <v/>
      </c>
      <c r="U109" s="101">
        <f t="shared" si="17"/>
        <v>0</v>
      </c>
      <c r="V109" s="101">
        <f t="shared" si="18"/>
        <v>0</v>
      </c>
      <c r="W109" s="101">
        <f t="array" ref="W109">SUM(IF(LEN(J107:J271)&lt;=3,0,1))</f>
        <v>0</v>
      </c>
      <c r="X109" s="100" t="str">
        <f t="shared" si="19"/>
        <v>_Inspection Log</v>
      </c>
      <c r="Y109" s="101">
        <f t="shared" si="20"/>
        <v>0</v>
      </c>
      <c r="Z109" s="101" t="str">
        <f t="shared" si="21"/>
        <v/>
      </c>
      <c r="AA109" s="101">
        <f t="shared" si="22"/>
        <v>0</v>
      </c>
      <c r="AB109" s="101"/>
      <c r="AC109" s="101"/>
      <c r="AD109" s="101"/>
      <c r="AE109" s="101"/>
      <c r="AF109" s="101"/>
      <c r="AG109" s="101"/>
      <c r="AH109" s="101"/>
      <c r="AI109" s="101"/>
      <c r="AJ109" s="103"/>
      <c r="AK109" s="34"/>
      <c r="AL109" s="34"/>
      <c r="AM109" s="34"/>
      <c r="AN109" s="34"/>
      <c r="AO109" s="34"/>
      <c r="AP109" s="34"/>
      <c r="AQ109" s="48"/>
      <c r="AR109" s="48"/>
      <c r="AS109" s="48"/>
      <c r="AT109" s="48"/>
      <c r="AU109" s="48"/>
      <c r="AV109" s="48"/>
      <c r="AW109" s="48"/>
      <c r="AX109" s="48"/>
      <c r="AY109" s="48"/>
      <c r="AZ109" s="48"/>
      <c r="BA109" s="48"/>
      <c r="BB109" s="48"/>
      <c r="BC109" s="48"/>
      <c r="BD109" s="48"/>
      <c r="BE109" s="48"/>
      <c r="BF109" s="48"/>
      <c r="BG109" s="48"/>
      <c r="BH109" s="48"/>
    </row>
    <row r="110" spans="1:60" ht="15" customHeight="1">
      <c r="A110" s="34"/>
      <c r="B110" s="143"/>
      <c r="C110" s="144"/>
      <c r="D110" s="145"/>
      <c r="E110" s="145"/>
      <c r="F110" s="145"/>
      <c r="G110" s="145"/>
      <c r="H110" s="146" t="str">
        <f t="shared" si="14"/>
        <v/>
      </c>
      <c r="I110" s="146"/>
      <c r="J110" s="97"/>
      <c r="K110" s="147"/>
      <c r="L110" s="147"/>
      <c r="M110" s="147"/>
      <c r="N110" s="147"/>
      <c r="O110" s="147"/>
      <c r="P110" s="98" t="str">
        <f t="shared" si="23"/>
        <v>_Inspection Log.xlsm</v>
      </c>
      <c r="Q110" s="99" t="str">
        <f t="shared" si="24"/>
        <v>\\gurnt001\ABB\WORK\Engg_Docs\CUT\Code_Review\Web_Pages\Trends\V0.1\InspectionLogs\_Inspection Log.xlsm</v>
      </c>
      <c r="R110" s="100">
        <f t="array" ref="R110">SUM(IF($J$30:$J$194=IF(J110="","Blank",J110),1,0))</f>
        <v>0</v>
      </c>
      <c r="S110" s="100">
        <f t="shared" si="15"/>
        <v>0</v>
      </c>
      <c r="T110" s="100" t="str">
        <f t="shared" si="16"/>
        <v/>
      </c>
      <c r="U110" s="101">
        <f t="shared" si="17"/>
        <v>0</v>
      </c>
      <c r="V110" s="101">
        <f t="shared" si="18"/>
        <v>0</v>
      </c>
      <c r="W110" s="101">
        <f t="array" ref="W110">SUM(IF(LEN(J108:J272)&lt;=3,0,1))</f>
        <v>0</v>
      </c>
      <c r="X110" s="100" t="str">
        <f t="shared" si="19"/>
        <v>_Inspection Log</v>
      </c>
      <c r="Y110" s="101">
        <f t="shared" si="20"/>
        <v>0</v>
      </c>
      <c r="Z110" s="101" t="str">
        <f t="shared" si="21"/>
        <v/>
      </c>
      <c r="AA110" s="101">
        <f t="shared" si="22"/>
        <v>0</v>
      </c>
      <c r="AB110" s="101"/>
      <c r="AC110" s="101"/>
      <c r="AD110" s="101"/>
      <c r="AE110" s="101"/>
      <c r="AF110" s="101"/>
      <c r="AG110" s="101"/>
      <c r="AH110" s="101"/>
      <c r="AI110" s="101"/>
      <c r="AJ110" s="103"/>
      <c r="AK110" s="34"/>
      <c r="AL110" s="34"/>
      <c r="AM110" s="34"/>
      <c r="AN110" s="34"/>
      <c r="AO110" s="34"/>
      <c r="AP110" s="34"/>
      <c r="AQ110" s="48"/>
      <c r="AR110" s="48"/>
      <c r="AS110" s="48"/>
      <c r="AT110" s="48"/>
      <c r="AU110" s="48"/>
      <c r="AV110" s="48"/>
      <c r="AW110" s="48"/>
      <c r="AX110" s="48"/>
      <c r="AY110" s="48"/>
      <c r="AZ110" s="48"/>
      <c r="BA110" s="48"/>
      <c r="BB110" s="48"/>
      <c r="BC110" s="48"/>
      <c r="BD110" s="48"/>
      <c r="BE110" s="48"/>
      <c r="BF110" s="48"/>
      <c r="BG110" s="48"/>
      <c r="BH110" s="48"/>
    </row>
    <row r="111" spans="1:60" ht="15" customHeight="1">
      <c r="A111" s="34"/>
      <c r="B111" s="143"/>
      <c r="C111" s="144"/>
      <c r="D111" s="145"/>
      <c r="E111" s="145"/>
      <c r="F111" s="145"/>
      <c r="G111" s="145"/>
      <c r="H111" s="146" t="str">
        <f t="shared" si="14"/>
        <v/>
      </c>
      <c r="I111" s="146"/>
      <c r="J111" s="97"/>
      <c r="K111" s="147"/>
      <c r="L111" s="147"/>
      <c r="M111" s="147"/>
      <c r="N111" s="147"/>
      <c r="O111" s="147"/>
      <c r="P111" s="98" t="str">
        <f t="shared" si="23"/>
        <v>_Inspection Log.xlsm</v>
      </c>
      <c r="Q111" s="99" t="str">
        <f t="shared" si="24"/>
        <v>\\gurnt001\ABB\WORK\Engg_Docs\CUT\Code_Review\Web_Pages\Trends\V0.1\InspectionLogs\_Inspection Log.xlsm</v>
      </c>
      <c r="R111" s="100">
        <f t="array" ref="R111">SUM(IF($J$30:$J$194=IF(J111="","Blank",J111),1,0))</f>
        <v>0</v>
      </c>
      <c r="S111" s="100">
        <f t="shared" si="15"/>
        <v>0</v>
      </c>
      <c r="T111" s="100" t="str">
        <f t="shared" si="16"/>
        <v/>
      </c>
      <c r="U111" s="101">
        <f t="shared" si="17"/>
        <v>0</v>
      </c>
      <c r="V111" s="101">
        <f t="shared" si="18"/>
        <v>0</v>
      </c>
      <c r="W111" s="101">
        <f t="array" ref="W111">SUM(IF(LEN(J109:J273)&lt;=3,0,1))</f>
        <v>0</v>
      </c>
      <c r="X111" s="100" t="str">
        <f t="shared" si="19"/>
        <v>_Inspection Log</v>
      </c>
      <c r="Y111" s="101">
        <f t="shared" si="20"/>
        <v>0</v>
      </c>
      <c r="Z111" s="101" t="str">
        <f t="shared" si="21"/>
        <v/>
      </c>
      <c r="AA111" s="101">
        <f t="shared" si="22"/>
        <v>0</v>
      </c>
      <c r="AB111" s="101"/>
      <c r="AC111" s="101"/>
      <c r="AD111" s="101"/>
      <c r="AE111" s="101"/>
      <c r="AF111" s="101"/>
      <c r="AG111" s="101"/>
      <c r="AH111" s="101"/>
      <c r="AI111" s="101"/>
      <c r="AJ111" s="103"/>
      <c r="AK111" s="34"/>
      <c r="AL111" s="34"/>
      <c r="AM111" s="34"/>
      <c r="AN111" s="34"/>
      <c r="AO111" s="34"/>
      <c r="AP111" s="34"/>
      <c r="AQ111" s="48"/>
      <c r="AR111" s="48"/>
      <c r="AS111" s="48"/>
      <c r="AT111" s="48"/>
      <c r="AU111" s="48"/>
      <c r="AV111" s="48"/>
      <c r="AW111" s="48"/>
      <c r="AX111" s="48"/>
      <c r="AY111" s="48"/>
      <c r="AZ111" s="48"/>
      <c r="BA111" s="48"/>
      <c r="BB111" s="48"/>
      <c r="BC111" s="48"/>
      <c r="BD111" s="48"/>
      <c r="BE111" s="48"/>
      <c r="BF111" s="48"/>
      <c r="BG111" s="48"/>
      <c r="BH111" s="48"/>
    </row>
    <row r="112" spans="1:60" ht="15" customHeight="1">
      <c r="A112" s="34"/>
      <c r="B112" s="143"/>
      <c r="C112" s="144"/>
      <c r="D112" s="145"/>
      <c r="E112" s="145"/>
      <c r="F112" s="145"/>
      <c r="G112" s="145"/>
      <c r="H112" s="146" t="str">
        <f t="shared" si="14"/>
        <v/>
      </c>
      <c r="I112" s="146"/>
      <c r="J112" s="97"/>
      <c r="K112" s="147"/>
      <c r="L112" s="147"/>
      <c r="M112" s="147"/>
      <c r="N112" s="147"/>
      <c r="O112" s="147"/>
      <c r="P112" s="98" t="str">
        <f t="shared" si="23"/>
        <v>_Inspection Log.xlsm</v>
      </c>
      <c r="Q112" s="99" t="str">
        <f t="shared" si="24"/>
        <v>\\gurnt001\ABB\WORK\Engg_Docs\CUT\Code_Review\Web_Pages\Trends\V0.1\InspectionLogs\_Inspection Log.xlsm</v>
      </c>
      <c r="R112" s="100">
        <f t="array" ref="R112">SUM(IF($J$30:$J$194=IF(J112="","Blank",J112),1,0))</f>
        <v>0</v>
      </c>
      <c r="S112" s="100">
        <f t="shared" si="15"/>
        <v>0</v>
      </c>
      <c r="T112" s="100" t="str">
        <f t="shared" si="16"/>
        <v/>
      </c>
      <c r="U112" s="101">
        <f t="shared" si="17"/>
        <v>0</v>
      </c>
      <c r="V112" s="101">
        <f t="shared" si="18"/>
        <v>0</v>
      </c>
      <c r="W112" s="101">
        <f t="array" ref="W112">SUM(IF(LEN(J110:J274)&lt;=3,0,1))</f>
        <v>0</v>
      </c>
      <c r="X112" s="100" t="str">
        <f t="shared" si="19"/>
        <v>_Inspection Log</v>
      </c>
      <c r="Y112" s="101">
        <f t="shared" si="20"/>
        <v>0</v>
      </c>
      <c r="Z112" s="101" t="str">
        <f t="shared" si="21"/>
        <v/>
      </c>
      <c r="AA112" s="101">
        <f t="shared" si="22"/>
        <v>0</v>
      </c>
      <c r="AB112" s="101"/>
      <c r="AC112" s="101"/>
      <c r="AD112" s="101"/>
      <c r="AE112" s="101"/>
      <c r="AF112" s="101"/>
      <c r="AG112" s="101"/>
      <c r="AH112" s="101"/>
      <c r="AI112" s="101"/>
      <c r="AJ112" s="103"/>
      <c r="AK112" s="34"/>
      <c r="AL112" s="34"/>
      <c r="AM112" s="34"/>
      <c r="AN112" s="34"/>
      <c r="AO112" s="34"/>
      <c r="AP112" s="34"/>
      <c r="AQ112" s="48"/>
      <c r="AR112" s="48"/>
      <c r="AS112" s="48"/>
      <c r="AT112" s="48"/>
      <c r="AU112" s="48"/>
      <c r="AV112" s="48"/>
      <c r="AW112" s="48"/>
      <c r="AX112" s="48"/>
      <c r="AY112" s="48"/>
      <c r="AZ112" s="48"/>
      <c r="BA112" s="48"/>
      <c r="BB112" s="48"/>
      <c r="BC112" s="48"/>
      <c r="BD112" s="48"/>
      <c r="BE112" s="48"/>
      <c r="BF112" s="48"/>
      <c r="BG112" s="48"/>
      <c r="BH112" s="48"/>
    </row>
    <row r="113" spans="1:60" ht="15" customHeight="1">
      <c r="A113" s="34"/>
      <c r="B113" s="143"/>
      <c r="C113" s="144"/>
      <c r="D113" s="145"/>
      <c r="E113" s="145"/>
      <c r="F113" s="145"/>
      <c r="G113" s="145"/>
      <c r="H113" s="146" t="str">
        <f t="shared" si="14"/>
        <v/>
      </c>
      <c r="I113" s="146"/>
      <c r="J113" s="97"/>
      <c r="K113" s="147"/>
      <c r="L113" s="147"/>
      <c r="M113" s="147"/>
      <c r="N113" s="147"/>
      <c r="O113" s="147"/>
      <c r="P113" s="98" t="str">
        <f t="shared" si="23"/>
        <v>_Inspection Log.xlsm</v>
      </c>
      <c r="Q113" s="99" t="str">
        <f t="shared" si="24"/>
        <v>\\gurnt001\ABB\WORK\Engg_Docs\CUT\Code_Review\Web_Pages\Trends\V0.1\InspectionLogs\_Inspection Log.xlsm</v>
      </c>
      <c r="R113" s="100">
        <f t="array" ref="R113">SUM(IF($J$30:$J$194=IF(J113="","Blank",J113),1,0))</f>
        <v>0</v>
      </c>
      <c r="S113" s="100">
        <f t="shared" si="15"/>
        <v>0</v>
      </c>
      <c r="T113" s="100" t="str">
        <f t="shared" si="16"/>
        <v/>
      </c>
      <c r="U113" s="101">
        <f t="shared" si="17"/>
        <v>0</v>
      </c>
      <c r="V113" s="101">
        <f t="shared" si="18"/>
        <v>0</v>
      </c>
      <c r="W113" s="101">
        <f t="array" ref="W113">SUM(IF(LEN(J111:J275)&lt;=3,0,1))</f>
        <v>0</v>
      </c>
      <c r="X113" s="100" t="str">
        <f t="shared" si="19"/>
        <v>_Inspection Log</v>
      </c>
      <c r="Y113" s="101">
        <f t="shared" si="20"/>
        <v>0</v>
      </c>
      <c r="Z113" s="101" t="str">
        <f t="shared" si="21"/>
        <v/>
      </c>
      <c r="AA113" s="101">
        <f t="shared" si="22"/>
        <v>0</v>
      </c>
      <c r="AB113" s="101"/>
      <c r="AC113" s="101"/>
      <c r="AD113" s="101"/>
      <c r="AE113" s="101"/>
      <c r="AF113" s="101"/>
      <c r="AG113" s="101"/>
      <c r="AH113" s="101"/>
      <c r="AI113" s="101"/>
      <c r="AJ113" s="103"/>
      <c r="AK113" s="34"/>
      <c r="AL113" s="34"/>
      <c r="AM113" s="34"/>
      <c r="AN113" s="34"/>
      <c r="AO113" s="34"/>
      <c r="AP113" s="34"/>
      <c r="AQ113" s="48"/>
      <c r="AR113" s="48"/>
      <c r="AS113" s="48"/>
      <c r="AT113" s="48"/>
      <c r="AU113" s="48"/>
      <c r="AV113" s="48"/>
      <c r="AW113" s="48"/>
      <c r="AX113" s="48"/>
      <c r="AY113" s="48"/>
      <c r="AZ113" s="48"/>
      <c r="BA113" s="48"/>
      <c r="BB113" s="48"/>
      <c r="BC113" s="48"/>
      <c r="BD113" s="48"/>
      <c r="BE113" s="48"/>
      <c r="BF113" s="48"/>
      <c r="BG113" s="48"/>
      <c r="BH113" s="48"/>
    </row>
    <row r="114" spans="1:60" ht="15" customHeight="1">
      <c r="A114" s="34"/>
      <c r="B114" s="143"/>
      <c r="C114" s="144"/>
      <c r="D114" s="145"/>
      <c r="E114" s="145"/>
      <c r="F114" s="145"/>
      <c r="G114" s="145"/>
      <c r="H114" s="146" t="str">
        <f t="shared" si="14"/>
        <v/>
      </c>
      <c r="I114" s="146"/>
      <c r="J114" s="97"/>
      <c r="K114" s="147"/>
      <c r="L114" s="147"/>
      <c r="M114" s="147"/>
      <c r="N114" s="147"/>
      <c r="O114" s="147"/>
      <c r="P114" s="98" t="str">
        <f t="shared" si="23"/>
        <v>_Inspection Log.xlsm</v>
      </c>
      <c r="Q114" s="99" t="str">
        <f t="shared" si="24"/>
        <v>\\gurnt001\ABB\WORK\Engg_Docs\CUT\Code_Review\Web_Pages\Trends\V0.1\InspectionLogs\_Inspection Log.xlsm</v>
      </c>
      <c r="R114" s="100">
        <f t="array" ref="R114">SUM(IF($J$30:$J$194=IF(J114="","Blank",J114),1,0))</f>
        <v>0</v>
      </c>
      <c r="S114" s="100">
        <f t="shared" si="15"/>
        <v>0</v>
      </c>
      <c r="T114" s="100" t="str">
        <f t="shared" si="16"/>
        <v/>
      </c>
      <c r="U114" s="101">
        <f t="shared" si="17"/>
        <v>0</v>
      </c>
      <c r="V114" s="101">
        <f t="shared" si="18"/>
        <v>0</v>
      </c>
      <c r="W114" s="101">
        <f t="array" ref="W114">SUM(IF(LEN(J112:J276)&lt;=3,0,1))</f>
        <v>0</v>
      </c>
      <c r="X114" s="100" t="str">
        <f t="shared" si="19"/>
        <v>_Inspection Log</v>
      </c>
      <c r="Y114" s="101">
        <f t="shared" si="20"/>
        <v>0</v>
      </c>
      <c r="Z114" s="101" t="str">
        <f t="shared" si="21"/>
        <v/>
      </c>
      <c r="AA114" s="101">
        <f t="shared" si="22"/>
        <v>0</v>
      </c>
      <c r="AB114" s="101"/>
      <c r="AC114" s="101"/>
      <c r="AD114" s="101"/>
      <c r="AE114" s="101"/>
      <c r="AF114" s="101"/>
      <c r="AG114" s="101"/>
      <c r="AH114" s="101"/>
      <c r="AI114" s="101"/>
      <c r="AJ114" s="103"/>
      <c r="AK114" s="34"/>
      <c r="AL114" s="34"/>
      <c r="AM114" s="34"/>
      <c r="AN114" s="34"/>
      <c r="AO114" s="34"/>
      <c r="AP114" s="34"/>
      <c r="AQ114" s="48"/>
      <c r="AR114" s="48"/>
      <c r="AS114" s="48"/>
      <c r="AT114" s="48"/>
      <c r="AU114" s="48"/>
      <c r="AV114" s="48"/>
      <c r="AW114" s="48"/>
      <c r="AX114" s="48"/>
      <c r="AY114" s="48"/>
      <c r="AZ114" s="48"/>
      <c r="BA114" s="48"/>
      <c r="BB114" s="48"/>
      <c r="BC114" s="48"/>
      <c r="BD114" s="48"/>
      <c r="BE114" s="48"/>
      <c r="BF114" s="48"/>
      <c r="BG114" s="48"/>
      <c r="BH114" s="48"/>
    </row>
    <row r="115" spans="1:60" ht="15" customHeight="1">
      <c r="A115" s="34"/>
      <c r="B115" s="143"/>
      <c r="C115" s="144"/>
      <c r="D115" s="145"/>
      <c r="E115" s="145"/>
      <c r="F115" s="145"/>
      <c r="G115" s="145"/>
      <c r="H115" s="146" t="str">
        <f t="shared" si="14"/>
        <v/>
      </c>
      <c r="I115" s="146"/>
      <c r="J115" s="97"/>
      <c r="K115" s="147"/>
      <c r="L115" s="147"/>
      <c r="M115" s="147"/>
      <c r="N115" s="147"/>
      <c r="O115" s="147"/>
      <c r="P115" s="98" t="str">
        <f t="shared" si="23"/>
        <v>_Inspection Log.xlsm</v>
      </c>
      <c r="Q115" s="99" t="str">
        <f t="shared" si="24"/>
        <v>\\gurnt001\ABB\WORK\Engg_Docs\CUT\Code_Review\Web_Pages\Trends\V0.1\InspectionLogs\_Inspection Log.xlsm</v>
      </c>
      <c r="R115" s="100">
        <f t="array" ref="R115">SUM(IF($J$30:$J$194=IF(J115="","Blank",J115),1,0))</f>
        <v>0</v>
      </c>
      <c r="S115" s="100">
        <f t="shared" si="15"/>
        <v>0</v>
      </c>
      <c r="T115" s="100" t="str">
        <f t="shared" si="16"/>
        <v/>
      </c>
      <c r="U115" s="101">
        <f t="shared" si="17"/>
        <v>0</v>
      </c>
      <c r="V115" s="101">
        <f t="shared" si="18"/>
        <v>0</v>
      </c>
      <c r="W115" s="101">
        <f t="array" ref="W115">SUM(IF(LEN(J113:J277)&lt;=3,0,1))</f>
        <v>0</v>
      </c>
      <c r="X115" s="100" t="str">
        <f t="shared" si="19"/>
        <v>_Inspection Log</v>
      </c>
      <c r="Y115" s="101">
        <f t="shared" si="20"/>
        <v>0</v>
      </c>
      <c r="Z115" s="101" t="str">
        <f t="shared" si="21"/>
        <v/>
      </c>
      <c r="AA115" s="101">
        <f t="shared" si="22"/>
        <v>0</v>
      </c>
      <c r="AB115" s="101"/>
      <c r="AC115" s="101"/>
      <c r="AD115" s="101"/>
      <c r="AE115" s="101"/>
      <c r="AF115" s="101"/>
      <c r="AG115" s="101"/>
      <c r="AH115" s="101"/>
      <c r="AI115" s="101"/>
      <c r="AJ115" s="103"/>
      <c r="AK115" s="34"/>
      <c r="AL115" s="34"/>
      <c r="AM115" s="34"/>
      <c r="AN115" s="34"/>
      <c r="AO115" s="34"/>
      <c r="AP115" s="34"/>
      <c r="AQ115" s="48"/>
      <c r="AR115" s="48"/>
      <c r="AS115" s="48"/>
      <c r="AT115" s="48"/>
      <c r="AU115" s="48"/>
      <c r="AV115" s="48"/>
      <c r="AW115" s="48"/>
      <c r="AX115" s="48"/>
      <c r="AY115" s="48"/>
      <c r="AZ115" s="48"/>
      <c r="BA115" s="48"/>
      <c r="BB115" s="48"/>
      <c r="BC115" s="48"/>
      <c r="BD115" s="48"/>
      <c r="BE115" s="48"/>
      <c r="BF115" s="48"/>
      <c r="BG115" s="48"/>
      <c r="BH115" s="48"/>
    </row>
    <row r="116" spans="1:60" ht="15" customHeight="1">
      <c r="A116" s="34"/>
      <c r="B116" s="143"/>
      <c r="C116" s="144"/>
      <c r="D116" s="145"/>
      <c r="E116" s="145"/>
      <c r="F116" s="145"/>
      <c r="G116" s="145"/>
      <c r="H116" s="146" t="str">
        <f t="shared" si="14"/>
        <v/>
      </c>
      <c r="I116" s="146"/>
      <c r="J116" s="97"/>
      <c r="K116" s="147"/>
      <c r="L116" s="147"/>
      <c r="M116" s="147"/>
      <c r="N116" s="147"/>
      <c r="O116" s="147"/>
      <c r="P116" s="98" t="str">
        <f t="shared" si="23"/>
        <v>_Inspection Log.xlsm</v>
      </c>
      <c r="Q116" s="99" t="str">
        <f t="shared" si="24"/>
        <v>\\gurnt001\ABB\WORK\Engg_Docs\CUT\Code_Review\Web_Pages\Trends\V0.1\InspectionLogs\_Inspection Log.xlsm</v>
      </c>
      <c r="R116" s="100">
        <f t="array" ref="R116">SUM(IF($J$30:$J$194=IF(J116="","Blank",J116),1,0))</f>
        <v>0</v>
      </c>
      <c r="S116" s="100">
        <f t="shared" si="15"/>
        <v>0</v>
      </c>
      <c r="T116" s="100" t="str">
        <f t="shared" si="16"/>
        <v/>
      </c>
      <c r="U116" s="101">
        <f t="shared" si="17"/>
        <v>0</v>
      </c>
      <c r="V116" s="101">
        <f t="shared" si="18"/>
        <v>0</v>
      </c>
      <c r="W116" s="101">
        <f t="array" ref="W116">SUM(IF(LEN(J114:J278)&lt;=3,0,1))</f>
        <v>0</v>
      </c>
      <c r="X116" s="100" t="str">
        <f t="shared" si="19"/>
        <v>_Inspection Log</v>
      </c>
      <c r="Y116" s="101">
        <f t="shared" si="20"/>
        <v>0</v>
      </c>
      <c r="Z116" s="101" t="str">
        <f t="shared" si="21"/>
        <v/>
      </c>
      <c r="AA116" s="101">
        <f t="shared" si="22"/>
        <v>0</v>
      </c>
      <c r="AB116" s="101"/>
      <c r="AC116" s="101"/>
      <c r="AD116" s="101"/>
      <c r="AE116" s="101"/>
      <c r="AF116" s="101"/>
      <c r="AG116" s="101"/>
      <c r="AH116" s="101"/>
      <c r="AI116" s="101"/>
      <c r="AJ116" s="103"/>
      <c r="AK116" s="34"/>
      <c r="AL116" s="34"/>
      <c r="AM116" s="34"/>
      <c r="AN116" s="34"/>
      <c r="AO116" s="34"/>
      <c r="AP116" s="34"/>
      <c r="AQ116" s="48"/>
      <c r="AR116" s="48"/>
      <c r="AS116" s="48"/>
      <c r="AT116" s="48"/>
      <c r="AU116" s="48"/>
      <c r="AV116" s="48"/>
      <c r="AW116" s="48"/>
      <c r="AX116" s="48"/>
      <c r="AY116" s="48"/>
      <c r="AZ116" s="48"/>
      <c r="BA116" s="48"/>
      <c r="BB116" s="48"/>
      <c r="BC116" s="48"/>
      <c r="BD116" s="48"/>
      <c r="BE116" s="48"/>
      <c r="BF116" s="48"/>
      <c r="BG116" s="48"/>
      <c r="BH116" s="48"/>
    </row>
    <row r="117" spans="1:60" ht="15" customHeight="1">
      <c r="A117" s="34"/>
      <c r="B117" s="143"/>
      <c r="C117" s="144"/>
      <c r="D117" s="145"/>
      <c r="E117" s="145"/>
      <c r="F117" s="145"/>
      <c r="G117" s="145"/>
      <c r="H117" s="146" t="str">
        <f t="shared" si="14"/>
        <v/>
      </c>
      <c r="I117" s="146"/>
      <c r="J117" s="97"/>
      <c r="K117" s="147"/>
      <c r="L117" s="147"/>
      <c r="M117" s="147"/>
      <c r="N117" s="147"/>
      <c r="O117" s="147"/>
      <c r="P117" s="98" t="str">
        <f t="shared" si="23"/>
        <v>_Inspection Log.xlsm</v>
      </c>
      <c r="Q117" s="99" t="str">
        <f t="shared" si="24"/>
        <v>\\gurnt001\ABB\WORK\Engg_Docs\CUT\Code_Review\Web_Pages\Trends\V0.1\InspectionLogs\_Inspection Log.xlsm</v>
      </c>
      <c r="R117" s="100">
        <f t="array" ref="R117">SUM(IF($J$30:$J$194=IF(J117="","Blank",J117),1,0))</f>
        <v>0</v>
      </c>
      <c r="S117" s="100">
        <f t="shared" si="15"/>
        <v>0</v>
      </c>
      <c r="T117" s="100" t="str">
        <f t="shared" si="16"/>
        <v/>
      </c>
      <c r="U117" s="101">
        <f t="shared" si="17"/>
        <v>0</v>
      </c>
      <c r="V117" s="101">
        <f t="shared" si="18"/>
        <v>0</v>
      </c>
      <c r="W117" s="101">
        <f t="array" ref="W117">SUM(IF(LEN(J115:J279)&lt;=3,0,1))</f>
        <v>0</v>
      </c>
      <c r="X117" s="100" t="str">
        <f t="shared" si="19"/>
        <v>_Inspection Log</v>
      </c>
      <c r="Y117" s="101">
        <f t="shared" si="20"/>
        <v>0</v>
      </c>
      <c r="Z117" s="101" t="str">
        <f t="shared" si="21"/>
        <v/>
      </c>
      <c r="AA117" s="101">
        <f t="shared" si="22"/>
        <v>0</v>
      </c>
      <c r="AB117" s="101"/>
      <c r="AC117" s="101"/>
      <c r="AD117" s="101"/>
      <c r="AE117" s="101"/>
      <c r="AF117" s="101"/>
      <c r="AG117" s="101"/>
      <c r="AH117" s="101"/>
      <c r="AI117" s="101"/>
      <c r="AJ117" s="103"/>
      <c r="AK117" s="34"/>
      <c r="AL117" s="34"/>
      <c r="AM117" s="34"/>
      <c r="AN117" s="34"/>
      <c r="AO117" s="34"/>
      <c r="AP117" s="34"/>
      <c r="AQ117" s="48"/>
      <c r="AR117" s="48"/>
      <c r="AS117" s="48"/>
      <c r="AT117" s="48"/>
      <c r="AU117" s="48"/>
      <c r="AV117" s="48"/>
      <c r="AW117" s="48"/>
      <c r="AX117" s="48"/>
      <c r="AY117" s="48"/>
      <c r="AZ117" s="48"/>
      <c r="BA117" s="48"/>
      <c r="BB117" s="48"/>
      <c r="BC117" s="48"/>
      <c r="BD117" s="48"/>
      <c r="BE117" s="48"/>
      <c r="BF117" s="48"/>
      <c r="BG117" s="48"/>
      <c r="BH117" s="48"/>
    </row>
    <row r="118" spans="1:60" ht="15" customHeight="1">
      <c r="A118" s="34"/>
      <c r="B118" s="143"/>
      <c r="C118" s="144"/>
      <c r="D118" s="145"/>
      <c r="E118" s="145"/>
      <c r="F118" s="145"/>
      <c r="G118" s="145"/>
      <c r="H118" s="146" t="str">
        <f t="shared" si="14"/>
        <v/>
      </c>
      <c r="I118" s="146"/>
      <c r="J118" s="97"/>
      <c r="K118" s="147"/>
      <c r="L118" s="147"/>
      <c r="M118" s="147"/>
      <c r="N118" s="147"/>
      <c r="O118" s="147"/>
      <c r="P118" s="98" t="str">
        <f t="shared" si="23"/>
        <v>_Inspection Log.xlsm</v>
      </c>
      <c r="Q118" s="99" t="str">
        <f t="shared" si="24"/>
        <v>\\gurnt001\ABB\WORK\Engg_Docs\CUT\Code_Review\Web_Pages\Trends\V0.1\InspectionLogs\_Inspection Log.xlsm</v>
      </c>
      <c r="R118" s="100">
        <f t="array" ref="R118">SUM(IF($J$30:$J$194=IF(J118="","Blank",J118),1,0))</f>
        <v>0</v>
      </c>
      <c r="S118" s="100">
        <f t="shared" si="15"/>
        <v>0</v>
      </c>
      <c r="T118" s="100" t="str">
        <f t="shared" si="16"/>
        <v/>
      </c>
      <c r="U118" s="101">
        <f t="shared" si="17"/>
        <v>0</v>
      </c>
      <c r="V118" s="101">
        <f t="shared" si="18"/>
        <v>0</v>
      </c>
      <c r="W118" s="101">
        <f t="array" ref="W118">SUM(IF(LEN(J116:J280)&lt;=3,0,1))</f>
        <v>0</v>
      </c>
      <c r="X118" s="100" t="str">
        <f t="shared" si="19"/>
        <v>_Inspection Log</v>
      </c>
      <c r="Y118" s="101">
        <f t="shared" si="20"/>
        <v>0</v>
      </c>
      <c r="Z118" s="101" t="str">
        <f t="shared" si="21"/>
        <v/>
      </c>
      <c r="AA118" s="101">
        <f t="shared" si="22"/>
        <v>0</v>
      </c>
      <c r="AB118" s="101"/>
      <c r="AC118" s="101"/>
      <c r="AD118" s="101"/>
      <c r="AE118" s="101"/>
      <c r="AF118" s="101"/>
      <c r="AG118" s="101"/>
      <c r="AH118" s="101"/>
      <c r="AI118" s="101"/>
      <c r="AJ118" s="103"/>
      <c r="AK118" s="34"/>
      <c r="AL118" s="34"/>
      <c r="AM118" s="34"/>
      <c r="AN118" s="34"/>
      <c r="AO118" s="34"/>
      <c r="AP118" s="34"/>
      <c r="AQ118" s="48"/>
      <c r="AR118" s="48"/>
      <c r="AS118" s="48"/>
      <c r="AT118" s="48"/>
      <c r="AU118" s="48"/>
      <c r="AV118" s="48"/>
      <c r="AW118" s="48"/>
      <c r="AX118" s="48"/>
      <c r="AY118" s="48"/>
      <c r="AZ118" s="48"/>
      <c r="BA118" s="48"/>
      <c r="BB118" s="48"/>
      <c r="BC118" s="48"/>
      <c r="BD118" s="48"/>
      <c r="BE118" s="48"/>
      <c r="BF118" s="48"/>
      <c r="BG118" s="48"/>
      <c r="BH118" s="48"/>
    </row>
    <row r="119" spans="1:60" ht="15" customHeight="1">
      <c r="A119" s="34"/>
      <c r="B119" s="143"/>
      <c r="C119" s="144"/>
      <c r="D119" s="145"/>
      <c r="E119" s="145"/>
      <c r="F119" s="145"/>
      <c r="G119" s="145"/>
      <c r="H119" s="146" t="str">
        <f t="shared" si="14"/>
        <v/>
      </c>
      <c r="I119" s="146"/>
      <c r="J119" s="97"/>
      <c r="K119" s="147"/>
      <c r="L119" s="147"/>
      <c r="M119" s="147"/>
      <c r="N119" s="147"/>
      <c r="O119" s="147"/>
      <c r="P119" s="98" t="str">
        <f t="shared" si="23"/>
        <v>_Inspection Log.xlsm</v>
      </c>
      <c r="Q119" s="99" t="str">
        <f t="shared" si="24"/>
        <v>\\gurnt001\ABB\WORK\Engg_Docs\CUT\Code_Review\Web_Pages\Trends\V0.1\InspectionLogs\_Inspection Log.xlsm</v>
      </c>
      <c r="R119" s="100">
        <f t="array" ref="R119">SUM(IF($J$30:$J$194=IF(J119="","Blank",J119),1,0))</f>
        <v>0</v>
      </c>
      <c r="S119" s="100">
        <f t="shared" si="15"/>
        <v>0</v>
      </c>
      <c r="T119" s="100" t="str">
        <f t="shared" si="16"/>
        <v/>
      </c>
      <c r="U119" s="101">
        <f t="shared" si="17"/>
        <v>0</v>
      </c>
      <c r="V119" s="101">
        <f t="shared" si="18"/>
        <v>0</v>
      </c>
      <c r="W119" s="101">
        <f t="array" ref="W119">SUM(IF(LEN(J117:J281)&lt;=3,0,1))</f>
        <v>0</v>
      </c>
      <c r="X119" s="100" t="str">
        <f t="shared" si="19"/>
        <v>_Inspection Log</v>
      </c>
      <c r="Y119" s="101">
        <f t="shared" si="20"/>
        <v>0</v>
      </c>
      <c r="Z119" s="101" t="str">
        <f t="shared" si="21"/>
        <v/>
      </c>
      <c r="AA119" s="101">
        <f t="shared" si="22"/>
        <v>0</v>
      </c>
      <c r="AB119" s="101"/>
      <c r="AC119" s="101"/>
      <c r="AD119" s="101"/>
      <c r="AE119" s="101"/>
      <c r="AF119" s="101"/>
      <c r="AG119" s="101"/>
      <c r="AH119" s="101"/>
      <c r="AI119" s="101"/>
      <c r="AJ119" s="103"/>
      <c r="AK119" s="34"/>
      <c r="AL119" s="34"/>
      <c r="AM119" s="34"/>
      <c r="AN119" s="34"/>
      <c r="AO119" s="34"/>
      <c r="AP119" s="34"/>
      <c r="AQ119" s="48"/>
      <c r="AR119" s="48"/>
      <c r="AS119" s="48"/>
      <c r="AT119" s="48"/>
      <c r="AU119" s="48"/>
      <c r="AV119" s="48"/>
      <c r="AW119" s="48"/>
      <c r="AX119" s="48"/>
      <c r="AY119" s="48"/>
      <c r="AZ119" s="48"/>
      <c r="BA119" s="48"/>
      <c r="BB119" s="48"/>
      <c r="BC119" s="48"/>
      <c r="BD119" s="48"/>
      <c r="BE119" s="48"/>
      <c r="BF119" s="48"/>
      <c r="BG119" s="48"/>
      <c r="BH119" s="48"/>
    </row>
    <row r="120" spans="1:60" ht="15" customHeight="1">
      <c r="A120" s="34"/>
      <c r="B120" s="143"/>
      <c r="C120" s="144"/>
      <c r="D120" s="145"/>
      <c r="E120" s="145"/>
      <c r="F120" s="145"/>
      <c r="G120" s="145"/>
      <c r="H120" s="146" t="str">
        <f t="shared" si="14"/>
        <v/>
      </c>
      <c r="I120" s="146"/>
      <c r="J120" s="97"/>
      <c r="K120" s="147"/>
      <c r="L120" s="147"/>
      <c r="M120" s="147"/>
      <c r="N120" s="147"/>
      <c r="O120" s="147"/>
      <c r="P120" s="98" t="str">
        <f t="shared" si="23"/>
        <v>_Inspection Log.xlsm</v>
      </c>
      <c r="Q120" s="99" t="str">
        <f t="shared" si="24"/>
        <v>\\gurnt001\ABB\WORK\Engg_Docs\CUT\Code_Review\Web_Pages\Trends\V0.1\InspectionLogs\_Inspection Log.xlsm</v>
      </c>
      <c r="R120" s="100">
        <f t="array" ref="R120">SUM(IF($J$30:$J$194=IF(J120="","Blank",J120),1,0))</f>
        <v>0</v>
      </c>
      <c r="S120" s="100">
        <f t="shared" si="15"/>
        <v>0</v>
      </c>
      <c r="T120" s="100" t="str">
        <f t="shared" si="16"/>
        <v/>
      </c>
      <c r="U120" s="101">
        <f t="shared" si="17"/>
        <v>0</v>
      </c>
      <c r="V120" s="101">
        <f t="shared" si="18"/>
        <v>0</v>
      </c>
      <c r="W120" s="101">
        <f t="array" ref="W120">SUM(IF(LEN(J118:J282)&lt;=3,0,1))</f>
        <v>0</v>
      </c>
      <c r="X120" s="100" t="str">
        <f t="shared" si="19"/>
        <v>_Inspection Log</v>
      </c>
      <c r="Y120" s="101">
        <f t="shared" si="20"/>
        <v>0</v>
      </c>
      <c r="Z120" s="101" t="str">
        <f t="shared" si="21"/>
        <v/>
      </c>
      <c r="AA120" s="101">
        <f t="shared" si="22"/>
        <v>0</v>
      </c>
      <c r="AB120" s="101"/>
      <c r="AC120" s="101"/>
      <c r="AD120" s="101"/>
      <c r="AE120" s="101"/>
      <c r="AF120" s="101"/>
      <c r="AG120" s="101"/>
      <c r="AH120" s="101"/>
      <c r="AI120" s="101"/>
      <c r="AJ120" s="103"/>
      <c r="AK120" s="34"/>
      <c r="AL120" s="34"/>
      <c r="AM120" s="34"/>
      <c r="AN120" s="34"/>
      <c r="AO120" s="34"/>
      <c r="AP120" s="34"/>
      <c r="AQ120" s="48"/>
      <c r="AR120" s="48"/>
      <c r="AS120" s="48"/>
      <c r="AT120" s="48"/>
      <c r="AU120" s="48"/>
      <c r="AV120" s="48"/>
      <c r="AW120" s="48"/>
      <c r="AX120" s="48"/>
      <c r="AY120" s="48"/>
      <c r="AZ120" s="48"/>
      <c r="BA120" s="48"/>
      <c r="BB120" s="48"/>
      <c r="BC120" s="48"/>
      <c r="BD120" s="48"/>
      <c r="BE120" s="48"/>
      <c r="BF120" s="48"/>
      <c r="BG120" s="48"/>
      <c r="BH120" s="48"/>
    </row>
    <row r="121" spans="1:60" ht="15" customHeight="1">
      <c r="A121" s="34"/>
      <c r="B121" s="143"/>
      <c r="C121" s="144"/>
      <c r="D121" s="145"/>
      <c r="E121" s="145"/>
      <c r="F121" s="145"/>
      <c r="G121" s="145"/>
      <c r="H121" s="146" t="str">
        <f t="shared" si="14"/>
        <v/>
      </c>
      <c r="I121" s="146"/>
      <c r="J121" s="97"/>
      <c r="K121" s="147"/>
      <c r="L121" s="147"/>
      <c r="M121" s="147"/>
      <c r="N121" s="147"/>
      <c r="O121" s="147"/>
      <c r="P121" s="98" t="str">
        <f t="shared" si="23"/>
        <v>_Inspection Log.xlsm</v>
      </c>
      <c r="Q121" s="99" t="str">
        <f t="shared" si="24"/>
        <v>\\gurnt001\ABB\WORK\Engg_Docs\CUT\Code_Review\Web_Pages\Trends\V0.1\InspectionLogs\_Inspection Log.xlsm</v>
      </c>
      <c r="R121" s="100">
        <f t="array" ref="R121">SUM(IF($J$30:$J$194=IF(J121="","Blank",J121),1,0))</f>
        <v>0</v>
      </c>
      <c r="S121" s="100">
        <f t="shared" si="15"/>
        <v>0</v>
      </c>
      <c r="T121" s="100" t="str">
        <f t="shared" si="16"/>
        <v/>
      </c>
      <c r="U121" s="101">
        <f t="shared" si="17"/>
        <v>0</v>
      </c>
      <c r="V121" s="101">
        <f t="shared" si="18"/>
        <v>0</v>
      </c>
      <c r="W121" s="101">
        <f t="array" ref="W121">SUM(IF(LEN(J119:J283)&lt;=3,0,1))</f>
        <v>0</v>
      </c>
      <c r="X121" s="100" t="str">
        <f t="shared" si="19"/>
        <v>_Inspection Log</v>
      </c>
      <c r="Y121" s="101">
        <f t="shared" si="20"/>
        <v>0</v>
      </c>
      <c r="Z121" s="101" t="str">
        <f t="shared" si="21"/>
        <v/>
      </c>
      <c r="AA121" s="101">
        <f t="shared" si="22"/>
        <v>0</v>
      </c>
      <c r="AB121" s="101"/>
      <c r="AC121" s="101"/>
      <c r="AD121" s="101"/>
      <c r="AE121" s="101"/>
      <c r="AF121" s="101"/>
      <c r="AG121" s="101"/>
      <c r="AH121" s="101"/>
      <c r="AI121" s="101"/>
      <c r="AJ121" s="103"/>
      <c r="AK121" s="34"/>
      <c r="AL121" s="34"/>
      <c r="AM121" s="34"/>
      <c r="AN121" s="34"/>
      <c r="AO121" s="34"/>
      <c r="AP121" s="34"/>
      <c r="AQ121" s="48"/>
      <c r="AR121" s="48"/>
      <c r="AS121" s="48"/>
      <c r="AT121" s="48"/>
      <c r="AU121" s="48"/>
      <c r="AV121" s="48"/>
      <c r="AW121" s="48"/>
      <c r="AX121" s="48"/>
      <c r="AY121" s="48"/>
      <c r="AZ121" s="48"/>
      <c r="BA121" s="48"/>
      <c r="BB121" s="48"/>
      <c r="BC121" s="48"/>
      <c r="BD121" s="48"/>
      <c r="BE121" s="48"/>
      <c r="BF121" s="48"/>
      <c r="BG121" s="48"/>
      <c r="BH121" s="48"/>
    </row>
    <row r="122" spans="1:60" ht="15" customHeight="1">
      <c r="A122" s="34"/>
      <c r="B122" s="143"/>
      <c r="C122" s="144"/>
      <c r="D122" s="145"/>
      <c r="E122" s="145"/>
      <c r="F122" s="145"/>
      <c r="G122" s="145"/>
      <c r="H122" s="146" t="str">
        <f t="shared" si="14"/>
        <v/>
      </c>
      <c r="I122" s="146"/>
      <c r="J122" s="97"/>
      <c r="K122" s="147"/>
      <c r="L122" s="147"/>
      <c r="M122" s="147"/>
      <c r="N122" s="147"/>
      <c r="O122" s="147"/>
      <c r="P122" s="98" t="str">
        <f t="shared" si="23"/>
        <v>_Inspection Log.xlsm</v>
      </c>
      <c r="Q122" s="99" t="str">
        <f t="shared" si="24"/>
        <v>\\gurnt001\ABB\WORK\Engg_Docs\CUT\Code_Review\Web_Pages\Trends\V0.1\InspectionLogs\_Inspection Log.xlsm</v>
      </c>
      <c r="R122" s="100">
        <f t="array" ref="R122">SUM(IF($J$30:$J$194=IF(J122="","Blank",J122),1,0))</f>
        <v>0</v>
      </c>
      <c r="S122" s="100">
        <f t="shared" si="15"/>
        <v>0</v>
      </c>
      <c r="T122" s="100" t="str">
        <f t="shared" si="16"/>
        <v/>
      </c>
      <c r="U122" s="101">
        <f t="shared" si="17"/>
        <v>0</v>
      </c>
      <c r="V122" s="101">
        <f t="shared" si="18"/>
        <v>0</v>
      </c>
      <c r="W122" s="101">
        <f t="array" ref="W122">SUM(IF(LEN(J120:J284)&lt;=3,0,1))</f>
        <v>0</v>
      </c>
      <c r="X122" s="100" t="str">
        <f t="shared" si="19"/>
        <v>_Inspection Log</v>
      </c>
      <c r="Y122" s="101">
        <f t="shared" si="20"/>
        <v>0</v>
      </c>
      <c r="Z122" s="101" t="str">
        <f t="shared" si="21"/>
        <v/>
      </c>
      <c r="AA122" s="101">
        <f t="shared" si="22"/>
        <v>0</v>
      </c>
      <c r="AB122" s="101"/>
      <c r="AC122" s="101"/>
      <c r="AD122" s="101"/>
      <c r="AE122" s="101"/>
      <c r="AF122" s="101"/>
      <c r="AG122" s="101"/>
      <c r="AH122" s="101"/>
      <c r="AI122" s="101"/>
      <c r="AJ122" s="103"/>
      <c r="AK122" s="34"/>
      <c r="AL122" s="34"/>
      <c r="AM122" s="34"/>
      <c r="AN122" s="34"/>
      <c r="AO122" s="34"/>
      <c r="AP122" s="34"/>
      <c r="AQ122" s="48"/>
      <c r="AR122" s="48"/>
      <c r="AS122" s="48"/>
      <c r="AT122" s="48"/>
      <c r="AU122" s="48"/>
      <c r="AV122" s="48"/>
      <c r="AW122" s="48"/>
      <c r="AX122" s="48"/>
      <c r="AY122" s="48"/>
      <c r="AZ122" s="48"/>
      <c r="BA122" s="48"/>
      <c r="BB122" s="48"/>
      <c r="BC122" s="48"/>
      <c r="BD122" s="48"/>
      <c r="BE122" s="48"/>
      <c r="BF122" s="48"/>
      <c r="BG122" s="48"/>
      <c r="BH122" s="48"/>
    </row>
    <row r="123" spans="1:60" ht="15" customHeight="1">
      <c r="A123" s="34"/>
      <c r="B123" s="143"/>
      <c r="C123" s="144"/>
      <c r="D123" s="145"/>
      <c r="E123" s="145"/>
      <c r="F123" s="145"/>
      <c r="G123" s="145"/>
      <c r="H123" s="146" t="str">
        <f t="shared" si="14"/>
        <v/>
      </c>
      <c r="I123" s="146"/>
      <c r="J123" s="97"/>
      <c r="K123" s="147"/>
      <c r="L123" s="147"/>
      <c r="M123" s="147"/>
      <c r="N123" s="147"/>
      <c r="O123" s="147"/>
      <c r="P123" s="98" t="str">
        <f t="shared" si="23"/>
        <v>_Inspection Log.xlsm</v>
      </c>
      <c r="Q123" s="99" t="str">
        <f t="shared" si="24"/>
        <v>\\gurnt001\ABB\WORK\Engg_Docs\CUT\Code_Review\Web_Pages\Trends\V0.1\InspectionLogs\_Inspection Log.xlsm</v>
      </c>
      <c r="R123" s="100">
        <f t="array" ref="R123">SUM(IF($J$30:$J$194=IF(J123="","Blank",J123),1,0))</f>
        <v>0</v>
      </c>
      <c r="S123" s="100">
        <f t="shared" si="15"/>
        <v>0</v>
      </c>
      <c r="T123" s="100" t="str">
        <f t="shared" si="16"/>
        <v/>
      </c>
      <c r="U123" s="101">
        <f t="shared" si="17"/>
        <v>0</v>
      </c>
      <c r="V123" s="101">
        <f t="shared" si="18"/>
        <v>0</v>
      </c>
      <c r="W123" s="101">
        <f t="array" ref="W123">SUM(IF(LEN(J121:J285)&lt;=3,0,1))</f>
        <v>0</v>
      </c>
      <c r="X123" s="100" t="str">
        <f t="shared" si="19"/>
        <v>_Inspection Log</v>
      </c>
      <c r="Y123" s="101">
        <f t="shared" si="20"/>
        <v>0</v>
      </c>
      <c r="Z123" s="101" t="str">
        <f t="shared" si="21"/>
        <v/>
      </c>
      <c r="AA123" s="101">
        <f t="shared" si="22"/>
        <v>0</v>
      </c>
      <c r="AB123" s="101"/>
      <c r="AC123" s="101"/>
      <c r="AD123" s="101"/>
      <c r="AE123" s="101"/>
      <c r="AF123" s="101"/>
      <c r="AG123" s="101"/>
      <c r="AH123" s="101"/>
      <c r="AI123" s="101"/>
      <c r="AJ123" s="103"/>
      <c r="AK123" s="34"/>
      <c r="AL123" s="34"/>
      <c r="AM123" s="34"/>
      <c r="AN123" s="34"/>
      <c r="AO123" s="34"/>
      <c r="AP123" s="34"/>
      <c r="AQ123" s="48"/>
      <c r="AR123" s="48"/>
      <c r="AS123" s="48"/>
      <c r="AT123" s="48"/>
      <c r="AU123" s="48"/>
      <c r="AV123" s="48"/>
      <c r="AW123" s="48"/>
      <c r="AX123" s="48"/>
      <c r="AY123" s="48"/>
      <c r="AZ123" s="48"/>
      <c r="BA123" s="48"/>
      <c r="BB123" s="48"/>
      <c r="BC123" s="48"/>
      <c r="BD123" s="48"/>
      <c r="BE123" s="48"/>
      <c r="BF123" s="48"/>
      <c r="BG123" s="48"/>
      <c r="BH123" s="48"/>
    </row>
    <row r="124" spans="1:60" ht="15" customHeight="1">
      <c r="A124" s="34"/>
      <c r="B124" s="143"/>
      <c r="C124" s="144"/>
      <c r="D124" s="145"/>
      <c r="E124" s="145"/>
      <c r="F124" s="145"/>
      <c r="G124" s="145"/>
      <c r="H124" s="146" t="str">
        <f t="shared" ref="H124:H187" si="25">IF(J124="","",J124)</f>
        <v/>
      </c>
      <c r="I124" s="146"/>
      <c r="J124" s="97"/>
      <c r="K124" s="147"/>
      <c r="L124" s="147"/>
      <c r="M124" s="147"/>
      <c r="N124" s="147"/>
      <c r="O124" s="147"/>
      <c r="P124" s="98" t="str">
        <f t="shared" si="23"/>
        <v>_Inspection Log.xlsm</v>
      </c>
      <c r="Q124" s="99" t="str">
        <f t="shared" si="24"/>
        <v>\\gurnt001\ABB\WORK\Engg_Docs\CUT\Code_Review\Web_Pages\Trends\V0.1\InspectionLogs\_Inspection Log.xlsm</v>
      </c>
      <c r="R124" s="100">
        <f t="array" ref="R124">SUM(IF($J$30:$J$194=IF(J124="","Blank",J124),1,0))</f>
        <v>0</v>
      </c>
      <c r="S124" s="100">
        <f t="shared" si="15"/>
        <v>0</v>
      </c>
      <c r="T124" s="100" t="str">
        <f t="shared" si="16"/>
        <v/>
      </c>
      <c r="U124" s="101">
        <f t="shared" si="17"/>
        <v>0</v>
      </c>
      <c r="V124" s="101">
        <f t="shared" si="18"/>
        <v>0</v>
      </c>
      <c r="W124" s="101">
        <f t="array" ref="W124">SUM(IF(LEN(J122:J286)&lt;=3,0,1))</f>
        <v>0</v>
      </c>
      <c r="X124" s="100" t="str">
        <f t="shared" si="19"/>
        <v>_Inspection Log</v>
      </c>
      <c r="Y124" s="101">
        <f t="shared" si="20"/>
        <v>0</v>
      </c>
      <c r="Z124" s="101" t="str">
        <f t="shared" si="21"/>
        <v/>
      </c>
      <c r="AA124" s="101">
        <f t="shared" si="22"/>
        <v>0</v>
      </c>
      <c r="AB124" s="101"/>
      <c r="AC124" s="101"/>
      <c r="AD124" s="101"/>
      <c r="AE124" s="101"/>
      <c r="AF124" s="101"/>
      <c r="AG124" s="101"/>
      <c r="AH124" s="101"/>
      <c r="AI124" s="101"/>
      <c r="AJ124" s="103"/>
      <c r="AK124" s="34"/>
      <c r="AL124" s="34"/>
      <c r="AM124" s="34"/>
      <c r="AN124" s="34"/>
      <c r="AO124" s="34"/>
      <c r="AP124" s="34"/>
      <c r="AQ124" s="48"/>
      <c r="AR124" s="48"/>
      <c r="AS124" s="48"/>
      <c r="AT124" s="48"/>
      <c r="AU124" s="48"/>
      <c r="AV124" s="48"/>
      <c r="AW124" s="48"/>
      <c r="AX124" s="48"/>
      <c r="AY124" s="48"/>
      <c r="AZ124" s="48"/>
      <c r="BA124" s="48"/>
      <c r="BB124" s="48"/>
      <c r="BC124" s="48"/>
      <c r="BD124" s="48"/>
      <c r="BE124" s="48"/>
      <c r="BF124" s="48"/>
      <c r="BG124" s="48"/>
      <c r="BH124" s="48"/>
    </row>
    <row r="125" spans="1:60" ht="15" customHeight="1">
      <c r="A125" s="34"/>
      <c r="B125" s="143"/>
      <c r="C125" s="144"/>
      <c r="D125" s="145"/>
      <c r="E125" s="145"/>
      <c r="F125" s="145"/>
      <c r="G125" s="145"/>
      <c r="H125" s="146" t="str">
        <f t="shared" si="25"/>
        <v/>
      </c>
      <c r="I125" s="146"/>
      <c r="J125" s="97"/>
      <c r="K125" s="147"/>
      <c r="L125" s="147"/>
      <c r="M125" s="147"/>
      <c r="N125" s="147"/>
      <c r="O125" s="147"/>
      <c r="P125" s="98" t="str">
        <f t="shared" si="23"/>
        <v>_Inspection Log.xlsm</v>
      </c>
      <c r="Q125" s="99" t="str">
        <f t="shared" si="24"/>
        <v>\\gurnt001\ABB\WORK\Engg_Docs\CUT\Code_Review\Web_Pages\Trends\V0.1\InspectionLogs\_Inspection Log.xlsm</v>
      </c>
      <c r="R125" s="100">
        <f t="array" ref="R125">SUM(IF($J$30:$J$194=IF(J125="","Blank",J125),1,0))</f>
        <v>0</v>
      </c>
      <c r="S125" s="100">
        <f t="shared" si="15"/>
        <v>0</v>
      </c>
      <c r="T125" s="100" t="str">
        <f t="shared" si="16"/>
        <v/>
      </c>
      <c r="U125" s="101">
        <f t="shared" si="17"/>
        <v>0</v>
      </c>
      <c r="V125" s="101">
        <f t="shared" si="18"/>
        <v>0</v>
      </c>
      <c r="W125" s="101">
        <f t="array" ref="W125">SUM(IF(LEN(J123:J287)&lt;=3,0,1))</f>
        <v>0</v>
      </c>
      <c r="X125" s="100" t="str">
        <f t="shared" si="19"/>
        <v>_Inspection Log</v>
      </c>
      <c r="Y125" s="101">
        <f t="shared" si="20"/>
        <v>0</v>
      </c>
      <c r="Z125" s="101" t="str">
        <f t="shared" si="21"/>
        <v/>
      </c>
      <c r="AA125" s="101">
        <f t="shared" si="22"/>
        <v>0</v>
      </c>
      <c r="AB125" s="101"/>
      <c r="AC125" s="101"/>
      <c r="AD125" s="101"/>
      <c r="AE125" s="101"/>
      <c r="AF125" s="101"/>
      <c r="AG125" s="101"/>
      <c r="AH125" s="101"/>
      <c r="AI125" s="101"/>
      <c r="AJ125" s="103"/>
      <c r="AK125" s="34"/>
      <c r="AL125" s="34"/>
      <c r="AM125" s="34"/>
      <c r="AN125" s="34"/>
      <c r="AO125" s="34"/>
      <c r="AP125" s="34"/>
      <c r="AQ125" s="48"/>
      <c r="AR125" s="48"/>
      <c r="AS125" s="48"/>
      <c r="AT125" s="48"/>
      <c r="AU125" s="48"/>
      <c r="AV125" s="48"/>
      <c r="AW125" s="48"/>
      <c r="AX125" s="48"/>
      <c r="AY125" s="48"/>
      <c r="AZ125" s="48"/>
      <c r="BA125" s="48"/>
      <c r="BB125" s="48"/>
      <c r="BC125" s="48"/>
      <c r="BD125" s="48"/>
      <c r="BE125" s="48"/>
      <c r="BF125" s="48"/>
      <c r="BG125" s="48"/>
      <c r="BH125" s="48"/>
    </row>
    <row r="126" spans="1:60" ht="15" customHeight="1">
      <c r="A126" s="34"/>
      <c r="B126" s="143"/>
      <c r="C126" s="144"/>
      <c r="D126" s="145"/>
      <c r="E126" s="145"/>
      <c r="F126" s="145"/>
      <c r="G126" s="145"/>
      <c r="H126" s="146" t="str">
        <f t="shared" si="25"/>
        <v/>
      </c>
      <c r="I126" s="146"/>
      <c r="J126" s="97"/>
      <c r="K126" s="147"/>
      <c r="L126" s="147"/>
      <c r="M126" s="147"/>
      <c r="N126" s="147"/>
      <c r="O126" s="147"/>
      <c r="P126" s="98" t="str">
        <f t="shared" si="23"/>
        <v>_Inspection Log.xlsm</v>
      </c>
      <c r="Q126" s="99" t="str">
        <f t="shared" si="24"/>
        <v>\\gurnt001\ABB\WORK\Engg_Docs\CUT\Code_Review\Web_Pages\Trends\V0.1\InspectionLogs\_Inspection Log.xlsm</v>
      </c>
      <c r="R126" s="100">
        <f t="array" ref="R126">SUM(IF($J$30:$J$194=IF(J126="","Blank",J126),1,0))</f>
        <v>0</v>
      </c>
      <c r="S126" s="100">
        <f t="shared" si="15"/>
        <v>0</v>
      </c>
      <c r="T126" s="100" t="str">
        <f t="shared" si="16"/>
        <v/>
      </c>
      <c r="U126" s="101">
        <f t="shared" si="17"/>
        <v>0</v>
      </c>
      <c r="V126" s="101">
        <f t="shared" si="18"/>
        <v>0</v>
      </c>
      <c r="W126" s="101">
        <f t="array" ref="W126">SUM(IF(LEN(J124:J288)&lt;=3,0,1))</f>
        <v>0</v>
      </c>
      <c r="X126" s="100" t="str">
        <f t="shared" si="19"/>
        <v>_Inspection Log</v>
      </c>
      <c r="Y126" s="101">
        <f t="shared" si="20"/>
        <v>0</v>
      </c>
      <c r="Z126" s="101" t="str">
        <f t="shared" si="21"/>
        <v/>
      </c>
      <c r="AA126" s="101">
        <f t="shared" si="22"/>
        <v>0</v>
      </c>
      <c r="AB126" s="101"/>
      <c r="AC126" s="101"/>
      <c r="AD126" s="101"/>
      <c r="AE126" s="101"/>
      <c r="AF126" s="101"/>
      <c r="AG126" s="101"/>
      <c r="AH126" s="101"/>
      <c r="AI126" s="101"/>
      <c r="AJ126" s="103"/>
      <c r="AK126" s="34"/>
      <c r="AL126" s="34"/>
      <c r="AM126" s="34"/>
      <c r="AN126" s="34"/>
      <c r="AO126" s="34"/>
      <c r="AP126" s="34"/>
      <c r="AQ126" s="48"/>
      <c r="AR126" s="48"/>
      <c r="AS126" s="48"/>
      <c r="AT126" s="48"/>
      <c r="AU126" s="48"/>
      <c r="AV126" s="48"/>
      <c r="AW126" s="48"/>
      <c r="AX126" s="48"/>
      <c r="AY126" s="48"/>
      <c r="AZ126" s="48"/>
      <c r="BA126" s="48"/>
      <c r="BB126" s="48"/>
      <c r="BC126" s="48"/>
      <c r="BD126" s="48"/>
      <c r="BE126" s="48"/>
      <c r="BF126" s="48"/>
      <c r="BG126" s="48"/>
      <c r="BH126" s="48"/>
    </row>
    <row r="127" spans="1:60" ht="15" customHeight="1">
      <c r="A127" s="34"/>
      <c r="B127" s="143"/>
      <c r="C127" s="144"/>
      <c r="D127" s="145"/>
      <c r="E127" s="145"/>
      <c r="F127" s="145"/>
      <c r="G127" s="145"/>
      <c r="H127" s="146" t="str">
        <f t="shared" si="25"/>
        <v/>
      </c>
      <c r="I127" s="146"/>
      <c r="J127" s="97"/>
      <c r="K127" s="147"/>
      <c r="L127" s="147"/>
      <c r="M127" s="147"/>
      <c r="N127" s="147"/>
      <c r="O127" s="147"/>
      <c r="P127" s="98" t="str">
        <f t="shared" si="23"/>
        <v>_Inspection Log.xlsm</v>
      </c>
      <c r="Q127" s="99" t="str">
        <f t="shared" si="24"/>
        <v>\\gurnt001\ABB\WORK\Engg_Docs\CUT\Code_Review\Web_Pages\Trends\V0.1\InspectionLogs\_Inspection Log.xlsm</v>
      </c>
      <c r="R127" s="100">
        <f t="array" ref="R127">SUM(IF($J$30:$J$194=IF(J127="","Blank",J127),1,0))</f>
        <v>0</v>
      </c>
      <c r="S127" s="100">
        <f t="shared" si="15"/>
        <v>0</v>
      </c>
      <c r="T127" s="100" t="str">
        <f t="shared" si="16"/>
        <v/>
      </c>
      <c r="U127" s="101">
        <f t="shared" si="17"/>
        <v>0</v>
      </c>
      <c r="V127" s="101">
        <f t="shared" si="18"/>
        <v>0</v>
      </c>
      <c r="W127" s="101">
        <f t="array" ref="W127">SUM(IF(LEN(J125:J289)&lt;=3,0,1))</f>
        <v>0</v>
      </c>
      <c r="X127" s="100" t="str">
        <f t="shared" si="19"/>
        <v>_Inspection Log</v>
      </c>
      <c r="Y127" s="101">
        <f t="shared" si="20"/>
        <v>0</v>
      </c>
      <c r="Z127" s="101" t="str">
        <f t="shared" si="21"/>
        <v/>
      </c>
      <c r="AA127" s="101">
        <f t="shared" si="22"/>
        <v>0</v>
      </c>
      <c r="AB127" s="101"/>
      <c r="AC127" s="101"/>
      <c r="AD127" s="101"/>
      <c r="AE127" s="101"/>
      <c r="AF127" s="101"/>
      <c r="AG127" s="101"/>
      <c r="AH127" s="101"/>
      <c r="AI127" s="101"/>
      <c r="AJ127" s="103"/>
      <c r="AK127" s="34"/>
      <c r="AL127" s="34"/>
      <c r="AM127" s="34"/>
      <c r="AN127" s="34"/>
      <c r="AO127" s="34"/>
      <c r="AP127" s="34"/>
      <c r="AQ127" s="48"/>
      <c r="AR127" s="48"/>
      <c r="AS127" s="48"/>
      <c r="AT127" s="48"/>
      <c r="AU127" s="48"/>
      <c r="AV127" s="48"/>
      <c r="AW127" s="48"/>
      <c r="AX127" s="48"/>
      <c r="AY127" s="48"/>
      <c r="AZ127" s="48"/>
      <c r="BA127" s="48"/>
      <c r="BB127" s="48"/>
      <c r="BC127" s="48"/>
      <c r="BD127" s="48"/>
      <c r="BE127" s="48"/>
      <c r="BF127" s="48"/>
      <c r="BG127" s="48"/>
      <c r="BH127" s="48"/>
    </row>
    <row r="128" spans="1:60" ht="15" customHeight="1">
      <c r="A128" s="34"/>
      <c r="B128" s="143"/>
      <c r="C128" s="144"/>
      <c r="D128" s="145"/>
      <c r="E128" s="145"/>
      <c r="F128" s="145"/>
      <c r="G128" s="145"/>
      <c r="H128" s="146" t="str">
        <f t="shared" si="25"/>
        <v/>
      </c>
      <c r="I128" s="146"/>
      <c r="J128" s="97"/>
      <c r="K128" s="147"/>
      <c r="L128" s="147"/>
      <c r="M128" s="147"/>
      <c r="N128" s="147"/>
      <c r="O128" s="147"/>
      <c r="P128" s="98" t="str">
        <f t="shared" si="23"/>
        <v>_Inspection Log.xlsm</v>
      </c>
      <c r="Q128" s="99" t="str">
        <f t="shared" si="24"/>
        <v>\\gurnt001\ABB\WORK\Engg_Docs\CUT\Code_Review\Web_Pages\Trends\V0.1\InspectionLogs\_Inspection Log.xlsm</v>
      </c>
      <c r="R128" s="100">
        <f t="array" ref="R128">SUM(IF($J$30:$J$194=IF(J128="","Blank",J128),1,0))</f>
        <v>0</v>
      </c>
      <c r="S128" s="100">
        <f t="shared" si="15"/>
        <v>0</v>
      </c>
      <c r="T128" s="100" t="str">
        <f t="shared" si="16"/>
        <v/>
      </c>
      <c r="U128" s="101">
        <f t="shared" si="17"/>
        <v>0</v>
      </c>
      <c r="V128" s="101">
        <f t="shared" si="18"/>
        <v>0</v>
      </c>
      <c r="W128" s="101">
        <f t="array" ref="W128">SUM(IF(LEN(J126:J290)&lt;=3,0,1))</f>
        <v>0</v>
      </c>
      <c r="X128" s="100" t="str">
        <f t="shared" si="19"/>
        <v>_Inspection Log</v>
      </c>
      <c r="Y128" s="101">
        <f t="shared" si="20"/>
        <v>0</v>
      </c>
      <c r="Z128" s="101" t="str">
        <f t="shared" si="21"/>
        <v/>
      </c>
      <c r="AA128" s="101">
        <f t="shared" si="22"/>
        <v>0</v>
      </c>
      <c r="AB128" s="101"/>
      <c r="AC128" s="101"/>
      <c r="AD128" s="101"/>
      <c r="AE128" s="101"/>
      <c r="AF128" s="101"/>
      <c r="AG128" s="101"/>
      <c r="AH128" s="101"/>
      <c r="AI128" s="101"/>
      <c r="AJ128" s="103"/>
      <c r="AK128" s="34"/>
      <c r="AL128" s="34"/>
      <c r="AM128" s="34"/>
      <c r="AN128" s="34"/>
      <c r="AO128" s="34"/>
      <c r="AP128" s="34"/>
      <c r="AQ128" s="48"/>
      <c r="AR128" s="48"/>
      <c r="AS128" s="48"/>
      <c r="AT128" s="48"/>
      <c r="AU128" s="48"/>
      <c r="AV128" s="48"/>
      <c r="AW128" s="48"/>
      <c r="AX128" s="48"/>
      <c r="AY128" s="48"/>
      <c r="AZ128" s="48"/>
      <c r="BA128" s="48"/>
      <c r="BB128" s="48"/>
      <c r="BC128" s="48"/>
      <c r="BD128" s="48"/>
      <c r="BE128" s="48"/>
      <c r="BF128" s="48"/>
      <c r="BG128" s="48"/>
      <c r="BH128" s="48"/>
    </row>
    <row r="129" spans="1:60" ht="15" customHeight="1">
      <c r="A129" s="34"/>
      <c r="B129" s="143"/>
      <c r="C129" s="144"/>
      <c r="D129" s="145"/>
      <c r="E129" s="145"/>
      <c r="F129" s="145"/>
      <c r="G129" s="145"/>
      <c r="H129" s="146" t="str">
        <f t="shared" si="25"/>
        <v/>
      </c>
      <c r="I129" s="146"/>
      <c r="J129" s="97"/>
      <c r="K129" s="147"/>
      <c r="L129" s="147"/>
      <c r="M129" s="147"/>
      <c r="N129" s="147"/>
      <c r="O129" s="147"/>
      <c r="P129" s="98" t="str">
        <f t="shared" si="23"/>
        <v>_Inspection Log.xlsm</v>
      </c>
      <c r="Q129" s="99" t="str">
        <f t="shared" si="24"/>
        <v>\\gurnt001\ABB\WORK\Engg_Docs\CUT\Code_Review\Web_Pages\Trends\V0.1\InspectionLogs\_Inspection Log.xlsm</v>
      </c>
      <c r="R129" s="100">
        <f t="array" ref="R129">SUM(IF($J$30:$J$194=IF(J129="","Blank",J129),1,0))</f>
        <v>0</v>
      </c>
      <c r="S129" s="100">
        <f t="shared" si="15"/>
        <v>0</v>
      </c>
      <c r="T129" s="100" t="str">
        <f t="shared" si="16"/>
        <v/>
      </c>
      <c r="U129" s="101">
        <f t="shared" si="17"/>
        <v>0</v>
      </c>
      <c r="V129" s="101">
        <f t="shared" si="18"/>
        <v>0</v>
      </c>
      <c r="W129" s="101">
        <f t="array" ref="W129">SUM(IF(LEN(J127:J291)&lt;=3,0,1))</f>
        <v>0</v>
      </c>
      <c r="X129" s="100" t="str">
        <f t="shared" si="19"/>
        <v>_Inspection Log</v>
      </c>
      <c r="Y129" s="101">
        <f t="shared" si="20"/>
        <v>0</v>
      </c>
      <c r="Z129" s="101" t="str">
        <f t="shared" si="21"/>
        <v/>
      </c>
      <c r="AA129" s="101">
        <f t="shared" si="22"/>
        <v>0</v>
      </c>
      <c r="AB129" s="101"/>
      <c r="AC129" s="101"/>
      <c r="AD129" s="101"/>
      <c r="AE129" s="101"/>
      <c r="AF129" s="101"/>
      <c r="AG129" s="101"/>
      <c r="AH129" s="101"/>
      <c r="AI129" s="101"/>
      <c r="AJ129" s="103"/>
      <c r="AK129" s="34"/>
      <c r="AL129" s="34"/>
      <c r="AM129" s="34"/>
      <c r="AN129" s="34"/>
      <c r="AO129" s="34"/>
      <c r="AP129" s="34"/>
      <c r="AQ129" s="48"/>
      <c r="AR129" s="48"/>
      <c r="AS129" s="48"/>
      <c r="AT129" s="48"/>
      <c r="AU129" s="48"/>
      <c r="AV129" s="48"/>
      <c r="AW129" s="48"/>
      <c r="AX129" s="48"/>
      <c r="AY129" s="48"/>
      <c r="AZ129" s="48"/>
      <c r="BA129" s="48"/>
      <c r="BB129" s="48"/>
      <c r="BC129" s="48"/>
      <c r="BD129" s="48"/>
      <c r="BE129" s="48"/>
      <c r="BF129" s="48"/>
      <c r="BG129" s="48"/>
      <c r="BH129" s="48"/>
    </row>
    <row r="130" spans="1:60" ht="15" customHeight="1">
      <c r="A130" s="34"/>
      <c r="B130" s="143"/>
      <c r="C130" s="144"/>
      <c r="D130" s="145"/>
      <c r="E130" s="145"/>
      <c r="F130" s="145"/>
      <c r="G130" s="145"/>
      <c r="H130" s="146" t="str">
        <f t="shared" si="25"/>
        <v/>
      </c>
      <c r="I130" s="146"/>
      <c r="J130" s="97"/>
      <c r="K130" s="147"/>
      <c r="L130" s="147"/>
      <c r="M130" s="147"/>
      <c r="N130" s="147"/>
      <c r="O130" s="147"/>
      <c r="P130" s="98" t="str">
        <f t="shared" si="23"/>
        <v>_Inspection Log.xlsm</v>
      </c>
      <c r="Q130" s="99" t="str">
        <f t="shared" si="24"/>
        <v>\\gurnt001\ABB\WORK\Engg_Docs\CUT\Code_Review\Web_Pages\Trends\V0.1\InspectionLogs\_Inspection Log.xlsm</v>
      </c>
      <c r="R130" s="100">
        <f t="array" ref="R130">SUM(IF($J$30:$J$194=IF(J130="","Blank",J130),1,0))</f>
        <v>0</v>
      </c>
      <c r="S130" s="100">
        <f t="shared" si="15"/>
        <v>0</v>
      </c>
      <c r="T130" s="100" t="str">
        <f t="shared" si="16"/>
        <v/>
      </c>
      <c r="U130" s="101">
        <f t="shared" si="17"/>
        <v>0</v>
      </c>
      <c r="V130" s="101">
        <f t="shared" si="18"/>
        <v>0</v>
      </c>
      <c r="W130" s="101">
        <f t="array" ref="W130">SUM(IF(LEN(J128:J292)&lt;=3,0,1))</f>
        <v>0</v>
      </c>
      <c r="X130" s="100" t="str">
        <f t="shared" si="19"/>
        <v>_Inspection Log</v>
      </c>
      <c r="Y130" s="101">
        <f t="shared" si="20"/>
        <v>0</v>
      </c>
      <c r="Z130" s="101" t="str">
        <f t="shared" si="21"/>
        <v/>
      </c>
      <c r="AA130" s="101">
        <f t="shared" si="22"/>
        <v>0</v>
      </c>
      <c r="AB130" s="101"/>
      <c r="AC130" s="101"/>
      <c r="AD130" s="101"/>
      <c r="AE130" s="101"/>
      <c r="AF130" s="101"/>
      <c r="AG130" s="101"/>
      <c r="AH130" s="101"/>
      <c r="AI130" s="101"/>
      <c r="AJ130" s="103"/>
      <c r="AK130" s="34"/>
      <c r="AL130" s="34"/>
      <c r="AM130" s="34"/>
      <c r="AN130" s="34"/>
      <c r="AO130" s="34"/>
      <c r="AP130" s="34"/>
      <c r="AQ130" s="48"/>
      <c r="AR130" s="48"/>
      <c r="AS130" s="48"/>
      <c r="AT130" s="48"/>
      <c r="AU130" s="48"/>
      <c r="AV130" s="48"/>
      <c r="AW130" s="48"/>
      <c r="AX130" s="48"/>
      <c r="AY130" s="48"/>
      <c r="AZ130" s="48"/>
      <c r="BA130" s="48"/>
      <c r="BB130" s="48"/>
      <c r="BC130" s="48"/>
      <c r="BD130" s="48"/>
      <c r="BE130" s="48"/>
      <c r="BF130" s="48"/>
      <c r="BG130" s="48"/>
      <c r="BH130" s="48"/>
    </row>
    <row r="131" spans="1:60" ht="15" customHeight="1">
      <c r="A131" s="34"/>
      <c r="B131" s="143"/>
      <c r="C131" s="144"/>
      <c r="D131" s="145"/>
      <c r="E131" s="145"/>
      <c r="F131" s="145"/>
      <c r="G131" s="145"/>
      <c r="H131" s="146" t="str">
        <f t="shared" si="25"/>
        <v/>
      </c>
      <c r="I131" s="146"/>
      <c r="J131" s="97"/>
      <c r="K131" s="147"/>
      <c r="L131" s="147"/>
      <c r="M131" s="147"/>
      <c r="N131" s="147"/>
      <c r="O131" s="147"/>
      <c r="P131" s="98" t="str">
        <f t="shared" si="23"/>
        <v>_Inspection Log.xlsm</v>
      </c>
      <c r="Q131" s="99" t="str">
        <f t="shared" si="24"/>
        <v>\\gurnt001\ABB\WORK\Engg_Docs\CUT\Code_Review\Web_Pages\Trends\V0.1\InspectionLogs\_Inspection Log.xlsm</v>
      </c>
      <c r="R131" s="100">
        <f t="array" ref="R131">SUM(IF($J$30:$J$194=IF(J131="","Blank",J131),1,0))</f>
        <v>0</v>
      </c>
      <c r="S131" s="100">
        <f t="shared" si="15"/>
        <v>0</v>
      </c>
      <c r="T131" s="100" t="str">
        <f t="shared" si="16"/>
        <v/>
      </c>
      <c r="U131" s="101">
        <f t="shared" si="17"/>
        <v>0</v>
      </c>
      <c r="V131" s="101">
        <f t="shared" si="18"/>
        <v>0</v>
      </c>
      <c r="W131" s="101">
        <f t="array" ref="W131">SUM(IF(LEN(J129:J293)&lt;=3,0,1))</f>
        <v>0</v>
      </c>
      <c r="X131" s="100" t="str">
        <f t="shared" si="19"/>
        <v>_Inspection Log</v>
      </c>
      <c r="Y131" s="101">
        <f t="shared" si="20"/>
        <v>0</v>
      </c>
      <c r="Z131" s="101" t="str">
        <f t="shared" si="21"/>
        <v/>
      </c>
      <c r="AA131" s="101">
        <f t="shared" si="22"/>
        <v>0</v>
      </c>
      <c r="AB131" s="101"/>
      <c r="AC131" s="101"/>
      <c r="AD131" s="101"/>
      <c r="AE131" s="101"/>
      <c r="AF131" s="101"/>
      <c r="AG131" s="101"/>
      <c r="AH131" s="101"/>
      <c r="AI131" s="101"/>
      <c r="AJ131" s="103"/>
      <c r="AK131" s="34"/>
      <c r="AL131" s="34"/>
      <c r="AM131" s="34"/>
      <c r="AN131" s="34"/>
      <c r="AO131" s="34"/>
      <c r="AP131" s="34"/>
      <c r="AQ131" s="48"/>
      <c r="AR131" s="48"/>
      <c r="AS131" s="48"/>
      <c r="AT131" s="48"/>
      <c r="AU131" s="48"/>
      <c r="AV131" s="48"/>
      <c r="AW131" s="48"/>
      <c r="AX131" s="48"/>
      <c r="AY131" s="48"/>
      <c r="AZ131" s="48"/>
      <c r="BA131" s="48"/>
      <c r="BB131" s="48"/>
      <c r="BC131" s="48"/>
      <c r="BD131" s="48"/>
      <c r="BE131" s="48"/>
      <c r="BF131" s="48"/>
      <c r="BG131" s="48"/>
      <c r="BH131" s="48"/>
    </row>
    <row r="132" spans="1:60" ht="15" customHeight="1">
      <c r="A132" s="34"/>
      <c r="B132" s="143"/>
      <c r="C132" s="144"/>
      <c r="D132" s="145"/>
      <c r="E132" s="145"/>
      <c r="F132" s="145"/>
      <c r="G132" s="145"/>
      <c r="H132" s="146" t="str">
        <f t="shared" si="25"/>
        <v/>
      </c>
      <c r="I132" s="146"/>
      <c r="J132" s="97"/>
      <c r="K132" s="147"/>
      <c r="L132" s="147"/>
      <c r="M132" s="147"/>
      <c r="N132" s="147"/>
      <c r="O132" s="147"/>
      <c r="P132" s="98" t="str">
        <f t="shared" si="23"/>
        <v>_Inspection Log.xlsm</v>
      </c>
      <c r="Q132" s="99" t="str">
        <f t="shared" si="24"/>
        <v>\\gurnt001\ABB\WORK\Engg_Docs\CUT\Code_Review\Web_Pages\Trends\V0.1\InspectionLogs\_Inspection Log.xlsm</v>
      </c>
      <c r="R132" s="100">
        <f t="array" ref="R132">SUM(IF($J$30:$J$194=IF(J132="","Blank",J132),1,0))</f>
        <v>0</v>
      </c>
      <c r="S132" s="100">
        <f t="shared" si="15"/>
        <v>0</v>
      </c>
      <c r="T132" s="100" t="str">
        <f t="shared" si="16"/>
        <v/>
      </c>
      <c r="U132" s="101">
        <f t="shared" si="17"/>
        <v>0</v>
      </c>
      <c r="V132" s="101">
        <f t="shared" si="18"/>
        <v>0</v>
      </c>
      <c r="W132" s="101">
        <f t="array" ref="W132">SUM(IF(LEN(J130:J294)&lt;=3,0,1))</f>
        <v>0</v>
      </c>
      <c r="X132" s="100" t="str">
        <f t="shared" si="19"/>
        <v>_Inspection Log</v>
      </c>
      <c r="Y132" s="101">
        <f t="shared" si="20"/>
        <v>0</v>
      </c>
      <c r="Z132" s="101" t="str">
        <f t="shared" si="21"/>
        <v/>
      </c>
      <c r="AA132" s="101">
        <f t="shared" si="22"/>
        <v>0</v>
      </c>
      <c r="AB132" s="101"/>
      <c r="AC132" s="101"/>
      <c r="AD132" s="101"/>
      <c r="AE132" s="101"/>
      <c r="AF132" s="101"/>
      <c r="AG132" s="101"/>
      <c r="AH132" s="101"/>
      <c r="AI132" s="101"/>
      <c r="AJ132" s="103"/>
      <c r="AK132" s="34"/>
      <c r="AL132" s="34"/>
      <c r="AM132" s="34"/>
      <c r="AN132" s="34"/>
      <c r="AO132" s="34"/>
      <c r="AP132" s="34"/>
      <c r="AQ132" s="48"/>
      <c r="AR132" s="48"/>
      <c r="AS132" s="48"/>
      <c r="AT132" s="48"/>
      <c r="AU132" s="48"/>
      <c r="AV132" s="48"/>
      <c r="AW132" s="48"/>
      <c r="AX132" s="48"/>
      <c r="AY132" s="48"/>
      <c r="AZ132" s="48"/>
      <c r="BA132" s="48"/>
      <c r="BB132" s="48"/>
      <c r="BC132" s="48"/>
      <c r="BD132" s="48"/>
      <c r="BE132" s="48"/>
      <c r="BF132" s="48"/>
      <c r="BG132" s="48"/>
      <c r="BH132" s="48"/>
    </row>
    <row r="133" spans="1:60" ht="15" customHeight="1">
      <c r="A133" s="34"/>
      <c r="B133" s="143"/>
      <c r="C133" s="144"/>
      <c r="D133" s="145"/>
      <c r="E133" s="145"/>
      <c r="F133" s="145"/>
      <c r="G133" s="145"/>
      <c r="H133" s="146" t="str">
        <f t="shared" si="25"/>
        <v/>
      </c>
      <c r="I133" s="146"/>
      <c r="J133" s="97"/>
      <c r="K133" s="147"/>
      <c r="L133" s="147"/>
      <c r="M133" s="147"/>
      <c r="N133" s="147"/>
      <c r="O133" s="147"/>
      <c r="P133" s="98" t="str">
        <f t="shared" si="23"/>
        <v>_Inspection Log.xlsm</v>
      </c>
      <c r="Q133" s="99" t="str">
        <f t="shared" si="24"/>
        <v>\\gurnt001\ABB\WORK\Engg_Docs\CUT\Code_Review\Web_Pages\Trends\V0.1\InspectionLogs\_Inspection Log.xlsm</v>
      </c>
      <c r="R133" s="100">
        <f t="array" ref="R133">SUM(IF($J$30:$J$194=IF(J133="","Blank",J133),1,0))</f>
        <v>0</v>
      </c>
      <c r="S133" s="100">
        <f t="shared" si="15"/>
        <v>0</v>
      </c>
      <c r="T133" s="100" t="str">
        <f t="shared" si="16"/>
        <v/>
      </c>
      <c r="U133" s="101">
        <f t="shared" si="17"/>
        <v>0</v>
      </c>
      <c r="V133" s="101">
        <f t="shared" si="18"/>
        <v>0</v>
      </c>
      <c r="W133" s="101">
        <f t="array" ref="W133">SUM(IF(LEN(J131:J295)&lt;=3,0,1))</f>
        <v>0</v>
      </c>
      <c r="X133" s="100" t="str">
        <f t="shared" si="19"/>
        <v>_Inspection Log</v>
      </c>
      <c r="Y133" s="101">
        <f t="shared" si="20"/>
        <v>0</v>
      </c>
      <c r="Z133" s="101" t="str">
        <f t="shared" si="21"/>
        <v/>
      </c>
      <c r="AA133" s="101">
        <f t="shared" si="22"/>
        <v>0</v>
      </c>
      <c r="AB133" s="101"/>
      <c r="AC133" s="101"/>
      <c r="AD133" s="101"/>
      <c r="AE133" s="101"/>
      <c r="AF133" s="101"/>
      <c r="AG133" s="101"/>
      <c r="AH133" s="101"/>
      <c r="AI133" s="101"/>
      <c r="AJ133" s="103"/>
      <c r="AK133" s="34"/>
      <c r="AL133" s="34"/>
      <c r="AM133" s="34"/>
      <c r="AN133" s="34"/>
      <c r="AO133" s="34"/>
      <c r="AP133" s="34"/>
      <c r="AQ133" s="48"/>
      <c r="AR133" s="48"/>
      <c r="AS133" s="48"/>
      <c r="AT133" s="48"/>
      <c r="AU133" s="48"/>
      <c r="AV133" s="48"/>
      <c r="AW133" s="48"/>
      <c r="AX133" s="48"/>
      <c r="AY133" s="48"/>
      <c r="AZ133" s="48"/>
      <c r="BA133" s="48"/>
      <c r="BB133" s="48"/>
      <c r="BC133" s="48"/>
      <c r="BD133" s="48"/>
      <c r="BE133" s="48"/>
      <c r="BF133" s="48"/>
      <c r="BG133" s="48"/>
      <c r="BH133" s="48"/>
    </row>
    <row r="134" spans="1:60" ht="15" customHeight="1">
      <c r="A134" s="34"/>
      <c r="B134" s="143"/>
      <c r="C134" s="144"/>
      <c r="D134" s="145"/>
      <c r="E134" s="145"/>
      <c r="F134" s="145"/>
      <c r="G134" s="145"/>
      <c r="H134" s="146" t="str">
        <f t="shared" si="25"/>
        <v/>
      </c>
      <c r="I134" s="146"/>
      <c r="J134" s="97"/>
      <c r="K134" s="147"/>
      <c r="L134" s="147"/>
      <c r="M134" s="147"/>
      <c r="N134" s="147"/>
      <c r="O134" s="147"/>
      <c r="P134" s="98" t="str">
        <f t="shared" si="23"/>
        <v>_Inspection Log.xlsm</v>
      </c>
      <c r="Q134" s="99" t="str">
        <f t="shared" si="24"/>
        <v>\\gurnt001\ABB\WORK\Engg_Docs\CUT\Code_Review\Web_Pages\Trends\V0.1\InspectionLogs\_Inspection Log.xlsm</v>
      </c>
      <c r="R134" s="100">
        <f t="array" ref="R134">SUM(IF($J$30:$J$194=IF(J134="","Blank",J134),1,0))</f>
        <v>0</v>
      </c>
      <c r="S134" s="100">
        <f t="shared" si="15"/>
        <v>0</v>
      </c>
      <c r="T134" s="100" t="str">
        <f t="shared" si="16"/>
        <v/>
      </c>
      <c r="U134" s="101">
        <f t="shared" si="17"/>
        <v>0</v>
      </c>
      <c r="V134" s="101">
        <f t="shared" si="18"/>
        <v>0</v>
      </c>
      <c r="W134" s="101">
        <f t="array" ref="W134">SUM(IF(LEN(J132:J296)&lt;=3,0,1))</f>
        <v>0</v>
      </c>
      <c r="X134" s="100" t="str">
        <f t="shared" si="19"/>
        <v>_Inspection Log</v>
      </c>
      <c r="Y134" s="101">
        <f t="shared" si="20"/>
        <v>0</v>
      </c>
      <c r="Z134" s="101" t="str">
        <f t="shared" si="21"/>
        <v/>
      </c>
      <c r="AA134" s="101">
        <f t="shared" si="22"/>
        <v>0</v>
      </c>
      <c r="AB134" s="101"/>
      <c r="AC134" s="101"/>
      <c r="AD134" s="101"/>
      <c r="AE134" s="101"/>
      <c r="AF134" s="101"/>
      <c r="AG134" s="101"/>
      <c r="AH134" s="101"/>
      <c r="AI134" s="101"/>
      <c r="AJ134" s="103"/>
      <c r="AK134" s="34"/>
      <c r="AL134" s="34"/>
      <c r="AM134" s="34"/>
      <c r="AN134" s="34"/>
      <c r="AO134" s="34"/>
      <c r="AP134" s="34"/>
      <c r="AQ134" s="48"/>
      <c r="AR134" s="48"/>
      <c r="AS134" s="48"/>
      <c r="AT134" s="48"/>
      <c r="AU134" s="48"/>
      <c r="AV134" s="48"/>
      <c r="AW134" s="48"/>
      <c r="AX134" s="48"/>
      <c r="AY134" s="48"/>
      <c r="AZ134" s="48"/>
      <c r="BA134" s="48"/>
      <c r="BB134" s="48"/>
      <c r="BC134" s="48"/>
      <c r="BD134" s="48"/>
      <c r="BE134" s="48"/>
      <c r="BF134" s="48"/>
      <c r="BG134" s="48"/>
      <c r="BH134" s="48"/>
    </row>
    <row r="135" spans="1:60" ht="15" customHeight="1">
      <c r="A135" s="34"/>
      <c r="B135" s="143"/>
      <c r="C135" s="144"/>
      <c r="D135" s="145"/>
      <c r="E135" s="145"/>
      <c r="F135" s="145"/>
      <c r="G135" s="145"/>
      <c r="H135" s="146" t="str">
        <f t="shared" si="25"/>
        <v/>
      </c>
      <c r="I135" s="146"/>
      <c r="J135" s="97"/>
      <c r="K135" s="147"/>
      <c r="L135" s="147"/>
      <c r="M135" s="147"/>
      <c r="N135" s="147"/>
      <c r="O135" s="147"/>
      <c r="P135" s="98" t="str">
        <f t="shared" si="23"/>
        <v>_Inspection Log.xlsm</v>
      </c>
      <c r="Q135" s="99" t="str">
        <f t="shared" si="24"/>
        <v>\\gurnt001\ABB\WORK\Engg_Docs\CUT\Code_Review\Web_Pages\Trends\V0.1\InspectionLogs\_Inspection Log.xlsm</v>
      </c>
      <c r="R135" s="100">
        <f t="array" ref="R135">SUM(IF($J$30:$J$194=IF(J135="","Blank",J135),1,0))</f>
        <v>0</v>
      </c>
      <c r="S135" s="100">
        <f t="shared" si="15"/>
        <v>0</v>
      </c>
      <c r="T135" s="100" t="str">
        <f t="shared" si="16"/>
        <v/>
      </c>
      <c r="U135" s="101">
        <f t="shared" si="17"/>
        <v>0</v>
      </c>
      <c r="V135" s="101">
        <f t="shared" si="18"/>
        <v>0</v>
      </c>
      <c r="W135" s="101">
        <f t="array" ref="W135">SUM(IF(LEN(J133:J297)&lt;=3,0,1))</f>
        <v>0</v>
      </c>
      <c r="X135" s="100" t="str">
        <f t="shared" si="19"/>
        <v>_Inspection Log</v>
      </c>
      <c r="Y135" s="101">
        <f t="shared" si="20"/>
        <v>0</v>
      </c>
      <c r="Z135" s="101" t="str">
        <f t="shared" si="21"/>
        <v/>
      </c>
      <c r="AA135" s="101">
        <f t="shared" si="22"/>
        <v>0</v>
      </c>
      <c r="AB135" s="101"/>
      <c r="AC135" s="101"/>
      <c r="AD135" s="101"/>
      <c r="AE135" s="101"/>
      <c r="AF135" s="101"/>
      <c r="AG135" s="101"/>
      <c r="AH135" s="101"/>
      <c r="AI135" s="101"/>
      <c r="AJ135" s="103"/>
      <c r="AK135" s="34"/>
      <c r="AL135" s="34"/>
      <c r="AM135" s="34"/>
      <c r="AN135" s="34"/>
      <c r="AO135" s="34"/>
      <c r="AP135" s="34"/>
      <c r="AQ135" s="48"/>
      <c r="AR135" s="48"/>
      <c r="AS135" s="48"/>
      <c r="AT135" s="48"/>
      <c r="AU135" s="48"/>
      <c r="AV135" s="48"/>
      <c r="AW135" s="48"/>
      <c r="AX135" s="48"/>
      <c r="AY135" s="48"/>
      <c r="AZ135" s="48"/>
      <c r="BA135" s="48"/>
      <c r="BB135" s="48"/>
      <c r="BC135" s="48"/>
      <c r="BD135" s="48"/>
      <c r="BE135" s="48"/>
      <c r="BF135" s="48"/>
      <c r="BG135" s="48"/>
      <c r="BH135" s="48"/>
    </row>
    <row r="136" spans="1:60" ht="15" customHeight="1">
      <c r="A136" s="34"/>
      <c r="B136" s="143"/>
      <c r="C136" s="144"/>
      <c r="D136" s="145"/>
      <c r="E136" s="145"/>
      <c r="F136" s="145"/>
      <c r="G136" s="145"/>
      <c r="H136" s="146" t="str">
        <f t="shared" si="25"/>
        <v/>
      </c>
      <c r="I136" s="146"/>
      <c r="J136" s="97"/>
      <c r="K136" s="147"/>
      <c r="L136" s="147"/>
      <c r="M136" s="147"/>
      <c r="N136" s="147"/>
      <c r="O136" s="147"/>
      <c r="P136" s="98" t="str">
        <f t="shared" si="23"/>
        <v>_Inspection Log.xlsm</v>
      </c>
      <c r="Q136" s="99" t="str">
        <f t="shared" si="24"/>
        <v>\\gurnt001\ABB\WORK\Engg_Docs\CUT\Code_Review\Web_Pages\Trends\V0.1\InspectionLogs\_Inspection Log.xlsm</v>
      </c>
      <c r="R136" s="100">
        <f t="array" ref="R136">SUM(IF($J$30:$J$194=IF(J136="","Blank",J136),1,0))</f>
        <v>0</v>
      </c>
      <c r="S136" s="100">
        <f t="shared" si="15"/>
        <v>0</v>
      </c>
      <c r="T136" s="100" t="str">
        <f t="shared" si="16"/>
        <v/>
      </c>
      <c r="U136" s="101">
        <f t="shared" si="17"/>
        <v>0</v>
      </c>
      <c r="V136" s="101">
        <f t="shared" si="18"/>
        <v>0</v>
      </c>
      <c r="W136" s="101">
        <f t="array" ref="W136">SUM(IF(LEN(J134:J298)&lt;=3,0,1))</f>
        <v>0</v>
      </c>
      <c r="X136" s="100" t="str">
        <f t="shared" si="19"/>
        <v>_Inspection Log</v>
      </c>
      <c r="Y136" s="101">
        <f t="shared" si="20"/>
        <v>0</v>
      </c>
      <c r="Z136" s="101" t="str">
        <f t="shared" si="21"/>
        <v/>
      </c>
      <c r="AA136" s="101">
        <f t="shared" si="22"/>
        <v>0</v>
      </c>
      <c r="AB136" s="101"/>
      <c r="AC136" s="101"/>
      <c r="AD136" s="101"/>
      <c r="AE136" s="101"/>
      <c r="AF136" s="101"/>
      <c r="AG136" s="101"/>
      <c r="AH136" s="101"/>
      <c r="AI136" s="101"/>
      <c r="AJ136" s="103"/>
      <c r="AK136" s="34"/>
      <c r="AL136" s="34"/>
      <c r="AM136" s="34"/>
      <c r="AN136" s="34"/>
      <c r="AO136" s="34"/>
      <c r="AP136" s="34"/>
      <c r="AQ136" s="48"/>
      <c r="AR136" s="48"/>
      <c r="AS136" s="48"/>
      <c r="AT136" s="48"/>
      <c r="AU136" s="48"/>
      <c r="AV136" s="48"/>
      <c r="AW136" s="48"/>
      <c r="AX136" s="48"/>
      <c r="AY136" s="48"/>
      <c r="AZ136" s="48"/>
      <c r="BA136" s="48"/>
      <c r="BB136" s="48"/>
      <c r="BC136" s="48"/>
      <c r="BD136" s="48"/>
      <c r="BE136" s="48"/>
      <c r="BF136" s="48"/>
      <c r="BG136" s="48"/>
      <c r="BH136" s="48"/>
    </row>
    <row r="137" spans="1:60" ht="15" customHeight="1">
      <c r="A137" s="34"/>
      <c r="B137" s="143"/>
      <c r="C137" s="144"/>
      <c r="D137" s="145"/>
      <c r="E137" s="145"/>
      <c r="F137" s="145"/>
      <c r="G137" s="145"/>
      <c r="H137" s="146" t="str">
        <f t="shared" si="25"/>
        <v/>
      </c>
      <c r="I137" s="146"/>
      <c r="J137" s="97"/>
      <c r="K137" s="147"/>
      <c r="L137" s="147"/>
      <c r="M137" s="147"/>
      <c r="N137" s="147"/>
      <c r="O137" s="147"/>
      <c r="P137" s="98" t="str">
        <f t="shared" si="23"/>
        <v>_Inspection Log.xlsm</v>
      </c>
      <c r="Q137" s="99" t="str">
        <f t="shared" si="24"/>
        <v>\\gurnt001\ABB\WORK\Engg_Docs\CUT\Code_Review\Web_Pages\Trends\V0.1\InspectionLogs\_Inspection Log.xlsm</v>
      </c>
      <c r="R137" s="100">
        <f t="array" ref="R137">SUM(IF($J$30:$J$194=IF(J137="","Blank",J137),1,0))</f>
        <v>0</v>
      </c>
      <c r="S137" s="100">
        <f t="shared" si="15"/>
        <v>0</v>
      </c>
      <c r="T137" s="100" t="str">
        <f t="shared" si="16"/>
        <v/>
      </c>
      <c r="U137" s="101">
        <f t="shared" si="17"/>
        <v>0</v>
      </c>
      <c r="V137" s="101">
        <f t="shared" si="18"/>
        <v>0</v>
      </c>
      <c r="W137" s="101">
        <f t="array" ref="W137">SUM(IF(LEN(J135:J299)&lt;=3,0,1))</f>
        <v>0</v>
      </c>
      <c r="X137" s="100" t="str">
        <f t="shared" si="19"/>
        <v>_Inspection Log</v>
      </c>
      <c r="Y137" s="101">
        <f t="shared" si="20"/>
        <v>0</v>
      </c>
      <c r="Z137" s="101" t="str">
        <f t="shared" si="21"/>
        <v/>
      </c>
      <c r="AA137" s="101">
        <f t="shared" si="22"/>
        <v>0</v>
      </c>
      <c r="AB137" s="101"/>
      <c r="AC137" s="101"/>
      <c r="AD137" s="101"/>
      <c r="AE137" s="101"/>
      <c r="AF137" s="101"/>
      <c r="AG137" s="101"/>
      <c r="AH137" s="101"/>
      <c r="AI137" s="101"/>
      <c r="AJ137" s="103"/>
      <c r="AK137" s="34"/>
      <c r="AL137" s="34"/>
      <c r="AM137" s="34"/>
      <c r="AN137" s="34"/>
      <c r="AO137" s="34"/>
      <c r="AP137" s="34"/>
      <c r="AQ137" s="48"/>
      <c r="AR137" s="48"/>
      <c r="AS137" s="48"/>
      <c r="AT137" s="48"/>
      <c r="AU137" s="48"/>
      <c r="AV137" s="48"/>
      <c r="AW137" s="48"/>
      <c r="AX137" s="48"/>
      <c r="AY137" s="48"/>
      <c r="AZ137" s="48"/>
      <c r="BA137" s="48"/>
      <c r="BB137" s="48"/>
      <c r="BC137" s="48"/>
      <c r="BD137" s="48"/>
      <c r="BE137" s="48"/>
      <c r="BF137" s="48"/>
      <c r="BG137" s="48"/>
      <c r="BH137" s="48"/>
    </row>
    <row r="138" spans="1:60" ht="15" customHeight="1">
      <c r="A138" s="34"/>
      <c r="B138" s="143"/>
      <c r="C138" s="144"/>
      <c r="D138" s="145"/>
      <c r="E138" s="145"/>
      <c r="F138" s="145"/>
      <c r="G138" s="145"/>
      <c r="H138" s="146" t="str">
        <f t="shared" si="25"/>
        <v/>
      </c>
      <c r="I138" s="146"/>
      <c r="J138" s="97"/>
      <c r="K138" s="147"/>
      <c r="L138" s="147"/>
      <c r="M138" s="147"/>
      <c r="N138" s="147"/>
      <c r="O138" s="147"/>
      <c r="P138" s="98" t="str">
        <f t="shared" si="23"/>
        <v>_Inspection Log.xlsm</v>
      </c>
      <c r="Q138" s="99" t="str">
        <f t="shared" si="24"/>
        <v>\\gurnt001\ABB\WORK\Engg_Docs\CUT\Code_Review\Web_Pages\Trends\V0.1\InspectionLogs\_Inspection Log.xlsm</v>
      </c>
      <c r="R138" s="100">
        <f t="array" ref="R138">SUM(IF($J$30:$J$194=IF(J138="","Blank",J138),1,0))</f>
        <v>0</v>
      </c>
      <c r="S138" s="100">
        <f t="shared" si="15"/>
        <v>0</v>
      </c>
      <c r="T138" s="100" t="str">
        <f t="shared" si="16"/>
        <v/>
      </c>
      <c r="U138" s="101">
        <f t="shared" si="17"/>
        <v>0</v>
      </c>
      <c r="V138" s="101">
        <f t="shared" si="18"/>
        <v>0</v>
      </c>
      <c r="W138" s="101">
        <f t="array" ref="W138">SUM(IF(LEN(J136:J300)&lt;=3,0,1))</f>
        <v>0</v>
      </c>
      <c r="X138" s="100" t="str">
        <f t="shared" si="19"/>
        <v>_Inspection Log</v>
      </c>
      <c r="Y138" s="101">
        <f t="shared" si="20"/>
        <v>0</v>
      </c>
      <c r="Z138" s="101" t="str">
        <f t="shared" si="21"/>
        <v/>
      </c>
      <c r="AA138" s="101">
        <f t="shared" si="22"/>
        <v>0</v>
      </c>
      <c r="AB138" s="101"/>
      <c r="AC138" s="101"/>
      <c r="AD138" s="101"/>
      <c r="AE138" s="101"/>
      <c r="AF138" s="101"/>
      <c r="AG138" s="101"/>
      <c r="AH138" s="101"/>
      <c r="AI138" s="101"/>
      <c r="AJ138" s="103"/>
      <c r="AK138" s="34"/>
      <c r="AL138" s="34"/>
      <c r="AM138" s="34"/>
      <c r="AN138" s="34"/>
      <c r="AO138" s="34"/>
      <c r="AP138" s="34"/>
      <c r="AQ138" s="48"/>
      <c r="AR138" s="48"/>
      <c r="AS138" s="48"/>
      <c r="AT138" s="48"/>
      <c r="AU138" s="48"/>
      <c r="AV138" s="48"/>
      <c r="AW138" s="48"/>
      <c r="AX138" s="48"/>
      <c r="AY138" s="48"/>
      <c r="AZ138" s="48"/>
      <c r="BA138" s="48"/>
      <c r="BB138" s="48"/>
      <c r="BC138" s="48"/>
      <c r="BD138" s="48"/>
      <c r="BE138" s="48"/>
      <c r="BF138" s="48"/>
      <c r="BG138" s="48"/>
      <c r="BH138" s="48"/>
    </row>
    <row r="139" spans="1:60" ht="15" customHeight="1">
      <c r="A139" s="34"/>
      <c r="B139" s="143"/>
      <c r="C139" s="144"/>
      <c r="D139" s="145"/>
      <c r="E139" s="145"/>
      <c r="F139" s="145"/>
      <c r="G139" s="145"/>
      <c r="H139" s="146" t="str">
        <f t="shared" si="25"/>
        <v/>
      </c>
      <c r="I139" s="146"/>
      <c r="J139" s="97"/>
      <c r="K139" s="147"/>
      <c r="L139" s="147"/>
      <c r="M139" s="147"/>
      <c r="N139" s="147"/>
      <c r="O139" s="147"/>
      <c r="P139" s="98" t="str">
        <f t="shared" si="23"/>
        <v>_Inspection Log.xlsm</v>
      </c>
      <c r="Q139" s="99" t="str">
        <f t="shared" si="24"/>
        <v>\\gurnt001\ABB\WORK\Engg_Docs\CUT\Code_Review\Web_Pages\Trends\V0.1\InspectionLogs\_Inspection Log.xlsm</v>
      </c>
      <c r="R139" s="100">
        <f t="array" ref="R139">SUM(IF($J$30:$J$194=IF(J139="","Blank",J139),1,0))</f>
        <v>0</v>
      </c>
      <c r="S139" s="100">
        <f t="shared" si="15"/>
        <v>0</v>
      </c>
      <c r="T139" s="100" t="str">
        <f t="shared" si="16"/>
        <v/>
      </c>
      <c r="U139" s="101">
        <f t="shared" si="17"/>
        <v>0</v>
      </c>
      <c r="V139" s="101">
        <f t="shared" si="18"/>
        <v>0</v>
      </c>
      <c r="W139" s="101">
        <f t="array" ref="W139">SUM(IF(LEN(J137:J301)&lt;=3,0,1))</f>
        <v>0</v>
      </c>
      <c r="X139" s="100" t="str">
        <f t="shared" si="19"/>
        <v>_Inspection Log</v>
      </c>
      <c r="Y139" s="101">
        <f t="shared" si="20"/>
        <v>0</v>
      </c>
      <c r="Z139" s="101" t="str">
        <f t="shared" si="21"/>
        <v/>
      </c>
      <c r="AA139" s="101">
        <f t="shared" si="22"/>
        <v>0</v>
      </c>
      <c r="AB139" s="101"/>
      <c r="AC139" s="101"/>
      <c r="AD139" s="101"/>
      <c r="AE139" s="101"/>
      <c r="AF139" s="101"/>
      <c r="AG139" s="101"/>
      <c r="AH139" s="101"/>
      <c r="AI139" s="101"/>
      <c r="AJ139" s="103"/>
      <c r="AK139" s="34"/>
      <c r="AL139" s="34"/>
      <c r="AM139" s="34"/>
      <c r="AN139" s="34"/>
      <c r="AO139" s="34"/>
      <c r="AP139" s="34"/>
      <c r="AQ139" s="48"/>
      <c r="AR139" s="48"/>
      <c r="AS139" s="48"/>
      <c r="AT139" s="48"/>
      <c r="AU139" s="48"/>
      <c r="AV139" s="48"/>
      <c r="AW139" s="48"/>
      <c r="AX139" s="48"/>
      <c r="AY139" s="48"/>
      <c r="AZ139" s="48"/>
      <c r="BA139" s="48"/>
      <c r="BB139" s="48"/>
      <c r="BC139" s="48"/>
      <c r="BD139" s="48"/>
      <c r="BE139" s="48"/>
      <c r="BF139" s="48"/>
      <c r="BG139" s="48"/>
      <c r="BH139" s="48"/>
    </row>
    <row r="140" spans="1:60" ht="15" customHeight="1">
      <c r="A140" s="34"/>
      <c r="B140" s="143"/>
      <c r="C140" s="144"/>
      <c r="D140" s="145"/>
      <c r="E140" s="145"/>
      <c r="F140" s="145"/>
      <c r="G140" s="145"/>
      <c r="H140" s="146" t="str">
        <f t="shared" si="25"/>
        <v/>
      </c>
      <c r="I140" s="146"/>
      <c r="J140" s="97"/>
      <c r="K140" s="147"/>
      <c r="L140" s="147"/>
      <c r="M140" s="147"/>
      <c r="N140" s="147"/>
      <c r="O140" s="147"/>
      <c r="P140" s="98" t="str">
        <f t="shared" si="23"/>
        <v>_Inspection Log.xlsm</v>
      </c>
      <c r="Q140" s="99" t="str">
        <f t="shared" si="24"/>
        <v>\\gurnt001\ABB\WORK\Engg_Docs\CUT\Code_Review\Web_Pages\Trends\V0.1\InspectionLogs\_Inspection Log.xlsm</v>
      </c>
      <c r="R140" s="100">
        <f t="array" ref="R140">SUM(IF($J$30:$J$194=IF(J140="","Blank",J140),1,0))</f>
        <v>0</v>
      </c>
      <c r="S140" s="100">
        <f t="shared" si="15"/>
        <v>0</v>
      </c>
      <c r="T140" s="100" t="str">
        <f t="shared" si="16"/>
        <v/>
      </c>
      <c r="U140" s="101">
        <f t="shared" si="17"/>
        <v>0</v>
      </c>
      <c r="V140" s="101">
        <f t="shared" si="18"/>
        <v>0</v>
      </c>
      <c r="W140" s="101">
        <f t="array" ref="W140">SUM(IF(LEN(J138:J302)&lt;=3,0,1))</f>
        <v>0</v>
      </c>
      <c r="X140" s="100" t="str">
        <f t="shared" si="19"/>
        <v>_Inspection Log</v>
      </c>
      <c r="Y140" s="101">
        <f t="shared" si="20"/>
        <v>0</v>
      </c>
      <c r="Z140" s="101" t="str">
        <f t="shared" si="21"/>
        <v/>
      </c>
      <c r="AA140" s="101">
        <f t="shared" si="22"/>
        <v>0</v>
      </c>
      <c r="AB140" s="101"/>
      <c r="AC140" s="101"/>
      <c r="AD140" s="101"/>
      <c r="AE140" s="101"/>
      <c r="AF140" s="101"/>
      <c r="AG140" s="101"/>
      <c r="AH140" s="101"/>
      <c r="AI140" s="101"/>
      <c r="AJ140" s="103"/>
      <c r="AK140" s="34"/>
      <c r="AL140" s="34"/>
      <c r="AM140" s="34"/>
      <c r="AN140" s="34"/>
      <c r="AO140" s="34"/>
      <c r="AP140" s="34"/>
      <c r="AQ140" s="48"/>
      <c r="AR140" s="48"/>
      <c r="AS140" s="48"/>
      <c r="AT140" s="48"/>
      <c r="AU140" s="48"/>
      <c r="AV140" s="48"/>
      <c r="AW140" s="48"/>
      <c r="AX140" s="48"/>
      <c r="AY140" s="48"/>
      <c r="AZ140" s="48"/>
      <c r="BA140" s="48"/>
      <c r="BB140" s="48"/>
      <c r="BC140" s="48"/>
      <c r="BD140" s="48"/>
      <c r="BE140" s="48"/>
      <c r="BF140" s="48"/>
      <c r="BG140" s="48"/>
      <c r="BH140" s="48"/>
    </row>
    <row r="141" spans="1:60" ht="15" customHeight="1">
      <c r="A141" s="34"/>
      <c r="B141" s="143"/>
      <c r="C141" s="144"/>
      <c r="D141" s="145"/>
      <c r="E141" s="145"/>
      <c r="F141" s="145"/>
      <c r="G141" s="145"/>
      <c r="H141" s="146" t="str">
        <f t="shared" si="25"/>
        <v/>
      </c>
      <c r="I141" s="146"/>
      <c r="J141" s="97"/>
      <c r="K141" s="147"/>
      <c r="L141" s="147"/>
      <c r="M141" s="147"/>
      <c r="N141" s="147"/>
      <c r="O141" s="147"/>
      <c r="P141" s="98" t="str">
        <f t="shared" si="23"/>
        <v>_Inspection Log.xlsm</v>
      </c>
      <c r="Q141" s="99" t="str">
        <f t="shared" si="24"/>
        <v>\\gurnt001\ABB\WORK\Engg_Docs\CUT\Code_Review\Web_Pages\Trends\V0.1\InspectionLogs\_Inspection Log.xlsm</v>
      </c>
      <c r="R141" s="100">
        <f t="array" ref="R141">SUM(IF($J$30:$J$194=IF(J141="","Blank",J141),1,0))</f>
        <v>0</v>
      </c>
      <c r="S141" s="100">
        <f t="shared" si="15"/>
        <v>0</v>
      </c>
      <c r="T141" s="100" t="str">
        <f t="shared" si="16"/>
        <v/>
      </c>
      <c r="U141" s="101">
        <f t="shared" si="17"/>
        <v>0</v>
      </c>
      <c r="V141" s="101">
        <f t="shared" si="18"/>
        <v>0</v>
      </c>
      <c r="W141" s="101">
        <f t="array" ref="W141">SUM(IF(LEN(J139:J303)&lt;=3,0,1))</f>
        <v>0</v>
      </c>
      <c r="X141" s="100" t="str">
        <f t="shared" si="19"/>
        <v>_Inspection Log</v>
      </c>
      <c r="Y141" s="101">
        <f t="shared" si="20"/>
        <v>0</v>
      </c>
      <c r="Z141" s="101" t="str">
        <f t="shared" si="21"/>
        <v/>
      </c>
      <c r="AA141" s="101">
        <f t="shared" si="22"/>
        <v>0</v>
      </c>
      <c r="AB141" s="101"/>
      <c r="AC141" s="101"/>
      <c r="AD141" s="101"/>
      <c r="AE141" s="101"/>
      <c r="AF141" s="101"/>
      <c r="AG141" s="101"/>
      <c r="AH141" s="101"/>
      <c r="AI141" s="101"/>
      <c r="AJ141" s="103"/>
      <c r="AK141" s="34"/>
      <c r="AL141" s="34"/>
      <c r="AM141" s="34"/>
      <c r="AN141" s="34"/>
      <c r="AO141" s="34"/>
      <c r="AP141" s="34"/>
      <c r="AQ141" s="48"/>
      <c r="AR141" s="48"/>
      <c r="AS141" s="48"/>
      <c r="AT141" s="48"/>
      <c r="AU141" s="48"/>
      <c r="AV141" s="48"/>
      <c r="AW141" s="48"/>
      <c r="AX141" s="48"/>
      <c r="AY141" s="48"/>
      <c r="AZ141" s="48"/>
      <c r="BA141" s="48"/>
      <c r="BB141" s="48"/>
      <c r="BC141" s="48"/>
      <c r="BD141" s="48"/>
      <c r="BE141" s="48"/>
      <c r="BF141" s="48"/>
      <c r="BG141" s="48"/>
      <c r="BH141" s="48"/>
    </row>
    <row r="142" spans="1:60" ht="15" customHeight="1">
      <c r="A142" s="34"/>
      <c r="B142" s="143"/>
      <c r="C142" s="144"/>
      <c r="D142" s="145"/>
      <c r="E142" s="145"/>
      <c r="F142" s="145"/>
      <c r="G142" s="145"/>
      <c r="H142" s="146" t="str">
        <f t="shared" si="25"/>
        <v/>
      </c>
      <c r="I142" s="146"/>
      <c r="J142" s="97"/>
      <c r="K142" s="147"/>
      <c r="L142" s="147"/>
      <c r="M142" s="147"/>
      <c r="N142" s="147"/>
      <c r="O142" s="147"/>
      <c r="P142" s="98" t="str">
        <f t="shared" si="23"/>
        <v>_Inspection Log.xlsm</v>
      </c>
      <c r="Q142" s="99" t="str">
        <f t="shared" si="24"/>
        <v>\\gurnt001\ABB\WORK\Engg_Docs\CUT\Code_Review\Web_Pages\Trends\V0.1\InspectionLogs\_Inspection Log.xlsm</v>
      </c>
      <c r="R142" s="100">
        <f t="array" ref="R142">SUM(IF($J$30:$J$194=IF(J142="","Blank",J142),1,0))</f>
        <v>0</v>
      </c>
      <c r="S142" s="100">
        <f t="shared" si="15"/>
        <v>0</v>
      </c>
      <c r="T142" s="100" t="str">
        <f t="shared" si="16"/>
        <v/>
      </c>
      <c r="U142" s="101">
        <f t="shared" si="17"/>
        <v>0</v>
      </c>
      <c r="V142" s="101">
        <f t="shared" si="18"/>
        <v>0</v>
      </c>
      <c r="W142" s="101">
        <f t="array" ref="W142">SUM(IF(LEN(J140:J304)&lt;=3,0,1))</f>
        <v>0</v>
      </c>
      <c r="X142" s="100" t="str">
        <f t="shared" si="19"/>
        <v>_Inspection Log</v>
      </c>
      <c r="Y142" s="101">
        <f t="shared" si="20"/>
        <v>0</v>
      </c>
      <c r="Z142" s="101" t="str">
        <f t="shared" si="21"/>
        <v/>
      </c>
      <c r="AA142" s="101">
        <f t="shared" si="22"/>
        <v>0</v>
      </c>
      <c r="AB142" s="101"/>
      <c r="AC142" s="101"/>
      <c r="AD142" s="101"/>
      <c r="AE142" s="101"/>
      <c r="AF142" s="101"/>
      <c r="AG142" s="101"/>
      <c r="AH142" s="101"/>
      <c r="AI142" s="101"/>
      <c r="AJ142" s="103"/>
      <c r="AK142" s="34"/>
      <c r="AL142" s="34"/>
      <c r="AM142" s="34"/>
      <c r="AN142" s="34"/>
      <c r="AO142" s="34"/>
      <c r="AP142" s="34"/>
      <c r="AQ142" s="48"/>
      <c r="AR142" s="48"/>
      <c r="AS142" s="48"/>
      <c r="AT142" s="48"/>
      <c r="AU142" s="48"/>
      <c r="AV142" s="48"/>
      <c r="AW142" s="48"/>
      <c r="AX142" s="48"/>
      <c r="AY142" s="48"/>
      <c r="AZ142" s="48"/>
      <c r="BA142" s="48"/>
      <c r="BB142" s="48"/>
      <c r="BC142" s="48"/>
      <c r="BD142" s="48"/>
      <c r="BE142" s="48"/>
      <c r="BF142" s="48"/>
      <c r="BG142" s="48"/>
      <c r="BH142" s="48"/>
    </row>
    <row r="143" spans="1:60" ht="15" customHeight="1">
      <c r="A143" s="34"/>
      <c r="B143" s="143"/>
      <c r="C143" s="144"/>
      <c r="D143" s="145"/>
      <c r="E143" s="145"/>
      <c r="F143" s="145"/>
      <c r="G143" s="145"/>
      <c r="H143" s="146" t="str">
        <f t="shared" si="25"/>
        <v/>
      </c>
      <c r="I143" s="146"/>
      <c r="J143" s="97"/>
      <c r="K143" s="147"/>
      <c r="L143" s="147"/>
      <c r="M143" s="147"/>
      <c r="N143" s="147"/>
      <c r="O143" s="147"/>
      <c r="P143" s="98" t="str">
        <f t="shared" si="23"/>
        <v>_Inspection Log.xlsm</v>
      </c>
      <c r="Q143" s="99" t="str">
        <f t="shared" si="24"/>
        <v>\\gurnt001\ABB\WORK\Engg_Docs\CUT\Code_Review\Web_Pages\Trends\V0.1\InspectionLogs\_Inspection Log.xlsm</v>
      </c>
      <c r="R143" s="100">
        <f t="array" ref="R143">SUM(IF($J$30:$J$194=IF(J143="","Blank",J143),1,0))</f>
        <v>0</v>
      </c>
      <c r="S143" s="100">
        <f t="shared" si="15"/>
        <v>0</v>
      </c>
      <c r="T143" s="100" t="str">
        <f t="shared" si="16"/>
        <v/>
      </c>
      <c r="U143" s="101">
        <f t="shared" si="17"/>
        <v>0</v>
      </c>
      <c r="V143" s="101">
        <f t="shared" si="18"/>
        <v>0</v>
      </c>
      <c r="W143" s="101">
        <f t="array" ref="W143">SUM(IF(LEN(J141:J305)&lt;=3,0,1))</f>
        <v>0</v>
      </c>
      <c r="X143" s="100" t="str">
        <f t="shared" si="19"/>
        <v>_Inspection Log</v>
      </c>
      <c r="Y143" s="101">
        <f t="shared" si="20"/>
        <v>0</v>
      </c>
      <c r="Z143" s="101" t="str">
        <f t="shared" si="21"/>
        <v/>
      </c>
      <c r="AA143" s="101">
        <f t="shared" si="22"/>
        <v>0</v>
      </c>
      <c r="AB143" s="101"/>
      <c r="AC143" s="101"/>
      <c r="AD143" s="101"/>
      <c r="AE143" s="101"/>
      <c r="AF143" s="101"/>
      <c r="AG143" s="101"/>
      <c r="AH143" s="101"/>
      <c r="AI143" s="101"/>
      <c r="AJ143" s="103"/>
      <c r="AK143" s="34"/>
      <c r="AL143" s="34"/>
      <c r="AM143" s="34"/>
      <c r="AN143" s="34"/>
      <c r="AO143" s="34"/>
      <c r="AP143" s="34"/>
      <c r="AQ143" s="48"/>
      <c r="AR143" s="48"/>
      <c r="AS143" s="48"/>
      <c r="AT143" s="48"/>
      <c r="AU143" s="48"/>
      <c r="AV143" s="48"/>
      <c r="AW143" s="48"/>
      <c r="AX143" s="48"/>
      <c r="AY143" s="48"/>
      <c r="AZ143" s="48"/>
      <c r="BA143" s="48"/>
      <c r="BB143" s="48"/>
      <c r="BC143" s="48"/>
      <c r="BD143" s="48"/>
      <c r="BE143" s="48"/>
      <c r="BF143" s="48"/>
      <c r="BG143" s="48"/>
      <c r="BH143" s="48"/>
    </row>
    <row r="144" spans="1:60" ht="15" customHeight="1">
      <c r="A144" s="34"/>
      <c r="B144" s="143"/>
      <c r="C144" s="144"/>
      <c r="D144" s="145"/>
      <c r="E144" s="145"/>
      <c r="F144" s="145"/>
      <c r="G144" s="145"/>
      <c r="H144" s="146" t="str">
        <f t="shared" si="25"/>
        <v/>
      </c>
      <c r="I144" s="146"/>
      <c r="J144" s="97"/>
      <c r="K144" s="147"/>
      <c r="L144" s="147"/>
      <c r="M144" s="147"/>
      <c r="N144" s="147"/>
      <c r="O144" s="147"/>
      <c r="P144" s="98" t="str">
        <f t="shared" si="23"/>
        <v>_Inspection Log.xlsm</v>
      </c>
      <c r="Q144" s="99" t="str">
        <f t="shared" si="24"/>
        <v>\\gurnt001\ABB\WORK\Engg_Docs\CUT\Code_Review\Web_Pages\Trends\V0.1\InspectionLogs\_Inspection Log.xlsm</v>
      </c>
      <c r="R144" s="100">
        <f t="array" ref="R144">SUM(IF($J$30:$J$194=IF(J144="","Blank",J144),1,0))</f>
        <v>0</v>
      </c>
      <c r="S144" s="100">
        <f t="shared" si="15"/>
        <v>0</v>
      </c>
      <c r="T144" s="100" t="str">
        <f t="shared" si="16"/>
        <v/>
      </c>
      <c r="U144" s="101">
        <f t="shared" si="17"/>
        <v>0</v>
      </c>
      <c r="V144" s="101">
        <f t="shared" si="18"/>
        <v>0</v>
      </c>
      <c r="W144" s="101">
        <f t="array" ref="W144">SUM(IF(LEN(J142:J306)&lt;=3,0,1))</f>
        <v>0</v>
      </c>
      <c r="X144" s="100" t="str">
        <f t="shared" si="19"/>
        <v>_Inspection Log</v>
      </c>
      <c r="Y144" s="101">
        <f t="shared" si="20"/>
        <v>0</v>
      </c>
      <c r="Z144" s="101" t="str">
        <f t="shared" si="21"/>
        <v/>
      </c>
      <c r="AA144" s="101">
        <f t="shared" si="22"/>
        <v>0</v>
      </c>
      <c r="AB144" s="101"/>
      <c r="AC144" s="101"/>
      <c r="AD144" s="101"/>
      <c r="AE144" s="101"/>
      <c r="AF144" s="101"/>
      <c r="AG144" s="101"/>
      <c r="AH144" s="101"/>
      <c r="AI144" s="101"/>
      <c r="AJ144" s="103"/>
      <c r="AK144" s="34"/>
      <c r="AL144" s="34"/>
      <c r="AM144" s="34"/>
      <c r="AN144" s="34"/>
      <c r="AO144" s="34"/>
      <c r="AP144" s="34"/>
      <c r="AQ144" s="48"/>
      <c r="AR144" s="48"/>
      <c r="AS144" s="48"/>
      <c r="AT144" s="48"/>
      <c r="AU144" s="48"/>
      <c r="AV144" s="48"/>
      <c r="AW144" s="48"/>
      <c r="AX144" s="48"/>
      <c r="AY144" s="48"/>
      <c r="AZ144" s="48"/>
      <c r="BA144" s="48"/>
      <c r="BB144" s="48"/>
      <c r="BC144" s="48"/>
      <c r="BD144" s="48"/>
      <c r="BE144" s="48"/>
      <c r="BF144" s="48"/>
      <c r="BG144" s="48"/>
      <c r="BH144" s="48"/>
    </row>
    <row r="145" spans="1:60" ht="15" customHeight="1">
      <c r="A145" s="34"/>
      <c r="B145" s="143"/>
      <c r="C145" s="144"/>
      <c r="D145" s="145"/>
      <c r="E145" s="145"/>
      <c r="F145" s="145"/>
      <c r="G145" s="145"/>
      <c r="H145" s="146" t="str">
        <f t="shared" si="25"/>
        <v/>
      </c>
      <c r="I145" s="146"/>
      <c r="J145" s="97"/>
      <c r="K145" s="147"/>
      <c r="L145" s="147"/>
      <c r="M145" s="147"/>
      <c r="N145" s="147"/>
      <c r="O145" s="147"/>
      <c r="P145" s="98" t="str">
        <f t="shared" si="23"/>
        <v>_Inspection Log.xlsm</v>
      </c>
      <c r="Q145" s="99" t="str">
        <f t="shared" si="24"/>
        <v>\\gurnt001\ABB\WORK\Engg_Docs\CUT\Code_Review\Web_Pages\Trends\V0.1\InspectionLogs\_Inspection Log.xlsm</v>
      </c>
      <c r="R145" s="100">
        <f t="array" ref="R145">SUM(IF($J$30:$J$194=IF(J145="","Blank",J145),1,0))</f>
        <v>0</v>
      </c>
      <c r="S145" s="100">
        <f t="shared" si="15"/>
        <v>0</v>
      </c>
      <c r="T145" s="100" t="str">
        <f t="shared" si="16"/>
        <v/>
      </c>
      <c r="U145" s="101">
        <f t="shared" si="17"/>
        <v>0</v>
      </c>
      <c r="V145" s="101">
        <f t="shared" si="18"/>
        <v>0</v>
      </c>
      <c r="W145" s="101">
        <f t="array" ref="W145">SUM(IF(LEN(J143:J307)&lt;=3,0,1))</f>
        <v>0</v>
      </c>
      <c r="X145" s="100" t="str">
        <f t="shared" si="19"/>
        <v>_Inspection Log</v>
      </c>
      <c r="Y145" s="101">
        <f t="shared" si="20"/>
        <v>0</v>
      </c>
      <c r="Z145" s="101" t="str">
        <f t="shared" si="21"/>
        <v/>
      </c>
      <c r="AA145" s="101">
        <f t="shared" si="22"/>
        <v>0</v>
      </c>
      <c r="AB145" s="101"/>
      <c r="AC145" s="101"/>
      <c r="AD145" s="101"/>
      <c r="AE145" s="101"/>
      <c r="AF145" s="101"/>
      <c r="AG145" s="101"/>
      <c r="AH145" s="101"/>
      <c r="AI145" s="101"/>
      <c r="AJ145" s="103"/>
      <c r="AK145" s="34"/>
      <c r="AL145" s="34"/>
      <c r="AM145" s="34"/>
      <c r="AN145" s="34"/>
      <c r="AO145" s="34"/>
      <c r="AP145" s="34"/>
      <c r="AQ145" s="48"/>
      <c r="AR145" s="48"/>
      <c r="AS145" s="48"/>
      <c r="AT145" s="48"/>
      <c r="AU145" s="48"/>
      <c r="AV145" s="48"/>
      <c r="AW145" s="48"/>
      <c r="AX145" s="48"/>
      <c r="AY145" s="48"/>
      <c r="AZ145" s="48"/>
      <c r="BA145" s="48"/>
      <c r="BB145" s="48"/>
      <c r="BC145" s="48"/>
      <c r="BD145" s="48"/>
      <c r="BE145" s="48"/>
      <c r="BF145" s="48"/>
      <c r="BG145" s="48"/>
      <c r="BH145" s="48"/>
    </row>
    <row r="146" spans="1:60" ht="15" customHeight="1">
      <c r="A146" s="34"/>
      <c r="B146" s="143"/>
      <c r="C146" s="144"/>
      <c r="D146" s="145"/>
      <c r="E146" s="145"/>
      <c r="F146" s="145"/>
      <c r="G146" s="145"/>
      <c r="H146" s="146" t="str">
        <f t="shared" si="25"/>
        <v/>
      </c>
      <c r="I146" s="146"/>
      <c r="J146" s="97"/>
      <c r="K146" s="147"/>
      <c r="L146" s="147"/>
      <c r="M146" s="147"/>
      <c r="N146" s="147"/>
      <c r="O146" s="147"/>
      <c r="P146" s="98" t="str">
        <f t="shared" si="23"/>
        <v>_Inspection Log.xlsm</v>
      </c>
      <c r="Q146" s="99" t="str">
        <f t="shared" si="24"/>
        <v>\\gurnt001\ABB\WORK\Engg_Docs\CUT\Code_Review\Web_Pages\Trends\V0.1\InspectionLogs\_Inspection Log.xlsm</v>
      </c>
      <c r="R146" s="100">
        <f t="array" ref="R146">SUM(IF($J$30:$J$194=IF(J146="","Blank",J146),1,0))</f>
        <v>0</v>
      </c>
      <c r="S146" s="100">
        <f t="shared" si="15"/>
        <v>0</v>
      </c>
      <c r="T146" s="100" t="str">
        <f t="shared" si="16"/>
        <v/>
      </c>
      <c r="U146" s="101">
        <f t="shared" si="17"/>
        <v>0</v>
      </c>
      <c r="V146" s="101">
        <f t="shared" si="18"/>
        <v>0</v>
      </c>
      <c r="W146" s="101">
        <f t="array" ref="W146">SUM(IF(LEN(J144:J308)&lt;=3,0,1))</f>
        <v>0</v>
      </c>
      <c r="X146" s="100" t="str">
        <f t="shared" si="19"/>
        <v>_Inspection Log</v>
      </c>
      <c r="Y146" s="101">
        <f t="shared" si="20"/>
        <v>0</v>
      </c>
      <c r="Z146" s="101" t="str">
        <f t="shared" si="21"/>
        <v/>
      </c>
      <c r="AA146" s="101">
        <f t="shared" si="22"/>
        <v>0</v>
      </c>
      <c r="AB146" s="101"/>
      <c r="AC146" s="101"/>
      <c r="AD146" s="101"/>
      <c r="AE146" s="101"/>
      <c r="AF146" s="101"/>
      <c r="AG146" s="101"/>
      <c r="AH146" s="101"/>
      <c r="AI146" s="101"/>
      <c r="AJ146" s="103"/>
      <c r="AK146" s="34"/>
      <c r="AL146" s="34"/>
      <c r="AM146" s="34"/>
      <c r="AN146" s="34"/>
      <c r="AO146" s="34"/>
      <c r="AP146" s="34"/>
      <c r="AQ146" s="48"/>
      <c r="AR146" s="48"/>
      <c r="AS146" s="48"/>
      <c r="AT146" s="48"/>
      <c r="AU146" s="48"/>
      <c r="AV146" s="48"/>
      <c r="AW146" s="48"/>
      <c r="AX146" s="48"/>
      <c r="AY146" s="48"/>
      <c r="AZ146" s="48"/>
      <c r="BA146" s="48"/>
      <c r="BB146" s="48"/>
      <c r="BC146" s="48"/>
      <c r="BD146" s="48"/>
      <c r="BE146" s="48"/>
      <c r="BF146" s="48"/>
      <c r="BG146" s="48"/>
      <c r="BH146" s="48"/>
    </row>
    <row r="147" spans="1:60" ht="15" customHeight="1">
      <c r="A147" s="34"/>
      <c r="B147" s="143"/>
      <c r="C147" s="144"/>
      <c r="D147" s="145"/>
      <c r="E147" s="145"/>
      <c r="F147" s="145"/>
      <c r="G147" s="145"/>
      <c r="H147" s="146" t="str">
        <f t="shared" si="25"/>
        <v/>
      </c>
      <c r="I147" s="146"/>
      <c r="J147" s="97"/>
      <c r="K147" s="147"/>
      <c r="L147" s="147"/>
      <c r="M147" s="147"/>
      <c r="N147" s="147"/>
      <c r="O147" s="147"/>
      <c r="P147" s="98" t="str">
        <f t="shared" si="23"/>
        <v>_Inspection Log.xlsm</v>
      </c>
      <c r="Q147" s="99" t="str">
        <f t="shared" si="24"/>
        <v>\\gurnt001\ABB\WORK\Engg_Docs\CUT\Code_Review\Web_Pages\Trends\V0.1\InspectionLogs\_Inspection Log.xlsm</v>
      </c>
      <c r="R147" s="100">
        <f t="array" ref="R147">SUM(IF($J$30:$J$194=IF(J147="","Blank",J147),1,0))</f>
        <v>0</v>
      </c>
      <c r="S147" s="100">
        <f t="shared" si="15"/>
        <v>0</v>
      </c>
      <c r="T147" s="100" t="str">
        <f t="shared" si="16"/>
        <v/>
      </c>
      <c r="U147" s="101">
        <f t="shared" si="17"/>
        <v>0</v>
      </c>
      <c r="V147" s="101">
        <f t="shared" si="18"/>
        <v>0</v>
      </c>
      <c r="W147" s="101">
        <f t="array" ref="W147">SUM(IF(LEN(J145:J309)&lt;=3,0,1))</f>
        <v>0</v>
      </c>
      <c r="X147" s="100" t="str">
        <f t="shared" si="19"/>
        <v>_Inspection Log</v>
      </c>
      <c r="Y147" s="101">
        <f t="shared" si="20"/>
        <v>0</v>
      </c>
      <c r="Z147" s="101" t="str">
        <f t="shared" si="21"/>
        <v/>
      </c>
      <c r="AA147" s="101">
        <f t="shared" si="22"/>
        <v>0</v>
      </c>
      <c r="AB147" s="101"/>
      <c r="AC147" s="101"/>
      <c r="AD147" s="101"/>
      <c r="AE147" s="101"/>
      <c r="AF147" s="101"/>
      <c r="AG147" s="101"/>
      <c r="AH147" s="101"/>
      <c r="AI147" s="101"/>
      <c r="AJ147" s="103"/>
      <c r="AK147" s="34"/>
      <c r="AL147" s="34"/>
      <c r="AM147" s="34"/>
      <c r="AN147" s="34"/>
      <c r="AO147" s="34"/>
      <c r="AP147" s="34"/>
      <c r="AQ147" s="48"/>
      <c r="AR147" s="48"/>
      <c r="AS147" s="48"/>
      <c r="AT147" s="48"/>
      <c r="AU147" s="48"/>
      <c r="AV147" s="48"/>
      <c r="AW147" s="48"/>
      <c r="AX147" s="48"/>
      <c r="AY147" s="48"/>
      <c r="AZ147" s="48"/>
      <c r="BA147" s="48"/>
      <c r="BB147" s="48"/>
      <c r="BC147" s="48"/>
      <c r="BD147" s="48"/>
      <c r="BE147" s="48"/>
      <c r="BF147" s="48"/>
      <c r="BG147" s="48"/>
      <c r="BH147" s="48"/>
    </row>
    <row r="148" spans="1:60" ht="15" customHeight="1">
      <c r="A148" s="34"/>
      <c r="B148" s="143"/>
      <c r="C148" s="144"/>
      <c r="D148" s="145"/>
      <c r="E148" s="145"/>
      <c r="F148" s="145"/>
      <c r="G148" s="145"/>
      <c r="H148" s="146" t="str">
        <f t="shared" si="25"/>
        <v/>
      </c>
      <c r="I148" s="146"/>
      <c r="J148" s="97"/>
      <c r="K148" s="147"/>
      <c r="L148" s="147"/>
      <c r="M148" s="147"/>
      <c r="N148" s="147"/>
      <c r="O148" s="147"/>
      <c r="P148" s="98" t="str">
        <f t="shared" si="23"/>
        <v>_Inspection Log.xlsm</v>
      </c>
      <c r="Q148" s="99" t="str">
        <f t="shared" si="24"/>
        <v>\\gurnt001\ABB\WORK\Engg_Docs\CUT\Code_Review\Web_Pages\Trends\V0.1\InspectionLogs\_Inspection Log.xlsm</v>
      </c>
      <c r="R148" s="100">
        <f t="array" ref="R148">SUM(IF($J$30:$J$194=IF(J148="","Blank",J148),1,0))</f>
        <v>0</v>
      </c>
      <c r="S148" s="100">
        <f t="shared" si="15"/>
        <v>0</v>
      </c>
      <c r="T148" s="100" t="str">
        <f t="shared" si="16"/>
        <v/>
      </c>
      <c r="U148" s="101">
        <f t="shared" si="17"/>
        <v>0</v>
      </c>
      <c r="V148" s="101">
        <f t="shared" si="18"/>
        <v>0</v>
      </c>
      <c r="W148" s="101">
        <f t="array" ref="W148">SUM(IF(LEN(J146:J310)&lt;=3,0,1))</f>
        <v>0</v>
      </c>
      <c r="X148" s="100" t="str">
        <f t="shared" si="19"/>
        <v>_Inspection Log</v>
      </c>
      <c r="Y148" s="101">
        <f t="shared" si="20"/>
        <v>0</v>
      </c>
      <c r="Z148" s="101" t="str">
        <f t="shared" si="21"/>
        <v/>
      </c>
      <c r="AA148" s="101">
        <f t="shared" si="22"/>
        <v>0</v>
      </c>
      <c r="AB148" s="101"/>
      <c r="AC148" s="101"/>
      <c r="AD148" s="101"/>
      <c r="AE148" s="101"/>
      <c r="AF148" s="101"/>
      <c r="AG148" s="101"/>
      <c r="AH148" s="101"/>
      <c r="AI148" s="101"/>
      <c r="AJ148" s="103"/>
      <c r="AK148" s="34"/>
      <c r="AL148" s="34"/>
      <c r="AM148" s="34"/>
      <c r="AN148" s="34"/>
      <c r="AO148" s="34"/>
      <c r="AP148" s="34"/>
      <c r="AQ148" s="48"/>
      <c r="AR148" s="48"/>
      <c r="AS148" s="48"/>
      <c r="AT148" s="48"/>
      <c r="AU148" s="48"/>
      <c r="AV148" s="48"/>
      <c r="AW148" s="48"/>
      <c r="AX148" s="48"/>
      <c r="AY148" s="48"/>
      <c r="AZ148" s="48"/>
      <c r="BA148" s="48"/>
      <c r="BB148" s="48"/>
      <c r="BC148" s="48"/>
      <c r="BD148" s="48"/>
      <c r="BE148" s="48"/>
      <c r="BF148" s="48"/>
      <c r="BG148" s="48"/>
      <c r="BH148" s="48"/>
    </row>
    <row r="149" spans="1:60" ht="15" customHeight="1">
      <c r="A149" s="34"/>
      <c r="B149" s="143"/>
      <c r="C149" s="144"/>
      <c r="D149" s="145"/>
      <c r="E149" s="145"/>
      <c r="F149" s="145"/>
      <c r="G149" s="145"/>
      <c r="H149" s="146" t="str">
        <f t="shared" si="25"/>
        <v/>
      </c>
      <c r="I149" s="146"/>
      <c r="J149" s="97"/>
      <c r="K149" s="147"/>
      <c r="L149" s="147"/>
      <c r="M149" s="147"/>
      <c r="N149" s="147"/>
      <c r="O149" s="147"/>
      <c r="P149" s="98" t="str">
        <f t="shared" si="23"/>
        <v>_Inspection Log.xlsm</v>
      </c>
      <c r="Q149" s="99" t="str">
        <f t="shared" si="24"/>
        <v>\\gurnt001\ABB\WORK\Engg_Docs\CUT\Code_Review\Web_Pages\Trends\V0.1\InspectionLogs\_Inspection Log.xlsm</v>
      </c>
      <c r="R149" s="100">
        <f t="array" ref="R149">SUM(IF($J$30:$J$194=IF(J149="","Blank",J149),1,0))</f>
        <v>0</v>
      </c>
      <c r="S149" s="100">
        <f t="shared" si="15"/>
        <v>0</v>
      </c>
      <c r="T149" s="100" t="str">
        <f t="shared" si="16"/>
        <v/>
      </c>
      <c r="U149" s="101">
        <f t="shared" si="17"/>
        <v>0</v>
      </c>
      <c r="V149" s="101">
        <f t="shared" si="18"/>
        <v>0</v>
      </c>
      <c r="W149" s="101">
        <f t="array" ref="W149">SUM(IF(LEN(J147:J311)&lt;=3,0,1))</f>
        <v>0</v>
      </c>
      <c r="X149" s="100" t="str">
        <f t="shared" si="19"/>
        <v>_Inspection Log</v>
      </c>
      <c r="Y149" s="101">
        <f t="shared" si="20"/>
        <v>0</v>
      </c>
      <c r="Z149" s="101" t="str">
        <f t="shared" si="21"/>
        <v/>
      </c>
      <c r="AA149" s="101">
        <f t="shared" si="22"/>
        <v>0</v>
      </c>
      <c r="AB149" s="101"/>
      <c r="AC149" s="101"/>
      <c r="AD149" s="101"/>
      <c r="AE149" s="101"/>
      <c r="AF149" s="101"/>
      <c r="AG149" s="101"/>
      <c r="AH149" s="101"/>
      <c r="AI149" s="101"/>
      <c r="AJ149" s="103"/>
      <c r="AK149" s="34"/>
      <c r="AL149" s="34"/>
      <c r="AM149" s="34"/>
      <c r="AN149" s="34"/>
      <c r="AO149" s="34"/>
      <c r="AP149" s="34"/>
      <c r="AQ149" s="48"/>
      <c r="AR149" s="48"/>
      <c r="AS149" s="48"/>
      <c r="AT149" s="48"/>
      <c r="AU149" s="48"/>
      <c r="AV149" s="48"/>
      <c r="AW149" s="48"/>
      <c r="AX149" s="48"/>
      <c r="AY149" s="48"/>
      <c r="AZ149" s="48"/>
      <c r="BA149" s="48"/>
      <c r="BB149" s="48"/>
      <c r="BC149" s="48"/>
      <c r="BD149" s="48"/>
      <c r="BE149" s="48"/>
      <c r="BF149" s="48"/>
      <c r="BG149" s="48"/>
      <c r="BH149" s="48"/>
    </row>
    <row r="150" spans="1:60" ht="15" customHeight="1">
      <c r="A150" s="34"/>
      <c r="B150" s="143"/>
      <c r="C150" s="144"/>
      <c r="D150" s="145"/>
      <c r="E150" s="145"/>
      <c r="F150" s="145"/>
      <c r="G150" s="145"/>
      <c r="H150" s="146" t="str">
        <f t="shared" si="25"/>
        <v/>
      </c>
      <c r="I150" s="146"/>
      <c r="J150" s="97"/>
      <c r="K150" s="147"/>
      <c r="L150" s="147"/>
      <c r="M150" s="147"/>
      <c r="N150" s="147"/>
      <c r="O150" s="147"/>
      <c r="P150" s="98" t="str">
        <f t="shared" si="23"/>
        <v>_Inspection Log.xlsm</v>
      </c>
      <c r="Q150" s="99" t="str">
        <f t="shared" si="24"/>
        <v>\\gurnt001\ABB\WORK\Engg_Docs\CUT\Code_Review\Web_Pages\Trends\V0.1\InspectionLogs\_Inspection Log.xlsm</v>
      </c>
      <c r="R150" s="100">
        <f t="array" ref="R150">SUM(IF($J$30:$J$194=IF(J150="","Blank",J150),1,0))</f>
        <v>0</v>
      </c>
      <c r="S150" s="100">
        <f t="shared" si="15"/>
        <v>0</v>
      </c>
      <c r="T150" s="100" t="str">
        <f t="shared" si="16"/>
        <v/>
      </c>
      <c r="U150" s="101">
        <f t="shared" si="17"/>
        <v>0</v>
      </c>
      <c r="V150" s="101">
        <f t="shared" si="18"/>
        <v>0</v>
      </c>
      <c r="W150" s="101">
        <f t="array" ref="W150">SUM(IF(LEN(J148:J312)&lt;=3,0,1))</f>
        <v>0</v>
      </c>
      <c r="X150" s="100" t="str">
        <f t="shared" si="19"/>
        <v>_Inspection Log</v>
      </c>
      <c r="Y150" s="101">
        <f t="shared" si="20"/>
        <v>0</v>
      </c>
      <c r="Z150" s="101" t="str">
        <f t="shared" si="21"/>
        <v/>
      </c>
      <c r="AA150" s="101">
        <f t="shared" si="22"/>
        <v>0</v>
      </c>
      <c r="AB150" s="101"/>
      <c r="AC150" s="101"/>
      <c r="AD150" s="101"/>
      <c r="AE150" s="101"/>
      <c r="AF150" s="101"/>
      <c r="AG150" s="101"/>
      <c r="AH150" s="101"/>
      <c r="AI150" s="101"/>
      <c r="AJ150" s="103"/>
      <c r="AK150" s="34"/>
      <c r="AL150" s="34"/>
      <c r="AM150" s="34"/>
      <c r="AN150" s="34"/>
      <c r="AO150" s="34"/>
      <c r="AP150" s="34"/>
      <c r="AQ150" s="48"/>
      <c r="AR150" s="48"/>
      <c r="AS150" s="48"/>
      <c r="AT150" s="48"/>
      <c r="AU150" s="48"/>
      <c r="AV150" s="48"/>
      <c r="AW150" s="48"/>
      <c r="AX150" s="48"/>
      <c r="AY150" s="48"/>
      <c r="AZ150" s="48"/>
      <c r="BA150" s="48"/>
      <c r="BB150" s="48"/>
      <c r="BC150" s="48"/>
      <c r="BD150" s="48"/>
      <c r="BE150" s="48"/>
      <c r="BF150" s="48"/>
      <c r="BG150" s="48"/>
      <c r="BH150" s="48"/>
    </row>
    <row r="151" spans="1:60" ht="15" customHeight="1">
      <c r="A151" s="34"/>
      <c r="B151" s="143"/>
      <c r="C151" s="144"/>
      <c r="D151" s="145"/>
      <c r="E151" s="145"/>
      <c r="F151" s="145"/>
      <c r="G151" s="145"/>
      <c r="H151" s="146" t="str">
        <f t="shared" si="25"/>
        <v/>
      </c>
      <c r="I151" s="146"/>
      <c r="J151" s="97"/>
      <c r="K151" s="147"/>
      <c r="L151" s="147"/>
      <c r="M151" s="147"/>
      <c r="N151" s="147"/>
      <c r="O151" s="147"/>
      <c r="P151" s="98" t="str">
        <f t="shared" si="23"/>
        <v>_Inspection Log.xlsm</v>
      </c>
      <c r="Q151" s="99" t="str">
        <f t="shared" si="24"/>
        <v>\\gurnt001\ABB\WORK\Engg_Docs\CUT\Code_Review\Web_Pages\Trends\V0.1\InspectionLogs\_Inspection Log.xlsm</v>
      </c>
      <c r="R151" s="100">
        <f t="array" ref="R151">SUM(IF($J$30:$J$194=IF(J151="","Blank",J151),1,0))</f>
        <v>0</v>
      </c>
      <c r="S151" s="100">
        <f t="shared" si="15"/>
        <v>0</v>
      </c>
      <c r="T151" s="100" t="str">
        <f t="shared" si="16"/>
        <v/>
      </c>
      <c r="U151" s="101">
        <f t="shared" si="17"/>
        <v>0</v>
      </c>
      <c r="V151" s="101">
        <f t="shared" si="18"/>
        <v>0</v>
      </c>
      <c r="W151" s="101">
        <f t="array" ref="W151">SUM(IF(LEN(J149:J313)&lt;=3,0,1))</f>
        <v>0</v>
      </c>
      <c r="X151" s="100" t="str">
        <f t="shared" si="19"/>
        <v>_Inspection Log</v>
      </c>
      <c r="Y151" s="101">
        <f t="shared" si="20"/>
        <v>0</v>
      </c>
      <c r="Z151" s="101" t="str">
        <f t="shared" si="21"/>
        <v/>
      </c>
      <c r="AA151" s="101">
        <f t="shared" si="22"/>
        <v>0</v>
      </c>
      <c r="AB151" s="101"/>
      <c r="AC151" s="101"/>
      <c r="AD151" s="101"/>
      <c r="AE151" s="101"/>
      <c r="AF151" s="101"/>
      <c r="AG151" s="101"/>
      <c r="AH151" s="101"/>
      <c r="AI151" s="101"/>
      <c r="AJ151" s="103"/>
      <c r="AK151" s="34"/>
      <c r="AL151" s="34"/>
      <c r="AM151" s="34"/>
      <c r="AN151" s="34"/>
      <c r="AO151" s="34"/>
      <c r="AP151" s="34"/>
      <c r="AQ151" s="48"/>
      <c r="AR151" s="48"/>
      <c r="AS151" s="48"/>
      <c r="AT151" s="48"/>
      <c r="AU151" s="48"/>
      <c r="AV151" s="48"/>
      <c r="AW151" s="48"/>
      <c r="AX151" s="48"/>
      <c r="AY151" s="48"/>
      <c r="AZ151" s="48"/>
      <c r="BA151" s="48"/>
      <c r="BB151" s="48"/>
      <c r="BC151" s="48"/>
      <c r="BD151" s="48"/>
      <c r="BE151" s="48"/>
      <c r="BF151" s="48"/>
      <c r="BG151" s="48"/>
      <c r="BH151" s="48"/>
    </row>
    <row r="152" spans="1:60" ht="15" customHeight="1">
      <c r="A152" s="34"/>
      <c r="B152" s="143"/>
      <c r="C152" s="144"/>
      <c r="D152" s="145"/>
      <c r="E152" s="145"/>
      <c r="F152" s="145"/>
      <c r="G152" s="145"/>
      <c r="H152" s="146" t="str">
        <f t="shared" si="25"/>
        <v/>
      </c>
      <c r="I152" s="146"/>
      <c r="J152" s="97"/>
      <c r="K152" s="147"/>
      <c r="L152" s="147"/>
      <c r="M152" s="147"/>
      <c r="N152" s="147"/>
      <c r="O152" s="147"/>
      <c r="P152" s="98" t="str">
        <f t="shared" si="23"/>
        <v>_Inspection Log.xlsm</v>
      </c>
      <c r="Q152" s="99" t="str">
        <f t="shared" si="24"/>
        <v>\\gurnt001\ABB\WORK\Engg_Docs\CUT\Code_Review\Web_Pages\Trends\V0.1\InspectionLogs\_Inspection Log.xlsm</v>
      </c>
      <c r="R152" s="100">
        <f t="array" ref="R152">SUM(IF($J$30:$J$194=IF(J152="","Blank",J152),1,0))</f>
        <v>0</v>
      </c>
      <c r="S152" s="100">
        <f t="shared" si="15"/>
        <v>0</v>
      </c>
      <c r="T152" s="100" t="str">
        <f t="shared" si="16"/>
        <v/>
      </c>
      <c r="U152" s="101">
        <f t="shared" si="17"/>
        <v>0</v>
      </c>
      <c r="V152" s="101">
        <f t="shared" si="18"/>
        <v>0</v>
      </c>
      <c r="W152" s="101">
        <f t="array" ref="W152">SUM(IF(LEN(J150:J314)&lt;=3,0,1))</f>
        <v>0</v>
      </c>
      <c r="X152" s="100" t="str">
        <f t="shared" si="19"/>
        <v>_Inspection Log</v>
      </c>
      <c r="Y152" s="101">
        <f t="shared" si="20"/>
        <v>0</v>
      </c>
      <c r="Z152" s="101" t="str">
        <f t="shared" si="21"/>
        <v/>
      </c>
      <c r="AA152" s="101">
        <f t="shared" si="22"/>
        <v>0</v>
      </c>
      <c r="AB152" s="101"/>
      <c r="AC152" s="101"/>
      <c r="AD152" s="101"/>
      <c r="AE152" s="101"/>
      <c r="AF152" s="101"/>
      <c r="AG152" s="101"/>
      <c r="AH152" s="101"/>
      <c r="AI152" s="101"/>
      <c r="AJ152" s="103"/>
      <c r="AK152" s="34"/>
      <c r="AL152" s="34"/>
      <c r="AM152" s="34"/>
      <c r="AN152" s="34"/>
      <c r="AO152" s="34"/>
      <c r="AP152" s="34"/>
      <c r="AQ152" s="48"/>
      <c r="AR152" s="48"/>
      <c r="AS152" s="48"/>
      <c r="AT152" s="48"/>
      <c r="AU152" s="48"/>
      <c r="AV152" s="48"/>
      <c r="AW152" s="48"/>
      <c r="AX152" s="48"/>
      <c r="AY152" s="48"/>
      <c r="AZ152" s="48"/>
      <c r="BA152" s="48"/>
      <c r="BB152" s="48"/>
      <c r="BC152" s="48"/>
      <c r="BD152" s="48"/>
      <c r="BE152" s="48"/>
      <c r="BF152" s="48"/>
      <c r="BG152" s="48"/>
      <c r="BH152" s="48"/>
    </row>
    <row r="153" spans="1:60" ht="15" customHeight="1">
      <c r="A153" s="34"/>
      <c r="B153" s="143"/>
      <c r="C153" s="144"/>
      <c r="D153" s="145"/>
      <c r="E153" s="145"/>
      <c r="F153" s="145"/>
      <c r="G153" s="145"/>
      <c r="H153" s="146" t="str">
        <f t="shared" si="25"/>
        <v/>
      </c>
      <c r="I153" s="146"/>
      <c r="J153" s="97"/>
      <c r="K153" s="147"/>
      <c r="L153" s="147"/>
      <c r="M153" s="147"/>
      <c r="N153" s="147"/>
      <c r="O153" s="147"/>
      <c r="P153" s="98" t="str">
        <f t="shared" si="23"/>
        <v>_Inspection Log.xlsm</v>
      </c>
      <c r="Q153" s="99" t="str">
        <f t="shared" si="24"/>
        <v>\\gurnt001\ABB\WORK\Engg_Docs\CUT\Code_Review\Web_Pages\Trends\V0.1\InspectionLogs\_Inspection Log.xlsm</v>
      </c>
      <c r="R153" s="100">
        <f t="array" ref="R153">SUM(IF($J$30:$J$194=IF(J153="","Blank",J153),1,0))</f>
        <v>0</v>
      </c>
      <c r="S153" s="100">
        <f t="shared" si="15"/>
        <v>0</v>
      </c>
      <c r="T153" s="100" t="str">
        <f t="shared" si="16"/>
        <v/>
      </c>
      <c r="U153" s="101">
        <f t="shared" si="17"/>
        <v>0</v>
      </c>
      <c r="V153" s="101">
        <f t="shared" si="18"/>
        <v>0</v>
      </c>
      <c r="W153" s="101">
        <f t="array" ref="W153">SUM(IF(LEN(J151:J315)&lt;=3,0,1))</f>
        <v>0</v>
      </c>
      <c r="X153" s="100" t="str">
        <f t="shared" si="19"/>
        <v>_Inspection Log</v>
      </c>
      <c r="Y153" s="101">
        <f t="shared" si="20"/>
        <v>0</v>
      </c>
      <c r="Z153" s="101" t="str">
        <f t="shared" si="21"/>
        <v/>
      </c>
      <c r="AA153" s="101">
        <f t="shared" si="22"/>
        <v>0</v>
      </c>
      <c r="AB153" s="101"/>
      <c r="AC153" s="101"/>
      <c r="AD153" s="101"/>
      <c r="AE153" s="101"/>
      <c r="AF153" s="101"/>
      <c r="AG153" s="101"/>
      <c r="AH153" s="101"/>
      <c r="AI153" s="101"/>
      <c r="AJ153" s="103"/>
      <c r="AK153" s="34"/>
      <c r="AL153" s="34"/>
      <c r="AM153" s="34"/>
      <c r="AN153" s="34"/>
      <c r="AO153" s="34"/>
      <c r="AP153" s="34"/>
      <c r="AQ153" s="48"/>
      <c r="AR153" s="48"/>
      <c r="AS153" s="48"/>
      <c r="AT153" s="48"/>
      <c r="AU153" s="48"/>
      <c r="AV153" s="48"/>
      <c r="AW153" s="48"/>
      <c r="AX153" s="48"/>
      <c r="AY153" s="48"/>
      <c r="AZ153" s="48"/>
      <c r="BA153" s="48"/>
      <c r="BB153" s="48"/>
      <c r="BC153" s="48"/>
      <c r="BD153" s="48"/>
      <c r="BE153" s="48"/>
      <c r="BF153" s="48"/>
      <c r="BG153" s="48"/>
      <c r="BH153" s="48"/>
    </row>
    <row r="154" spans="1:60" ht="15" customHeight="1">
      <c r="A154" s="34"/>
      <c r="B154" s="143"/>
      <c r="C154" s="144"/>
      <c r="D154" s="145"/>
      <c r="E154" s="145"/>
      <c r="F154" s="145"/>
      <c r="G154" s="145"/>
      <c r="H154" s="146" t="str">
        <f t="shared" si="25"/>
        <v/>
      </c>
      <c r="I154" s="146"/>
      <c r="J154" s="97"/>
      <c r="K154" s="147"/>
      <c r="L154" s="147"/>
      <c r="M154" s="147"/>
      <c r="N154" s="147"/>
      <c r="O154" s="147"/>
      <c r="P154" s="98" t="str">
        <f t="shared" si="23"/>
        <v>_Inspection Log.xlsm</v>
      </c>
      <c r="Q154" s="99" t="str">
        <f t="shared" si="24"/>
        <v>\\gurnt001\ABB\WORK\Engg_Docs\CUT\Code_Review\Web_Pages\Trends\V0.1\InspectionLogs\_Inspection Log.xlsm</v>
      </c>
      <c r="R154" s="100">
        <f t="array" ref="R154">SUM(IF($J$30:$J$194=IF(J154="","Blank",J154),1,0))</f>
        <v>0</v>
      </c>
      <c r="S154" s="100">
        <f t="shared" si="15"/>
        <v>0</v>
      </c>
      <c r="T154" s="100" t="str">
        <f t="shared" si="16"/>
        <v/>
      </c>
      <c r="U154" s="101">
        <f t="shared" si="17"/>
        <v>0</v>
      </c>
      <c r="V154" s="101">
        <f t="shared" si="18"/>
        <v>0</v>
      </c>
      <c r="W154" s="101">
        <f t="array" ref="W154">SUM(IF(LEN(J152:J316)&lt;=3,0,1))</f>
        <v>0</v>
      </c>
      <c r="X154" s="100" t="str">
        <f t="shared" si="19"/>
        <v>_Inspection Log</v>
      </c>
      <c r="Y154" s="101">
        <f t="shared" si="20"/>
        <v>0</v>
      </c>
      <c r="Z154" s="101" t="str">
        <f t="shared" si="21"/>
        <v/>
      </c>
      <c r="AA154" s="101">
        <f t="shared" si="22"/>
        <v>0</v>
      </c>
      <c r="AB154" s="101"/>
      <c r="AC154" s="101"/>
      <c r="AD154" s="101"/>
      <c r="AE154" s="101"/>
      <c r="AF154" s="101"/>
      <c r="AG154" s="101"/>
      <c r="AH154" s="101"/>
      <c r="AI154" s="101"/>
      <c r="AJ154" s="103"/>
      <c r="AK154" s="34"/>
      <c r="AL154" s="34"/>
      <c r="AM154" s="34"/>
      <c r="AN154" s="34"/>
      <c r="AO154" s="34"/>
      <c r="AP154" s="34"/>
      <c r="AQ154" s="48"/>
      <c r="AR154" s="48"/>
      <c r="AS154" s="48"/>
      <c r="AT154" s="48"/>
      <c r="AU154" s="48"/>
      <c r="AV154" s="48"/>
      <c r="AW154" s="48"/>
      <c r="AX154" s="48"/>
      <c r="AY154" s="48"/>
      <c r="AZ154" s="48"/>
      <c r="BA154" s="48"/>
      <c r="BB154" s="48"/>
      <c r="BC154" s="48"/>
      <c r="BD154" s="48"/>
      <c r="BE154" s="48"/>
      <c r="BF154" s="48"/>
      <c r="BG154" s="48"/>
      <c r="BH154" s="48"/>
    </row>
    <row r="155" spans="1:60" ht="15" customHeight="1">
      <c r="A155" s="34"/>
      <c r="B155" s="143"/>
      <c r="C155" s="144"/>
      <c r="D155" s="145"/>
      <c r="E155" s="145"/>
      <c r="F155" s="145"/>
      <c r="G155" s="145"/>
      <c r="H155" s="146" t="str">
        <f t="shared" si="25"/>
        <v/>
      </c>
      <c r="I155" s="146"/>
      <c r="J155" s="97"/>
      <c r="K155" s="147"/>
      <c r="L155" s="147"/>
      <c r="M155" s="147"/>
      <c r="N155" s="147"/>
      <c r="O155" s="147"/>
      <c r="P155" s="98" t="str">
        <f t="shared" si="23"/>
        <v>_Inspection Log.xlsm</v>
      </c>
      <c r="Q155" s="99" t="str">
        <f t="shared" si="24"/>
        <v>\\gurnt001\ABB\WORK\Engg_Docs\CUT\Code_Review\Web_Pages\Trends\V0.1\InspectionLogs\_Inspection Log.xlsm</v>
      </c>
      <c r="R155" s="100">
        <f t="array" ref="R155">SUM(IF($J$30:$J$194=IF(J155="","Blank",J155),1,0))</f>
        <v>0</v>
      </c>
      <c r="S155" s="100">
        <f t="shared" si="15"/>
        <v>0</v>
      </c>
      <c r="T155" s="100" t="str">
        <f t="shared" si="16"/>
        <v/>
      </c>
      <c r="U155" s="101">
        <f t="shared" si="17"/>
        <v>0</v>
      </c>
      <c r="V155" s="101">
        <f t="shared" si="18"/>
        <v>0</v>
      </c>
      <c r="W155" s="101">
        <f t="array" ref="W155">SUM(IF(LEN(J153:J317)&lt;=3,0,1))</f>
        <v>0</v>
      </c>
      <c r="X155" s="100" t="str">
        <f t="shared" si="19"/>
        <v>_Inspection Log</v>
      </c>
      <c r="Y155" s="101">
        <f t="shared" si="20"/>
        <v>0</v>
      </c>
      <c r="Z155" s="101" t="str">
        <f t="shared" si="21"/>
        <v/>
      </c>
      <c r="AA155" s="101">
        <f t="shared" si="22"/>
        <v>0</v>
      </c>
      <c r="AB155" s="101"/>
      <c r="AC155" s="101"/>
      <c r="AD155" s="101"/>
      <c r="AE155" s="101"/>
      <c r="AF155" s="101"/>
      <c r="AG155" s="101"/>
      <c r="AH155" s="101"/>
      <c r="AI155" s="101"/>
      <c r="AJ155" s="103"/>
      <c r="AK155" s="34"/>
      <c r="AL155" s="34"/>
      <c r="AM155" s="34"/>
      <c r="AN155" s="34"/>
      <c r="AO155" s="34"/>
      <c r="AP155" s="34"/>
      <c r="AQ155" s="48"/>
      <c r="AR155" s="48"/>
      <c r="AS155" s="48"/>
      <c r="AT155" s="48"/>
      <c r="AU155" s="48"/>
      <c r="AV155" s="48"/>
      <c r="AW155" s="48"/>
      <c r="AX155" s="48"/>
      <c r="AY155" s="48"/>
      <c r="AZ155" s="48"/>
      <c r="BA155" s="48"/>
      <c r="BB155" s="48"/>
      <c r="BC155" s="48"/>
      <c r="BD155" s="48"/>
      <c r="BE155" s="48"/>
      <c r="BF155" s="48"/>
      <c r="BG155" s="48"/>
      <c r="BH155" s="48"/>
    </row>
    <row r="156" spans="1:60" ht="15" customHeight="1">
      <c r="A156" s="34"/>
      <c r="B156" s="143"/>
      <c r="C156" s="144"/>
      <c r="D156" s="145"/>
      <c r="E156" s="145"/>
      <c r="F156" s="145"/>
      <c r="G156" s="145"/>
      <c r="H156" s="146" t="str">
        <f t="shared" si="25"/>
        <v/>
      </c>
      <c r="I156" s="146"/>
      <c r="J156" s="97"/>
      <c r="K156" s="147"/>
      <c r="L156" s="147"/>
      <c r="M156" s="147"/>
      <c r="N156" s="147"/>
      <c r="O156" s="147"/>
      <c r="P156" s="98" t="str">
        <f t="shared" si="23"/>
        <v>_Inspection Log.xlsm</v>
      </c>
      <c r="Q156" s="99" t="str">
        <f t="shared" si="24"/>
        <v>\\gurnt001\ABB\WORK\Engg_Docs\CUT\Code_Review\Web_Pages\Trends\V0.1\InspectionLogs\_Inspection Log.xlsm</v>
      </c>
      <c r="R156" s="100">
        <f t="array" ref="R156">SUM(IF($J$30:$J$194=IF(J156="","Blank",J156),1,0))</f>
        <v>0</v>
      </c>
      <c r="S156" s="100">
        <f t="shared" si="15"/>
        <v>0</v>
      </c>
      <c r="T156" s="100" t="str">
        <f t="shared" si="16"/>
        <v/>
      </c>
      <c r="U156" s="101">
        <f t="shared" si="17"/>
        <v>0</v>
      </c>
      <c r="V156" s="101">
        <f t="shared" si="18"/>
        <v>0</v>
      </c>
      <c r="W156" s="101">
        <f t="array" ref="W156">SUM(IF(LEN(J154:J318)&lt;=3,0,1))</f>
        <v>0</v>
      </c>
      <c r="X156" s="100" t="str">
        <f t="shared" si="19"/>
        <v>_Inspection Log</v>
      </c>
      <c r="Y156" s="101">
        <f t="shared" si="20"/>
        <v>0</v>
      </c>
      <c r="Z156" s="101" t="str">
        <f t="shared" si="21"/>
        <v/>
      </c>
      <c r="AA156" s="101">
        <f t="shared" si="22"/>
        <v>0</v>
      </c>
      <c r="AB156" s="101"/>
      <c r="AC156" s="101"/>
      <c r="AD156" s="101"/>
      <c r="AE156" s="101"/>
      <c r="AF156" s="101"/>
      <c r="AG156" s="101"/>
      <c r="AH156" s="101"/>
      <c r="AI156" s="101"/>
      <c r="AJ156" s="103"/>
      <c r="AK156" s="34"/>
      <c r="AL156" s="34"/>
      <c r="AM156" s="34"/>
      <c r="AN156" s="34"/>
      <c r="AO156" s="34"/>
      <c r="AP156" s="34"/>
      <c r="AQ156" s="48"/>
      <c r="AR156" s="48"/>
      <c r="AS156" s="48"/>
      <c r="AT156" s="48"/>
      <c r="AU156" s="48"/>
      <c r="AV156" s="48"/>
      <c r="AW156" s="48"/>
      <c r="AX156" s="48"/>
      <c r="AY156" s="48"/>
      <c r="AZ156" s="48"/>
      <c r="BA156" s="48"/>
      <c r="BB156" s="48"/>
      <c r="BC156" s="48"/>
      <c r="BD156" s="48"/>
      <c r="BE156" s="48"/>
      <c r="BF156" s="48"/>
      <c r="BG156" s="48"/>
      <c r="BH156" s="48"/>
    </row>
    <row r="157" spans="1:60" ht="15" customHeight="1">
      <c r="A157" s="34"/>
      <c r="B157" s="143"/>
      <c r="C157" s="144"/>
      <c r="D157" s="145"/>
      <c r="E157" s="145"/>
      <c r="F157" s="145"/>
      <c r="G157" s="145"/>
      <c r="H157" s="146" t="str">
        <f t="shared" si="25"/>
        <v/>
      </c>
      <c r="I157" s="146"/>
      <c r="J157" s="97"/>
      <c r="K157" s="147"/>
      <c r="L157" s="147"/>
      <c r="M157" s="147"/>
      <c r="N157" s="147"/>
      <c r="O157" s="147"/>
      <c r="P157" s="98" t="str">
        <f t="shared" si="23"/>
        <v>_Inspection Log.xlsm</v>
      </c>
      <c r="Q157" s="99" t="str">
        <f t="shared" si="24"/>
        <v>\\gurnt001\ABB\WORK\Engg_Docs\CUT\Code_Review\Web_Pages\Trends\V0.1\InspectionLogs\_Inspection Log.xlsm</v>
      </c>
      <c r="R157" s="100">
        <f t="array" ref="R157">SUM(IF($J$30:$J$194=IF(J157="","Blank",J157),1,0))</f>
        <v>0</v>
      </c>
      <c r="S157" s="100">
        <f t="shared" si="15"/>
        <v>0</v>
      </c>
      <c r="T157" s="100" t="str">
        <f t="shared" si="16"/>
        <v/>
      </c>
      <c r="U157" s="101">
        <f t="shared" si="17"/>
        <v>0</v>
      </c>
      <c r="V157" s="101">
        <f t="shared" si="18"/>
        <v>0</v>
      </c>
      <c r="W157" s="101">
        <f t="array" ref="W157">SUM(IF(LEN(J155:J319)&lt;=3,0,1))</f>
        <v>0</v>
      </c>
      <c r="X157" s="100" t="str">
        <f t="shared" si="19"/>
        <v>_Inspection Log</v>
      </c>
      <c r="Y157" s="101">
        <f t="shared" si="20"/>
        <v>0</v>
      </c>
      <c r="Z157" s="101" t="str">
        <f t="shared" si="21"/>
        <v/>
      </c>
      <c r="AA157" s="101">
        <f t="shared" si="22"/>
        <v>0</v>
      </c>
      <c r="AB157" s="101"/>
      <c r="AC157" s="101"/>
      <c r="AD157" s="101"/>
      <c r="AE157" s="101"/>
      <c r="AF157" s="101"/>
      <c r="AG157" s="101"/>
      <c r="AH157" s="101"/>
      <c r="AI157" s="101"/>
      <c r="AJ157" s="103"/>
      <c r="AK157" s="34"/>
      <c r="AL157" s="34"/>
      <c r="AM157" s="34"/>
      <c r="AN157" s="34"/>
      <c r="AO157" s="34"/>
      <c r="AP157" s="34"/>
      <c r="AQ157" s="48"/>
      <c r="AR157" s="48"/>
      <c r="AS157" s="48"/>
      <c r="AT157" s="48"/>
      <c r="AU157" s="48"/>
      <c r="AV157" s="48"/>
      <c r="AW157" s="48"/>
      <c r="AX157" s="48"/>
      <c r="AY157" s="48"/>
      <c r="AZ157" s="48"/>
      <c r="BA157" s="48"/>
      <c r="BB157" s="48"/>
      <c r="BC157" s="48"/>
      <c r="BD157" s="48"/>
      <c r="BE157" s="48"/>
      <c r="BF157" s="48"/>
      <c r="BG157" s="48"/>
      <c r="BH157" s="48"/>
    </row>
    <row r="158" spans="1:60" ht="15" customHeight="1">
      <c r="A158" s="34"/>
      <c r="B158" s="143"/>
      <c r="C158" s="144"/>
      <c r="D158" s="145"/>
      <c r="E158" s="145"/>
      <c r="F158" s="145"/>
      <c r="G158" s="145"/>
      <c r="H158" s="146" t="str">
        <f t="shared" si="25"/>
        <v/>
      </c>
      <c r="I158" s="146"/>
      <c r="J158" s="97"/>
      <c r="K158" s="147"/>
      <c r="L158" s="147"/>
      <c r="M158" s="147"/>
      <c r="N158" s="147"/>
      <c r="O158" s="147"/>
      <c r="P158" s="98" t="str">
        <f t="shared" si="23"/>
        <v>_Inspection Log.xlsm</v>
      </c>
      <c r="Q158" s="99" t="str">
        <f t="shared" si="24"/>
        <v>\\gurnt001\ABB\WORK\Engg_Docs\CUT\Code_Review\Web_Pages\Trends\V0.1\InspectionLogs\_Inspection Log.xlsm</v>
      </c>
      <c r="R158" s="100">
        <f t="array" ref="R158">SUM(IF($J$30:$J$194=IF(J158="","Blank",J158),1,0))</f>
        <v>0</v>
      </c>
      <c r="S158" s="100">
        <f t="shared" ref="S158:S189" si="26">(R158&gt;0)*1</f>
        <v>0</v>
      </c>
      <c r="T158" s="100" t="str">
        <f t="shared" ref="T158:T194" si="27">TRIM(D158&amp;" "&amp;F158)</f>
        <v/>
      </c>
      <c r="U158" s="101">
        <f t="shared" ref="U158:U194" si="28">SUM(IF($X$30:$X$194=IF(X158="_Inspection Log","",X158),1,0))</f>
        <v>0</v>
      </c>
      <c r="V158" s="101">
        <f t="shared" ref="V158:V189" si="29">(U158&gt;0)*1</f>
        <v>0</v>
      </c>
      <c r="W158" s="101">
        <f t="array" ref="W158">SUM(IF(LEN(J156:J320)&lt;=3,0,1))</f>
        <v>0</v>
      </c>
      <c r="X158" s="100" t="str">
        <f t="shared" ref="X158:X194" si="30">H158&amp;"_Inspection Log"</f>
        <v>_Inspection Log</v>
      </c>
      <c r="Y158" s="101">
        <f t="shared" ref="Y158:Y194" si="31">IF(B158=$Q$6,"MOD",0)</f>
        <v>0</v>
      </c>
      <c r="Z158" s="101" t="str">
        <f t="shared" ref="Z158:Z194" si="32">T158</f>
        <v/>
      </c>
      <c r="AA158" s="101">
        <f t="shared" ref="AA158:AA194" si="33">IF(B158=$Q$7,"Ins",0)</f>
        <v>0</v>
      </c>
      <c r="AB158" s="101"/>
      <c r="AC158" s="101"/>
      <c r="AD158" s="101"/>
      <c r="AE158" s="101"/>
      <c r="AF158" s="101"/>
      <c r="AG158" s="101"/>
      <c r="AH158" s="101"/>
      <c r="AI158" s="101"/>
      <c r="AJ158" s="103"/>
      <c r="AK158" s="34"/>
      <c r="AL158" s="34"/>
      <c r="AM158" s="34"/>
      <c r="AN158" s="34"/>
      <c r="AO158" s="34"/>
      <c r="AP158" s="34"/>
      <c r="AQ158" s="48"/>
      <c r="AR158" s="48"/>
      <c r="AS158" s="48"/>
      <c r="AT158" s="48"/>
      <c r="AU158" s="48"/>
      <c r="AV158" s="48"/>
      <c r="AW158" s="48"/>
      <c r="AX158" s="48"/>
      <c r="AY158" s="48"/>
      <c r="AZ158" s="48"/>
      <c r="BA158" s="48"/>
      <c r="BB158" s="48"/>
      <c r="BC158" s="48"/>
      <c r="BD158" s="48"/>
      <c r="BE158" s="48"/>
      <c r="BF158" s="48"/>
      <c r="BG158" s="48"/>
      <c r="BH158" s="48"/>
    </row>
    <row r="159" spans="1:60" ht="15" customHeight="1">
      <c r="A159" s="34"/>
      <c r="B159" s="143"/>
      <c r="C159" s="144"/>
      <c r="D159" s="145"/>
      <c r="E159" s="145"/>
      <c r="F159" s="145"/>
      <c r="G159" s="145"/>
      <c r="H159" s="146" t="str">
        <f t="shared" si="25"/>
        <v/>
      </c>
      <c r="I159" s="146"/>
      <c r="J159" s="97"/>
      <c r="K159" s="147"/>
      <c r="L159" s="147"/>
      <c r="M159" s="147"/>
      <c r="N159" s="147"/>
      <c r="O159" s="147"/>
      <c r="P159" s="98" t="str">
        <f t="shared" ref="P159:P194" si="34">H159&amp;"_Inspection Log.xlsm"</f>
        <v>_Inspection Log.xlsm</v>
      </c>
      <c r="Q159" s="99" t="str">
        <f t="shared" ref="Q159:Q194" si="35">$F$22&amp;H159&amp;"_Inspection Log.xlsm"</f>
        <v>\\gurnt001\ABB\WORK\Engg_Docs\CUT\Code_Review\Web_Pages\Trends\V0.1\InspectionLogs\_Inspection Log.xlsm</v>
      </c>
      <c r="R159" s="100">
        <f t="array" ref="R159">SUM(IF($J$30:$J$194=IF(J159="","Blank",J159),1,0))</f>
        <v>0</v>
      </c>
      <c r="S159" s="100">
        <f t="shared" si="26"/>
        <v>0</v>
      </c>
      <c r="T159" s="100" t="str">
        <f t="shared" si="27"/>
        <v/>
      </c>
      <c r="U159" s="101">
        <f t="shared" si="28"/>
        <v>0</v>
      </c>
      <c r="V159" s="101">
        <f t="shared" si="29"/>
        <v>0</v>
      </c>
      <c r="W159" s="101">
        <f t="array" ref="W159">SUM(IF(LEN(J157:J321)&lt;=3,0,1))</f>
        <v>0</v>
      </c>
      <c r="X159" s="100" t="str">
        <f t="shared" si="30"/>
        <v>_Inspection Log</v>
      </c>
      <c r="Y159" s="101">
        <f t="shared" si="31"/>
        <v>0</v>
      </c>
      <c r="Z159" s="101" t="str">
        <f t="shared" si="32"/>
        <v/>
      </c>
      <c r="AA159" s="101">
        <f t="shared" si="33"/>
        <v>0</v>
      </c>
      <c r="AB159" s="101"/>
      <c r="AC159" s="101"/>
      <c r="AD159" s="101"/>
      <c r="AE159" s="101"/>
      <c r="AF159" s="101"/>
      <c r="AG159" s="101"/>
      <c r="AH159" s="101"/>
      <c r="AI159" s="101"/>
      <c r="AJ159" s="103"/>
      <c r="AK159" s="34"/>
      <c r="AL159" s="34"/>
      <c r="AM159" s="34"/>
      <c r="AN159" s="34"/>
      <c r="AO159" s="34"/>
      <c r="AP159" s="34"/>
      <c r="AQ159" s="48"/>
      <c r="AR159" s="48"/>
      <c r="AS159" s="48"/>
      <c r="AT159" s="48"/>
      <c r="AU159" s="48"/>
      <c r="AV159" s="48"/>
      <c r="AW159" s="48"/>
      <c r="AX159" s="48"/>
      <c r="AY159" s="48"/>
      <c r="AZ159" s="48"/>
      <c r="BA159" s="48"/>
      <c r="BB159" s="48"/>
      <c r="BC159" s="48"/>
      <c r="BD159" s="48"/>
      <c r="BE159" s="48"/>
      <c r="BF159" s="48"/>
      <c r="BG159" s="48"/>
      <c r="BH159" s="48"/>
    </row>
    <row r="160" spans="1:60" ht="15" customHeight="1">
      <c r="A160" s="34"/>
      <c r="B160" s="143"/>
      <c r="C160" s="144"/>
      <c r="D160" s="145"/>
      <c r="E160" s="145"/>
      <c r="F160" s="145"/>
      <c r="G160" s="145"/>
      <c r="H160" s="146" t="str">
        <f t="shared" si="25"/>
        <v/>
      </c>
      <c r="I160" s="146"/>
      <c r="J160" s="97"/>
      <c r="K160" s="147"/>
      <c r="L160" s="147"/>
      <c r="M160" s="147"/>
      <c r="N160" s="147"/>
      <c r="O160" s="147"/>
      <c r="P160" s="98" t="str">
        <f t="shared" si="34"/>
        <v>_Inspection Log.xlsm</v>
      </c>
      <c r="Q160" s="99" t="str">
        <f t="shared" si="35"/>
        <v>\\gurnt001\ABB\WORK\Engg_Docs\CUT\Code_Review\Web_Pages\Trends\V0.1\InspectionLogs\_Inspection Log.xlsm</v>
      </c>
      <c r="R160" s="100">
        <f t="array" ref="R160">SUM(IF($J$30:$J$194=IF(J160="","Blank",J160),1,0))</f>
        <v>0</v>
      </c>
      <c r="S160" s="100">
        <f t="shared" si="26"/>
        <v>0</v>
      </c>
      <c r="T160" s="100" t="str">
        <f t="shared" si="27"/>
        <v/>
      </c>
      <c r="U160" s="101">
        <f t="shared" si="28"/>
        <v>0</v>
      </c>
      <c r="V160" s="101">
        <f t="shared" si="29"/>
        <v>0</v>
      </c>
      <c r="W160" s="101">
        <f t="array" ref="W160">SUM(IF(LEN(J158:J322)&lt;=3,0,1))</f>
        <v>0</v>
      </c>
      <c r="X160" s="100" t="str">
        <f t="shared" si="30"/>
        <v>_Inspection Log</v>
      </c>
      <c r="Y160" s="101">
        <f t="shared" si="31"/>
        <v>0</v>
      </c>
      <c r="Z160" s="101" t="str">
        <f t="shared" si="32"/>
        <v/>
      </c>
      <c r="AA160" s="101">
        <f t="shared" si="33"/>
        <v>0</v>
      </c>
      <c r="AB160" s="101"/>
      <c r="AC160" s="101"/>
      <c r="AD160" s="101"/>
      <c r="AE160" s="101"/>
      <c r="AF160" s="101"/>
      <c r="AG160" s="101"/>
      <c r="AH160" s="101"/>
      <c r="AI160" s="101"/>
      <c r="AJ160" s="103"/>
      <c r="AK160" s="34"/>
      <c r="AL160" s="34"/>
      <c r="AM160" s="34"/>
      <c r="AN160" s="34"/>
      <c r="AO160" s="34"/>
      <c r="AP160" s="34"/>
      <c r="AQ160" s="48"/>
      <c r="AR160" s="48"/>
      <c r="AS160" s="48"/>
      <c r="AT160" s="48"/>
      <c r="AU160" s="48"/>
      <c r="AV160" s="48"/>
      <c r="AW160" s="48"/>
      <c r="AX160" s="48"/>
      <c r="AY160" s="48"/>
      <c r="AZ160" s="48"/>
      <c r="BA160" s="48"/>
      <c r="BB160" s="48"/>
      <c r="BC160" s="48"/>
      <c r="BD160" s="48"/>
      <c r="BE160" s="48"/>
      <c r="BF160" s="48"/>
      <c r="BG160" s="48"/>
      <c r="BH160" s="48"/>
    </row>
    <row r="161" spans="1:60" ht="15" customHeight="1">
      <c r="A161" s="34"/>
      <c r="B161" s="143"/>
      <c r="C161" s="144"/>
      <c r="D161" s="145"/>
      <c r="E161" s="145"/>
      <c r="F161" s="145"/>
      <c r="G161" s="145"/>
      <c r="H161" s="146" t="str">
        <f t="shared" si="25"/>
        <v/>
      </c>
      <c r="I161" s="146"/>
      <c r="J161" s="97"/>
      <c r="K161" s="147"/>
      <c r="L161" s="147"/>
      <c r="M161" s="147"/>
      <c r="N161" s="147"/>
      <c r="O161" s="147"/>
      <c r="P161" s="98" t="str">
        <f t="shared" si="34"/>
        <v>_Inspection Log.xlsm</v>
      </c>
      <c r="Q161" s="99" t="str">
        <f t="shared" si="35"/>
        <v>\\gurnt001\ABB\WORK\Engg_Docs\CUT\Code_Review\Web_Pages\Trends\V0.1\InspectionLogs\_Inspection Log.xlsm</v>
      </c>
      <c r="R161" s="100">
        <f t="array" ref="R161">SUM(IF($J$30:$J$194=IF(J161="","Blank",J161),1,0))</f>
        <v>0</v>
      </c>
      <c r="S161" s="100">
        <f t="shared" si="26"/>
        <v>0</v>
      </c>
      <c r="T161" s="100" t="str">
        <f t="shared" si="27"/>
        <v/>
      </c>
      <c r="U161" s="101">
        <f t="shared" si="28"/>
        <v>0</v>
      </c>
      <c r="V161" s="101">
        <f t="shared" si="29"/>
        <v>0</v>
      </c>
      <c r="W161" s="101">
        <f t="array" ref="W161">SUM(IF(LEN(J159:J323)&lt;=3,0,1))</f>
        <v>0</v>
      </c>
      <c r="X161" s="100" t="str">
        <f t="shared" si="30"/>
        <v>_Inspection Log</v>
      </c>
      <c r="Y161" s="101">
        <f t="shared" si="31"/>
        <v>0</v>
      </c>
      <c r="Z161" s="101" t="str">
        <f t="shared" si="32"/>
        <v/>
      </c>
      <c r="AA161" s="101">
        <f t="shared" si="33"/>
        <v>0</v>
      </c>
      <c r="AB161" s="101"/>
      <c r="AC161" s="101"/>
      <c r="AD161" s="101"/>
      <c r="AE161" s="101"/>
      <c r="AF161" s="101"/>
      <c r="AG161" s="101"/>
      <c r="AH161" s="101"/>
      <c r="AI161" s="101"/>
      <c r="AJ161" s="103"/>
      <c r="AK161" s="34"/>
      <c r="AL161" s="34"/>
      <c r="AM161" s="34"/>
      <c r="AN161" s="34"/>
      <c r="AO161" s="34"/>
      <c r="AP161" s="34"/>
      <c r="AQ161" s="48"/>
      <c r="AR161" s="48"/>
      <c r="AS161" s="48"/>
      <c r="AT161" s="48"/>
      <c r="AU161" s="48"/>
      <c r="AV161" s="48"/>
      <c r="AW161" s="48"/>
      <c r="AX161" s="48"/>
      <c r="AY161" s="48"/>
      <c r="AZ161" s="48"/>
      <c r="BA161" s="48"/>
      <c r="BB161" s="48"/>
      <c r="BC161" s="48"/>
      <c r="BD161" s="48"/>
      <c r="BE161" s="48"/>
      <c r="BF161" s="48"/>
      <c r="BG161" s="48"/>
      <c r="BH161" s="48"/>
    </row>
    <row r="162" spans="1:60" ht="15" customHeight="1">
      <c r="A162" s="34"/>
      <c r="B162" s="143"/>
      <c r="C162" s="144"/>
      <c r="D162" s="145"/>
      <c r="E162" s="145"/>
      <c r="F162" s="145"/>
      <c r="G162" s="145"/>
      <c r="H162" s="146" t="str">
        <f t="shared" si="25"/>
        <v/>
      </c>
      <c r="I162" s="146"/>
      <c r="J162" s="97"/>
      <c r="K162" s="147"/>
      <c r="L162" s="147"/>
      <c r="M162" s="147"/>
      <c r="N162" s="147"/>
      <c r="O162" s="147"/>
      <c r="P162" s="98" t="str">
        <f t="shared" si="34"/>
        <v>_Inspection Log.xlsm</v>
      </c>
      <c r="Q162" s="99" t="str">
        <f t="shared" si="35"/>
        <v>\\gurnt001\ABB\WORK\Engg_Docs\CUT\Code_Review\Web_Pages\Trends\V0.1\InspectionLogs\_Inspection Log.xlsm</v>
      </c>
      <c r="R162" s="100">
        <f t="array" ref="R162">SUM(IF($J$30:$J$194=IF(J162="","Blank",J162),1,0))</f>
        <v>0</v>
      </c>
      <c r="S162" s="100">
        <f t="shared" si="26"/>
        <v>0</v>
      </c>
      <c r="T162" s="100" t="str">
        <f t="shared" si="27"/>
        <v/>
      </c>
      <c r="U162" s="101">
        <f t="shared" si="28"/>
        <v>0</v>
      </c>
      <c r="V162" s="101">
        <f t="shared" si="29"/>
        <v>0</v>
      </c>
      <c r="W162" s="101">
        <f t="array" ref="W162">SUM(IF(LEN(J160:J324)&lt;=3,0,1))</f>
        <v>0</v>
      </c>
      <c r="X162" s="100" t="str">
        <f t="shared" si="30"/>
        <v>_Inspection Log</v>
      </c>
      <c r="Y162" s="101">
        <f t="shared" si="31"/>
        <v>0</v>
      </c>
      <c r="Z162" s="101" t="str">
        <f t="shared" si="32"/>
        <v/>
      </c>
      <c r="AA162" s="101">
        <f t="shared" si="33"/>
        <v>0</v>
      </c>
      <c r="AB162" s="101"/>
      <c r="AC162" s="101"/>
      <c r="AD162" s="101"/>
      <c r="AE162" s="101"/>
      <c r="AF162" s="101"/>
      <c r="AG162" s="101"/>
      <c r="AH162" s="101"/>
      <c r="AI162" s="101"/>
      <c r="AJ162" s="103"/>
      <c r="AK162" s="34"/>
      <c r="AL162" s="34"/>
      <c r="AM162" s="34"/>
      <c r="AN162" s="34"/>
      <c r="AO162" s="34"/>
      <c r="AP162" s="34"/>
      <c r="AQ162" s="48"/>
      <c r="AR162" s="48"/>
      <c r="AS162" s="48"/>
      <c r="AT162" s="48"/>
      <c r="AU162" s="48"/>
      <c r="AV162" s="48"/>
      <c r="AW162" s="48"/>
      <c r="AX162" s="48"/>
      <c r="AY162" s="48"/>
      <c r="AZ162" s="48"/>
      <c r="BA162" s="48"/>
      <c r="BB162" s="48"/>
      <c r="BC162" s="48"/>
      <c r="BD162" s="48"/>
      <c r="BE162" s="48"/>
      <c r="BF162" s="48"/>
      <c r="BG162" s="48"/>
      <c r="BH162" s="48"/>
    </row>
    <row r="163" spans="1:60" ht="15" customHeight="1">
      <c r="A163" s="34"/>
      <c r="B163" s="143"/>
      <c r="C163" s="144"/>
      <c r="D163" s="145"/>
      <c r="E163" s="145"/>
      <c r="F163" s="145"/>
      <c r="G163" s="145"/>
      <c r="H163" s="146" t="str">
        <f t="shared" si="25"/>
        <v/>
      </c>
      <c r="I163" s="146"/>
      <c r="J163" s="97"/>
      <c r="K163" s="147"/>
      <c r="L163" s="147"/>
      <c r="M163" s="147"/>
      <c r="N163" s="147"/>
      <c r="O163" s="147"/>
      <c r="P163" s="98" t="str">
        <f t="shared" si="34"/>
        <v>_Inspection Log.xlsm</v>
      </c>
      <c r="Q163" s="99" t="str">
        <f t="shared" si="35"/>
        <v>\\gurnt001\ABB\WORK\Engg_Docs\CUT\Code_Review\Web_Pages\Trends\V0.1\InspectionLogs\_Inspection Log.xlsm</v>
      </c>
      <c r="R163" s="100">
        <f t="array" ref="R163">SUM(IF($J$30:$J$194=IF(J163="","Blank",J163),1,0))</f>
        <v>0</v>
      </c>
      <c r="S163" s="100">
        <f t="shared" si="26"/>
        <v>0</v>
      </c>
      <c r="T163" s="100" t="str">
        <f t="shared" si="27"/>
        <v/>
      </c>
      <c r="U163" s="101">
        <f t="shared" si="28"/>
        <v>0</v>
      </c>
      <c r="V163" s="101">
        <f t="shared" si="29"/>
        <v>0</v>
      </c>
      <c r="W163" s="101">
        <f t="array" ref="W163">SUM(IF(LEN(J161:J325)&lt;=3,0,1))</f>
        <v>0</v>
      </c>
      <c r="X163" s="100" t="str">
        <f t="shared" si="30"/>
        <v>_Inspection Log</v>
      </c>
      <c r="Y163" s="101">
        <f t="shared" si="31"/>
        <v>0</v>
      </c>
      <c r="Z163" s="101" t="str">
        <f t="shared" si="32"/>
        <v/>
      </c>
      <c r="AA163" s="101">
        <f t="shared" si="33"/>
        <v>0</v>
      </c>
      <c r="AB163" s="101"/>
      <c r="AC163" s="101"/>
      <c r="AD163" s="101"/>
      <c r="AE163" s="101"/>
      <c r="AF163" s="101"/>
      <c r="AG163" s="101"/>
      <c r="AH163" s="101"/>
      <c r="AI163" s="101"/>
      <c r="AJ163" s="103"/>
      <c r="AK163" s="34"/>
      <c r="AL163" s="34"/>
      <c r="AM163" s="34"/>
      <c r="AN163" s="34"/>
      <c r="AO163" s="34"/>
      <c r="AP163" s="34"/>
      <c r="AQ163" s="48"/>
      <c r="AR163" s="48"/>
      <c r="AS163" s="48"/>
      <c r="AT163" s="48"/>
      <c r="AU163" s="48"/>
      <c r="AV163" s="48"/>
      <c r="AW163" s="48"/>
      <c r="AX163" s="48"/>
      <c r="AY163" s="48"/>
      <c r="AZ163" s="48"/>
      <c r="BA163" s="48"/>
      <c r="BB163" s="48"/>
      <c r="BC163" s="48"/>
      <c r="BD163" s="48"/>
      <c r="BE163" s="48"/>
      <c r="BF163" s="48"/>
      <c r="BG163" s="48"/>
      <c r="BH163" s="48"/>
    </row>
    <row r="164" spans="1:60" ht="15" customHeight="1">
      <c r="A164" s="34"/>
      <c r="B164" s="143"/>
      <c r="C164" s="144"/>
      <c r="D164" s="145"/>
      <c r="E164" s="145"/>
      <c r="F164" s="145"/>
      <c r="G164" s="145"/>
      <c r="H164" s="146" t="str">
        <f t="shared" si="25"/>
        <v/>
      </c>
      <c r="I164" s="146"/>
      <c r="J164" s="97"/>
      <c r="K164" s="147"/>
      <c r="L164" s="147"/>
      <c r="M164" s="147"/>
      <c r="N164" s="147"/>
      <c r="O164" s="147"/>
      <c r="P164" s="98" t="str">
        <f t="shared" si="34"/>
        <v>_Inspection Log.xlsm</v>
      </c>
      <c r="Q164" s="99" t="str">
        <f t="shared" si="35"/>
        <v>\\gurnt001\ABB\WORK\Engg_Docs\CUT\Code_Review\Web_Pages\Trends\V0.1\InspectionLogs\_Inspection Log.xlsm</v>
      </c>
      <c r="R164" s="100">
        <f t="array" ref="R164">SUM(IF($J$30:$J$194=IF(J164="","Blank",J164),1,0))</f>
        <v>0</v>
      </c>
      <c r="S164" s="100">
        <f t="shared" si="26"/>
        <v>0</v>
      </c>
      <c r="T164" s="100" t="str">
        <f t="shared" si="27"/>
        <v/>
      </c>
      <c r="U164" s="101">
        <f t="shared" si="28"/>
        <v>0</v>
      </c>
      <c r="V164" s="101">
        <f t="shared" si="29"/>
        <v>0</v>
      </c>
      <c r="W164" s="101">
        <f t="array" ref="W164">SUM(IF(LEN(J162:J326)&lt;=3,0,1))</f>
        <v>0</v>
      </c>
      <c r="X164" s="100" t="str">
        <f t="shared" si="30"/>
        <v>_Inspection Log</v>
      </c>
      <c r="Y164" s="101">
        <f t="shared" si="31"/>
        <v>0</v>
      </c>
      <c r="Z164" s="101" t="str">
        <f t="shared" si="32"/>
        <v/>
      </c>
      <c r="AA164" s="101">
        <f t="shared" si="33"/>
        <v>0</v>
      </c>
      <c r="AB164" s="101"/>
      <c r="AC164" s="101"/>
      <c r="AD164" s="101"/>
      <c r="AE164" s="101"/>
      <c r="AF164" s="101"/>
      <c r="AG164" s="101"/>
      <c r="AH164" s="101"/>
      <c r="AI164" s="101"/>
      <c r="AJ164" s="103"/>
      <c r="AK164" s="34"/>
      <c r="AL164" s="34"/>
      <c r="AM164" s="34"/>
      <c r="AN164" s="34"/>
      <c r="AO164" s="34"/>
      <c r="AP164" s="34"/>
      <c r="AQ164" s="48"/>
      <c r="AR164" s="48"/>
      <c r="AS164" s="48"/>
      <c r="AT164" s="48"/>
      <c r="AU164" s="48"/>
      <c r="AV164" s="48"/>
      <c r="AW164" s="48"/>
      <c r="AX164" s="48"/>
      <c r="AY164" s="48"/>
      <c r="AZ164" s="48"/>
      <c r="BA164" s="48"/>
      <c r="BB164" s="48"/>
      <c r="BC164" s="48"/>
      <c r="BD164" s="48"/>
      <c r="BE164" s="48"/>
      <c r="BF164" s="48"/>
      <c r="BG164" s="48"/>
      <c r="BH164" s="48"/>
    </row>
    <row r="165" spans="1:60" ht="15" customHeight="1">
      <c r="A165" s="34"/>
      <c r="B165" s="143"/>
      <c r="C165" s="144"/>
      <c r="D165" s="145"/>
      <c r="E165" s="145"/>
      <c r="F165" s="145"/>
      <c r="G165" s="145"/>
      <c r="H165" s="146" t="str">
        <f t="shared" si="25"/>
        <v/>
      </c>
      <c r="I165" s="146"/>
      <c r="J165" s="97"/>
      <c r="K165" s="147"/>
      <c r="L165" s="147"/>
      <c r="M165" s="147"/>
      <c r="N165" s="147"/>
      <c r="O165" s="147"/>
      <c r="P165" s="98" t="str">
        <f t="shared" si="34"/>
        <v>_Inspection Log.xlsm</v>
      </c>
      <c r="Q165" s="99" t="str">
        <f t="shared" si="35"/>
        <v>\\gurnt001\ABB\WORK\Engg_Docs\CUT\Code_Review\Web_Pages\Trends\V0.1\InspectionLogs\_Inspection Log.xlsm</v>
      </c>
      <c r="R165" s="100">
        <f t="array" ref="R165">SUM(IF($J$30:$J$194=IF(J165="","Blank",J165),1,0))</f>
        <v>0</v>
      </c>
      <c r="S165" s="100">
        <f t="shared" si="26"/>
        <v>0</v>
      </c>
      <c r="T165" s="100" t="str">
        <f t="shared" si="27"/>
        <v/>
      </c>
      <c r="U165" s="101">
        <f t="shared" si="28"/>
        <v>0</v>
      </c>
      <c r="V165" s="101">
        <f t="shared" si="29"/>
        <v>0</v>
      </c>
      <c r="W165" s="101">
        <f t="array" ref="W165">SUM(IF(LEN(J163:J327)&lt;=3,0,1))</f>
        <v>0</v>
      </c>
      <c r="X165" s="100" t="str">
        <f t="shared" si="30"/>
        <v>_Inspection Log</v>
      </c>
      <c r="Y165" s="101">
        <f t="shared" si="31"/>
        <v>0</v>
      </c>
      <c r="Z165" s="101" t="str">
        <f t="shared" si="32"/>
        <v/>
      </c>
      <c r="AA165" s="101">
        <f t="shared" si="33"/>
        <v>0</v>
      </c>
      <c r="AB165" s="101"/>
      <c r="AC165" s="101"/>
      <c r="AD165" s="101"/>
      <c r="AE165" s="101"/>
      <c r="AF165" s="101"/>
      <c r="AG165" s="101"/>
      <c r="AH165" s="101"/>
      <c r="AI165" s="101"/>
      <c r="AJ165" s="103"/>
      <c r="AK165" s="34"/>
      <c r="AL165" s="34"/>
      <c r="AM165" s="34"/>
      <c r="AN165" s="34"/>
      <c r="AO165" s="34"/>
      <c r="AP165" s="34"/>
      <c r="AQ165" s="48"/>
      <c r="AR165" s="48"/>
      <c r="AS165" s="48"/>
      <c r="AT165" s="48"/>
      <c r="AU165" s="48"/>
      <c r="AV165" s="48"/>
      <c r="AW165" s="48"/>
      <c r="AX165" s="48"/>
      <c r="AY165" s="48"/>
      <c r="AZ165" s="48"/>
      <c r="BA165" s="48"/>
      <c r="BB165" s="48"/>
      <c r="BC165" s="48"/>
      <c r="BD165" s="48"/>
      <c r="BE165" s="48"/>
      <c r="BF165" s="48"/>
      <c r="BG165" s="48"/>
      <c r="BH165" s="48"/>
    </row>
    <row r="166" spans="1:60" ht="15" customHeight="1">
      <c r="A166" s="34"/>
      <c r="B166" s="143"/>
      <c r="C166" s="144"/>
      <c r="D166" s="145"/>
      <c r="E166" s="145"/>
      <c r="F166" s="145"/>
      <c r="G166" s="145"/>
      <c r="H166" s="146" t="str">
        <f t="shared" si="25"/>
        <v/>
      </c>
      <c r="I166" s="146"/>
      <c r="J166" s="97"/>
      <c r="K166" s="147"/>
      <c r="L166" s="147"/>
      <c r="M166" s="147"/>
      <c r="N166" s="147"/>
      <c r="O166" s="147"/>
      <c r="P166" s="98" t="str">
        <f t="shared" si="34"/>
        <v>_Inspection Log.xlsm</v>
      </c>
      <c r="Q166" s="99" t="str">
        <f t="shared" si="35"/>
        <v>\\gurnt001\ABB\WORK\Engg_Docs\CUT\Code_Review\Web_Pages\Trends\V0.1\InspectionLogs\_Inspection Log.xlsm</v>
      </c>
      <c r="R166" s="100">
        <f t="array" ref="R166">SUM(IF($J$30:$J$194=IF(J166="","Blank",J166),1,0))</f>
        <v>0</v>
      </c>
      <c r="S166" s="100">
        <f t="shared" si="26"/>
        <v>0</v>
      </c>
      <c r="T166" s="100" t="str">
        <f t="shared" si="27"/>
        <v/>
      </c>
      <c r="U166" s="101">
        <f t="shared" si="28"/>
        <v>0</v>
      </c>
      <c r="V166" s="101">
        <f t="shared" si="29"/>
        <v>0</v>
      </c>
      <c r="W166" s="101">
        <f t="array" ref="W166">SUM(IF(LEN(J164:J328)&lt;=3,0,1))</f>
        <v>0</v>
      </c>
      <c r="X166" s="100" t="str">
        <f t="shared" si="30"/>
        <v>_Inspection Log</v>
      </c>
      <c r="Y166" s="101">
        <f t="shared" si="31"/>
        <v>0</v>
      </c>
      <c r="Z166" s="101" t="str">
        <f t="shared" si="32"/>
        <v/>
      </c>
      <c r="AA166" s="101">
        <f t="shared" si="33"/>
        <v>0</v>
      </c>
      <c r="AB166" s="101"/>
      <c r="AC166" s="101"/>
      <c r="AD166" s="101"/>
      <c r="AE166" s="101"/>
      <c r="AF166" s="101"/>
      <c r="AG166" s="101"/>
      <c r="AH166" s="101"/>
      <c r="AI166" s="101"/>
      <c r="AJ166" s="103"/>
      <c r="AK166" s="34"/>
      <c r="AL166" s="34"/>
      <c r="AM166" s="34"/>
      <c r="AN166" s="34"/>
      <c r="AO166" s="34"/>
      <c r="AP166" s="34"/>
      <c r="AQ166" s="48"/>
      <c r="AR166" s="48"/>
      <c r="AS166" s="48"/>
      <c r="AT166" s="48"/>
      <c r="AU166" s="48"/>
      <c r="AV166" s="48"/>
      <c r="AW166" s="48"/>
      <c r="AX166" s="48"/>
      <c r="AY166" s="48"/>
      <c r="AZ166" s="48"/>
      <c r="BA166" s="48"/>
      <c r="BB166" s="48"/>
      <c r="BC166" s="48"/>
      <c r="BD166" s="48"/>
      <c r="BE166" s="48"/>
      <c r="BF166" s="48"/>
      <c r="BG166" s="48"/>
      <c r="BH166" s="48"/>
    </row>
    <row r="167" spans="1:60" ht="15" customHeight="1">
      <c r="A167" s="34"/>
      <c r="B167" s="143"/>
      <c r="C167" s="144"/>
      <c r="D167" s="145"/>
      <c r="E167" s="145"/>
      <c r="F167" s="145"/>
      <c r="G167" s="145"/>
      <c r="H167" s="146" t="str">
        <f t="shared" si="25"/>
        <v/>
      </c>
      <c r="I167" s="146"/>
      <c r="J167" s="97"/>
      <c r="K167" s="147"/>
      <c r="L167" s="147"/>
      <c r="M167" s="147"/>
      <c r="N167" s="147"/>
      <c r="O167" s="147"/>
      <c r="P167" s="98" t="str">
        <f t="shared" si="34"/>
        <v>_Inspection Log.xlsm</v>
      </c>
      <c r="Q167" s="99" t="str">
        <f t="shared" si="35"/>
        <v>\\gurnt001\ABB\WORK\Engg_Docs\CUT\Code_Review\Web_Pages\Trends\V0.1\InspectionLogs\_Inspection Log.xlsm</v>
      </c>
      <c r="R167" s="100">
        <f t="array" ref="R167">SUM(IF($J$30:$J$194=IF(J167="","Blank",J167),1,0))</f>
        <v>0</v>
      </c>
      <c r="S167" s="100">
        <f t="shared" si="26"/>
        <v>0</v>
      </c>
      <c r="T167" s="100" t="str">
        <f t="shared" si="27"/>
        <v/>
      </c>
      <c r="U167" s="101">
        <f t="shared" si="28"/>
        <v>0</v>
      </c>
      <c r="V167" s="101">
        <f t="shared" si="29"/>
        <v>0</v>
      </c>
      <c r="W167" s="101">
        <f t="array" ref="W167">SUM(IF(LEN(J165:J329)&lt;=3,0,1))</f>
        <v>0</v>
      </c>
      <c r="X167" s="100" t="str">
        <f t="shared" si="30"/>
        <v>_Inspection Log</v>
      </c>
      <c r="Y167" s="101">
        <f t="shared" si="31"/>
        <v>0</v>
      </c>
      <c r="Z167" s="101" t="str">
        <f t="shared" si="32"/>
        <v/>
      </c>
      <c r="AA167" s="101">
        <f t="shared" si="33"/>
        <v>0</v>
      </c>
      <c r="AB167" s="101"/>
      <c r="AC167" s="101"/>
      <c r="AD167" s="101"/>
      <c r="AE167" s="101"/>
      <c r="AF167" s="101"/>
      <c r="AG167" s="101"/>
      <c r="AH167" s="101"/>
      <c r="AI167" s="101"/>
      <c r="AJ167" s="103"/>
      <c r="AK167" s="34"/>
      <c r="AL167" s="34"/>
      <c r="AM167" s="34"/>
      <c r="AN167" s="34"/>
      <c r="AO167" s="34"/>
      <c r="AP167" s="34"/>
      <c r="AQ167" s="48"/>
      <c r="AR167" s="48"/>
      <c r="AS167" s="48"/>
      <c r="AT167" s="48"/>
      <c r="AU167" s="48"/>
      <c r="AV167" s="48"/>
      <c r="AW167" s="48"/>
      <c r="AX167" s="48"/>
      <c r="AY167" s="48"/>
      <c r="AZ167" s="48"/>
      <c r="BA167" s="48"/>
      <c r="BB167" s="48"/>
      <c r="BC167" s="48"/>
      <c r="BD167" s="48"/>
      <c r="BE167" s="48"/>
      <c r="BF167" s="48"/>
      <c r="BG167" s="48"/>
      <c r="BH167" s="48"/>
    </row>
    <row r="168" spans="1:60" ht="15" customHeight="1">
      <c r="A168" s="34"/>
      <c r="B168" s="143"/>
      <c r="C168" s="144"/>
      <c r="D168" s="145"/>
      <c r="E168" s="145"/>
      <c r="F168" s="145"/>
      <c r="G168" s="145"/>
      <c r="H168" s="146" t="str">
        <f t="shared" si="25"/>
        <v/>
      </c>
      <c r="I168" s="146"/>
      <c r="J168" s="97"/>
      <c r="K168" s="147"/>
      <c r="L168" s="147"/>
      <c r="M168" s="147"/>
      <c r="N168" s="147"/>
      <c r="O168" s="147"/>
      <c r="P168" s="98" t="str">
        <f t="shared" si="34"/>
        <v>_Inspection Log.xlsm</v>
      </c>
      <c r="Q168" s="99" t="str">
        <f t="shared" si="35"/>
        <v>\\gurnt001\ABB\WORK\Engg_Docs\CUT\Code_Review\Web_Pages\Trends\V0.1\InspectionLogs\_Inspection Log.xlsm</v>
      </c>
      <c r="R168" s="100">
        <f t="array" ref="R168">SUM(IF($J$30:$J$194=IF(J168="","Blank",J168),1,0))</f>
        <v>0</v>
      </c>
      <c r="S168" s="100">
        <f t="shared" si="26"/>
        <v>0</v>
      </c>
      <c r="T168" s="100" t="str">
        <f t="shared" si="27"/>
        <v/>
      </c>
      <c r="U168" s="101">
        <f t="shared" si="28"/>
        <v>0</v>
      </c>
      <c r="V168" s="101">
        <f t="shared" si="29"/>
        <v>0</v>
      </c>
      <c r="W168" s="101">
        <f t="array" ref="W168">SUM(IF(LEN(J166:J330)&lt;=3,0,1))</f>
        <v>0</v>
      </c>
      <c r="X168" s="100" t="str">
        <f t="shared" si="30"/>
        <v>_Inspection Log</v>
      </c>
      <c r="Y168" s="101">
        <f t="shared" si="31"/>
        <v>0</v>
      </c>
      <c r="Z168" s="101" t="str">
        <f t="shared" si="32"/>
        <v/>
      </c>
      <c r="AA168" s="101">
        <f t="shared" si="33"/>
        <v>0</v>
      </c>
      <c r="AB168" s="101"/>
      <c r="AC168" s="101"/>
      <c r="AD168" s="101"/>
      <c r="AE168" s="101"/>
      <c r="AF168" s="101"/>
      <c r="AG168" s="101"/>
      <c r="AH168" s="101"/>
      <c r="AI168" s="101"/>
      <c r="AJ168" s="103"/>
      <c r="AK168" s="34"/>
      <c r="AL168" s="34"/>
      <c r="AM168" s="34"/>
      <c r="AN168" s="34"/>
      <c r="AO168" s="34"/>
      <c r="AP168" s="34"/>
      <c r="AQ168" s="48"/>
      <c r="AR168" s="48"/>
      <c r="AS168" s="48"/>
      <c r="AT168" s="48"/>
      <c r="AU168" s="48"/>
      <c r="AV168" s="48"/>
      <c r="AW168" s="48"/>
      <c r="AX168" s="48"/>
      <c r="AY168" s="48"/>
      <c r="AZ168" s="48"/>
      <c r="BA168" s="48"/>
      <c r="BB168" s="48"/>
      <c r="BC168" s="48"/>
      <c r="BD168" s="48"/>
      <c r="BE168" s="48"/>
      <c r="BF168" s="48"/>
      <c r="BG168" s="48"/>
      <c r="BH168" s="48"/>
    </row>
    <row r="169" spans="1:60" ht="15" customHeight="1">
      <c r="A169" s="34"/>
      <c r="B169" s="143"/>
      <c r="C169" s="144"/>
      <c r="D169" s="145"/>
      <c r="E169" s="145"/>
      <c r="F169" s="145"/>
      <c r="G169" s="145"/>
      <c r="H169" s="146" t="str">
        <f t="shared" si="25"/>
        <v/>
      </c>
      <c r="I169" s="146"/>
      <c r="J169" s="97"/>
      <c r="K169" s="147"/>
      <c r="L169" s="147"/>
      <c r="M169" s="147"/>
      <c r="N169" s="147"/>
      <c r="O169" s="147"/>
      <c r="P169" s="98" t="str">
        <f t="shared" si="34"/>
        <v>_Inspection Log.xlsm</v>
      </c>
      <c r="Q169" s="99" t="str">
        <f t="shared" si="35"/>
        <v>\\gurnt001\ABB\WORK\Engg_Docs\CUT\Code_Review\Web_Pages\Trends\V0.1\InspectionLogs\_Inspection Log.xlsm</v>
      </c>
      <c r="R169" s="100">
        <f t="array" ref="R169">SUM(IF($J$30:$J$194=IF(J169="","Blank",J169),1,0))</f>
        <v>0</v>
      </c>
      <c r="S169" s="100">
        <f t="shared" si="26"/>
        <v>0</v>
      </c>
      <c r="T169" s="100" t="str">
        <f t="shared" si="27"/>
        <v/>
      </c>
      <c r="U169" s="101">
        <f t="shared" si="28"/>
        <v>0</v>
      </c>
      <c r="V169" s="101">
        <f t="shared" si="29"/>
        <v>0</v>
      </c>
      <c r="W169" s="101">
        <f t="array" ref="W169">SUM(IF(LEN(J167:J331)&lt;=3,0,1))</f>
        <v>0</v>
      </c>
      <c r="X169" s="100" t="str">
        <f t="shared" si="30"/>
        <v>_Inspection Log</v>
      </c>
      <c r="Y169" s="101">
        <f t="shared" si="31"/>
        <v>0</v>
      </c>
      <c r="Z169" s="101" t="str">
        <f t="shared" si="32"/>
        <v/>
      </c>
      <c r="AA169" s="101">
        <f t="shared" si="33"/>
        <v>0</v>
      </c>
      <c r="AB169" s="101"/>
      <c r="AC169" s="101"/>
      <c r="AD169" s="101"/>
      <c r="AE169" s="101"/>
      <c r="AF169" s="101"/>
      <c r="AG169" s="101"/>
      <c r="AH169" s="101"/>
      <c r="AI169" s="101"/>
      <c r="AJ169" s="103"/>
      <c r="AK169" s="34"/>
      <c r="AL169" s="34"/>
      <c r="AM169" s="34"/>
      <c r="AN169" s="34"/>
      <c r="AO169" s="34"/>
      <c r="AP169" s="34"/>
      <c r="AQ169" s="48"/>
      <c r="AR169" s="48"/>
      <c r="AS169" s="48"/>
      <c r="AT169" s="48"/>
      <c r="AU169" s="48"/>
      <c r="AV169" s="48"/>
      <c r="AW169" s="48"/>
      <c r="AX169" s="48"/>
      <c r="AY169" s="48"/>
      <c r="AZ169" s="48"/>
      <c r="BA169" s="48"/>
      <c r="BB169" s="48"/>
      <c r="BC169" s="48"/>
      <c r="BD169" s="48"/>
      <c r="BE169" s="48"/>
      <c r="BF169" s="48"/>
      <c r="BG169" s="48"/>
      <c r="BH169" s="48"/>
    </row>
    <row r="170" spans="1:60" ht="15" customHeight="1">
      <c r="A170" s="34"/>
      <c r="B170" s="143"/>
      <c r="C170" s="144"/>
      <c r="D170" s="145"/>
      <c r="E170" s="145"/>
      <c r="F170" s="145"/>
      <c r="G170" s="145"/>
      <c r="H170" s="146" t="str">
        <f t="shared" si="25"/>
        <v/>
      </c>
      <c r="I170" s="146"/>
      <c r="J170" s="97"/>
      <c r="K170" s="147"/>
      <c r="L170" s="147"/>
      <c r="M170" s="147"/>
      <c r="N170" s="147"/>
      <c r="O170" s="147"/>
      <c r="P170" s="98" t="str">
        <f t="shared" si="34"/>
        <v>_Inspection Log.xlsm</v>
      </c>
      <c r="Q170" s="99" t="str">
        <f t="shared" si="35"/>
        <v>\\gurnt001\ABB\WORK\Engg_Docs\CUT\Code_Review\Web_Pages\Trends\V0.1\InspectionLogs\_Inspection Log.xlsm</v>
      </c>
      <c r="R170" s="100">
        <f t="array" ref="R170">SUM(IF($J$30:$J$194=IF(J170="","Blank",J170),1,0))</f>
        <v>0</v>
      </c>
      <c r="S170" s="100">
        <f t="shared" si="26"/>
        <v>0</v>
      </c>
      <c r="T170" s="100" t="str">
        <f t="shared" si="27"/>
        <v/>
      </c>
      <c r="U170" s="101">
        <f t="shared" si="28"/>
        <v>0</v>
      </c>
      <c r="V170" s="101">
        <f t="shared" si="29"/>
        <v>0</v>
      </c>
      <c r="W170" s="101">
        <f t="array" ref="W170">SUM(IF(LEN(J168:J332)&lt;=3,0,1))</f>
        <v>0</v>
      </c>
      <c r="X170" s="100" t="str">
        <f t="shared" si="30"/>
        <v>_Inspection Log</v>
      </c>
      <c r="Y170" s="101">
        <f t="shared" si="31"/>
        <v>0</v>
      </c>
      <c r="Z170" s="101" t="str">
        <f t="shared" si="32"/>
        <v/>
      </c>
      <c r="AA170" s="101">
        <f t="shared" si="33"/>
        <v>0</v>
      </c>
      <c r="AB170" s="101"/>
      <c r="AC170" s="101"/>
      <c r="AD170" s="101"/>
      <c r="AE170" s="101"/>
      <c r="AF170" s="101"/>
      <c r="AG170" s="101"/>
      <c r="AH170" s="101"/>
      <c r="AI170" s="101"/>
      <c r="AJ170" s="103"/>
      <c r="AK170" s="34"/>
      <c r="AL170" s="34"/>
      <c r="AM170" s="34"/>
      <c r="AN170" s="34"/>
      <c r="AO170" s="34"/>
      <c r="AP170" s="34"/>
      <c r="AQ170" s="48"/>
      <c r="AR170" s="48"/>
      <c r="AS170" s="48"/>
      <c r="AT170" s="48"/>
      <c r="AU170" s="48"/>
      <c r="AV170" s="48"/>
      <c r="AW170" s="48"/>
      <c r="AX170" s="48"/>
      <c r="AY170" s="48"/>
      <c r="AZ170" s="48"/>
      <c r="BA170" s="48"/>
      <c r="BB170" s="48"/>
      <c r="BC170" s="48"/>
      <c r="BD170" s="48"/>
      <c r="BE170" s="48"/>
      <c r="BF170" s="48"/>
      <c r="BG170" s="48"/>
      <c r="BH170" s="48"/>
    </row>
    <row r="171" spans="1:60" ht="15" customHeight="1">
      <c r="A171" s="34"/>
      <c r="B171" s="143"/>
      <c r="C171" s="144"/>
      <c r="D171" s="145"/>
      <c r="E171" s="145"/>
      <c r="F171" s="145"/>
      <c r="G171" s="145"/>
      <c r="H171" s="146" t="str">
        <f t="shared" si="25"/>
        <v/>
      </c>
      <c r="I171" s="146"/>
      <c r="J171" s="97"/>
      <c r="K171" s="147"/>
      <c r="L171" s="147"/>
      <c r="M171" s="147"/>
      <c r="N171" s="147"/>
      <c r="O171" s="147"/>
      <c r="P171" s="98" t="str">
        <f t="shared" si="34"/>
        <v>_Inspection Log.xlsm</v>
      </c>
      <c r="Q171" s="99" t="str">
        <f t="shared" si="35"/>
        <v>\\gurnt001\ABB\WORK\Engg_Docs\CUT\Code_Review\Web_Pages\Trends\V0.1\InspectionLogs\_Inspection Log.xlsm</v>
      </c>
      <c r="R171" s="100">
        <f t="array" ref="R171">SUM(IF($J$30:$J$194=IF(J171="","Blank",J171),1,0))</f>
        <v>0</v>
      </c>
      <c r="S171" s="100">
        <f t="shared" si="26"/>
        <v>0</v>
      </c>
      <c r="T171" s="100" t="str">
        <f t="shared" si="27"/>
        <v/>
      </c>
      <c r="U171" s="101">
        <f t="shared" si="28"/>
        <v>0</v>
      </c>
      <c r="V171" s="101">
        <f t="shared" si="29"/>
        <v>0</v>
      </c>
      <c r="W171" s="101">
        <f t="array" ref="W171">SUM(IF(LEN(J169:J333)&lt;=3,0,1))</f>
        <v>0</v>
      </c>
      <c r="X171" s="100" t="str">
        <f t="shared" si="30"/>
        <v>_Inspection Log</v>
      </c>
      <c r="Y171" s="101">
        <f t="shared" si="31"/>
        <v>0</v>
      </c>
      <c r="Z171" s="101" t="str">
        <f t="shared" si="32"/>
        <v/>
      </c>
      <c r="AA171" s="101">
        <f t="shared" si="33"/>
        <v>0</v>
      </c>
      <c r="AB171" s="101"/>
      <c r="AC171" s="101"/>
      <c r="AD171" s="101"/>
      <c r="AE171" s="101"/>
      <c r="AF171" s="101"/>
      <c r="AG171" s="101"/>
      <c r="AH171" s="101"/>
      <c r="AI171" s="101"/>
      <c r="AJ171" s="103"/>
      <c r="AK171" s="34"/>
      <c r="AL171" s="34"/>
      <c r="AM171" s="34"/>
      <c r="AN171" s="34"/>
      <c r="AO171" s="34"/>
      <c r="AP171" s="34"/>
      <c r="AQ171" s="48"/>
      <c r="AR171" s="48"/>
      <c r="AS171" s="48"/>
      <c r="AT171" s="48"/>
      <c r="AU171" s="48"/>
      <c r="AV171" s="48"/>
      <c r="AW171" s="48"/>
      <c r="AX171" s="48"/>
      <c r="AY171" s="48"/>
      <c r="AZ171" s="48"/>
      <c r="BA171" s="48"/>
      <c r="BB171" s="48"/>
      <c r="BC171" s="48"/>
      <c r="BD171" s="48"/>
      <c r="BE171" s="48"/>
      <c r="BF171" s="48"/>
      <c r="BG171" s="48"/>
      <c r="BH171" s="48"/>
    </row>
    <row r="172" spans="1:60" ht="15" customHeight="1">
      <c r="A172" s="34"/>
      <c r="B172" s="143"/>
      <c r="C172" s="144"/>
      <c r="D172" s="145"/>
      <c r="E172" s="145"/>
      <c r="F172" s="145"/>
      <c r="G172" s="145"/>
      <c r="H172" s="146" t="str">
        <f t="shared" si="25"/>
        <v/>
      </c>
      <c r="I172" s="146"/>
      <c r="J172" s="97"/>
      <c r="K172" s="147"/>
      <c r="L172" s="147"/>
      <c r="M172" s="147"/>
      <c r="N172" s="147"/>
      <c r="O172" s="147"/>
      <c r="P172" s="98" t="str">
        <f t="shared" si="34"/>
        <v>_Inspection Log.xlsm</v>
      </c>
      <c r="Q172" s="99" t="str">
        <f t="shared" si="35"/>
        <v>\\gurnt001\ABB\WORK\Engg_Docs\CUT\Code_Review\Web_Pages\Trends\V0.1\InspectionLogs\_Inspection Log.xlsm</v>
      </c>
      <c r="R172" s="100">
        <f t="array" ref="R172">SUM(IF($J$30:$J$194=IF(J172="","Blank",J172),1,0))</f>
        <v>0</v>
      </c>
      <c r="S172" s="100">
        <f t="shared" si="26"/>
        <v>0</v>
      </c>
      <c r="T172" s="100" t="str">
        <f t="shared" si="27"/>
        <v/>
      </c>
      <c r="U172" s="101">
        <f t="shared" si="28"/>
        <v>0</v>
      </c>
      <c r="V172" s="101">
        <f t="shared" si="29"/>
        <v>0</v>
      </c>
      <c r="W172" s="101">
        <f t="array" ref="W172">SUM(IF(LEN(J170:J334)&lt;=3,0,1))</f>
        <v>0</v>
      </c>
      <c r="X172" s="100" t="str">
        <f t="shared" si="30"/>
        <v>_Inspection Log</v>
      </c>
      <c r="Y172" s="101">
        <f t="shared" si="31"/>
        <v>0</v>
      </c>
      <c r="Z172" s="101" t="str">
        <f t="shared" si="32"/>
        <v/>
      </c>
      <c r="AA172" s="101">
        <f t="shared" si="33"/>
        <v>0</v>
      </c>
      <c r="AB172" s="101"/>
      <c r="AC172" s="101"/>
      <c r="AD172" s="101"/>
      <c r="AE172" s="101"/>
      <c r="AF172" s="101"/>
      <c r="AG172" s="101"/>
      <c r="AH172" s="101"/>
      <c r="AI172" s="101"/>
      <c r="AJ172" s="103"/>
      <c r="AK172" s="34"/>
      <c r="AL172" s="34"/>
      <c r="AM172" s="34"/>
      <c r="AN172" s="34"/>
      <c r="AO172" s="34"/>
      <c r="AP172" s="34"/>
      <c r="AQ172" s="48"/>
      <c r="AR172" s="48"/>
      <c r="AS172" s="48"/>
      <c r="AT172" s="48"/>
      <c r="AU172" s="48"/>
      <c r="AV172" s="48"/>
      <c r="AW172" s="48"/>
      <c r="AX172" s="48"/>
      <c r="AY172" s="48"/>
      <c r="AZ172" s="48"/>
      <c r="BA172" s="48"/>
      <c r="BB172" s="48"/>
      <c r="BC172" s="48"/>
      <c r="BD172" s="48"/>
      <c r="BE172" s="48"/>
      <c r="BF172" s="48"/>
      <c r="BG172" s="48"/>
      <c r="BH172" s="48"/>
    </row>
    <row r="173" spans="1:60" ht="15" customHeight="1">
      <c r="A173" s="34"/>
      <c r="B173" s="143"/>
      <c r="C173" s="144"/>
      <c r="D173" s="145"/>
      <c r="E173" s="145"/>
      <c r="F173" s="145"/>
      <c r="G173" s="145"/>
      <c r="H173" s="146" t="str">
        <f t="shared" si="25"/>
        <v/>
      </c>
      <c r="I173" s="146"/>
      <c r="J173" s="97"/>
      <c r="K173" s="147"/>
      <c r="L173" s="147"/>
      <c r="M173" s="147"/>
      <c r="N173" s="147"/>
      <c r="O173" s="147"/>
      <c r="P173" s="98" t="str">
        <f t="shared" si="34"/>
        <v>_Inspection Log.xlsm</v>
      </c>
      <c r="Q173" s="99" t="str">
        <f t="shared" si="35"/>
        <v>\\gurnt001\ABB\WORK\Engg_Docs\CUT\Code_Review\Web_Pages\Trends\V0.1\InspectionLogs\_Inspection Log.xlsm</v>
      </c>
      <c r="R173" s="100">
        <f t="array" ref="R173">SUM(IF($J$30:$J$194=IF(J173="","Blank",J173),1,0))</f>
        <v>0</v>
      </c>
      <c r="S173" s="100">
        <f t="shared" si="26"/>
        <v>0</v>
      </c>
      <c r="T173" s="100" t="str">
        <f t="shared" si="27"/>
        <v/>
      </c>
      <c r="U173" s="101">
        <f t="shared" si="28"/>
        <v>0</v>
      </c>
      <c r="V173" s="101">
        <f t="shared" si="29"/>
        <v>0</v>
      </c>
      <c r="W173" s="101">
        <f t="array" ref="W173">SUM(IF(LEN(J171:J335)&lt;=3,0,1))</f>
        <v>0</v>
      </c>
      <c r="X173" s="100" t="str">
        <f t="shared" si="30"/>
        <v>_Inspection Log</v>
      </c>
      <c r="Y173" s="101">
        <f t="shared" si="31"/>
        <v>0</v>
      </c>
      <c r="Z173" s="101" t="str">
        <f t="shared" si="32"/>
        <v/>
      </c>
      <c r="AA173" s="101">
        <f t="shared" si="33"/>
        <v>0</v>
      </c>
      <c r="AB173" s="101"/>
      <c r="AC173" s="101"/>
      <c r="AD173" s="101"/>
      <c r="AE173" s="101"/>
      <c r="AF173" s="101"/>
      <c r="AG173" s="101"/>
      <c r="AH173" s="101"/>
      <c r="AI173" s="101"/>
      <c r="AJ173" s="103"/>
      <c r="AK173" s="34"/>
      <c r="AL173" s="34"/>
      <c r="AM173" s="34"/>
      <c r="AN173" s="34"/>
      <c r="AO173" s="34"/>
      <c r="AP173" s="34"/>
      <c r="AQ173" s="48"/>
      <c r="AR173" s="48"/>
      <c r="AS173" s="48"/>
      <c r="AT173" s="48"/>
      <c r="AU173" s="48"/>
      <c r="AV173" s="48"/>
      <c r="AW173" s="48"/>
      <c r="AX173" s="48"/>
      <c r="AY173" s="48"/>
      <c r="AZ173" s="48"/>
      <c r="BA173" s="48"/>
      <c r="BB173" s="48"/>
      <c r="BC173" s="48"/>
      <c r="BD173" s="48"/>
      <c r="BE173" s="48"/>
      <c r="BF173" s="48"/>
      <c r="BG173" s="48"/>
      <c r="BH173" s="48"/>
    </row>
    <row r="174" spans="1:60" ht="15" customHeight="1">
      <c r="A174" s="34"/>
      <c r="B174" s="143"/>
      <c r="C174" s="144"/>
      <c r="D174" s="145"/>
      <c r="E174" s="145"/>
      <c r="F174" s="145"/>
      <c r="G174" s="145"/>
      <c r="H174" s="146" t="str">
        <f t="shared" si="25"/>
        <v/>
      </c>
      <c r="I174" s="146"/>
      <c r="J174" s="97"/>
      <c r="K174" s="147"/>
      <c r="L174" s="147"/>
      <c r="M174" s="147"/>
      <c r="N174" s="147"/>
      <c r="O174" s="147"/>
      <c r="P174" s="98" t="str">
        <f t="shared" si="34"/>
        <v>_Inspection Log.xlsm</v>
      </c>
      <c r="Q174" s="99" t="str">
        <f t="shared" si="35"/>
        <v>\\gurnt001\ABB\WORK\Engg_Docs\CUT\Code_Review\Web_Pages\Trends\V0.1\InspectionLogs\_Inspection Log.xlsm</v>
      </c>
      <c r="R174" s="100">
        <f t="array" ref="R174">SUM(IF($J$30:$J$194=IF(J174="","Blank",J174),1,0))</f>
        <v>0</v>
      </c>
      <c r="S174" s="100">
        <f t="shared" si="26"/>
        <v>0</v>
      </c>
      <c r="T174" s="100" t="str">
        <f t="shared" si="27"/>
        <v/>
      </c>
      <c r="U174" s="101">
        <f t="shared" si="28"/>
        <v>0</v>
      </c>
      <c r="V174" s="101">
        <f t="shared" si="29"/>
        <v>0</v>
      </c>
      <c r="W174" s="101">
        <f t="array" ref="W174">SUM(IF(LEN(J172:J336)&lt;=3,0,1))</f>
        <v>0</v>
      </c>
      <c r="X174" s="100" t="str">
        <f t="shared" si="30"/>
        <v>_Inspection Log</v>
      </c>
      <c r="Y174" s="101">
        <f t="shared" si="31"/>
        <v>0</v>
      </c>
      <c r="Z174" s="101" t="str">
        <f t="shared" si="32"/>
        <v/>
      </c>
      <c r="AA174" s="101">
        <f t="shared" si="33"/>
        <v>0</v>
      </c>
      <c r="AB174" s="101"/>
      <c r="AC174" s="101"/>
      <c r="AD174" s="101"/>
      <c r="AE174" s="101"/>
      <c r="AF174" s="101"/>
      <c r="AG174" s="101"/>
      <c r="AH174" s="101"/>
      <c r="AI174" s="101"/>
      <c r="AJ174" s="103"/>
      <c r="AK174" s="34"/>
      <c r="AL174" s="34"/>
      <c r="AM174" s="34"/>
      <c r="AN174" s="34"/>
      <c r="AO174" s="34"/>
      <c r="AP174" s="34"/>
      <c r="AQ174" s="48"/>
      <c r="AR174" s="48"/>
      <c r="AS174" s="48"/>
      <c r="AT174" s="48"/>
      <c r="AU174" s="48"/>
      <c r="AV174" s="48"/>
      <c r="AW174" s="48"/>
      <c r="AX174" s="48"/>
      <c r="AY174" s="48"/>
      <c r="AZ174" s="48"/>
      <c r="BA174" s="48"/>
      <c r="BB174" s="48"/>
      <c r="BC174" s="48"/>
      <c r="BD174" s="48"/>
      <c r="BE174" s="48"/>
      <c r="BF174" s="48"/>
      <c r="BG174" s="48"/>
      <c r="BH174" s="48"/>
    </row>
    <row r="175" spans="1:60" ht="15" customHeight="1">
      <c r="A175" s="34"/>
      <c r="B175" s="143"/>
      <c r="C175" s="144"/>
      <c r="D175" s="145"/>
      <c r="E175" s="145"/>
      <c r="F175" s="145"/>
      <c r="G175" s="145"/>
      <c r="H175" s="146" t="str">
        <f t="shared" si="25"/>
        <v/>
      </c>
      <c r="I175" s="146"/>
      <c r="J175" s="97"/>
      <c r="K175" s="147"/>
      <c r="L175" s="147"/>
      <c r="M175" s="147"/>
      <c r="N175" s="147"/>
      <c r="O175" s="147"/>
      <c r="P175" s="98" t="str">
        <f t="shared" si="34"/>
        <v>_Inspection Log.xlsm</v>
      </c>
      <c r="Q175" s="99" t="str">
        <f t="shared" si="35"/>
        <v>\\gurnt001\ABB\WORK\Engg_Docs\CUT\Code_Review\Web_Pages\Trends\V0.1\InspectionLogs\_Inspection Log.xlsm</v>
      </c>
      <c r="R175" s="100">
        <f t="array" ref="R175">SUM(IF($J$30:$J$194=IF(J175="","Blank",J175),1,0))</f>
        <v>0</v>
      </c>
      <c r="S175" s="100">
        <f t="shared" si="26"/>
        <v>0</v>
      </c>
      <c r="T175" s="100" t="str">
        <f t="shared" si="27"/>
        <v/>
      </c>
      <c r="U175" s="101">
        <f t="shared" si="28"/>
        <v>0</v>
      </c>
      <c r="V175" s="101">
        <f t="shared" si="29"/>
        <v>0</v>
      </c>
      <c r="W175" s="101">
        <f t="array" ref="W175">SUM(IF(LEN(J173:J337)&lt;=3,0,1))</f>
        <v>0</v>
      </c>
      <c r="X175" s="100" t="str">
        <f t="shared" si="30"/>
        <v>_Inspection Log</v>
      </c>
      <c r="Y175" s="101">
        <f t="shared" si="31"/>
        <v>0</v>
      </c>
      <c r="Z175" s="101" t="str">
        <f t="shared" si="32"/>
        <v/>
      </c>
      <c r="AA175" s="101">
        <f t="shared" si="33"/>
        <v>0</v>
      </c>
      <c r="AB175" s="101"/>
      <c r="AC175" s="101"/>
      <c r="AD175" s="101"/>
      <c r="AE175" s="101"/>
      <c r="AF175" s="101"/>
      <c r="AG175" s="101"/>
      <c r="AH175" s="101"/>
      <c r="AI175" s="101"/>
      <c r="AJ175" s="103"/>
      <c r="AK175" s="34"/>
      <c r="AL175" s="34"/>
      <c r="AM175" s="34"/>
      <c r="AN175" s="34"/>
      <c r="AO175" s="34"/>
      <c r="AP175" s="34"/>
      <c r="AQ175" s="48"/>
      <c r="AR175" s="48"/>
      <c r="AS175" s="48"/>
      <c r="AT175" s="48"/>
      <c r="AU175" s="48"/>
      <c r="AV175" s="48"/>
      <c r="AW175" s="48"/>
      <c r="AX175" s="48"/>
      <c r="AY175" s="48"/>
      <c r="AZ175" s="48"/>
      <c r="BA175" s="48"/>
      <c r="BB175" s="48"/>
      <c r="BC175" s="48"/>
      <c r="BD175" s="48"/>
      <c r="BE175" s="48"/>
      <c r="BF175" s="48"/>
      <c r="BG175" s="48"/>
      <c r="BH175" s="48"/>
    </row>
    <row r="176" spans="1:60" ht="15" customHeight="1">
      <c r="A176" s="34"/>
      <c r="B176" s="143"/>
      <c r="C176" s="144"/>
      <c r="D176" s="145"/>
      <c r="E176" s="145"/>
      <c r="F176" s="145"/>
      <c r="G176" s="145"/>
      <c r="H176" s="146" t="str">
        <f t="shared" si="25"/>
        <v/>
      </c>
      <c r="I176" s="146"/>
      <c r="J176" s="97"/>
      <c r="K176" s="147"/>
      <c r="L176" s="147"/>
      <c r="M176" s="147"/>
      <c r="N176" s="147"/>
      <c r="O176" s="147"/>
      <c r="P176" s="98" t="str">
        <f t="shared" si="34"/>
        <v>_Inspection Log.xlsm</v>
      </c>
      <c r="Q176" s="99" t="str">
        <f t="shared" si="35"/>
        <v>\\gurnt001\ABB\WORK\Engg_Docs\CUT\Code_Review\Web_Pages\Trends\V0.1\InspectionLogs\_Inspection Log.xlsm</v>
      </c>
      <c r="R176" s="100">
        <f t="array" ref="R176">SUM(IF($J$30:$J$194=IF(J176="","Blank",J176),1,0))</f>
        <v>0</v>
      </c>
      <c r="S176" s="100">
        <f t="shared" si="26"/>
        <v>0</v>
      </c>
      <c r="T176" s="100" t="str">
        <f t="shared" si="27"/>
        <v/>
      </c>
      <c r="U176" s="101">
        <f t="shared" si="28"/>
        <v>0</v>
      </c>
      <c r="V176" s="101">
        <f t="shared" si="29"/>
        <v>0</v>
      </c>
      <c r="W176" s="101">
        <f t="array" ref="W176">SUM(IF(LEN(J174:J338)&lt;=3,0,1))</f>
        <v>0</v>
      </c>
      <c r="X176" s="100" t="str">
        <f t="shared" si="30"/>
        <v>_Inspection Log</v>
      </c>
      <c r="Y176" s="101">
        <f t="shared" si="31"/>
        <v>0</v>
      </c>
      <c r="Z176" s="101" t="str">
        <f t="shared" si="32"/>
        <v/>
      </c>
      <c r="AA176" s="101">
        <f t="shared" si="33"/>
        <v>0</v>
      </c>
      <c r="AB176" s="101"/>
      <c r="AC176" s="101"/>
      <c r="AD176" s="101"/>
      <c r="AE176" s="101"/>
      <c r="AF176" s="101"/>
      <c r="AG176" s="101"/>
      <c r="AH176" s="101"/>
      <c r="AI176" s="101"/>
      <c r="AJ176" s="103"/>
      <c r="AK176" s="34"/>
      <c r="AL176" s="34"/>
      <c r="AM176" s="34"/>
      <c r="AN176" s="34"/>
      <c r="AO176" s="34"/>
      <c r="AP176" s="34"/>
      <c r="AQ176" s="48"/>
      <c r="AR176" s="48"/>
      <c r="AS176" s="48"/>
      <c r="AT176" s="48"/>
      <c r="AU176" s="48"/>
      <c r="AV176" s="48"/>
      <c r="AW176" s="48"/>
      <c r="AX176" s="48"/>
      <c r="AY176" s="48"/>
      <c r="AZ176" s="48"/>
      <c r="BA176" s="48"/>
      <c r="BB176" s="48"/>
      <c r="BC176" s="48"/>
      <c r="BD176" s="48"/>
      <c r="BE176" s="48"/>
      <c r="BF176" s="48"/>
      <c r="BG176" s="48"/>
      <c r="BH176" s="48"/>
    </row>
    <row r="177" spans="1:60" ht="15" customHeight="1">
      <c r="A177" s="34"/>
      <c r="B177" s="143"/>
      <c r="C177" s="144"/>
      <c r="D177" s="145"/>
      <c r="E177" s="145"/>
      <c r="F177" s="145"/>
      <c r="G177" s="145"/>
      <c r="H177" s="146" t="str">
        <f t="shared" si="25"/>
        <v/>
      </c>
      <c r="I177" s="146"/>
      <c r="J177" s="97"/>
      <c r="K177" s="147"/>
      <c r="L177" s="147"/>
      <c r="M177" s="147"/>
      <c r="N177" s="147"/>
      <c r="O177" s="147"/>
      <c r="P177" s="98" t="str">
        <f t="shared" si="34"/>
        <v>_Inspection Log.xlsm</v>
      </c>
      <c r="Q177" s="99" t="str">
        <f t="shared" si="35"/>
        <v>\\gurnt001\ABB\WORK\Engg_Docs\CUT\Code_Review\Web_Pages\Trends\V0.1\InspectionLogs\_Inspection Log.xlsm</v>
      </c>
      <c r="R177" s="100">
        <f t="array" ref="R177">SUM(IF($J$30:$J$194=IF(J177="","Blank",J177),1,0))</f>
        <v>0</v>
      </c>
      <c r="S177" s="100">
        <f t="shared" si="26"/>
        <v>0</v>
      </c>
      <c r="T177" s="100" t="str">
        <f t="shared" si="27"/>
        <v/>
      </c>
      <c r="U177" s="101">
        <f t="shared" si="28"/>
        <v>0</v>
      </c>
      <c r="V177" s="101">
        <f t="shared" si="29"/>
        <v>0</v>
      </c>
      <c r="W177" s="101">
        <f t="array" ref="W177">SUM(IF(LEN(J175:J339)&lt;=3,0,1))</f>
        <v>0</v>
      </c>
      <c r="X177" s="100" t="str">
        <f t="shared" si="30"/>
        <v>_Inspection Log</v>
      </c>
      <c r="Y177" s="101">
        <f t="shared" si="31"/>
        <v>0</v>
      </c>
      <c r="Z177" s="101" t="str">
        <f t="shared" si="32"/>
        <v/>
      </c>
      <c r="AA177" s="101">
        <f t="shared" si="33"/>
        <v>0</v>
      </c>
      <c r="AB177" s="101"/>
      <c r="AC177" s="101"/>
      <c r="AD177" s="101"/>
      <c r="AE177" s="101"/>
      <c r="AF177" s="101"/>
      <c r="AG177" s="101"/>
      <c r="AH177" s="101"/>
      <c r="AI177" s="101"/>
      <c r="AJ177" s="103"/>
      <c r="AK177" s="34"/>
      <c r="AL177" s="34"/>
      <c r="AM177" s="34"/>
      <c r="AN177" s="34"/>
      <c r="AO177" s="34"/>
      <c r="AP177" s="34"/>
      <c r="AQ177" s="48"/>
      <c r="AR177" s="48"/>
      <c r="AS177" s="48"/>
      <c r="AT177" s="48"/>
      <c r="AU177" s="48"/>
      <c r="AV177" s="48"/>
      <c r="AW177" s="48"/>
      <c r="AX177" s="48"/>
      <c r="AY177" s="48"/>
      <c r="AZ177" s="48"/>
      <c r="BA177" s="48"/>
      <c r="BB177" s="48"/>
      <c r="BC177" s="48"/>
      <c r="BD177" s="48"/>
      <c r="BE177" s="48"/>
      <c r="BF177" s="48"/>
      <c r="BG177" s="48"/>
      <c r="BH177" s="48"/>
    </row>
    <row r="178" spans="1:60" ht="15" customHeight="1">
      <c r="A178" s="34"/>
      <c r="B178" s="143"/>
      <c r="C178" s="144"/>
      <c r="D178" s="145"/>
      <c r="E178" s="145"/>
      <c r="F178" s="145"/>
      <c r="G178" s="145"/>
      <c r="H178" s="146" t="str">
        <f t="shared" si="25"/>
        <v/>
      </c>
      <c r="I178" s="146"/>
      <c r="J178" s="97"/>
      <c r="K178" s="147"/>
      <c r="L178" s="147"/>
      <c r="M178" s="147"/>
      <c r="N178" s="147"/>
      <c r="O178" s="147"/>
      <c r="P178" s="98" t="str">
        <f t="shared" si="34"/>
        <v>_Inspection Log.xlsm</v>
      </c>
      <c r="Q178" s="99" t="str">
        <f t="shared" si="35"/>
        <v>\\gurnt001\ABB\WORK\Engg_Docs\CUT\Code_Review\Web_Pages\Trends\V0.1\InspectionLogs\_Inspection Log.xlsm</v>
      </c>
      <c r="R178" s="100">
        <f t="array" ref="R178">SUM(IF($J$30:$J$194=IF(J178="","Blank",J178),1,0))</f>
        <v>0</v>
      </c>
      <c r="S178" s="100">
        <f t="shared" si="26"/>
        <v>0</v>
      </c>
      <c r="T178" s="100" t="str">
        <f t="shared" si="27"/>
        <v/>
      </c>
      <c r="U178" s="101">
        <f t="shared" si="28"/>
        <v>0</v>
      </c>
      <c r="V178" s="101">
        <f t="shared" si="29"/>
        <v>0</v>
      </c>
      <c r="W178" s="101">
        <f t="array" ref="W178">SUM(IF(LEN(J176:J340)&lt;=3,0,1))</f>
        <v>0</v>
      </c>
      <c r="X178" s="100" t="str">
        <f t="shared" si="30"/>
        <v>_Inspection Log</v>
      </c>
      <c r="Y178" s="101">
        <f t="shared" si="31"/>
        <v>0</v>
      </c>
      <c r="Z178" s="101" t="str">
        <f t="shared" si="32"/>
        <v/>
      </c>
      <c r="AA178" s="101">
        <f t="shared" si="33"/>
        <v>0</v>
      </c>
      <c r="AB178" s="101"/>
      <c r="AC178" s="101"/>
      <c r="AD178" s="101"/>
      <c r="AE178" s="101"/>
      <c r="AF178" s="101"/>
      <c r="AG178" s="101"/>
      <c r="AH178" s="101"/>
      <c r="AI178" s="101"/>
      <c r="AJ178" s="103"/>
      <c r="AK178" s="34"/>
      <c r="AL178" s="34"/>
      <c r="AM178" s="34"/>
      <c r="AN178" s="34"/>
      <c r="AO178" s="34"/>
      <c r="AP178" s="34"/>
      <c r="AQ178" s="48"/>
      <c r="AR178" s="48"/>
      <c r="AS178" s="48"/>
      <c r="AT178" s="48"/>
      <c r="AU178" s="48"/>
      <c r="AV178" s="48"/>
      <c r="AW178" s="48"/>
      <c r="AX178" s="48"/>
      <c r="AY178" s="48"/>
      <c r="AZ178" s="48"/>
      <c r="BA178" s="48"/>
      <c r="BB178" s="48"/>
      <c r="BC178" s="48"/>
      <c r="BD178" s="48"/>
      <c r="BE178" s="48"/>
      <c r="BF178" s="48"/>
      <c r="BG178" s="48"/>
      <c r="BH178" s="48"/>
    </row>
    <row r="179" spans="1:60" ht="15" customHeight="1">
      <c r="A179" s="34"/>
      <c r="B179" s="143"/>
      <c r="C179" s="144"/>
      <c r="D179" s="145"/>
      <c r="E179" s="145"/>
      <c r="F179" s="145"/>
      <c r="G179" s="145"/>
      <c r="H179" s="146" t="str">
        <f t="shared" si="25"/>
        <v/>
      </c>
      <c r="I179" s="146"/>
      <c r="J179" s="97"/>
      <c r="K179" s="147"/>
      <c r="L179" s="147"/>
      <c r="M179" s="147"/>
      <c r="N179" s="147"/>
      <c r="O179" s="147"/>
      <c r="P179" s="98" t="str">
        <f t="shared" si="34"/>
        <v>_Inspection Log.xlsm</v>
      </c>
      <c r="Q179" s="99" t="str">
        <f t="shared" si="35"/>
        <v>\\gurnt001\ABB\WORK\Engg_Docs\CUT\Code_Review\Web_Pages\Trends\V0.1\InspectionLogs\_Inspection Log.xlsm</v>
      </c>
      <c r="R179" s="100">
        <f t="array" ref="R179">SUM(IF($J$30:$J$194=IF(J179="","Blank",J179),1,0))</f>
        <v>0</v>
      </c>
      <c r="S179" s="100">
        <f t="shared" si="26"/>
        <v>0</v>
      </c>
      <c r="T179" s="100" t="str">
        <f t="shared" si="27"/>
        <v/>
      </c>
      <c r="U179" s="101">
        <f t="shared" si="28"/>
        <v>0</v>
      </c>
      <c r="V179" s="101">
        <f t="shared" si="29"/>
        <v>0</v>
      </c>
      <c r="W179" s="101">
        <f t="array" ref="W179">SUM(IF(LEN(J177:J341)&lt;=3,0,1))</f>
        <v>0</v>
      </c>
      <c r="X179" s="100" t="str">
        <f t="shared" si="30"/>
        <v>_Inspection Log</v>
      </c>
      <c r="Y179" s="101">
        <f t="shared" si="31"/>
        <v>0</v>
      </c>
      <c r="Z179" s="101" t="str">
        <f t="shared" si="32"/>
        <v/>
      </c>
      <c r="AA179" s="101">
        <f t="shared" si="33"/>
        <v>0</v>
      </c>
      <c r="AB179" s="101"/>
      <c r="AC179" s="101"/>
      <c r="AD179" s="101"/>
      <c r="AE179" s="101"/>
      <c r="AF179" s="101"/>
      <c r="AG179" s="101"/>
      <c r="AH179" s="101"/>
      <c r="AI179" s="101"/>
      <c r="AJ179" s="103"/>
      <c r="AK179" s="34"/>
      <c r="AL179" s="34"/>
      <c r="AM179" s="34"/>
      <c r="AN179" s="34"/>
      <c r="AO179" s="34"/>
      <c r="AP179" s="34"/>
      <c r="AQ179" s="48"/>
      <c r="AR179" s="48"/>
      <c r="AS179" s="48"/>
      <c r="AT179" s="48"/>
      <c r="AU179" s="48"/>
      <c r="AV179" s="48"/>
      <c r="AW179" s="48"/>
      <c r="AX179" s="48"/>
      <c r="AY179" s="48"/>
      <c r="AZ179" s="48"/>
      <c r="BA179" s="48"/>
      <c r="BB179" s="48"/>
      <c r="BC179" s="48"/>
      <c r="BD179" s="48"/>
      <c r="BE179" s="48"/>
      <c r="BF179" s="48"/>
      <c r="BG179" s="48"/>
      <c r="BH179" s="48"/>
    </row>
    <row r="180" spans="1:60" ht="15" customHeight="1">
      <c r="A180" s="34"/>
      <c r="B180" s="143"/>
      <c r="C180" s="144"/>
      <c r="D180" s="145"/>
      <c r="E180" s="145"/>
      <c r="F180" s="145"/>
      <c r="G180" s="145"/>
      <c r="H180" s="146" t="str">
        <f t="shared" si="25"/>
        <v/>
      </c>
      <c r="I180" s="146"/>
      <c r="J180" s="97"/>
      <c r="K180" s="147"/>
      <c r="L180" s="147"/>
      <c r="M180" s="147"/>
      <c r="N180" s="147"/>
      <c r="O180" s="147"/>
      <c r="P180" s="98" t="str">
        <f t="shared" si="34"/>
        <v>_Inspection Log.xlsm</v>
      </c>
      <c r="Q180" s="99" t="str">
        <f t="shared" si="35"/>
        <v>\\gurnt001\ABB\WORK\Engg_Docs\CUT\Code_Review\Web_Pages\Trends\V0.1\InspectionLogs\_Inspection Log.xlsm</v>
      </c>
      <c r="R180" s="100">
        <f t="array" ref="R180">SUM(IF($J$30:$J$194=IF(J180="","Blank",J180),1,0))</f>
        <v>0</v>
      </c>
      <c r="S180" s="100">
        <f t="shared" si="26"/>
        <v>0</v>
      </c>
      <c r="T180" s="100" t="str">
        <f t="shared" si="27"/>
        <v/>
      </c>
      <c r="U180" s="101">
        <f t="shared" si="28"/>
        <v>0</v>
      </c>
      <c r="V180" s="101">
        <f t="shared" si="29"/>
        <v>0</v>
      </c>
      <c r="W180" s="101">
        <f t="array" ref="W180">SUM(IF(LEN(J178:J342)&lt;=3,0,1))</f>
        <v>0</v>
      </c>
      <c r="X180" s="100" t="str">
        <f t="shared" si="30"/>
        <v>_Inspection Log</v>
      </c>
      <c r="Y180" s="101">
        <f t="shared" si="31"/>
        <v>0</v>
      </c>
      <c r="Z180" s="101" t="str">
        <f t="shared" si="32"/>
        <v/>
      </c>
      <c r="AA180" s="101">
        <f t="shared" si="33"/>
        <v>0</v>
      </c>
      <c r="AB180" s="101"/>
      <c r="AC180" s="101"/>
      <c r="AD180" s="101"/>
      <c r="AE180" s="101"/>
      <c r="AF180" s="101"/>
      <c r="AG180" s="101"/>
      <c r="AH180" s="101"/>
      <c r="AI180" s="101"/>
      <c r="AJ180" s="103"/>
      <c r="AK180" s="34"/>
      <c r="AL180" s="34"/>
      <c r="AM180" s="34"/>
      <c r="AN180" s="34"/>
      <c r="AO180" s="34"/>
      <c r="AP180" s="34"/>
      <c r="AQ180" s="48"/>
      <c r="AR180" s="48"/>
      <c r="AS180" s="48"/>
      <c r="AT180" s="48"/>
      <c r="AU180" s="48"/>
      <c r="AV180" s="48"/>
      <c r="AW180" s="48"/>
      <c r="AX180" s="48"/>
      <c r="AY180" s="48"/>
      <c r="AZ180" s="48"/>
      <c r="BA180" s="48"/>
      <c r="BB180" s="48"/>
      <c r="BC180" s="48"/>
      <c r="BD180" s="48"/>
      <c r="BE180" s="48"/>
      <c r="BF180" s="48"/>
      <c r="BG180" s="48"/>
      <c r="BH180" s="48"/>
    </row>
    <row r="181" spans="1:60" ht="15" customHeight="1">
      <c r="A181" s="34"/>
      <c r="B181" s="143"/>
      <c r="C181" s="144"/>
      <c r="D181" s="145"/>
      <c r="E181" s="145"/>
      <c r="F181" s="145"/>
      <c r="G181" s="145"/>
      <c r="H181" s="146" t="str">
        <f t="shared" si="25"/>
        <v/>
      </c>
      <c r="I181" s="146"/>
      <c r="J181" s="97"/>
      <c r="K181" s="147"/>
      <c r="L181" s="147"/>
      <c r="M181" s="147"/>
      <c r="N181" s="147"/>
      <c r="O181" s="147"/>
      <c r="P181" s="98" t="str">
        <f t="shared" si="34"/>
        <v>_Inspection Log.xlsm</v>
      </c>
      <c r="Q181" s="99" t="str">
        <f t="shared" si="35"/>
        <v>\\gurnt001\ABB\WORK\Engg_Docs\CUT\Code_Review\Web_Pages\Trends\V0.1\InspectionLogs\_Inspection Log.xlsm</v>
      </c>
      <c r="R181" s="100">
        <f t="array" ref="R181">SUM(IF($J$30:$J$194=IF(J181="","Blank",J181),1,0))</f>
        <v>0</v>
      </c>
      <c r="S181" s="100">
        <f t="shared" si="26"/>
        <v>0</v>
      </c>
      <c r="T181" s="100" t="str">
        <f t="shared" si="27"/>
        <v/>
      </c>
      <c r="U181" s="101">
        <f t="shared" si="28"/>
        <v>0</v>
      </c>
      <c r="V181" s="101">
        <f t="shared" si="29"/>
        <v>0</v>
      </c>
      <c r="W181" s="101">
        <f t="array" ref="W181">SUM(IF(LEN(J179:J343)&lt;=3,0,1))</f>
        <v>0</v>
      </c>
      <c r="X181" s="100" t="str">
        <f t="shared" si="30"/>
        <v>_Inspection Log</v>
      </c>
      <c r="Y181" s="101">
        <f t="shared" si="31"/>
        <v>0</v>
      </c>
      <c r="Z181" s="101" t="str">
        <f t="shared" si="32"/>
        <v/>
      </c>
      <c r="AA181" s="101">
        <f t="shared" si="33"/>
        <v>0</v>
      </c>
      <c r="AB181" s="101"/>
      <c r="AC181" s="101"/>
      <c r="AD181" s="101"/>
      <c r="AE181" s="101"/>
      <c r="AF181" s="101"/>
      <c r="AG181" s="101"/>
      <c r="AH181" s="101"/>
      <c r="AI181" s="101"/>
      <c r="AJ181" s="103"/>
      <c r="AK181" s="34"/>
      <c r="AL181" s="34"/>
      <c r="AM181" s="34"/>
      <c r="AN181" s="34"/>
      <c r="AO181" s="34"/>
      <c r="AP181" s="34"/>
      <c r="AQ181" s="48"/>
      <c r="AR181" s="48"/>
      <c r="AS181" s="48"/>
      <c r="AT181" s="48"/>
      <c r="AU181" s="48"/>
      <c r="AV181" s="48"/>
      <c r="AW181" s="48"/>
      <c r="AX181" s="48"/>
      <c r="AY181" s="48"/>
      <c r="AZ181" s="48"/>
      <c r="BA181" s="48"/>
      <c r="BB181" s="48"/>
      <c r="BC181" s="48"/>
      <c r="BD181" s="48"/>
      <c r="BE181" s="48"/>
      <c r="BF181" s="48"/>
      <c r="BG181" s="48"/>
      <c r="BH181" s="48"/>
    </row>
    <row r="182" spans="1:60" ht="15" customHeight="1">
      <c r="A182" s="34"/>
      <c r="B182" s="143"/>
      <c r="C182" s="144"/>
      <c r="D182" s="145"/>
      <c r="E182" s="145"/>
      <c r="F182" s="145"/>
      <c r="G182" s="145"/>
      <c r="H182" s="146" t="str">
        <f t="shared" si="25"/>
        <v/>
      </c>
      <c r="I182" s="146"/>
      <c r="J182" s="97"/>
      <c r="K182" s="147"/>
      <c r="L182" s="147"/>
      <c r="M182" s="147"/>
      <c r="N182" s="147"/>
      <c r="O182" s="147"/>
      <c r="P182" s="98" t="str">
        <f t="shared" si="34"/>
        <v>_Inspection Log.xlsm</v>
      </c>
      <c r="Q182" s="99" t="str">
        <f t="shared" si="35"/>
        <v>\\gurnt001\ABB\WORK\Engg_Docs\CUT\Code_Review\Web_Pages\Trends\V0.1\InspectionLogs\_Inspection Log.xlsm</v>
      </c>
      <c r="R182" s="100">
        <f t="array" ref="R182">SUM(IF($J$30:$J$194=IF(J182="","Blank",J182),1,0))</f>
        <v>0</v>
      </c>
      <c r="S182" s="100">
        <f t="shared" si="26"/>
        <v>0</v>
      </c>
      <c r="T182" s="100" t="str">
        <f t="shared" si="27"/>
        <v/>
      </c>
      <c r="U182" s="101">
        <f t="shared" si="28"/>
        <v>0</v>
      </c>
      <c r="V182" s="101">
        <f t="shared" si="29"/>
        <v>0</v>
      </c>
      <c r="W182" s="101">
        <f t="array" ref="W182">SUM(IF(LEN(J180:J344)&lt;=3,0,1))</f>
        <v>0</v>
      </c>
      <c r="X182" s="100" t="str">
        <f t="shared" si="30"/>
        <v>_Inspection Log</v>
      </c>
      <c r="Y182" s="101">
        <f t="shared" si="31"/>
        <v>0</v>
      </c>
      <c r="Z182" s="101" t="str">
        <f t="shared" si="32"/>
        <v/>
      </c>
      <c r="AA182" s="101">
        <f t="shared" si="33"/>
        <v>0</v>
      </c>
      <c r="AB182" s="101"/>
      <c r="AC182" s="101"/>
      <c r="AD182" s="101"/>
      <c r="AE182" s="101"/>
      <c r="AF182" s="101"/>
      <c r="AG182" s="101"/>
      <c r="AH182" s="101"/>
      <c r="AI182" s="101"/>
      <c r="AJ182" s="103"/>
      <c r="AK182" s="34"/>
      <c r="AL182" s="34"/>
      <c r="AM182" s="34"/>
      <c r="AN182" s="34"/>
      <c r="AO182" s="34"/>
      <c r="AP182" s="34"/>
      <c r="AQ182" s="48"/>
      <c r="AR182" s="48"/>
      <c r="AS182" s="48"/>
      <c r="AT182" s="48"/>
      <c r="AU182" s="48"/>
      <c r="AV182" s="48"/>
      <c r="AW182" s="48"/>
      <c r="AX182" s="48"/>
      <c r="AY182" s="48"/>
      <c r="AZ182" s="48"/>
      <c r="BA182" s="48"/>
      <c r="BB182" s="48"/>
      <c r="BC182" s="48"/>
      <c r="BD182" s="48"/>
      <c r="BE182" s="48"/>
      <c r="BF182" s="48"/>
      <c r="BG182" s="48"/>
      <c r="BH182" s="48"/>
    </row>
    <row r="183" spans="1:60" ht="15" customHeight="1">
      <c r="A183" s="34"/>
      <c r="B183" s="143"/>
      <c r="C183" s="144"/>
      <c r="D183" s="145"/>
      <c r="E183" s="145"/>
      <c r="F183" s="145"/>
      <c r="G183" s="145"/>
      <c r="H183" s="146" t="str">
        <f t="shared" si="25"/>
        <v/>
      </c>
      <c r="I183" s="146"/>
      <c r="J183" s="97"/>
      <c r="K183" s="147"/>
      <c r="L183" s="147"/>
      <c r="M183" s="147"/>
      <c r="N183" s="147"/>
      <c r="O183" s="147"/>
      <c r="P183" s="98" t="str">
        <f t="shared" si="34"/>
        <v>_Inspection Log.xlsm</v>
      </c>
      <c r="Q183" s="99" t="str">
        <f t="shared" si="35"/>
        <v>\\gurnt001\ABB\WORK\Engg_Docs\CUT\Code_Review\Web_Pages\Trends\V0.1\InspectionLogs\_Inspection Log.xlsm</v>
      </c>
      <c r="R183" s="100">
        <f t="array" ref="R183">SUM(IF($J$30:$J$194=IF(J183="","Blank",J183),1,0))</f>
        <v>0</v>
      </c>
      <c r="S183" s="100">
        <f t="shared" si="26"/>
        <v>0</v>
      </c>
      <c r="T183" s="100" t="str">
        <f t="shared" si="27"/>
        <v/>
      </c>
      <c r="U183" s="101">
        <f t="shared" si="28"/>
        <v>0</v>
      </c>
      <c r="V183" s="101">
        <f t="shared" si="29"/>
        <v>0</v>
      </c>
      <c r="W183" s="101">
        <f t="array" ref="W183">SUM(IF(LEN(J181:J345)&lt;=3,0,1))</f>
        <v>0</v>
      </c>
      <c r="X183" s="100" t="str">
        <f t="shared" si="30"/>
        <v>_Inspection Log</v>
      </c>
      <c r="Y183" s="101">
        <f t="shared" si="31"/>
        <v>0</v>
      </c>
      <c r="Z183" s="101" t="str">
        <f t="shared" si="32"/>
        <v/>
      </c>
      <c r="AA183" s="101">
        <f t="shared" si="33"/>
        <v>0</v>
      </c>
      <c r="AB183" s="101"/>
      <c r="AC183" s="101"/>
      <c r="AD183" s="101"/>
      <c r="AE183" s="101"/>
      <c r="AF183" s="101"/>
      <c r="AG183" s="101"/>
      <c r="AH183" s="101"/>
      <c r="AI183" s="101"/>
      <c r="AJ183" s="103"/>
      <c r="AK183" s="34"/>
      <c r="AL183" s="34"/>
      <c r="AM183" s="34"/>
      <c r="AN183" s="34"/>
      <c r="AO183" s="34"/>
      <c r="AP183" s="34"/>
      <c r="AQ183" s="48"/>
      <c r="AR183" s="48"/>
      <c r="AS183" s="48"/>
      <c r="AT183" s="48"/>
      <c r="AU183" s="48"/>
      <c r="AV183" s="48"/>
      <c r="AW183" s="48"/>
      <c r="AX183" s="48"/>
      <c r="AY183" s="48"/>
      <c r="AZ183" s="48"/>
      <c r="BA183" s="48"/>
      <c r="BB183" s="48"/>
      <c r="BC183" s="48"/>
      <c r="BD183" s="48"/>
      <c r="BE183" s="48"/>
      <c r="BF183" s="48"/>
      <c r="BG183" s="48"/>
      <c r="BH183" s="48"/>
    </row>
    <row r="184" spans="1:60" ht="15" customHeight="1">
      <c r="A184" s="34"/>
      <c r="B184" s="143"/>
      <c r="C184" s="144"/>
      <c r="D184" s="145"/>
      <c r="E184" s="145"/>
      <c r="F184" s="145"/>
      <c r="G184" s="145"/>
      <c r="H184" s="146" t="str">
        <f t="shared" si="25"/>
        <v/>
      </c>
      <c r="I184" s="146"/>
      <c r="J184" s="97"/>
      <c r="K184" s="147"/>
      <c r="L184" s="147"/>
      <c r="M184" s="147"/>
      <c r="N184" s="147"/>
      <c r="O184" s="147"/>
      <c r="P184" s="98" t="str">
        <f t="shared" si="34"/>
        <v>_Inspection Log.xlsm</v>
      </c>
      <c r="Q184" s="99" t="str">
        <f t="shared" si="35"/>
        <v>\\gurnt001\ABB\WORK\Engg_Docs\CUT\Code_Review\Web_Pages\Trends\V0.1\InspectionLogs\_Inspection Log.xlsm</v>
      </c>
      <c r="R184" s="100">
        <f t="array" ref="R184">SUM(IF($J$30:$J$194=IF(J184="","Blank",J184),1,0))</f>
        <v>0</v>
      </c>
      <c r="S184" s="100">
        <f t="shared" si="26"/>
        <v>0</v>
      </c>
      <c r="T184" s="100" t="str">
        <f t="shared" si="27"/>
        <v/>
      </c>
      <c r="U184" s="101">
        <f t="shared" si="28"/>
        <v>0</v>
      </c>
      <c r="V184" s="101">
        <f t="shared" si="29"/>
        <v>0</v>
      </c>
      <c r="W184" s="101">
        <f t="array" ref="W184">SUM(IF(LEN(J182:J346)&lt;=3,0,1))</f>
        <v>0</v>
      </c>
      <c r="X184" s="100" t="str">
        <f t="shared" si="30"/>
        <v>_Inspection Log</v>
      </c>
      <c r="Y184" s="101">
        <f t="shared" si="31"/>
        <v>0</v>
      </c>
      <c r="Z184" s="101" t="str">
        <f t="shared" si="32"/>
        <v/>
      </c>
      <c r="AA184" s="101">
        <f t="shared" si="33"/>
        <v>0</v>
      </c>
      <c r="AB184" s="101"/>
      <c r="AC184" s="101"/>
      <c r="AD184" s="101"/>
      <c r="AE184" s="101"/>
      <c r="AF184" s="101"/>
      <c r="AG184" s="101"/>
      <c r="AH184" s="101"/>
      <c r="AI184" s="101"/>
      <c r="AJ184" s="103"/>
      <c r="AK184" s="34"/>
      <c r="AL184" s="34"/>
      <c r="AM184" s="34"/>
      <c r="AN184" s="34"/>
      <c r="AO184" s="34"/>
      <c r="AP184" s="34"/>
      <c r="AQ184" s="48"/>
      <c r="AR184" s="48"/>
      <c r="AS184" s="48"/>
      <c r="AT184" s="48"/>
      <c r="AU184" s="48"/>
      <c r="AV184" s="48"/>
      <c r="AW184" s="48"/>
      <c r="AX184" s="48"/>
      <c r="AY184" s="48"/>
      <c r="AZ184" s="48"/>
      <c r="BA184" s="48"/>
      <c r="BB184" s="48"/>
      <c r="BC184" s="48"/>
      <c r="BD184" s="48"/>
      <c r="BE184" s="48"/>
      <c r="BF184" s="48"/>
      <c r="BG184" s="48"/>
      <c r="BH184" s="48"/>
    </row>
    <row r="185" spans="1:60" ht="15" customHeight="1">
      <c r="A185" s="34"/>
      <c r="B185" s="143"/>
      <c r="C185" s="144"/>
      <c r="D185" s="145"/>
      <c r="E185" s="145"/>
      <c r="F185" s="145"/>
      <c r="G185" s="145"/>
      <c r="H185" s="146" t="str">
        <f t="shared" si="25"/>
        <v/>
      </c>
      <c r="I185" s="146"/>
      <c r="J185" s="97"/>
      <c r="K185" s="147"/>
      <c r="L185" s="147"/>
      <c r="M185" s="147"/>
      <c r="N185" s="147"/>
      <c r="O185" s="147"/>
      <c r="P185" s="98" t="str">
        <f t="shared" si="34"/>
        <v>_Inspection Log.xlsm</v>
      </c>
      <c r="Q185" s="99" t="str">
        <f t="shared" si="35"/>
        <v>\\gurnt001\ABB\WORK\Engg_Docs\CUT\Code_Review\Web_Pages\Trends\V0.1\InspectionLogs\_Inspection Log.xlsm</v>
      </c>
      <c r="R185" s="100">
        <f t="array" ref="R185">SUM(IF($J$30:$J$194=IF(J185="","Blank",J185),1,0))</f>
        <v>0</v>
      </c>
      <c r="S185" s="100">
        <f t="shared" si="26"/>
        <v>0</v>
      </c>
      <c r="T185" s="100" t="str">
        <f t="shared" si="27"/>
        <v/>
      </c>
      <c r="U185" s="101">
        <f t="shared" si="28"/>
        <v>0</v>
      </c>
      <c r="V185" s="101">
        <f t="shared" si="29"/>
        <v>0</v>
      </c>
      <c r="W185" s="101">
        <f t="array" ref="W185">SUM(IF(LEN(J183:J347)&lt;=3,0,1))</f>
        <v>0</v>
      </c>
      <c r="X185" s="100" t="str">
        <f t="shared" si="30"/>
        <v>_Inspection Log</v>
      </c>
      <c r="Y185" s="101">
        <f t="shared" si="31"/>
        <v>0</v>
      </c>
      <c r="Z185" s="101" t="str">
        <f t="shared" si="32"/>
        <v/>
      </c>
      <c r="AA185" s="101">
        <f t="shared" si="33"/>
        <v>0</v>
      </c>
      <c r="AB185" s="101"/>
      <c r="AC185" s="101"/>
      <c r="AD185" s="101"/>
      <c r="AE185" s="101"/>
      <c r="AF185" s="101"/>
      <c r="AG185" s="101"/>
      <c r="AH185" s="101"/>
      <c r="AI185" s="101"/>
      <c r="AJ185" s="103"/>
      <c r="AK185" s="34"/>
      <c r="AL185" s="34"/>
      <c r="AM185" s="34"/>
      <c r="AN185" s="34"/>
      <c r="AO185" s="34"/>
      <c r="AP185" s="34"/>
      <c r="AQ185" s="48"/>
      <c r="AR185" s="48"/>
      <c r="AS185" s="48"/>
      <c r="AT185" s="48"/>
      <c r="AU185" s="48"/>
      <c r="AV185" s="48"/>
      <c r="AW185" s="48"/>
      <c r="AX185" s="48"/>
      <c r="AY185" s="48"/>
      <c r="AZ185" s="48"/>
      <c r="BA185" s="48"/>
      <c r="BB185" s="48"/>
      <c r="BC185" s="48"/>
      <c r="BD185" s="48"/>
      <c r="BE185" s="48"/>
      <c r="BF185" s="48"/>
      <c r="BG185" s="48"/>
      <c r="BH185" s="48"/>
    </row>
    <row r="186" spans="1:60" ht="15" customHeight="1">
      <c r="A186" s="34"/>
      <c r="B186" s="143"/>
      <c r="C186" s="144"/>
      <c r="D186" s="145"/>
      <c r="E186" s="145"/>
      <c r="F186" s="145"/>
      <c r="G186" s="145"/>
      <c r="H186" s="146" t="str">
        <f t="shared" si="25"/>
        <v/>
      </c>
      <c r="I186" s="146"/>
      <c r="J186" s="97"/>
      <c r="K186" s="147"/>
      <c r="L186" s="147"/>
      <c r="M186" s="147"/>
      <c r="N186" s="147"/>
      <c r="O186" s="147"/>
      <c r="P186" s="98" t="str">
        <f t="shared" si="34"/>
        <v>_Inspection Log.xlsm</v>
      </c>
      <c r="Q186" s="99" t="str">
        <f t="shared" si="35"/>
        <v>\\gurnt001\ABB\WORK\Engg_Docs\CUT\Code_Review\Web_Pages\Trends\V0.1\InspectionLogs\_Inspection Log.xlsm</v>
      </c>
      <c r="R186" s="100">
        <f t="array" ref="R186">SUM(IF($J$30:$J$194=IF(J186="","Blank",J186),1,0))</f>
        <v>0</v>
      </c>
      <c r="S186" s="100">
        <f t="shared" si="26"/>
        <v>0</v>
      </c>
      <c r="T186" s="100" t="str">
        <f t="shared" si="27"/>
        <v/>
      </c>
      <c r="U186" s="101">
        <f t="shared" si="28"/>
        <v>0</v>
      </c>
      <c r="V186" s="101">
        <f t="shared" si="29"/>
        <v>0</v>
      </c>
      <c r="W186" s="101">
        <f t="array" ref="W186">SUM(IF(LEN(J184:J348)&lt;=3,0,1))</f>
        <v>0</v>
      </c>
      <c r="X186" s="100" t="str">
        <f t="shared" si="30"/>
        <v>_Inspection Log</v>
      </c>
      <c r="Y186" s="101">
        <f t="shared" si="31"/>
        <v>0</v>
      </c>
      <c r="Z186" s="101" t="str">
        <f t="shared" si="32"/>
        <v/>
      </c>
      <c r="AA186" s="101">
        <f t="shared" si="33"/>
        <v>0</v>
      </c>
      <c r="AB186" s="101"/>
      <c r="AC186" s="101"/>
      <c r="AD186" s="101"/>
      <c r="AE186" s="101"/>
      <c r="AF186" s="101"/>
      <c r="AG186" s="101"/>
      <c r="AH186" s="101"/>
      <c r="AI186" s="101"/>
      <c r="AJ186" s="103"/>
      <c r="AK186" s="34"/>
      <c r="AL186" s="34"/>
      <c r="AM186" s="34"/>
      <c r="AN186" s="34"/>
      <c r="AO186" s="34"/>
      <c r="AP186" s="34"/>
      <c r="AQ186" s="48"/>
      <c r="AR186" s="48"/>
      <c r="AS186" s="48"/>
      <c r="AT186" s="48"/>
      <c r="AU186" s="48"/>
      <c r="AV186" s="48"/>
      <c r="AW186" s="48"/>
      <c r="AX186" s="48"/>
      <c r="AY186" s="48"/>
      <c r="AZ186" s="48"/>
      <c r="BA186" s="48"/>
      <c r="BB186" s="48"/>
      <c r="BC186" s="48"/>
      <c r="BD186" s="48"/>
      <c r="BE186" s="48"/>
      <c r="BF186" s="48"/>
      <c r="BG186" s="48"/>
      <c r="BH186" s="48"/>
    </row>
    <row r="187" spans="1:60" ht="15" customHeight="1">
      <c r="A187" s="34"/>
      <c r="B187" s="143"/>
      <c r="C187" s="144"/>
      <c r="D187" s="145"/>
      <c r="E187" s="145"/>
      <c r="F187" s="145"/>
      <c r="G187" s="145"/>
      <c r="H187" s="146" t="str">
        <f t="shared" si="25"/>
        <v/>
      </c>
      <c r="I187" s="146"/>
      <c r="J187" s="97"/>
      <c r="K187" s="147"/>
      <c r="L187" s="147"/>
      <c r="M187" s="147"/>
      <c r="N187" s="147"/>
      <c r="O187" s="147"/>
      <c r="P187" s="98" t="str">
        <f t="shared" si="34"/>
        <v>_Inspection Log.xlsm</v>
      </c>
      <c r="Q187" s="99" t="str">
        <f t="shared" si="35"/>
        <v>\\gurnt001\ABB\WORK\Engg_Docs\CUT\Code_Review\Web_Pages\Trends\V0.1\InspectionLogs\_Inspection Log.xlsm</v>
      </c>
      <c r="R187" s="100">
        <f t="array" ref="R187">SUM(IF($J$30:$J$194=IF(J187="","Blank",J187),1,0))</f>
        <v>0</v>
      </c>
      <c r="S187" s="100">
        <f t="shared" si="26"/>
        <v>0</v>
      </c>
      <c r="T187" s="100" t="str">
        <f t="shared" si="27"/>
        <v/>
      </c>
      <c r="U187" s="101">
        <f t="shared" si="28"/>
        <v>0</v>
      </c>
      <c r="V187" s="101">
        <f t="shared" si="29"/>
        <v>0</v>
      </c>
      <c r="W187" s="101">
        <f t="array" ref="W187">SUM(IF(LEN(J185:J349)&lt;=3,0,1))</f>
        <v>0</v>
      </c>
      <c r="X187" s="100" t="str">
        <f t="shared" si="30"/>
        <v>_Inspection Log</v>
      </c>
      <c r="Y187" s="101">
        <f t="shared" si="31"/>
        <v>0</v>
      </c>
      <c r="Z187" s="101" t="str">
        <f t="shared" si="32"/>
        <v/>
      </c>
      <c r="AA187" s="101">
        <f t="shared" si="33"/>
        <v>0</v>
      </c>
      <c r="AB187" s="101"/>
      <c r="AC187" s="101"/>
      <c r="AD187" s="101"/>
      <c r="AE187" s="101"/>
      <c r="AF187" s="101"/>
      <c r="AG187" s="101"/>
      <c r="AH187" s="101"/>
      <c r="AI187" s="101"/>
      <c r="AJ187" s="103"/>
      <c r="AK187" s="34"/>
      <c r="AL187" s="34"/>
      <c r="AM187" s="34"/>
      <c r="AN187" s="34"/>
      <c r="AO187" s="34"/>
      <c r="AP187" s="34"/>
      <c r="AQ187" s="48"/>
      <c r="AR187" s="48"/>
      <c r="AS187" s="48"/>
      <c r="AT187" s="48"/>
      <c r="AU187" s="48"/>
      <c r="AV187" s="48"/>
      <c r="AW187" s="48"/>
      <c r="AX187" s="48"/>
      <c r="AY187" s="48"/>
      <c r="AZ187" s="48"/>
      <c r="BA187" s="48"/>
      <c r="BB187" s="48"/>
      <c r="BC187" s="48"/>
      <c r="BD187" s="48"/>
      <c r="BE187" s="48"/>
      <c r="BF187" s="48"/>
      <c r="BG187" s="48"/>
      <c r="BH187" s="48"/>
    </row>
    <row r="188" spans="1:60" ht="15" customHeight="1">
      <c r="A188" s="34"/>
      <c r="B188" s="143"/>
      <c r="C188" s="144"/>
      <c r="D188" s="145"/>
      <c r="E188" s="145"/>
      <c r="F188" s="145"/>
      <c r="G188" s="145"/>
      <c r="H188" s="146" t="str">
        <f t="shared" ref="H188:H193" si="36">IF(J188="","",J188)</f>
        <v/>
      </c>
      <c r="I188" s="146"/>
      <c r="J188" s="97"/>
      <c r="K188" s="147"/>
      <c r="L188" s="147"/>
      <c r="M188" s="147"/>
      <c r="N188" s="147"/>
      <c r="O188" s="147"/>
      <c r="P188" s="98" t="str">
        <f t="shared" si="34"/>
        <v>_Inspection Log.xlsm</v>
      </c>
      <c r="Q188" s="99" t="str">
        <f t="shared" si="35"/>
        <v>\\gurnt001\ABB\WORK\Engg_Docs\CUT\Code_Review\Web_Pages\Trends\V0.1\InspectionLogs\_Inspection Log.xlsm</v>
      </c>
      <c r="R188" s="100">
        <f t="array" ref="R188">SUM(IF($J$30:$J$194=IF(J188="","Blank",J188),1,0))</f>
        <v>0</v>
      </c>
      <c r="S188" s="100">
        <f t="shared" si="26"/>
        <v>0</v>
      </c>
      <c r="T188" s="100" t="str">
        <f t="shared" si="27"/>
        <v/>
      </c>
      <c r="U188" s="101">
        <f t="shared" si="28"/>
        <v>0</v>
      </c>
      <c r="V188" s="101">
        <f t="shared" si="29"/>
        <v>0</v>
      </c>
      <c r="W188" s="101">
        <f t="array" ref="W188">SUM(IF(LEN(J186:J350)&lt;=3,0,1))</f>
        <v>0</v>
      </c>
      <c r="X188" s="100" t="str">
        <f t="shared" si="30"/>
        <v>_Inspection Log</v>
      </c>
      <c r="Y188" s="101">
        <f t="shared" si="31"/>
        <v>0</v>
      </c>
      <c r="Z188" s="101" t="str">
        <f t="shared" si="32"/>
        <v/>
      </c>
      <c r="AA188" s="101">
        <f t="shared" si="33"/>
        <v>0</v>
      </c>
      <c r="AB188" s="101"/>
      <c r="AC188" s="101"/>
      <c r="AD188" s="101"/>
      <c r="AE188" s="101"/>
      <c r="AF188" s="101"/>
      <c r="AG188" s="101"/>
      <c r="AH188" s="101"/>
      <c r="AI188" s="101"/>
      <c r="AJ188" s="103"/>
      <c r="AK188" s="34"/>
      <c r="AL188" s="34"/>
      <c r="AM188" s="34"/>
      <c r="AN188" s="34"/>
      <c r="AO188" s="34"/>
      <c r="AP188" s="34"/>
      <c r="AQ188" s="48"/>
      <c r="AR188" s="48"/>
      <c r="AS188" s="48"/>
      <c r="AT188" s="48"/>
      <c r="AU188" s="48"/>
      <c r="AV188" s="48"/>
      <c r="AW188" s="48"/>
      <c r="AX188" s="48"/>
      <c r="AY188" s="48"/>
      <c r="AZ188" s="48"/>
      <c r="BA188" s="48"/>
      <c r="BB188" s="48"/>
      <c r="BC188" s="48"/>
      <c r="BD188" s="48"/>
      <c r="BE188" s="48"/>
      <c r="BF188" s="48"/>
      <c r="BG188" s="48"/>
      <c r="BH188" s="48"/>
    </row>
    <row r="189" spans="1:60" ht="15" customHeight="1">
      <c r="A189" s="34"/>
      <c r="B189" s="143"/>
      <c r="C189" s="144"/>
      <c r="D189" s="145"/>
      <c r="E189" s="145"/>
      <c r="F189" s="145"/>
      <c r="G189" s="145"/>
      <c r="H189" s="146" t="str">
        <f t="shared" si="36"/>
        <v/>
      </c>
      <c r="I189" s="146"/>
      <c r="J189" s="97"/>
      <c r="K189" s="147"/>
      <c r="L189" s="147"/>
      <c r="M189" s="147"/>
      <c r="N189" s="147"/>
      <c r="O189" s="147"/>
      <c r="P189" s="98" t="str">
        <f t="shared" si="34"/>
        <v>_Inspection Log.xlsm</v>
      </c>
      <c r="Q189" s="99" t="str">
        <f t="shared" si="35"/>
        <v>\\gurnt001\ABB\WORK\Engg_Docs\CUT\Code_Review\Web_Pages\Trends\V0.1\InspectionLogs\_Inspection Log.xlsm</v>
      </c>
      <c r="R189" s="100">
        <f t="array" ref="R189">SUM(IF($J$30:$J$194=IF(J189="","Blank",J189),1,0))</f>
        <v>0</v>
      </c>
      <c r="S189" s="100">
        <f t="shared" si="26"/>
        <v>0</v>
      </c>
      <c r="T189" s="100" t="str">
        <f t="shared" si="27"/>
        <v/>
      </c>
      <c r="U189" s="101">
        <f t="shared" si="28"/>
        <v>0</v>
      </c>
      <c r="V189" s="101">
        <f t="shared" si="29"/>
        <v>0</v>
      </c>
      <c r="W189" s="101">
        <f t="array" ref="W189">SUM(IF(LEN(J187:J351)&lt;=3,0,1))</f>
        <v>0</v>
      </c>
      <c r="X189" s="100" t="str">
        <f t="shared" si="30"/>
        <v>_Inspection Log</v>
      </c>
      <c r="Y189" s="101">
        <f t="shared" si="31"/>
        <v>0</v>
      </c>
      <c r="Z189" s="101" t="str">
        <f t="shared" si="32"/>
        <v/>
      </c>
      <c r="AA189" s="101">
        <f t="shared" si="33"/>
        <v>0</v>
      </c>
      <c r="AB189" s="101"/>
      <c r="AC189" s="101"/>
      <c r="AD189" s="101"/>
      <c r="AE189" s="101"/>
      <c r="AF189" s="101"/>
      <c r="AG189" s="101"/>
      <c r="AH189" s="101"/>
      <c r="AI189" s="101"/>
      <c r="AJ189" s="103"/>
      <c r="AK189" s="34"/>
      <c r="AL189" s="34"/>
      <c r="AM189" s="34"/>
      <c r="AN189" s="34"/>
      <c r="AO189" s="34"/>
      <c r="AP189" s="34"/>
      <c r="AQ189" s="48"/>
      <c r="AR189" s="48"/>
      <c r="AS189" s="48"/>
      <c r="AT189" s="48"/>
      <c r="AU189" s="48"/>
      <c r="AV189" s="48"/>
      <c r="AW189" s="48"/>
      <c r="AX189" s="48"/>
      <c r="AY189" s="48"/>
      <c r="AZ189" s="48"/>
      <c r="BA189" s="48"/>
      <c r="BB189" s="48"/>
      <c r="BC189" s="48"/>
      <c r="BD189" s="48"/>
      <c r="BE189" s="48"/>
      <c r="BF189" s="48"/>
      <c r="BG189" s="48"/>
      <c r="BH189" s="48"/>
    </row>
    <row r="190" spans="1:60" ht="15" customHeight="1">
      <c r="A190" s="34"/>
      <c r="B190" s="143"/>
      <c r="C190" s="144"/>
      <c r="D190" s="145"/>
      <c r="E190" s="145"/>
      <c r="F190" s="145"/>
      <c r="G190" s="145"/>
      <c r="H190" s="146" t="str">
        <f t="shared" si="36"/>
        <v/>
      </c>
      <c r="I190" s="146"/>
      <c r="J190" s="97"/>
      <c r="K190" s="147"/>
      <c r="L190" s="147"/>
      <c r="M190" s="147"/>
      <c r="N190" s="147"/>
      <c r="O190" s="147"/>
      <c r="P190" s="98" t="str">
        <f t="shared" si="34"/>
        <v>_Inspection Log.xlsm</v>
      </c>
      <c r="Q190" s="99" t="str">
        <f t="shared" si="35"/>
        <v>\\gurnt001\ABB\WORK\Engg_Docs\CUT\Code_Review\Web_Pages\Trends\V0.1\InspectionLogs\_Inspection Log.xlsm</v>
      </c>
      <c r="R190" s="100">
        <f t="array" ref="R190">SUM(IF($J$30:$J$194=IF(J190="","Blank",J190),1,0))</f>
        <v>0</v>
      </c>
      <c r="S190" s="100">
        <f>(R190&gt;0)*1</f>
        <v>0</v>
      </c>
      <c r="T190" s="100" t="str">
        <f t="shared" si="27"/>
        <v/>
      </c>
      <c r="U190" s="101">
        <f t="shared" si="28"/>
        <v>0</v>
      </c>
      <c r="V190" s="101">
        <f>(U190&gt;0)*1</f>
        <v>0</v>
      </c>
      <c r="W190" s="101">
        <f t="array" ref="W190">SUM(IF(LEN(J188:J352)&lt;=3,0,1))</f>
        <v>0</v>
      </c>
      <c r="X190" s="100" t="str">
        <f t="shared" si="30"/>
        <v>_Inspection Log</v>
      </c>
      <c r="Y190" s="101">
        <f t="shared" si="31"/>
        <v>0</v>
      </c>
      <c r="Z190" s="101" t="str">
        <f t="shared" si="32"/>
        <v/>
      </c>
      <c r="AA190" s="101">
        <f t="shared" si="33"/>
        <v>0</v>
      </c>
      <c r="AB190" s="101"/>
      <c r="AC190" s="101"/>
      <c r="AD190" s="101"/>
      <c r="AE190" s="101"/>
      <c r="AF190" s="101"/>
      <c r="AG190" s="101"/>
      <c r="AH190" s="101"/>
      <c r="AI190" s="101"/>
      <c r="AJ190" s="103"/>
      <c r="AK190" s="34"/>
      <c r="AL190" s="34"/>
      <c r="AM190" s="34"/>
      <c r="AN190" s="34"/>
      <c r="AO190" s="34"/>
      <c r="AP190" s="34"/>
      <c r="AQ190" s="48"/>
      <c r="AR190" s="48"/>
      <c r="AS190" s="48"/>
      <c r="AT190" s="48"/>
      <c r="AU190" s="48"/>
      <c r="AV190" s="48"/>
      <c r="AW190" s="48"/>
      <c r="AX190" s="48"/>
      <c r="AY190" s="48"/>
      <c r="AZ190" s="48"/>
      <c r="BA190" s="48"/>
      <c r="BB190" s="48"/>
      <c r="BC190" s="48"/>
      <c r="BD190" s="48"/>
      <c r="BE190" s="48"/>
      <c r="BF190" s="48"/>
      <c r="BG190" s="48"/>
      <c r="BH190" s="48"/>
    </row>
    <row r="191" spans="1:60" ht="15" customHeight="1">
      <c r="A191" s="34"/>
      <c r="B191" s="143"/>
      <c r="C191" s="144"/>
      <c r="D191" s="145"/>
      <c r="E191" s="145"/>
      <c r="F191" s="145"/>
      <c r="G191" s="145"/>
      <c r="H191" s="146" t="str">
        <f t="shared" si="36"/>
        <v/>
      </c>
      <c r="I191" s="146"/>
      <c r="J191" s="97"/>
      <c r="K191" s="147"/>
      <c r="L191" s="147"/>
      <c r="M191" s="147"/>
      <c r="N191" s="147"/>
      <c r="O191" s="147"/>
      <c r="P191" s="98" t="str">
        <f t="shared" si="34"/>
        <v>_Inspection Log.xlsm</v>
      </c>
      <c r="Q191" s="99" t="str">
        <f t="shared" si="35"/>
        <v>\\gurnt001\ABB\WORK\Engg_Docs\CUT\Code_Review\Web_Pages\Trends\V0.1\InspectionLogs\_Inspection Log.xlsm</v>
      </c>
      <c r="R191" s="100">
        <f t="array" ref="R191">SUM(IF($J$30:$J$194=IF(J191="","Blank",J191),1,0))</f>
        <v>0</v>
      </c>
      <c r="S191" s="100">
        <f>(R191&gt;0)*1</f>
        <v>0</v>
      </c>
      <c r="T191" s="100" t="str">
        <f t="shared" si="27"/>
        <v/>
      </c>
      <c r="U191" s="101">
        <f t="shared" si="28"/>
        <v>0</v>
      </c>
      <c r="V191" s="101">
        <f>(U191&gt;0)*1</f>
        <v>0</v>
      </c>
      <c r="W191" s="101">
        <f t="array" ref="W191">SUM(IF(LEN(J189:J353)&lt;=3,0,1))</f>
        <v>0</v>
      </c>
      <c r="X191" s="100" t="str">
        <f t="shared" si="30"/>
        <v>_Inspection Log</v>
      </c>
      <c r="Y191" s="101">
        <f t="shared" si="31"/>
        <v>0</v>
      </c>
      <c r="Z191" s="101" t="str">
        <f t="shared" si="32"/>
        <v/>
      </c>
      <c r="AA191" s="101">
        <f t="shared" si="33"/>
        <v>0</v>
      </c>
      <c r="AB191" s="101"/>
      <c r="AC191" s="101"/>
      <c r="AD191" s="101"/>
      <c r="AE191" s="101"/>
      <c r="AF191" s="101"/>
      <c r="AG191" s="101"/>
      <c r="AH191" s="101"/>
      <c r="AI191" s="101"/>
      <c r="AJ191" s="103"/>
      <c r="AK191" s="34"/>
      <c r="AL191" s="34"/>
      <c r="AM191" s="34"/>
      <c r="AN191" s="34"/>
      <c r="AO191" s="34"/>
      <c r="AP191" s="34"/>
      <c r="AQ191" s="48"/>
      <c r="AR191" s="48"/>
      <c r="AS191" s="48"/>
      <c r="AT191" s="48"/>
      <c r="AU191" s="48"/>
      <c r="AV191" s="48"/>
      <c r="AW191" s="48"/>
      <c r="AX191" s="48"/>
      <c r="AY191" s="48"/>
      <c r="AZ191" s="48"/>
      <c r="BA191" s="48"/>
      <c r="BB191" s="48"/>
      <c r="BC191" s="48"/>
      <c r="BD191" s="48"/>
      <c r="BE191" s="48"/>
      <c r="BF191" s="48"/>
      <c r="BG191" s="48"/>
      <c r="BH191" s="48"/>
    </row>
    <row r="192" spans="1:60" ht="15" customHeight="1">
      <c r="A192" s="34"/>
      <c r="B192" s="143"/>
      <c r="C192" s="144"/>
      <c r="D192" s="145"/>
      <c r="E192" s="145"/>
      <c r="F192" s="145"/>
      <c r="G192" s="145"/>
      <c r="H192" s="146" t="str">
        <f t="shared" si="36"/>
        <v/>
      </c>
      <c r="I192" s="146"/>
      <c r="J192" s="97"/>
      <c r="K192" s="147"/>
      <c r="L192" s="147"/>
      <c r="M192" s="147"/>
      <c r="N192" s="147"/>
      <c r="O192" s="147"/>
      <c r="P192" s="98" t="str">
        <f t="shared" si="34"/>
        <v>_Inspection Log.xlsm</v>
      </c>
      <c r="Q192" s="99" t="str">
        <f t="shared" si="35"/>
        <v>\\gurnt001\ABB\WORK\Engg_Docs\CUT\Code_Review\Web_Pages\Trends\V0.1\InspectionLogs\_Inspection Log.xlsm</v>
      </c>
      <c r="R192" s="100">
        <f t="array" ref="R192">SUM(IF($J$30:$J$194=IF(J192="","Blank",J192),1,0))</f>
        <v>0</v>
      </c>
      <c r="S192" s="100">
        <f>(R192&gt;0)*1</f>
        <v>0</v>
      </c>
      <c r="T192" s="100" t="str">
        <f t="shared" si="27"/>
        <v/>
      </c>
      <c r="U192" s="101">
        <f t="shared" si="28"/>
        <v>0</v>
      </c>
      <c r="V192" s="101">
        <f>(U192&gt;0)*1</f>
        <v>0</v>
      </c>
      <c r="W192" s="101">
        <f t="array" ref="W192">SUM(IF(LEN(J190:J354)&lt;=3,0,1))</f>
        <v>0</v>
      </c>
      <c r="X192" s="100" t="str">
        <f t="shared" si="30"/>
        <v>_Inspection Log</v>
      </c>
      <c r="Y192" s="101">
        <f t="shared" si="31"/>
        <v>0</v>
      </c>
      <c r="Z192" s="101" t="str">
        <f t="shared" si="32"/>
        <v/>
      </c>
      <c r="AA192" s="101">
        <f t="shared" si="33"/>
        <v>0</v>
      </c>
      <c r="AB192" s="101"/>
      <c r="AC192" s="101"/>
      <c r="AD192" s="101"/>
      <c r="AE192" s="101"/>
      <c r="AF192" s="101"/>
      <c r="AG192" s="101"/>
      <c r="AH192" s="101"/>
      <c r="AI192" s="101"/>
      <c r="AJ192" s="103"/>
      <c r="AK192" s="34"/>
      <c r="AL192" s="34"/>
      <c r="AM192" s="34"/>
      <c r="AN192" s="34"/>
      <c r="AO192" s="34"/>
      <c r="AP192" s="34"/>
      <c r="AQ192" s="48"/>
      <c r="AR192" s="48"/>
      <c r="AS192" s="48"/>
      <c r="AT192" s="48"/>
      <c r="AU192" s="48"/>
      <c r="AV192" s="48"/>
      <c r="AW192" s="48"/>
      <c r="AX192" s="48"/>
      <c r="AY192" s="48"/>
      <c r="AZ192" s="48"/>
      <c r="BA192" s="48"/>
      <c r="BB192" s="48"/>
      <c r="BC192" s="48"/>
      <c r="BD192" s="48"/>
      <c r="BE192" s="48"/>
      <c r="BF192" s="48"/>
      <c r="BG192" s="48"/>
      <c r="BH192" s="48"/>
    </row>
    <row r="193" spans="1:60" ht="15" customHeight="1">
      <c r="A193" s="34"/>
      <c r="B193" s="143"/>
      <c r="C193" s="144"/>
      <c r="D193" s="145"/>
      <c r="E193" s="145"/>
      <c r="F193" s="145"/>
      <c r="G193" s="145"/>
      <c r="H193" s="146" t="str">
        <f t="shared" si="36"/>
        <v/>
      </c>
      <c r="I193" s="146"/>
      <c r="J193" s="97"/>
      <c r="K193" s="147"/>
      <c r="L193" s="147"/>
      <c r="M193" s="147"/>
      <c r="N193" s="147"/>
      <c r="O193" s="147"/>
      <c r="P193" s="98" t="str">
        <f t="shared" si="34"/>
        <v>_Inspection Log.xlsm</v>
      </c>
      <c r="Q193" s="99" t="str">
        <f t="shared" si="35"/>
        <v>\\gurnt001\ABB\WORK\Engg_Docs\CUT\Code_Review\Web_Pages\Trends\V0.1\InspectionLogs\_Inspection Log.xlsm</v>
      </c>
      <c r="R193" s="100">
        <f t="array" ref="R193">SUM(IF($J$30:$J$194=IF(J193="","Blank",J193),1,0))</f>
        <v>0</v>
      </c>
      <c r="S193" s="100">
        <f>(R193&gt;0)*1</f>
        <v>0</v>
      </c>
      <c r="T193" s="100" t="str">
        <f t="shared" si="27"/>
        <v/>
      </c>
      <c r="U193" s="101">
        <f t="shared" si="28"/>
        <v>0</v>
      </c>
      <c r="V193" s="101">
        <f>(U193&gt;0)*1</f>
        <v>0</v>
      </c>
      <c r="W193" s="101">
        <f t="array" ref="W193">SUM(IF(LEN(J191:J355)&lt;=3,0,1))</f>
        <v>0</v>
      </c>
      <c r="X193" s="100" t="str">
        <f t="shared" si="30"/>
        <v>_Inspection Log</v>
      </c>
      <c r="Y193" s="101">
        <f t="shared" si="31"/>
        <v>0</v>
      </c>
      <c r="Z193" s="101" t="str">
        <f t="shared" si="32"/>
        <v/>
      </c>
      <c r="AA193" s="101">
        <f t="shared" si="33"/>
        <v>0</v>
      </c>
      <c r="AB193" s="101"/>
      <c r="AC193" s="101"/>
      <c r="AD193" s="101"/>
      <c r="AE193" s="101"/>
      <c r="AF193" s="101"/>
      <c r="AG193" s="101"/>
      <c r="AH193" s="101"/>
      <c r="AI193" s="101"/>
      <c r="AJ193" s="103"/>
      <c r="AK193" s="34"/>
      <c r="AL193" s="34"/>
      <c r="AM193" s="34"/>
      <c r="AN193" s="34"/>
      <c r="AO193" s="34"/>
      <c r="AP193" s="34"/>
      <c r="AQ193" s="48"/>
      <c r="AR193" s="48"/>
      <c r="AS193" s="48"/>
      <c r="AT193" s="48"/>
      <c r="AU193" s="48"/>
      <c r="AV193" s="48"/>
      <c r="AW193" s="48"/>
      <c r="AX193" s="48"/>
      <c r="AY193" s="48"/>
      <c r="AZ193" s="48"/>
      <c r="BA193" s="48"/>
      <c r="BB193" s="48"/>
      <c r="BC193" s="48"/>
      <c r="BD193" s="48"/>
      <c r="BE193" s="48"/>
      <c r="BF193" s="48"/>
      <c r="BG193" s="48"/>
      <c r="BH193" s="48"/>
    </row>
    <row r="194" spans="1:60" ht="15" customHeight="1" thickBot="1">
      <c r="A194" s="34"/>
      <c r="B194" s="138"/>
      <c r="C194" s="139"/>
      <c r="D194" s="140"/>
      <c r="E194" s="140"/>
      <c r="F194" s="140"/>
      <c r="G194" s="140"/>
      <c r="H194" s="141" t="str">
        <f t="shared" ref="H194" si="37">IF(J194="","",J194)</f>
        <v/>
      </c>
      <c r="I194" s="141"/>
      <c r="J194" s="89"/>
      <c r="K194" s="142"/>
      <c r="L194" s="142"/>
      <c r="M194" s="142"/>
      <c r="N194" s="142"/>
      <c r="O194" s="142"/>
      <c r="P194" s="90" t="str">
        <f t="shared" si="34"/>
        <v>_Inspection Log.xlsm</v>
      </c>
      <c r="Q194" s="55" t="str">
        <f t="shared" si="35"/>
        <v>\\gurnt001\ABB\WORK\Engg_Docs\CUT\Code_Review\Web_Pages\Trends\V0.1\InspectionLogs\_Inspection Log.xlsm</v>
      </c>
      <c r="R194" s="91">
        <f t="array" ref="R194">SUM(IF($J$30:$J$194=IF(J194="","Blank",J194),1,0))</f>
        <v>0</v>
      </c>
      <c r="S194" s="91">
        <f>(R194&gt;0)*1</f>
        <v>0</v>
      </c>
      <c r="T194" s="91" t="str">
        <f t="shared" si="27"/>
        <v/>
      </c>
      <c r="U194" s="56">
        <f t="shared" si="28"/>
        <v>0</v>
      </c>
      <c r="V194" s="56">
        <f>(U194&gt;0)*1</f>
        <v>0</v>
      </c>
      <c r="W194" s="92">
        <f t="array" ref="W194">SUM(IF(LEN(J192:J356)&lt;=3,0,1))</f>
        <v>0</v>
      </c>
      <c r="X194" s="57" t="str">
        <f t="shared" si="30"/>
        <v>_Inspection Log</v>
      </c>
      <c r="Y194" s="92">
        <f t="shared" si="31"/>
        <v>0</v>
      </c>
      <c r="Z194" s="92" t="str">
        <f t="shared" si="32"/>
        <v/>
      </c>
      <c r="AA194" s="92">
        <f t="shared" si="33"/>
        <v>0</v>
      </c>
      <c r="AB194" s="56"/>
      <c r="AC194" s="56"/>
      <c r="AD194" s="56"/>
      <c r="AE194" s="56"/>
      <c r="AF194" s="56"/>
      <c r="AG194" s="56"/>
      <c r="AH194" s="56"/>
      <c r="AI194" s="56"/>
      <c r="AJ194" s="58"/>
      <c r="AK194" s="34"/>
      <c r="AL194" s="34"/>
      <c r="AM194" s="34"/>
      <c r="AN194" s="34"/>
      <c r="AO194" s="34"/>
      <c r="AP194" s="34"/>
      <c r="AQ194" s="48"/>
      <c r="AR194" s="48"/>
      <c r="AS194" s="48"/>
      <c r="AT194" s="48"/>
      <c r="AU194" s="48"/>
      <c r="AV194" s="48"/>
      <c r="AW194" s="48"/>
      <c r="AX194" s="48"/>
      <c r="AY194" s="48"/>
      <c r="AZ194" s="48"/>
      <c r="BA194" s="48"/>
      <c r="BB194" s="48"/>
      <c r="BC194" s="48"/>
      <c r="BD194" s="48"/>
      <c r="BE194" s="48"/>
      <c r="BF194" s="48"/>
      <c r="BG194" s="48"/>
      <c r="BH194" s="48"/>
    </row>
    <row r="195" spans="1:60">
      <c r="A195" s="34"/>
      <c r="B195" s="35"/>
      <c r="C195" s="35"/>
      <c r="D195" s="35"/>
      <c r="E195" s="35"/>
      <c r="F195" s="35"/>
      <c r="G195" s="35"/>
      <c r="H195" s="35"/>
      <c r="I195" s="35"/>
      <c r="J195" s="35"/>
      <c r="K195" s="35"/>
      <c r="L195" s="35"/>
      <c r="M195" s="35"/>
      <c r="N195" s="49"/>
      <c r="O195" s="49"/>
      <c r="P195" s="49"/>
      <c r="Q195" s="49"/>
      <c r="R195" s="49"/>
      <c r="S195" s="49"/>
      <c r="T195" s="49"/>
      <c r="U195" s="49"/>
      <c r="V195" s="49"/>
      <c r="W195" s="49"/>
      <c r="Y195" s="49"/>
      <c r="Z195" s="49"/>
      <c r="AA195" s="49"/>
      <c r="AB195" s="49"/>
      <c r="AC195" s="49"/>
      <c r="AD195" s="49"/>
      <c r="AE195" s="49"/>
      <c r="AF195" s="49"/>
      <c r="AG195" s="49"/>
      <c r="AH195" s="49"/>
      <c r="AI195" s="49"/>
      <c r="AJ195" s="35"/>
      <c r="AK195" s="34"/>
      <c r="AL195" s="34"/>
      <c r="AM195" s="34"/>
      <c r="AN195" s="34"/>
      <c r="AO195" s="34"/>
      <c r="AP195" s="34"/>
      <c r="AQ195" s="48"/>
      <c r="AR195" s="48"/>
      <c r="AS195" s="48"/>
      <c r="AT195" s="48"/>
      <c r="AU195" s="48"/>
      <c r="AV195" s="48"/>
      <c r="AW195" s="48"/>
      <c r="AX195" s="48"/>
      <c r="AY195" s="48"/>
      <c r="AZ195" s="48"/>
      <c r="BA195" s="48"/>
      <c r="BB195" s="48"/>
      <c r="BC195" s="48"/>
      <c r="BD195" s="48"/>
      <c r="BE195" s="48"/>
      <c r="BF195" s="48"/>
      <c r="BG195" s="48"/>
      <c r="BH195" s="48"/>
    </row>
    <row r="196" spans="1:60" ht="12.75" customHeight="1">
      <c r="A196" s="34"/>
      <c r="B196" s="35">
        <f>COUNTA(B30:C194)</f>
        <v>3</v>
      </c>
      <c r="C196" s="35"/>
      <c r="D196" s="35">
        <f>COUNTA(D30:E194)</f>
        <v>3</v>
      </c>
      <c r="E196" s="35"/>
      <c r="F196" s="35">
        <f>COUNTA(F30:G194)</f>
        <v>3</v>
      </c>
      <c r="G196" s="35"/>
      <c r="H196" s="35">
        <f>COUNTA(H30:H194)-COUNTBLANK(H30:H194)</f>
        <v>3</v>
      </c>
      <c r="I196" s="35"/>
      <c r="J196" s="35">
        <f>COUNTA(J30:J194)</f>
        <v>3</v>
      </c>
      <c r="K196" s="35">
        <f>COUNTA(K30:L194)</f>
        <v>3</v>
      </c>
      <c r="L196" s="35"/>
      <c r="M196" s="35"/>
      <c r="N196" s="49"/>
      <c r="O196" s="49"/>
      <c r="P196" s="49"/>
      <c r="Q196" s="49">
        <f>COUNTA(Q30:Q194)</f>
        <v>165</v>
      </c>
      <c r="R196" s="49">
        <f>COUNTA(R30:S194)</f>
        <v>330</v>
      </c>
      <c r="S196" s="49"/>
      <c r="T196" s="49"/>
      <c r="U196" s="49"/>
      <c r="V196" s="49">
        <f>COUNTA(V30:W194)</f>
        <v>330</v>
      </c>
      <c r="W196" s="49"/>
      <c r="X196" s="49">
        <f>COUNTA(X30:X194)</f>
        <v>165</v>
      </c>
      <c r="Y196" s="49">
        <f>COUNTA(Y30:Z194)</f>
        <v>330</v>
      </c>
      <c r="Z196" s="49"/>
      <c r="AA196" s="49"/>
      <c r="AB196" s="49"/>
      <c r="AC196" s="49">
        <f>COUNTA(AC30:AD194)</f>
        <v>0</v>
      </c>
      <c r="AD196" s="49"/>
      <c r="AE196" s="49">
        <f>COUNTA(AE30:AE194)</f>
        <v>0</v>
      </c>
      <c r="AF196" s="49">
        <f>COUNTA(AF30:AG194)</f>
        <v>0</v>
      </c>
      <c r="AG196" s="49"/>
      <c r="AH196" s="49"/>
      <c r="AI196" s="49"/>
      <c r="AJ196" s="35">
        <f>COUNTA(AJ30:AK194)</f>
        <v>3</v>
      </c>
      <c r="AK196" s="34"/>
      <c r="AL196" s="34">
        <v>0</v>
      </c>
      <c r="AM196" s="34">
        <v>0</v>
      </c>
      <c r="AN196" s="34"/>
      <c r="AO196" s="34"/>
      <c r="AP196" s="34"/>
      <c r="AQ196" s="48"/>
      <c r="AR196" s="48"/>
      <c r="AS196" s="48"/>
      <c r="AT196" s="48"/>
      <c r="AU196" s="48"/>
      <c r="AV196" s="48"/>
      <c r="AW196" s="48"/>
      <c r="AX196" s="48"/>
      <c r="AY196" s="48"/>
      <c r="AZ196" s="48"/>
      <c r="BA196" s="48"/>
      <c r="BB196" s="48"/>
      <c r="BC196" s="48"/>
      <c r="BD196" s="48"/>
      <c r="BE196" s="48"/>
      <c r="BF196" s="48"/>
      <c r="BG196" s="48"/>
      <c r="BH196" s="48"/>
    </row>
    <row r="197" spans="1:60">
      <c r="A197" s="34"/>
      <c r="B197" s="35"/>
      <c r="C197" s="35"/>
      <c r="D197" s="35"/>
      <c r="E197" s="35"/>
      <c r="F197" s="35"/>
      <c r="G197" s="35"/>
      <c r="H197" s="35"/>
      <c r="I197" s="35"/>
      <c r="J197" s="35"/>
      <c r="K197" s="35"/>
      <c r="L197" s="35"/>
      <c r="M197" s="35"/>
      <c r="N197" s="49"/>
      <c r="O197" s="49"/>
      <c r="P197" s="49"/>
      <c r="Q197" s="49"/>
      <c r="R197" s="49"/>
      <c r="S197" s="49"/>
      <c r="T197" s="49"/>
      <c r="U197" s="49"/>
      <c r="V197" s="49"/>
      <c r="W197" s="49"/>
      <c r="Y197" s="49"/>
      <c r="Z197" s="49"/>
      <c r="AA197" s="49"/>
      <c r="AB197" s="49"/>
      <c r="AC197" s="49"/>
      <c r="AD197" s="49"/>
      <c r="AE197" s="49"/>
      <c r="AF197" s="49"/>
      <c r="AG197" s="49"/>
      <c r="AH197" s="49"/>
      <c r="AI197" s="49"/>
      <c r="AJ197" s="35"/>
      <c r="AK197" s="34"/>
      <c r="AL197" s="34"/>
      <c r="AM197" s="34"/>
      <c r="AN197" s="34"/>
      <c r="AO197" s="34"/>
      <c r="AP197" s="34"/>
      <c r="AQ197" s="48"/>
      <c r="AR197" s="48"/>
      <c r="AS197" s="48"/>
      <c r="AT197" s="48"/>
      <c r="AU197" s="48"/>
      <c r="AV197" s="48"/>
      <c r="AW197" s="48"/>
      <c r="AX197" s="48"/>
      <c r="AY197" s="48"/>
      <c r="AZ197" s="48"/>
      <c r="BA197" s="48"/>
      <c r="BB197" s="48"/>
      <c r="BC197" s="48"/>
      <c r="BD197" s="48"/>
      <c r="BE197" s="48"/>
      <c r="BF197" s="48"/>
      <c r="BG197" s="48"/>
      <c r="BH197" s="48"/>
    </row>
    <row r="198" spans="1:60">
      <c r="A198" s="34"/>
      <c r="B198" s="35"/>
      <c r="C198" s="35"/>
      <c r="D198" s="35"/>
      <c r="E198" s="35"/>
      <c r="F198" s="35"/>
      <c r="G198" s="35"/>
      <c r="H198" s="35"/>
      <c r="I198" s="35"/>
      <c r="J198" s="35"/>
      <c r="K198" s="35"/>
      <c r="L198" s="35"/>
      <c r="M198" s="35"/>
      <c r="N198" s="49"/>
      <c r="O198" s="49"/>
      <c r="P198" s="49"/>
      <c r="Q198" s="49"/>
      <c r="R198" s="49"/>
      <c r="S198" s="49"/>
      <c r="T198" s="49"/>
      <c r="U198" s="49"/>
      <c r="V198" s="49"/>
      <c r="W198" s="49"/>
      <c r="Y198" s="49"/>
      <c r="Z198" s="49"/>
      <c r="AA198" s="49"/>
      <c r="AB198" s="49"/>
      <c r="AC198" s="49"/>
      <c r="AD198" s="49"/>
      <c r="AE198" s="49"/>
      <c r="AF198" s="49"/>
      <c r="AG198" s="49"/>
      <c r="AH198" s="49"/>
      <c r="AI198" s="49"/>
      <c r="AJ198" s="35"/>
      <c r="AK198" s="34"/>
      <c r="AL198" s="34"/>
      <c r="AM198" s="34"/>
      <c r="AN198" s="34"/>
      <c r="AO198" s="34"/>
      <c r="AP198" s="34"/>
      <c r="AQ198" s="48"/>
      <c r="AR198" s="48"/>
      <c r="AS198" s="48"/>
      <c r="AT198" s="48"/>
      <c r="AU198" s="48"/>
      <c r="AV198" s="48"/>
      <c r="AW198" s="48"/>
      <c r="AX198" s="48"/>
      <c r="AY198" s="48"/>
      <c r="AZ198" s="48"/>
      <c r="BA198" s="48"/>
      <c r="BB198" s="48"/>
      <c r="BC198" s="48"/>
      <c r="BD198" s="48"/>
      <c r="BE198" s="48"/>
      <c r="BF198" s="48"/>
      <c r="BG198" s="48"/>
      <c r="BH198" s="48"/>
    </row>
    <row r="199" spans="1:60">
      <c r="A199" s="34"/>
      <c r="B199" s="35"/>
      <c r="C199" s="35"/>
      <c r="D199" s="35"/>
      <c r="E199" s="35"/>
      <c r="F199" s="35"/>
      <c r="G199" s="35"/>
      <c r="H199" s="35"/>
      <c r="I199" s="35"/>
      <c r="J199" s="35"/>
      <c r="K199" s="35"/>
      <c r="L199" s="35"/>
      <c r="M199" s="35"/>
      <c r="N199" s="49"/>
      <c r="O199" s="49"/>
      <c r="P199" s="49"/>
      <c r="Q199" s="49"/>
      <c r="R199" s="49"/>
      <c r="S199" s="49"/>
      <c r="T199" s="49"/>
      <c r="U199" s="49"/>
      <c r="V199" s="49"/>
      <c r="W199" s="49"/>
      <c r="Y199" s="49"/>
      <c r="Z199" s="49"/>
      <c r="AA199" s="49"/>
      <c r="AB199" s="49"/>
      <c r="AC199" s="49"/>
      <c r="AD199" s="49"/>
      <c r="AE199" s="49"/>
      <c r="AF199" s="49"/>
      <c r="AG199" s="49"/>
      <c r="AH199" s="49"/>
      <c r="AI199" s="49"/>
      <c r="AJ199" s="35"/>
      <c r="AK199" s="34"/>
      <c r="AL199" s="34"/>
      <c r="AM199" s="34"/>
      <c r="AN199" s="34"/>
      <c r="AO199" s="34"/>
      <c r="AP199" s="34"/>
      <c r="AQ199" s="48"/>
      <c r="AR199" s="48"/>
      <c r="AS199" s="48"/>
      <c r="AT199" s="48"/>
      <c r="AU199" s="48"/>
      <c r="AV199" s="48"/>
      <c r="AW199" s="48"/>
      <c r="AX199" s="48"/>
      <c r="AY199" s="48"/>
      <c r="AZ199" s="48"/>
      <c r="BA199" s="48"/>
      <c r="BB199" s="48"/>
      <c r="BC199" s="48"/>
      <c r="BD199" s="48"/>
      <c r="BE199" s="48"/>
      <c r="BF199" s="48"/>
      <c r="BG199" s="48"/>
      <c r="BH199" s="48"/>
    </row>
    <row r="200" spans="1:60">
      <c r="A200" s="34"/>
      <c r="B200" s="35"/>
      <c r="C200" s="35"/>
      <c r="D200" s="35"/>
      <c r="E200" s="35"/>
      <c r="F200" s="35"/>
      <c r="G200" s="35"/>
      <c r="H200" s="35"/>
      <c r="I200" s="35"/>
      <c r="J200" s="35"/>
      <c r="K200" s="35"/>
      <c r="L200" s="35"/>
      <c r="M200" s="35"/>
      <c r="N200" s="49"/>
      <c r="O200" s="49"/>
      <c r="P200" s="49"/>
      <c r="Q200" s="49"/>
      <c r="R200" s="49"/>
      <c r="S200" s="49"/>
      <c r="T200" s="49"/>
      <c r="U200" s="49"/>
      <c r="V200" s="49"/>
      <c r="W200" s="49"/>
      <c r="Y200" s="49"/>
      <c r="Z200" s="49"/>
      <c r="AA200" s="49"/>
      <c r="AB200" s="49"/>
      <c r="AC200" s="49"/>
      <c r="AD200" s="49"/>
      <c r="AE200" s="49"/>
      <c r="AF200" s="49"/>
      <c r="AG200" s="49"/>
      <c r="AH200" s="49"/>
      <c r="AI200" s="49"/>
      <c r="AJ200" s="35"/>
      <c r="AK200" s="34"/>
      <c r="AL200" s="34"/>
      <c r="AM200" s="34"/>
      <c r="AN200" s="34"/>
      <c r="AO200" s="34"/>
      <c r="AP200" s="34"/>
      <c r="AQ200" s="48"/>
      <c r="AR200" s="48"/>
      <c r="AS200" s="48"/>
      <c r="AT200" s="48"/>
      <c r="AU200" s="48"/>
      <c r="AV200" s="48"/>
      <c r="AW200" s="48"/>
      <c r="AX200" s="48"/>
      <c r="AY200" s="48"/>
      <c r="AZ200" s="48"/>
      <c r="BA200" s="48"/>
      <c r="BB200" s="48"/>
      <c r="BC200" s="48"/>
      <c r="BD200" s="48"/>
      <c r="BE200" s="48"/>
      <c r="BF200" s="48"/>
      <c r="BG200" s="48"/>
      <c r="BH200" s="48"/>
    </row>
    <row r="201" spans="1:60">
      <c r="A201" s="34"/>
      <c r="B201" s="35"/>
      <c r="C201" s="35"/>
      <c r="D201" s="35"/>
      <c r="E201" s="35"/>
      <c r="F201" s="35"/>
      <c r="G201" s="35"/>
      <c r="H201" s="35"/>
      <c r="I201" s="35"/>
      <c r="J201" s="35"/>
      <c r="K201" s="35"/>
      <c r="L201" s="35"/>
      <c r="M201" s="35"/>
      <c r="N201" s="49"/>
      <c r="O201" s="49"/>
      <c r="P201" s="49"/>
      <c r="Q201" s="49"/>
      <c r="R201" s="49"/>
      <c r="S201" s="49"/>
      <c r="T201" s="49"/>
      <c r="U201" s="49"/>
      <c r="V201" s="49"/>
      <c r="W201" s="49"/>
      <c r="Y201" s="49"/>
      <c r="Z201" s="49"/>
      <c r="AA201" s="49"/>
      <c r="AB201" s="49"/>
      <c r="AC201" s="49"/>
      <c r="AD201" s="49"/>
      <c r="AE201" s="49"/>
      <c r="AF201" s="49"/>
      <c r="AG201" s="49"/>
      <c r="AH201" s="49"/>
      <c r="AI201" s="49"/>
      <c r="AJ201" s="35"/>
      <c r="AK201" s="34"/>
      <c r="AL201" s="34"/>
      <c r="AM201" s="34"/>
      <c r="AN201" s="34"/>
      <c r="AO201" s="34"/>
      <c r="AP201" s="34"/>
      <c r="AQ201" s="48"/>
      <c r="AR201" s="48"/>
      <c r="AS201" s="48"/>
      <c r="AT201" s="48"/>
      <c r="AU201" s="48"/>
      <c r="AV201" s="48"/>
      <c r="AW201" s="48"/>
      <c r="AX201" s="48"/>
      <c r="AY201" s="48"/>
      <c r="AZ201" s="48"/>
      <c r="BA201" s="48"/>
      <c r="BB201" s="48"/>
      <c r="BC201" s="48"/>
      <c r="BD201" s="48"/>
      <c r="BE201" s="48"/>
      <c r="BF201" s="48"/>
      <c r="BG201" s="48"/>
      <c r="BH201" s="48"/>
    </row>
    <row r="202" spans="1:60">
      <c r="A202" s="34"/>
      <c r="B202" s="35"/>
      <c r="C202" s="35"/>
      <c r="D202" s="35"/>
      <c r="E202" s="35"/>
      <c r="F202" s="35"/>
      <c r="G202" s="35"/>
      <c r="H202" s="35"/>
      <c r="I202" s="35"/>
      <c r="J202" s="35"/>
      <c r="K202" s="35"/>
      <c r="L202" s="35"/>
      <c r="M202" s="35"/>
      <c r="N202" s="49"/>
      <c r="O202" s="49"/>
      <c r="P202" s="49"/>
      <c r="Q202" s="49"/>
      <c r="R202" s="49"/>
      <c r="S202" s="49"/>
      <c r="T202" s="49"/>
      <c r="U202" s="49"/>
      <c r="V202" s="49"/>
      <c r="W202" s="49"/>
      <c r="Y202" s="49"/>
      <c r="Z202" s="49"/>
      <c r="AA202" s="49"/>
      <c r="AB202" s="49"/>
      <c r="AC202" s="49"/>
      <c r="AD202" s="49"/>
      <c r="AE202" s="49"/>
      <c r="AF202" s="49"/>
      <c r="AG202" s="49"/>
      <c r="AH202" s="49"/>
      <c r="AI202" s="49"/>
      <c r="AJ202" s="35"/>
      <c r="AK202" s="34"/>
      <c r="AL202" s="34"/>
      <c r="AM202" s="34"/>
      <c r="AN202" s="34"/>
      <c r="AO202" s="34"/>
      <c r="AP202" s="34"/>
      <c r="AQ202" s="48"/>
      <c r="AR202" s="48"/>
      <c r="AS202" s="48"/>
      <c r="AT202" s="48"/>
      <c r="AU202" s="48"/>
      <c r="AV202" s="48"/>
      <c r="AW202" s="48"/>
      <c r="AX202" s="48"/>
      <c r="AY202" s="48"/>
      <c r="AZ202" s="48"/>
      <c r="BA202" s="48"/>
      <c r="BB202" s="48"/>
      <c r="BC202" s="48"/>
      <c r="BD202" s="48"/>
      <c r="BE202" s="48"/>
      <c r="BF202" s="48"/>
      <c r="BG202" s="48"/>
      <c r="BH202" s="48"/>
    </row>
    <row r="203" spans="1:60">
      <c r="A203" s="34"/>
      <c r="B203" s="35"/>
      <c r="C203" s="35"/>
      <c r="D203" s="35"/>
      <c r="E203" s="35"/>
      <c r="F203" s="35"/>
      <c r="G203" s="35"/>
      <c r="H203" s="35"/>
      <c r="I203" s="35"/>
      <c r="J203" s="35"/>
      <c r="K203" s="35"/>
      <c r="L203" s="35"/>
      <c r="M203" s="35"/>
      <c r="N203" s="49"/>
      <c r="O203" s="49"/>
      <c r="P203" s="49"/>
      <c r="Q203" s="49"/>
      <c r="R203" s="49"/>
      <c r="S203" s="49"/>
      <c r="T203" s="49"/>
      <c r="U203" s="49"/>
      <c r="V203" s="49"/>
      <c r="W203" s="49"/>
      <c r="Y203" s="49"/>
      <c r="Z203" s="49"/>
      <c r="AA203" s="49"/>
      <c r="AB203" s="49"/>
      <c r="AC203" s="49"/>
      <c r="AD203" s="49"/>
      <c r="AE203" s="49"/>
      <c r="AF203" s="49"/>
      <c r="AG203" s="49"/>
      <c r="AH203" s="49"/>
      <c r="AI203" s="49"/>
      <c r="AJ203" s="35"/>
      <c r="AK203" s="34"/>
      <c r="AL203" s="34"/>
      <c r="AM203" s="34"/>
      <c r="AN203" s="34"/>
      <c r="AO203" s="34"/>
      <c r="AP203" s="34"/>
      <c r="AQ203" s="48"/>
      <c r="AR203" s="48"/>
      <c r="AS203" s="48"/>
      <c r="AT203" s="48"/>
      <c r="AU203" s="48"/>
      <c r="AV203" s="48"/>
      <c r="AW203" s="48"/>
      <c r="AX203" s="48"/>
      <c r="AY203" s="48"/>
      <c r="AZ203" s="48"/>
      <c r="BA203" s="48"/>
      <c r="BB203" s="48"/>
      <c r="BC203" s="48"/>
      <c r="BD203" s="48"/>
      <c r="BE203" s="48"/>
      <c r="BF203" s="48"/>
      <c r="BG203" s="48"/>
      <c r="BH203" s="48"/>
    </row>
    <row r="204" spans="1:60">
      <c r="A204" s="34"/>
      <c r="B204" s="35"/>
      <c r="C204" s="35"/>
      <c r="D204" s="35"/>
      <c r="E204" s="35"/>
      <c r="F204" s="35"/>
      <c r="G204" s="35"/>
      <c r="H204" s="35"/>
      <c r="I204" s="35"/>
      <c r="J204" s="35"/>
      <c r="K204" s="35"/>
      <c r="L204" s="35"/>
      <c r="M204" s="35"/>
      <c r="N204" s="49"/>
      <c r="O204" s="49"/>
      <c r="P204" s="49"/>
      <c r="Q204" s="49"/>
      <c r="R204" s="49"/>
      <c r="S204" s="49"/>
      <c r="T204" s="49"/>
      <c r="U204" s="49"/>
      <c r="V204" s="49"/>
      <c r="W204" s="49"/>
      <c r="Y204" s="49"/>
      <c r="Z204" s="49"/>
      <c r="AA204" s="49"/>
      <c r="AB204" s="49"/>
      <c r="AC204" s="49"/>
      <c r="AD204" s="49"/>
      <c r="AE204" s="49"/>
      <c r="AF204" s="49"/>
      <c r="AG204" s="49"/>
      <c r="AH204" s="49"/>
      <c r="AI204" s="49"/>
      <c r="AJ204" s="35"/>
      <c r="AK204" s="34"/>
      <c r="AL204" s="34"/>
      <c r="AM204" s="34"/>
      <c r="AN204" s="34"/>
      <c r="AO204" s="34"/>
      <c r="AP204" s="34"/>
      <c r="AQ204" s="48"/>
      <c r="AR204" s="48"/>
      <c r="AS204" s="48"/>
      <c r="AT204" s="48"/>
      <c r="AU204" s="48"/>
      <c r="AV204" s="48"/>
      <c r="AW204" s="48"/>
      <c r="AX204" s="48"/>
      <c r="AY204" s="48"/>
      <c r="AZ204" s="48"/>
      <c r="BA204" s="48"/>
      <c r="BB204" s="48"/>
      <c r="BC204" s="48"/>
      <c r="BD204" s="48"/>
      <c r="BE204" s="48"/>
      <c r="BF204" s="48"/>
      <c r="BG204" s="48"/>
      <c r="BH204" s="48"/>
    </row>
    <row r="205" spans="1:60">
      <c r="A205" s="34"/>
      <c r="B205" s="35"/>
      <c r="C205" s="35"/>
      <c r="D205" s="35"/>
      <c r="E205" s="35"/>
      <c r="F205" s="35"/>
      <c r="G205" s="35"/>
      <c r="H205" s="35"/>
      <c r="I205" s="35"/>
      <c r="J205" s="35"/>
      <c r="K205" s="35"/>
      <c r="L205" s="35"/>
      <c r="M205" s="35"/>
      <c r="N205" s="49"/>
      <c r="O205" s="49"/>
      <c r="P205" s="49"/>
      <c r="Q205" s="49"/>
      <c r="R205" s="49"/>
      <c r="S205" s="49"/>
      <c r="T205" s="49"/>
      <c r="U205" s="49"/>
      <c r="V205" s="49"/>
      <c r="W205" s="49"/>
      <c r="Y205" s="49"/>
      <c r="Z205" s="49"/>
      <c r="AA205" s="49"/>
      <c r="AB205" s="49"/>
      <c r="AC205" s="49"/>
      <c r="AD205" s="49"/>
      <c r="AE205" s="49"/>
      <c r="AF205" s="49"/>
      <c r="AG205" s="49"/>
      <c r="AH205" s="49"/>
      <c r="AI205" s="49"/>
      <c r="AJ205" s="35"/>
      <c r="AK205" s="34"/>
      <c r="AL205" s="34"/>
      <c r="AM205" s="34"/>
      <c r="AN205" s="34"/>
      <c r="AO205" s="34"/>
      <c r="AP205" s="34"/>
      <c r="AQ205" s="48"/>
      <c r="AR205" s="48"/>
      <c r="AS205" s="48"/>
      <c r="AT205" s="48"/>
      <c r="AU205" s="48"/>
      <c r="AV205" s="48"/>
      <c r="AW205" s="48"/>
      <c r="AX205" s="48"/>
      <c r="AY205" s="48"/>
      <c r="AZ205" s="48"/>
      <c r="BA205" s="48"/>
      <c r="BB205" s="48"/>
      <c r="BC205" s="48"/>
      <c r="BD205" s="48"/>
      <c r="BE205" s="48"/>
      <c r="BF205" s="48"/>
      <c r="BG205" s="48"/>
      <c r="BH205" s="48"/>
    </row>
    <row r="206" spans="1:60">
      <c r="A206" s="34"/>
      <c r="B206" s="35"/>
      <c r="C206" s="35"/>
      <c r="D206" s="35"/>
      <c r="E206" s="35"/>
      <c r="F206" s="35"/>
      <c r="G206" s="35"/>
      <c r="H206" s="35"/>
      <c r="I206" s="35"/>
      <c r="J206" s="35"/>
      <c r="K206" s="35"/>
      <c r="L206" s="35"/>
      <c r="M206" s="35"/>
      <c r="N206" s="49"/>
      <c r="O206" s="49"/>
      <c r="P206" s="49"/>
      <c r="Q206" s="49"/>
      <c r="R206" s="49"/>
      <c r="S206" s="49"/>
      <c r="T206" s="49"/>
      <c r="U206" s="49"/>
      <c r="V206" s="49"/>
      <c r="W206" s="49"/>
      <c r="Y206" s="49"/>
      <c r="Z206" s="49"/>
      <c r="AA206" s="49"/>
      <c r="AB206" s="49"/>
      <c r="AC206" s="49"/>
      <c r="AD206" s="49"/>
      <c r="AE206" s="49"/>
      <c r="AF206" s="49"/>
      <c r="AG206" s="49"/>
      <c r="AH206" s="49"/>
      <c r="AI206" s="49"/>
      <c r="AJ206" s="35"/>
      <c r="AK206" s="34"/>
      <c r="AL206" s="34"/>
      <c r="AM206" s="34"/>
      <c r="AN206" s="34"/>
      <c r="AO206" s="34"/>
      <c r="AP206" s="34"/>
      <c r="AQ206" s="48"/>
      <c r="AR206" s="48"/>
      <c r="AS206" s="48"/>
      <c r="AT206" s="48"/>
      <c r="AU206" s="48"/>
      <c r="AV206" s="48"/>
      <c r="AW206" s="48"/>
      <c r="AX206" s="48"/>
      <c r="AY206" s="48"/>
      <c r="AZ206" s="48"/>
      <c r="BA206" s="48"/>
      <c r="BB206" s="48"/>
      <c r="BC206" s="48"/>
      <c r="BD206" s="48"/>
      <c r="BE206" s="48"/>
      <c r="BF206" s="48"/>
      <c r="BG206" s="48"/>
      <c r="BH206" s="48"/>
    </row>
    <row r="207" spans="1:60">
      <c r="A207" s="34"/>
      <c r="B207" s="35"/>
      <c r="C207" s="35"/>
      <c r="D207" s="35"/>
      <c r="E207" s="35"/>
      <c r="F207" s="35"/>
      <c r="G207" s="35"/>
      <c r="H207" s="35"/>
      <c r="I207" s="35"/>
      <c r="J207" s="35"/>
      <c r="K207" s="35"/>
      <c r="L207" s="35"/>
      <c r="M207" s="35"/>
      <c r="N207" s="49"/>
      <c r="O207" s="49"/>
      <c r="P207" s="49"/>
      <c r="Q207" s="49"/>
      <c r="R207" s="49"/>
      <c r="S207" s="49"/>
      <c r="T207" s="49"/>
      <c r="U207" s="49"/>
      <c r="V207" s="49"/>
      <c r="W207" s="49"/>
      <c r="Y207" s="49"/>
      <c r="Z207" s="49"/>
      <c r="AA207" s="49"/>
      <c r="AB207" s="49"/>
      <c r="AC207" s="49"/>
      <c r="AD207" s="49"/>
      <c r="AE207" s="49"/>
      <c r="AF207" s="49"/>
      <c r="AG207" s="49"/>
      <c r="AH207" s="49"/>
      <c r="AI207" s="49"/>
      <c r="AJ207" s="35"/>
      <c r="AK207" s="34"/>
      <c r="AL207" s="34"/>
      <c r="AM207" s="34"/>
      <c r="AN207" s="34"/>
      <c r="AO207" s="34"/>
      <c r="AP207" s="34"/>
      <c r="AQ207" s="48"/>
      <c r="AR207" s="48"/>
      <c r="AS207" s="48"/>
      <c r="AT207" s="48"/>
      <c r="AU207" s="48"/>
      <c r="AV207" s="48"/>
      <c r="AW207" s="48"/>
      <c r="AX207" s="48"/>
      <c r="AY207" s="48"/>
      <c r="AZ207" s="48"/>
      <c r="BA207" s="48"/>
      <c r="BB207" s="48"/>
      <c r="BC207" s="48"/>
      <c r="BD207" s="48"/>
      <c r="BE207" s="48"/>
      <c r="BF207" s="48"/>
      <c r="BG207" s="48"/>
      <c r="BH207" s="48"/>
    </row>
    <row r="208" spans="1:60">
      <c r="A208" s="34"/>
      <c r="B208" s="35"/>
      <c r="C208" s="35"/>
      <c r="D208" s="35"/>
      <c r="E208" s="35"/>
      <c r="F208" s="35"/>
      <c r="G208" s="35"/>
      <c r="H208" s="35"/>
      <c r="I208" s="35"/>
      <c r="J208" s="35"/>
      <c r="K208" s="35"/>
      <c r="L208" s="35"/>
      <c r="M208" s="35"/>
      <c r="N208" s="49"/>
      <c r="O208" s="49"/>
      <c r="P208" s="49"/>
      <c r="Q208" s="49"/>
      <c r="R208" s="49"/>
      <c r="S208" s="49"/>
      <c r="T208" s="49"/>
      <c r="U208" s="49"/>
      <c r="V208" s="49"/>
      <c r="W208" s="49"/>
      <c r="Y208" s="49"/>
      <c r="Z208" s="49"/>
      <c r="AA208" s="49"/>
      <c r="AB208" s="49"/>
      <c r="AC208" s="49"/>
      <c r="AD208" s="49"/>
      <c r="AE208" s="49"/>
      <c r="AF208" s="49"/>
      <c r="AG208" s="49"/>
      <c r="AH208" s="49"/>
      <c r="AI208" s="49"/>
      <c r="AJ208" s="35"/>
      <c r="AK208" s="34"/>
      <c r="AL208" s="34"/>
      <c r="AM208" s="34"/>
      <c r="AN208" s="34"/>
      <c r="AO208" s="34"/>
      <c r="AP208" s="34"/>
      <c r="AQ208" s="48"/>
      <c r="AR208" s="48"/>
      <c r="AS208" s="48"/>
      <c r="AT208" s="48"/>
      <c r="AU208" s="48"/>
      <c r="AV208" s="48"/>
      <c r="AW208" s="48"/>
      <c r="AX208" s="48"/>
      <c r="AY208" s="48"/>
      <c r="AZ208" s="48"/>
      <c r="BA208" s="48"/>
      <c r="BB208" s="48"/>
      <c r="BC208" s="48"/>
      <c r="BD208" s="48"/>
      <c r="BE208" s="48"/>
      <c r="BF208" s="48"/>
      <c r="BG208" s="48"/>
      <c r="BH208" s="48"/>
    </row>
    <row r="209" spans="1:60">
      <c r="A209" s="34"/>
      <c r="B209" s="35"/>
      <c r="C209" s="35"/>
      <c r="D209" s="35"/>
      <c r="E209" s="35"/>
      <c r="F209" s="35"/>
      <c r="G209" s="35"/>
      <c r="H209" s="35"/>
      <c r="I209" s="35"/>
      <c r="J209" s="35"/>
      <c r="K209" s="35"/>
      <c r="L209" s="35"/>
      <c r="M209" s="35"/>
      <c r="N209" s="49"/>
      <c r="O209" s="49"/>
      <c r="P209" s="49"/>
      <c r="Q209" s="49"/>
      <c r="R209" s="49"/>
      <c r="S209" s="49"/>
      <c r="T209" s="49"/>
      <c r="U209" s="49"/>
      <c r="V209" s="49"/>
      <c r="W209" s="49"/>
      <c r="Y209" s="49"/>
      <c r="Z209" s="49"/>
      <c r="AA209" s="49"/>
      <c r="AB209" s="49"/>
      <c r="AC209" s="49"/>
      <c r="AD209" s="49"/>
      <c r="AE209" s="49"/>
      <c r="AF209" s="49"/>
      <c r="AG209" s="49"/>
      <c r="AH209" s="49"/>
      <c r="AI209" s="49"/>
      <c r="AJ209" s="35"/>
      <c r="AK209" s="34"/>
      <c r="AL209" s="34"/>
      <c r="AM209" s="34"/>
      <c r="AN209" s="34"/>
      <c r="AO209" s="34"/>
      <c r="AP209" s="34"/>
      <c r="AQ209" s="48"/>
      <c r="AR209" s="48"/>
      <c r="AS209" s="48"/>
      <c r="AT209" s="48"/>
      <c r="AU209" s="48"/>
      <c r="AV209" s="48"/>
      <c r="AW209" s="48"/>
      <c r="AX209" s="48"/>
      <c r="AY209" s="48"/>
      <c r="AZ209" s="48"/>
      <c r="BA209" s="48"/>
      <c r="BB209" s="48"/>
      <c r="BC209" s="48"/>
      <c r="BD209" s="48"/>
      <c r="BE209" s="48"/>
      <c r="BF209" s="48"/>
      <c r="BG209" s="48"/>
      <c r="BH209" s="48"/>
    </row>
    <row r="210" spans="1:60">
      <c r="A210" s="34"/>
      <c r="B210" s="35"/>
      <c r="C210" s="35"/>
      <c r="D210" s="35"/>
      <c r="E210" s="35"/>
      <c r="F210" s="35"/>
      <c r="G210" s="35"/>
      <c r="H210" s="35"/>
      <c r="I210" s="35"/>
      <c r="J210" s="35"/>
      <c r="K210" s="35"/>
      <c r="L210" s="35"/>
      <c r="M210" s="35"/>
      <c r="N210" s="49"/>
      <c r="O210" s="49"/>
      <c r="P210" s="49"/>
      <c r="Q210" s="49"/>
      <c r="R210" s="49"/>
      <c r="S210" s="49"/>
      <c r="T210" s="49"/>
      <c r="U210" s="49"/>
      <c r="V210" s="49"/>
      <c r="W210" s="49"/>
      <c r="Y210" s="49"/>
      <c r="Z210" s="49"/>
      <c r="AA210" s="49"/>
      <c r="AB210" s="49"/>
      <c r="AC210" s="49"/>
      <c r="AD210" s="49"/>
      <c r="AE210" s="49"/>
      <c r="AF210" s="49"/>
      <c r="AG210" s="49"/>
      <c r="AH210" s="49"/>
      <c r="AI210" s="49"/>
      <c r="AJ210" s="35"/>
      <c r="AK210" s="34"/>
      <c r="AL210" s="34"/>
      <c r="AM210" s="34"/>
      <c r="AN210" s="34"/>
      <c r="AO210" s="34"/>
      <c r="AP210" s="34"/>
      <c r="AQ210" s="48"/>
      <c r="AR210" s="48"/>
      <c r="AS210" s="48"/>
      <c r="AT210" s="48"/>
      <c r="AU210" s="48"/>
      <c r="AV210" s="48"/>
      <c r="AW210" s="48"/>
      <c r="AX210" s="48"/>
      <c r="AY210" s="48"/>
      <c r="AZ210" s="48"/>
      <c r="BA210" s="48"/>
      <c r="BB210" s="48"/>
      <c r="BC210" s="48"/>
      <c r="BD210" s="48"/>
      <c r="BE210" s="48"/>
      <c r="BF210" s="48"/>
      <c r="BG210" s="48"/>
      <c r="BH210" s="48"/>
    </row>
    <row r="211" spans="1:60">
      <c r="A211" s="34"/>
      <c r="B211" s="35"/>
      <c r="C211" s="35"/>
      <c r="D211" s="35"/>
      <c r="E211" s="35"/>
      <c r="F211" s="35"/>
      <c r="G211" s="35"/>
      <c r="H211" s="35"/>
      <c r="I211" s="35"/>
      <c r="J211" s="35"/>
      <c r="K211" s="35"/>
      <c r="L211" s="35"/>
      <c r="M211" s="35"/>
      <c r="N211" s="49"/>
      <c r="O211" s="49"/>
      <c r="P211" s="49"/>
      <c r="Q211" s="49"/>
      <c r="R211" s="49"/>
      <c r="S211" s="49"/>
      <c r="T211" s="49"/>
      <c r="U211" s="49"/>
      <c r="V211" s="49"/>
      <c r="W211" s="49"/>
      <c r="Y211" s="49"/>
      <c r="Z211" s="49"/>
      <c r="AA211" s="49"/>
      <c r="AB211" s="49"/>
      <c r="AC211" s="49"/>
      <c r="AD211" s="49"/>
      <c r="AE211" s="49"/>
      <c r="AF211" s="49"/>
      <c r="AG211" s="49"/>
      <c r="AH211" s="49"/>
      <c r="AI211" s="49"/>
      <c r="AJ211" s="35"/>
      <c r="AK211" s="34"/>
      <c r="AL211" s="34"/>
      <c r="AM211" s="34"/>
      <c r="AN211" s="34"/>
      <c r="AO211" s="34"/>
      <c r="AP211" s="34"/>
      <c r="AQ211" s="48"/>
      <c r="AR211" s="48"/>
      <c r="AS211" s="48"/>
      <c r="AT211" s="48"/>
      <c r="AU211" s="48"/>
      <c r="AV211" s="48"/>
      <c r="AW211" s="48"/>
      <c r="AX211" s="48"/>
      <c r="AY211" s="48"/>
      <c r="AZ211" s="48"/>
      <c r="BA211" s="48"/>
      <c r="BB211" s="48"/>
      <c r="BC211" s="48"/>
      <c r="BD211" s="48"/>
      <c r="BE211" s="48"/>
      <c r="BF211" s="48"/>
      <c r="BG211" s="48"/>
      <c r="BH211" s="48"/>
    </row>
    <row r="212" spans="1:60">
      <c r="X212" s="51"/>
      <c r="AK212" s="34"/>
      <c r="AL212" s="34"/>
      <c r="AM212" s="34"/>
      <c r="AN212" s="34"/>
      <c r="AO212" s="34"/>
      <c r="AP212" s="34"/>
      <c r="AQ212" s="48"/>
      <c r="AR212" s="48"/>
      <c r="AS212" s="48"/>
      <c r="AT212" s="48"/>
      <c r="AU212" s="48"/>
      <c r="AV212" s="48"/>
      <c r="AW212" s="48"/>
      <c r="AX212" s="48"/>
      <c r="AY212" s="48"/>
      <c r="AZ212" s="48"/>
      <c r="BA212" s="48"/>
      <c r="BB212" s="48"/>
      <c r="BC212" s="48"/>
      <c r="BD212" s="48"/>
      <c r="BE212" s="48"/>
      <c r="BF212" s="48"/>
      <c r="BG212" s="48"/>
      <c r="BH212" s="48"/>
    </row>
    <row r="213" spans="1:60">
      <c r="X213" s="51"/>
      <c r="AK213" s="34"/>
      <c r="AL213" s="34"/>
      <c r="AM213" s="34"/>
      <c r="AN213" s="34"/>
      <c r="AO213" s="34"/>
      <c r="AP213" s="34"/>
      <c r="AQ213" s="48"/>
      <c r="AR213" s="48"/>
      <c r="AS213" s="48"/>
      <c r="AT213" s="48"/>
      <c r="AU213" s="48"/>
      <c r="AV213" s="48"/>
      <c r="AW213" s="48"/>
      <c r="AX213" s="48"/>
      <c r="AY213" s="48"/>
      <c r="AZ213" s="48"/>
      <c r="BA213" s="48"/>
      <c r="BB213" s="48"/>
      <c r="BC213" s="48"/>
      <c r="BD213" s="48"/>
      <c r="BE213" s="48"/>
      <c r="BF213" s="48"/>
      <c r="BG213" s="48"/>
      <c r="BH213" s="48"/>
    </row>
    <row r="214" spans="1:60">
      <c r="X214" s="51"/>
      <c r="AK214" s="34"/>
      <c r="AL214" s="34"/>
      <c r="AM214" s="34"/>
      <c r="AN214" s="34"/>
      <c r="AO214" s="34"/>
      <c r="AP214" s="34"/>
      <c r="AQ214" s="48"/>
      <c r="AR214" s="48"/>
      <c r="AS214" s="48"/>
      <c r="AT214" s="48"/>
      <c r="AU214" s="48"/>
      <c r="AV214" s="48"/>
      <c r="AW214" s="48"/>
      <c r="AX214" s="48"/>
      <c r="AY214" s="48"/>
      <c r="AZ214" s="48"/>
      <c r="BA214" s="48"/>
      <c r="BB214" s="48"/>
      <c r="BC214" s="48"/>
      <c r="BD214" s="48"/>
      <c r="BE214" s="48"/>
      <c r="BF214" s="48"/>
      <c r="BG214" s="48"/>
      <c r="BH214" s="48"/>
    </row>
    <row r="215" spans="1:60">
      <c r="X215" s="51"/>
      <c r="AK215" s="34"/>
      <c r="AL215" s="34"/>
      <c r="AM215" s="34"/>
      <c r="AN215" s="34"/>
      <c r="AO215" s="34"/>
      <c r="AP215" s="34"/>
      <c r="AQ215" s="48"/>
      <c r="AR215" s="48"/>
      <c r="AS215" s="48"/>
      <c r="AT215" s="48"/>
      <c r="AU215" s="48"/>
      <c r="AV215" s="48"/>
      <c r="AW215" s="48"/>
      <c r="AX215" s="48"/>
      <c r="AY215" s="48"/>
      <c r="AZ215" s="48"/>
      <c r="BA215" s="48"/>
      <c r="BB215" s="48"/>
      <c r="BC215" s="48"/>
      <c r="BD215" s="48"/>
      <c r="BE215" s="48"/>
      <c r="BF215" s="48"/>
      <c r="BG215" s="48"/>
      <c r="BH215" s="48"/>
    </row>
    <row r="216" spans="1:60">
      <c r="X216" s="51"/>
      <c r="AK216" s="34"/>
      <c r="AL216" s="34"/>
      <c r="AM216" s="34"/>
      <c r="AN216" s="34"/>
      <c r="AO216" s="34"/>
      <c r="AP216" s="34"/>
      <c r="AQ216" s="48"/>
      <c r="AR216" s="48"/>
      <c r="AS216" s="48"/>
      <c r="AT216" s="48"/>
      <c r="AU216" s="48"/>
      <c r="AV216" s="48"/>
      <c r="AW216" s="48"/>
      <c r="AX216" s="48"/>
      <c r="AY216" s="48"/>
      <c r="AZ216" s="48"/>
      <c r="BA216" s="48"/>
      <c r="BB216" s="48"/>
      <c r="BC216" s="48"/>
      <c r="BD216" s="48"/>
      <c r="BE216" s="48"/>
      <c r="BF216" s="48"/>
      <c r="BG216" s="48"/>
      <c r="BH216" s="48"/>
    </row>
    <row r="217" spans="1:60">
      <c r="X217" s="51"/>
      <c r="AK217" s="34"/>
      <c r="AL217" s="34"/>
      <c r="AM217" s="34"/>
      <c r="AN217" s="34"/>
      <c r="AO217" s="34"/>
      <c r="AP217" s="34"/>
      <c r="AQ217" s="48"/>
      <c r="AR217" s="48"/>
      <c r="AS217" s="48"/>
      <c r="AT217" s="48"/>
      <c r="AU217" s="48"/>
      <c r="AV217" s="48"/>
      <c r="AW217" s="48"/>
      <c r="AX217" s="48"/>
      <c r="AY217" s="48"/>
      <c r="AZ217" s="48"/>
      <c r="BA217" s="48"/>
      <c r="BB217" s="48"/>
      <c r="BC217" s="48"/>
      <c r="BD217" s="48"/>
      <c r="BE217" s="48"/>
      <c r="BF217" s="48"/>
      <c r="BG217" s="48"/>
      <c r="BH217" s="48"/>
    </row>
    <row r="218" spans="1:60">
      <c r="X218" s="51"/>
      <c r="AK218" s="34"/>
      <c r="AL218" s="34"/>
      <c r="AM218" s="34"/>
      <c r="AN218" s="34"/>
      <c r="AO218" s="34"/>
      <c r="AP218" s="34"/>
      <c r="AQ218" s="48"/>
      <c r="AR218" s="48"/>
      <c r="AS218" s="48"/>
      <c r="AT218" s="48"/>
      <c r="AU218" s="48"/>
      <c r="AV218" s="48"/>
      <c r="AW218" s="48"/>
      <c r="AX218" s="48"/>
      <c r="AY218" s="48"/>
      <c r="AZ218" s="48"/>
      <c r="BA218" s="48"/>
      <c r="BB218" s="48"/>
      <c r="BC218" s="48"/>
      <c r="BD218" s="48"/>
      <c r="BE218" s="48"/>
      <c r="BF218" s="48"/>
      <c r="BG218" s="48"/>
      <c r="BH218" s="48"/>
    </row>
    <row r="219" spans="1:60">
      <c r="X219" s="51"/>
    </row>
    <row r="220" spans="1:60">
      <c r="X220" s="51"/>
    </row>
    <row r="221" spans="1:60">
      <c r="X221" s="51"/>
    </row>
    <row r="222" spans="1:60">
      <c r="X222" s="51"/>
    </row>
    <row r="223" spans="1:60">
      <c r="X223" s="51"/>
    </row>
    <row r="224" spans="1:60">
      <c r="X224" s="51"/>
    </row>
    <row r="225" spans="24:24">
      <c r="X225" s="51"/>
    </row>
    <row r="226" spans="24:24">
      <c r="X226" s="51"/>
    </row>
    <row r="227" spans="24:24">
      <c r="X227" s="51"/>
    </row>
    <row r="228" spans="24:24">
      <c r="X228" s="51"/>
    </row>
    <row r="229" spans="24:24">
      <c r="X229" s="51"/>
    </row>
    <row r="230" spans="24:24">
      <c r="X230" s="51"/>
    </row>
    <row r="231" spans="24:24">
      <c r="X231" s="51"/>
    </row>
    <row r="232" spans="24:24">
      <c r="X232" s="51"/>
    </row>
    <row r="233" spans="24:24">
      <c r="X233" s="51"/>
    </row>
    <row r="234" spans="24:24">
      <c r="X234" s="51"/>
    </row>
    <row r="235" spans="24:24">
      <c r="X235" s="51"/>
    </row>
    <row r="236" spans="24:24">
      <c r="X236" s="51"/>
    </row>
    <row r="237" spans="24:24">
      <c r="X237" s="51"/>
    </row>
    <row r="238" spans="24:24">
      <c r="X238" s="51"/>
    </row>
    <row r="239" spans="24:24">
      <c r="X239" s="51"/>
    </row>
    <row r="240" spans="24:24">
      <c r="X240" s="51"/>
    </row>
    <row r="241" spans="24:24">
      <c r="X241" s="51"/>
    </row>
    <row r="242" spans="24:24">
      <c r="X242" s="51"/>
    </row>
    <row r="243" spans="24:24">
      <c r="X243" s="51"/>
    </row>
    <row r="244" spans="24:24">
      <c r="X244" s="51"/>
    </row>
    <row r="245" spans="24:24">
      <c r="X245" s="51"/>
    </row>
    <row r="246" spans="24:24">
      <c r="X246" s="51"/>
    </row>
    <row r="247" spans="24:24">
      <c r="X247" s="51"/>
    </row>
    <row r="248" spans="24:24">
      <c r="X248" s="51"/>
    </row>
    <row r="249" spans="24:24">
      <c r="X249" s="51"/>
    </row>
    <row r="250" spans="24:24">
      <c r="X250" s="51"/>
    </row>
    <row r="251" spans="24:24">
      <c r="X251" s="51"/>
    </row>
    <row r="252" spans="24:24">
      <c r="X252" s="51"/>
    </row>
    <row r="253" spans="24:24">
      <c r="X253" s="51"/>
    </row>
    <row r="254" spans="24:24">
      <c r="X254" s="51"/>
    </row>
    <row r="255" spans="24:24">
      <c r="X255" s="51"/>
    </row>
    <row r="256" spans="24:24">
      <c r="X256" s="51"/>
    </row>
    <row r="257" spans="24:24">
      <c r="X257" s="51"/>
    </row>
    <row r="258" spans="24:24">
      <c r="X258" s="51"/>
    </row>
    <row r="259" spans="24:24">
      <c r="X259" s="51"/>
    </row>
    <row r="260" spans="24:24">
      <c r="X260" s="51"/>
    </row>
    <row r="261" spans="24:24">
      <c r="X261" s="51"/>
    </row>
    <row r="262" spans="24:24">
      <c r="X262" s="51"/>
    </row>
    <row r="263" spans="24:24">
      <c r="X263" s="51"/>
    </row>
    <row r="264" spans="24:24">
      <c r="X264" s="51"/>
    </row>
    <row r="265" spans="24:24">
      <c r="X265" s="51"/>
    </row>
    <row r="266" spans="24:24">
      <c r="X266" s="51"/>
    </row>
    <row r="267" spans="24:24">
      <c r="X267" s="51"/>
    </row>
    <row r="268" spans="24:24">
      <c r="X268" s="51"/>
    </row>
    <row r="269" spans="24:24">
      <c r="X269" s="51"/>
    </row>
    <row r="270" spans="24:24">
      <c r="X270" s="51"/>
    </row>
    <row r="271" spans="24:24">
      <c r="X271" s="51"/>
    </row>
    <row r="272" spans="24:24">
      <c r="X272" s="51"/>
    </row>
    <row r="273" spans="24:24">
      <c r="X273" s="51"/>
    </row>
    <row r="274" spans="24:24">
      <c r="X274" s="51"/>
    </row>
    <row r="275" spans="24:24">
      <c r="X275" s="51"/>
    </row>
    <row r="276" spans="24:24">
      <c r="X276" s="51"/>
    </row>
    <row r="277" spans="24:24">
      <c r="X277" s="51"/>
    </row>
    <row r="278" spans="24:24">
      <c r="X278" s="51"/>
    </row>
    <row r="279" spans="24:24">
      <c r="X279" s="51"/>
    </row>
    <row r="280" spans="24:24">
      <c r="X280" s="51"/>
    </row>
    <row r="281" spans="24:24">
      <c r="X281" s="51"/>
    </row>
    <row r="282" spans="24:24">
      <c r="X282" s="51"/>
    </row>
    <row r="283" spans="24:24">
      <c r="X283" s="51"/>
    </row>
    <row r="284" spans="24:24">
      <c r="X284" s="51"/>
    </row>
    <row r="285" spans="24:24">
      <c r="X285" s="51"/>
    </row>
    <row r="286" spans="24:24">
      <c r="X286" s="51"/>
    </row>
    <row r="287" spans="24:24">
      <c r="X287" s="51"/>
    </row>
    <row r="288" spans="24:24">
      <c r="X288" s="51"/>
    </row>
    <row r="289" spans="24:24">
      <c r="X289" s="51"/>
    </row>
    <row r="290" spans="24:24">
      <c r="X290" s="51"/>
    </row>
    <row r="291" spans="24:24">
      <c r="X291" s="51"/>
    </row>
    <row r="292" spans="24:24">
      <c r="X292" s="51"/>
    </row>
    <row r="293" spans="24:24">
      <c r="X293" s="51"/>
    </row>
    <row r="294" spans="24:24">
      <c r="X294" s="51"/>
    </row>
    <row r="295" spans="24:24">
      <c r="X295" s="51"/>
    </row>
    <row r="296" spans="24:24">
      <c r="X296" s="51"/>
    </row>
    <row r="297" spans="24:24">
      <c r="X297" s="51"/>
    </row>
    <row r="298" spans="24:24">
      <c r="X298" s="51"/>
    </row>
    <row r="299" spans="24:24">
      <c r="X299" s="51"/>
    </row>
    <row r="300" spans="24:24">
      <c r="X300" s="51"/>
    </row>
    <row r="301" spans="24:24">
      <c r="X301" s="51"/>
    </row>
    <row r="302" spans="24:24">
      <c r="X302" s="51"/>
    </row>
    <row r="303" spans="24:24">
      <c r="X303" s="51"/>
    </row>
    <row r="304" spans="24:24">
      <c r="X304" s="51"/>
    </row>
    <row r="305" spans="24:24">
      <c r="X305" s="51"/>
    </row>
    <row r="306" spans="24:24">
      <c r="X306" s="51"/>
    </row>
    <row r="307" spans="24:24">
      <c r="X307" s="51"/>
    </row>
    <row r="308" spans="24:24">
      <c r="X308" s="51"/>
    </row>
    <row r="309" spans="24:24">
      <c r="X309" s="51"/>
    </row>
    <row r="310" spans="24:24">
      <c r="X310" s="51"/>
    </row>
    <row r="311" spans="24:24">
      <c r="X311" s="51"/>
    </row>
    <row r="312" spans="24:24">
      <c r="X312" s="51"/>
    </row>
    <row r="313" spans="24:24">
      <c r="X313" s="51"/>
    </row>
    <row r="314" spans="24:24">
      <c r="X314" s="51"/>
    </row>
    <row r="315" spans="24:24">
      <c r="X315" s="51"/>
    </row>
    <row r="316" spans="24:24">
      <c r="X316" s="51"/>
    </row>
    <row r="317" spans="24:24">
      <c r="X317" s="51"/>
    </row>
    <row r="318" spans="24:24">
      <c r="X318" s="51"/>
    </row>
    <row r="319" spans="24:24">
      <c r="X319" s="51"/>
    </row>
    <row r="320" spans="24:24">
      <c r="X320" s="51"/>
    </row>
    <row r="321" spans="24:24">
      <c r="X321" s="51"/>
    </row>
    <row r="322" spans="24:24">
      <c r="X322" s="51"/>
    </row>
    <row r="323" spans="24:24">
      <c r="X323" s="51"/>
    </row>
    <row r="324" spans="24:24">
      <c r="X324" s="51"/>
    </row>
    <row r="325" spans="24:24">
      <c r="X325" s="51"/>
    </row>
    <row r="326" spans="24:24">
      <c r="X326" s="51"/>
    </row>
    <row r="327" spans="24:24">
      <c r="X327" s="51"/>
    </row>
    <row r="328" spans="24:24">
      <c r="X328" s="51"/>
    </row>
    <row r="329" spans="24:24">
      <c r="X329" s="51"/>
    </row>
    <row r="330" spans="24:24">
      <c r="X330" s="51"/>
    </row>
    <row r="331" spans="24:24">
      <c r="X331" s="51"/>
    </row>
    <row r="332" spans="24:24">
      <c r="X332" s="51"/>
    </row>
    <row r="333" spans="24:24">
      <c r="X333" s="51"/>
    </row>
    <row r="334" spans="24:24">
      <c r="X334" s="51"/>
    </row>
    <row r="335" spans="24:24">
      <c r="X335" s="51"/>
    </row>
    <row r="336" spans="24:24">
      <c r="X336" s="51"/>
    </row>
    <row r="337" spans="24:24">
      <c r="X337" s="51"/>
    </row>
    <row r="338" spans="24:24">
      <c r="X338" s="51"/>
    </row>
    <row r="339" spans="24:24">
      <c r="X339" s="51"/>
    </row>
    <row r="340" spans="24:24">
      <c r="X340" s="51"/>
    </row>
    <row r="341" spans="24:24">
      <c r="X341" s="51"/>
    </row>
    <row r="342" spans="24:24">
      <c r="X342" s="51"/>
    </row>
    <row r="343" spans="24:24">
      <c r="X343" s="51"/>
    </row>
    <row r="344" spans="24:24">
      <c r="X344" s="51"/>
    </row>
    <row r="345" spans="24:24">
      <c r="X345" s="51"/>
    </row>
    <row r="346" spans="24:24">
      <c r="X346" s="51"/>
    </row>
    <row r="347" spans="24:24">
      <c r="X347" s="51"/>
    </row>
    <row r="348" spans="24:24">
      <c r="X348" s="51"/>
    </row>
    <row r="349" spans="24:24">
      <c r="X349" s="51"/>
    </row>
    <row r="350" spans="24:24">
      <c r="X350" s="51"/>
    </row>
    <row r="351" spans="24:24">
      <c r="X351" s="51"/>
    </row>
    <row r="352" spans="24:24">
      <c r="X352" s="51"/>
    </row>
    <row r="353" spans="24:24">
      <c r="X353" s="51"/>
    </row>
    <row r="354" spans="24:24">
      <c r="X354" s="51"/>
    </row>
    <row r="355" spans="24:24">
      <c r="X355" s="51"/>
    </row>
    <row r="356" spans="24:24">
      <c r="X356" s="51"/>
    </row>
    <row r="357" spans="24:24">
      <c r="X357" s="51"/>
    </row>
    <row r="358" spans="24:24">
      <c r="X358" s="51"/>
    </row>
    <row r="359" spans="24:24">
      <c r="X359" s="51"/>
    </row>
    <row r="360" spans="24:24">
      <c r="X360" s="51"/>
    </row>
    <row r="361" spans="24:24">
      <c r="X361" s="51"/>
    </row>
    <row r="362" spans="24:24">
      <c r="X362" s="51"/>
    </row>
    <row r="363" spans="24:24">
      <c r="X363" s="51"/>
    </row>
    <row r="364" spans="24:24">
      <c r="X364" s="51"/>
    </row>
    <row r="365" spans="24:24">
      <c r="X365" s="51"/>
    </row>
    <row r="366" spans="24:24">
      <c r="X366" s="51"/>
    </row>
    <row r="367" spans="24:24">
      <c r="X367" s="51"/>
    </row>
    <row r="368" spans="24:24">
      <c r="X368" s="51"/>
    </row>
    <row r="369" spans="24:24">
      <c r="X369" s="51"/>
    </row>
    <row r="370" spans="24:24">
      <c r="X370" s="51"/>
    </row>
    <row r="371" spans="24:24">
      <c r="X371" s="51"/>
    </row>
    <row r="372" spans="24:24">
      <c r="X372" s="51"/>
    </row>
    <row r="373" spans="24:24">
      <c r="X373" s="51"/>
    </row>
    <row r="374" spans="24:24">
      <c r="X374" s="51"/>
    </row>
    <row r="375" spans="24:24">
      <c r="X375" s="51"/>
    </row>
    <row r="376" spans="24:24">
      <c r="X376" s="51"/>
    </row>
    <row r="377" spans="24:24">
      <c r="X377" s="51"/>
    </row>
    <row r="378" spans="24:24">
      <c r="X378" s="51"/>
    </row>
    <row r="379" spans="24:24">
      <c r="X379" s="51"/>
    </row>
    <row r="380" spans="24:24">
      <c r="X380" s="51"/>
    </row>
    <row r="381" spans="24:24">
      <c r="X381" s="51"/>
    </row>
    <row r="382" spans="24:24">
      <c r="X382" s="51"/>
    </row>
    <row r="383" spans="24:24">
      <c r="X383" s="51"/>
    </row>
    <row r="384" spans="24:24">
      <c r="X384" s="51"/>
    </row>
    <row r="385" spans="24:24">
      <c r="X385" s="51"/>
    </row>
    <row r="386" spans="24:24">
      <c r="X386" s="51"/>
    </row>
    <row r="387" spans="24:24">
      <c r="X387" s="51"/>
    </row>
    <row r="388" spans="24:24">
      <c r="X388" s="51"/>
    </row>
    <row r="389" spans="24:24">
      <c r="X389" s="51"/>
    </row>
    <row r="390" spans="24:24">
      <c r="X390" s="51"/>
    </row>
    <row r="391" spans="24:24">
      <c r="X391" s="51"/>
    </row>
    <row r="392" spans="24:24">
      <c r="X392" s="51"/>
    </row>
    <row r="393" spans="24:24">
      <c r="X393" s="51"/>
    </row>
    <row r="394" spans="24:24">
      <c r="X394" s="51"/>
    </row>
    <row r="395" spans="24:24">
      <c r="X395" s="51"/>
    </row>
    <row r="396" spans="24:24">
      <c r="X396" s="51"/>
    </row>
    <row r="397" spans="24:24">
      <c r="X397" s="51"/>
    </row>
    <row r="398" spans="24:24">
      <c r="X398" s="51"/>
    </row>
    <row r="399" spans="24:24">
      <c r="X399" s="51"/>
    </row>
    <row r="400" spans="24:24">
      <c r="X400" s="51"/>
    </row>
    <row r="401" spans="24:24">
      <c r="X401" s="51"/>
    </row>
    <row r="402" spans="24:24">
      <c r="X402" s="51"/>
    </row>
    <row r="403" spans="24:24">
      <c r="X403" s="51"/>
    </row>
    <row r="404" spans="24:24">
      <c r="X404" s="51"/>
    </row>
    <row r="405" spans="24:24">
      <c r="X405" s="51"/>
    </row>
    <row r="406" spans="24:24">
      <c r="X406" s="51"/>
    </row>
    <row r="407" spans="24:24">
      <c r="X407" s="51"/>
    </row>
    <row r="408" spans="24:24">
      <c r="X408" s="51"/>
    </row>
    <row r="409" spans="24:24">
      <c r="X409" s="51"/>
    </row>
    <row r="410" spans="24:24">
      <c r="X410" s="51"/>
    </row>
    <row r="411" spans="24:24">
      <c r="X411" s="51"/>
    </row>
    <row r="412" spans="24:24">
      <c r="X412" s="51"/>
    </row>
    <row r="413" spans="24:24">
      <c r="X413" s="51"/>
    </row>
    <row r="414" spans="24:24">
      <c r="X414" s="51"/>
    </row>
    <row r="415" spans="24:24">
      <c r="X415" s="51"/>
    </row>
    <row r="416" spans="24:24">
      <c r="X416" s="51"/>
    </row>
    <row r="417" spans="24:24">
      <c r="X417" s="51"/>
    </row>
    <row r="418" spans="24:24">
      <c r="X418" s="51"/>
    </row>
    <row r="419" spans="24:24">
      <c r="X419" s="51"/>
    </row>
    <row r="420" spans="24:24">
      <c r="X420" s="51"/>
    </row>
    <row r="421" spans="24:24">
      <c r="X421" s="51"/>
    </row>
    <row r="422" spans="24:24">
      <c r="X422" s="51"/>
    </row>
    <row r="423" spans="24:24">
      <c r="X423" s="51"/>
    </row>
    <row r="424" spans="24:24">
      <c r="X424" s="51"/>
    </row>
    <row r="425" spans="24:24">
      <c r="X425" s="51"/>
    </row>
    <row r="426" spans="24:24">
      <c r="X426" s="51"/>
    </row>
    <row r="427" spans="24:24">
      <c r="X427" s="51"/>
    </row>
    <row r="428" spans="24:24">
      <c r="X428" s="51"/>
    </row>
    <row r="429" spans="24:24">
      <c r="X429" s="51"/>
    </row>
    <row r="430" spans="24:24">
      <c r="X430" s="51"/>
    </row>
    <row r="431" spans="24:24">
      <c r="X431" s="51"/>
    </row>
    <row r="432" spans="24:24">
      <c r="X432" s="51"/>
    </row>
    <row r="433" spans="24:24">
      <c r="X433" s="51"/>
    </row>
    <row r="434" spans="24:24">
      <c r="X434" s="51"/>
    </row>
    <row r="435" spans="24:24">
      <c r="X435" s="51"/>
    </row>
    <row r="436" spans="24:24">
      <c r="X436" s="51"/>
    </row>
    <row r="437" spans="24:24">
      <c r="X437" s="51"/>
    </row>
    <row r="438" spans="24:24">
      <c r="X438" s="51"/>
    </row>
    <row r="439" spans="24:24">
      <c r="X439" s="51"/>
    </row>
    <row r="440" spans="24:24">
      <c r="X440" s="51"/>
    </row>
    <row r="441" spans="24:24">
      <c r="X441" s="51"/>
    </row>
    <row r="442" spans="24:24">
      <c r="X442" s="51"/>
    </row>
    <row r="443" spans="24:24">
      <c r="X443" s="51"/>
    </row>
    <row r="444" spans="24:24">
      <c r="X444" s="51"/>
    </row>
    <row r="445" spans="24:24">
      <c r="X445" s="51"/>
    </row>
    <row r="446" spans="24:24">
      <c r="X446" s="51"/>
    </row>
    <row r="447" spans="24:24">
      <c r="X447" s="51"/>
    </row>
    <row r="448" spans="24:24">
      <c r="X448" s="51"/>
    </row>
    <row r="449" spans="24:24">
      <c r="X449" s="51"/>
    </row>
    <row r="450" spans="24:24">
      <c r="X450" s="51"/>
    </row>
    <row r="451" spans="24:24">
      <c r="X451" s="51"/>
    </row>
    <row r="452" spans="24:24">
      <c r="X452" s="51"/>
    </row>
    <row r="453" spans="24:24">
      <c r="X453" s="51"/>
    </row>
    <row r="454" spans="24:24">
      <c r="X454" s="51"/>
    </row>
    <row r="455" spans="24:24">
      <c r="X455" s="51"/>
    </row>
    <row r="456" spans="24:24">
      <c r="X456" s="51"/>
    </row>
    <row r="457" spans="24:24">
      <c r="X457" s="51"/>
    </row>
    <row r="458" spans="24:24">
      <c r="X458" s="51"/>
    </row>
    <row r="459" spans="24:24">
      <c r="X459" s="51"/>
    </row>
    <row r="460" spans="24:24">
      <c r="X460" s="51"/>
    </row>
    <row r="461" spans="24:24">
      <c r="X461" s="51"/>
    </row>
    <row r="462" spans="24:24">
      <c r="X462" s="51"/>
    </row>
    <row r="463" spans="24:24">
      <c r="X463" s="51"/>
    </row>
    <row r="464" spans="24:24">
      <c r="X464" s="51"/>
    </row>
    <row r="465" spans="24:24">
      <c r="X465" s="51"/>
    </row>
    <row r="466" spans="24:24">
      <c r="X466" s="51"/>
    </row>
    <row r="467" spans="24:24">
      <c r="X467" s="51"/>
    </row>
    <row r="468" spans="24:24">
      <c r="X468" s="51"/>
    </row>
    <row r="469" spans="24:24">
      <c r="X469" s="51"/>
    </row>
    <row r="470" spans="24:24">
      <c r="X470" s="51"/>
    </row>
    <row r="471" spans="24:24">
      <c r="X471" s="51"/>
    </row>
    <row r="472" spans="24:24">
      <c r="X472" s="51"/>
    </row>
    <row r="473" spans="24:24">
      <c r="X473" s="51"/>
    </row>
    <row r="474" spans="24:24">
      <c r="X474" s="51"/>
    </row>
    <row r="475" spans="24:24">
      <c r="X475" s="51"/>
    </row>
    <row r="476" spans="24:24">
      <c r="X476" s="51"/>
    </row>
    <row r="477" spans="24:24">
      <c r="X477" s="51"/>
    </row>
    <row r="478" spans="24:24">
      <c r="X478" s="51"/>
    </row>
    <row r="479" spans="24:24">
      <c r="X479" s="51"/>
    </row>
    <row r="480" spans="24:24">
      <c r="X480" s="51"/>
    </row>
    <row r="481" spans="24:24">
      <c r="X481" s="51"/>
    </row>
    <row r="482" spans="24:24">
      <c r="X482" s="51"/>
    </row>
    <row r="483" spans="24:24">
      <c r="X483" s="51"/>
    </row>
    <row r="484" spans="24:24">
      <c r="X484" s="51"/>
    </row>
    <row r="485" spans="24:24">
      <c r="X485" s="51"/>
    </row>
    <row r="486" spans="24:24">
      <c r="X486" s="51"/>
    </row>
    <row r="487" spans="24:24">
      <c r="X487" s="51"/>
    </row>
    <row r="488" spans="24:24">
      <c r="X488" s="51"/>
    </row>
    <row r="489" spans="24:24">
      <c r="X489" s="51"/>
    </row>
    <row r="490" spans="24:24">
      <c r="X490" s="51"/>
    </row>
    <row r="491" spans="24:24">
      <c r="X491" s="51"/>
    </row>
    <row r="492" spans="24:24">
      <c r="X492" s="51"/>
    </row>
    <row r="493" spans="24:24">
      <c r="X493" s="51"/>
    </row>
    <row r="494" spans="24:24">
      <c r="X494" s="51"/>
    </row>
    <row r="495" spans="24:24">
      <c r="X495" s="51"/>
    </row>
    <row r="496" spans="24:24">
      <c r="X496" s="51"/>
    </row>
    <row r="497" spans="24:24">
      <c r="X497" s="51"/>
    </row>
    <row r="498" spans="24:24">
      <c r="X498" s="51"/>
    </row>
    <row r="499" spans="24:24">
      <c r="X499" s="51"/>
    </row>
    <row r="500" spans="24:24">
      <c r="X500" s="51"/>
    </row>
    <row r="501" spans="24:24">
      <c r="X501" s="51"/>
    </row>
    <row r="502" spans="24:24">
      <c r="X502" s="51"/>
    </row>
    <row r="503" spans="24:24">
      <c r="X503" s="51"/>
    </row>
    <row r="504" spans="24:24">
      <c r="X504" s="51"/>
    </row>
    <row r="505" spans="24:24">
      <c r="X505" s="51"/>
    </row>
    <row r="506" spans="24:24">
      <c r="X506" s="51"/>
    </row>
    <row r="507" spans="24:24">
      <c r="X507" s="51"/>
    </row>
    <row r="508" spans="24:24">
      <c r="X508" s="51"/>
    </row>
    <row r="509" spans="24:24">
      <c r="X509" s="51"/>
    </row>
    <row r="510" spans="24:24">
      <c r="X510" s="51"/>
    </row>
    <row r="511" spans="24:24">
      <c r="X511" s="51"/>
    </row>
    <row r="512" spans="24:24">
      <c r="X512" s="51"/>
    </row>
    <row r="513" spans="24:24">
      <c r="X513" s="51"/>
    </row>
    <row r="514" spans="24:24">
      <c r="X514" s="51"/>
    </row>
    <row r="515" spans="24:24">
      <c r="X515" s="51"/>
    </row>
    <row r="516" spans="24:24">
      <c r="X516" s="51"/>
    </row>
    <row r="517" spans="24:24">
      <c r="X517" s="51"/>
    </row>
    <row r="518" spans="24:24">
      <c r="X518" s="51"/>
    </row>
    <row r="519" spans="24:24">
      <c r="X519" s="51"/>
    </row>
    <row r="520" spans="24:24">
      <c r="X520" s="51"/>
    </row>
    <row r="521" spans="24:24">
      <c r="X521" s="51"/>
    </row>
    <row r="522" spans="24:24">
      <c r="X522" s="51"/>
    </row>
    <row r="523" spans="24:24">
      <c r="X523" s="51"/>
    </row>
    <row r="524" spans="24:24">
      <c r="X524" s="51"/>
    </row>
    <row r="525" spans="24:24">
      <c r="X525" s="51"/>
    </row>
    <row r="526" spans="24:24">
      <c r="X526" s="51"/>
    </row>
    <row r="527" spans="24:24">
      <c r="X527" s="51"/>
    </row>
    <row r="528" spans="24:24">
      <c r="X528" s="51"/>
    </row>
    <row r="529" spans="24:24">
      <c r="X529" s="51"/>
    </row>
    <row r="530" spans="24:24">
      <c r="X530" s="51"/>
    </row>
    <row r="531" spans="24:24">
      <c r="X531" s="51"/>
    </row>
    <row r="532" spans="24:24">
      <c r="X532" s="51"/>
    </row>
    <row r="533" spans="24:24">
      <c r="X533" s="51"/>
    </row>
    <row r="534" spans="24:24">
      <c r="X534" s="51"/>
    </row>
    <row r="535" spans="24:24">
      <c r="X535" s="51"/>
    </row>
    <row r="536" spans="24:24">
      <c r="X536" s="51"/>
    </row>
    <row r="537" spans="24:24">
      <c r="X537" s="51"/>
    </row>
    <row r="538" spans="24:24">
      <c r="X538" s="51"/>
    </row>
    <row r="539" spans="24:24">
      <c r="X539" s="51"/>
    </row>
    <row r="540" spans="24:24">
      <c r="X540" s="51"/>
    </row>
    <row r="541" spans="24:24">
      <c r="X541" s="51"/>
    </row>
    <row r="542" spans="24:24">
      <c r="X542" s="51"/>
    </row>
    <row r="543" spans="24:24">
      <c r="X543" s="51"/>
    </row>
    <row r="544" spans="24:24">
      <c r="X544" s="51"/>
    </row>
    <row r="545" spans="24:24">
      <c r="X545" s="51"/>
    </row>
    <row r="546" spans="24:24">
      <c r="X546" s="51"/>
    </row>
    <row r="547" spans="24:24">
      <c r="X547" s="51"/>
    </row>
    <row r="548" spans="24:24">
      <c r="X548" s="51"/>
    </row>
    <row r="549" spans="24:24">
      <c r="X549" s="51"/>
    </row>
    <row r="550" spans="24:24">
      <c r="X550" s="51"/>
    </row>
    <row r="551" spans="24:24">
      <c r="X551" s="51"/>
    </row>
    <row r="552" spans="24:24">
      <c r="X552" s="51"/>
    </row>
    <row r="553" spans="24:24">
      <c r="X553" s="51"/>
    </row>
    <row r="554" spans="24:24">
      <c r="X554" s="51"/>
    </row>
    <row r="555" spans="24:24">
      <c r="X555" s="51"/>
    </row>
    <row r="556" spans="24:24">
      <c r="X556" s="51"/>
    </row>
    <row r="557" spans="24:24">
      <c r="X557" s="51"/>
    </row>
    <row r="558" spans="24:24">
      <c r="X558" s="51"/>
    </row>
    <row r="559" spans="24:24">
      <c r="X559" s="51"/>
    </row>
    <row r="560" spans="24:24">
      <c r="X560" s="51"/>
    </row>
    <row r="561" spans="24:24">
      <c r="X561" s="51"/>
    </row>
    <row r="562" spans="24:24">
      <c r="X562" s="51"/>
    </row>
    <row r="563" spans="24:24">
      <c r="X563" s="51"/>
    </row>
    <row r="564" spans="24:24">
      <c r="X564" s="51"/>
    </row>
    <row r="565" spans="24:24">
      <c r="X565" s="51"/>
    </row>
    <row r="566" spans="24:24">
      <c r="X566" s="51"/>
    </row>
    <row r="567" spans="24:24">
      <c r="X567" s="51"/>
    </row>
    <row r="568" spans="24:24">
      <c r="X568" s="51"/>
    </row>
    <row r="569" spans="24:24">
      <c r="X569" s="51"/>
    </row>
    <row r="570" spans="24:24">
      <c r="X570" s="51"/>
    </row>
    <row r="571" spans="24:24">
      <c r="X571" s="51"/>
    </row>
    <row r="572" spans="24:24">
      <c r="X572" s="51"/>
    </row>
    <row r="573" spans="24:24">
      <c r="X573" s="51"/>
    </row>
    <row r="574" spans="24:24">
      <c r="X574" s="51"/>
    </row>
    <row r="575" spans="24:24">
      <c r="X575" s="51"/>
    </row>
    <row r="576" spans="24:24">
      <c r="X576" s="51"/>
    </row>
    <row r="577" spans="24:24">
      <c r="X577" s="51"/>
    </row>
    <row r="578" spans="24:24">
      <c r="X578" s="51"/>
    </row>
    <row r="579" spans="24:24">
      <c r="X579" s="51"/>
    </row>
    <row r="580" spans="24:24">
      <c r="X580" s="51"/>
    </row>
    <row r="581" spans="24:24">
      <c r="X581" s="51"/>
    </row>
    <row r="582" spans="24:24">
      <c r="X582" s="51"/>
    </row>
    <row r="583" spans="24:24">
      <c r="X583" s="51"/>
    </row>
    <row r="584" spans="24:24">
      <c r="X584" s="51"/>
    </row>
    <row r="585" spans="24:24">
      <c r="X585" s="51"/>
    </row>
    <row r="586" spans="24:24">
      <c r="X586" s="51"/>
    </row>
    <row r="587" spans="24:24">
      <c r="X587" s="51"/>
    </row>
    <row r="588" spans="24:24">
      <c r="X588" s="51"/>
    </row>
    <row r="589" spans="24:24">
      <c r="X589" s="51"/>
    </row>
    <row r="590" spans="24:24">
      <c r="X590" s="51"/>
    </row>
    <row r="591" spans="24:24">
      <c r="X591" s="51"/>
    </row>
    <row r="592" spans="24:24">
      <c r="X592" s="51"/>
    </row>
    <row r="593" spans="24:24">
      <c r="X593" s="51"/>
    </row>
    <row r="594" spans="24:24">
      <c r="X594" s="51"/>
    </row>
    <row r="595" spans="24:24">
      <c r="X595" s="51"/>
    </row>
    <row r="596" spans="24:24">
      <c r="X596" s="51"/>
    </row>
    <row r="597" spans="24:24">
      <c r="X597" s="51"/>
    </row>
    <row r="598" spans="24:24">
      <c r="X598" s="51"/>
    </row>
    <row r="599" spans="24:24">
      <c r="X599" s="51"/>
    </row>
    <row r="600" spans="24:24">
      <c r="X600" s="51"/>
    </row>
    <row r="601" spans="24:24">
      <c r="X601" s="51"/>
    </row>
    <row r="602" spans="24:24">
      <c r="X602" s="51"/>
    </row>
    <row r="603" spans="24:24">
      <c r="X603" s="51"/>
    </row>
    <row r="604" spans="24:24">
      <c r="X604" s="51"/>
    </row>
    <row r="605" spans="24:24">
      <c r="X605" s="51"/>
    </row>
    <row r="606" spans="24:24">
      <c r="X606" s="51"/>
    </row>
    <row r="607" spans="24:24">
      <c r="X607" s="51"/>
    </row>
    <row r="608" spans="24:24">
      <c r="X608" s="51"/>
    </row>
    <row r="609" spans="24:24">
      <c r="X609" s="51"/>
    </row>
    <row r="610" spans="24:24">
      <c r="X610" s="51"/>
    </row>
    <row r="611" spans="24:24">
      <c r="X611" s="51"/>
    </row>
    <row r="612" spans="24:24">
      <c r="X612" s="51"/>
    </row>
    <row r="613" spans="24:24">
      <c r="X613" s="51"/>
    </row>
    <row r="614" spans="24:24">
      <c r="X614" s="51"/>
    </row>
    <row r="615" spans="24:24">
      <c r="X615" s="51"/>
    </row>
    <row r="616" spans="24:24">
      <c r="X616" s="51"/>
    </row>
    <row r="617" spans="24:24">
      <c r="X617" s="51"/>
    </row>
    <row r="618" spans="24:24">
      <c r="X618" s="51"/>
    </row>
    <row r="619" spans="24:24">
      <c r="X619" s="51"/>
    </row>
    <row r="620" spans="24:24">
      <c r="X620" s="51"/>
    </row>
    <row r="621" spans="24:24">
      <c r="X621" s="51"/>
    </row>
    <row r="622" spans="24:24">
      <c r="X622" s="51"/>
    </row>
    <row r="623" spans="24:24">
      <c r="X623" s="51"/>
    </row>
    <row r="624" spans="24:24">
      <c r="X624" s="51"/>
    </row>
    <row r="625" spans="24:24">
      <c r="X625" s="51"/>
    </row>
    <row r="626" spans="24:24">
      <c r="X626" s="51"/>
    </row>
    <row r="627" spans="24:24">
      <c r="X627" s="51"/>
    </row>
    <row r="628" spans="24:24">
      <c r="X628" s="51"/>
    </row>
    <row r="629" spans="24:24">
      <c r="X629" s="51"/>
    </row>
    <row r="630" spans="24:24">
      <c r="X630" s="51"/>
    </row>
    <row r="631" spans="24:24">
      <c r="X631" s="51"/>
    </row>
    <row r="632" spans="24:24">
      <c r="X632" s="51"/>
    </row>
    <row r="633" spans="24:24">
      <c r="X633" s="51"/>
    </row>
    <row r="634" spans="24:24">
      <c r="X634" s="51"/>
    </row>
    <row r="635" spans="24:24">
      <c r="X635" s="51"/>
    </row>
    <row r="636" spans="24:24">
      <c r="X636" s="51"/>
    </row>
    <row r="637" spans="24:24">
      <c r="X637" s="51"/>
    </row>
    <row r="638" spans="24:24">
      <c r="X638" s="51"/>
    </row>
    <row r="639" spans="24:24">
      <c r="X639" s="51"/>
    </row>
    <row r="640" spans="24:24">
      <c r="X640" s="51"/>
    </row>
    <row r="641" spans="24:24">
      <c r="X641" s="51"/>
    </row>
    <row r="642" spans="24:24">
      <c r="X642" s="51"/>
    </row>
    <row r="643" spans="24:24">
      <c r="X643" s="51"/>
    </row>
    <row r="644" spans="24:24">
      <c r="X644" s="51"/>
    </row>
    <row r="645" spans="24:24">
      <c r="X645" s="51"/>
    </row>
    <row r="646" spans="24:24">
      <c r="X646" s="51"/>
    </row>
    <row r="647" spans="24:24">
      <c r="X647" s="51"/>
    </row>
    <row r="648" spans="24:24">
      <c r="X648" s="51"/>
    </row>
    <row r="649" spans="24:24">
      <c r="X649" s="51"/>
    </row>
    <row r="650" spans="24:24">
      <c r="X650" s="51"/>
    </row>
    <row r="651" spans="24:24">
      <c r="X651" s="51"/>
    </row>
    <row r="652" spans="24:24">
      <c r="X652" s="51"/>
    </row>
    <row r="653" spans="24:24">
      <c r="X653" s="51"/>
    </row>
    <row r="654" spans="24:24">
      <c r="X654" s="51"/>
    </row>
    <row r="655" spans="24:24">
      <c r="X655" s="51"/>
    </row>
    <row r="656" spans="24:24">
      <c r="X656" s="51"/>
    </row>
    <row r="657" spans="24:24">
      <c r="X657" s="51"/>
    </row>
    <row r="658" spans="24:24">
      <c r="X658" s="51"/>
    </row>
    <row r="659" spans="24:24">
      <c r="X659" s="51"/>
    </row>
    <row r="660" spans="24:24">
      <c r="X660" s="51"/>
    </row>
    <row r="661" spans="24:24">
      <c r="X661" s="51"/>
    </row>
    <row r="662" spans="24:24">
      <c r="X662" s="51"/>
    </row>
    <row r="663" spans="24:24">
      <c r="X663" s="51"/>
    </row>
    <row r="664" spans="24:24">
      <c r="X664" s="51"/>
    </row>
    <row r="665" spans="24:24">
      <c r="X665" s="51"/>
    </row>
    <row r="666" spans="24:24">
      <c r="X666" s="51"/>
    </row>
    <row r="667" spans="24:24">
      <c r="X667" s="51"/>
    </row>
    <row r="668" spans="24:24">
      <c r="X668" s="51"/>
    </row>
    <row r="669" spans="24:24">
      <c r="X669" s="51"/>
    </row>
    <row r="670" spans="24:24">
      <c r="X670" s="51"/>
    </row>
    <row r="671" spans="24:24">
      <c r="X671" s="51"/>
    </row>
    <row r="672" spans="24:24">
      <c r="X672" s="51"/>
    </row>
    <row r="673" spans="24:24">
      <c r="X673" s="51"/>
    </row>
    <row r="674" spans="24:24">
      <c r="X674" s="51"/>
    </row>
    <row r="675" spans="24:24">
      <c r="X675" s="51"/>
    </row>
    <row r="676" spans="24:24">
      <c r="X676" s="51"/>
    </row>
    <row r="677" spans="24:24">
      <c r="X677" s="51"/>
    </row>
    <row r="678" spans="24:24">
      <c r="X678" s="51"/>
    </row>
    <row r="679" spans="24:24">
      <c r="X679" s="51"/>
    </row>
    <row r="680" spans="24:24">
      <c r="X680" s="51"/>
    </row>
    <row r="681" spans="24:24">
      <c r="X681" s="51"/>
    </row>
    <row r="682" spans="24:24">
      <c r="X682" s="51"/>
    </row>
    <row r="683" spans="24:24">
      <c r="X683" s="51"/>
    </row>
    <row r="684" spans="24:24">
      <c r="X684" s="51"/>
    </row>
    <row r="685" spans="24:24">
      <c r="X685" s="51"/>
    </row>
    <row r="686" spans="24:24">
      <c r="X686" s="51"/>
    </row>
    <row r="687" spans="24:24">
      <c r="X687" s="51"/>
    </row>
    <row r="688" spans="24:24">
      <c r="X688" s="51"/>
    </row>
    <row r="689" spans="24:24">
      <c r="X689" s="51"/>
    </row>
    <row r="690" spans="24:24">
      <c r="X690" s="51"/>
    </row>
    <row r="691" spans="24:24">
      <c r="X691" s="51"/>
    </row>
    <row r="692" spans="24:24">
      <c r="X692" s="51"/>
    </row>
    <row r="693" spans="24:24">
      <c r="X693" s="51"/>
    </row>
    <row r="694" spans="24:24">
      <c r="X694" s="51"/>
    </row>
    <row r="695" spans="24:24">
      <c r="X695" s="51"/>
    </row>
    <row r="696" spans="24:24">
      <c r="X696" s="51"/>
    </row>
    <row r="697" spans="24:24">
      <c r="X697" s="51"/>
    </row>
    <row r="698" spans="24:24">
      <c r="X698" s="51"/>
    </row>
    <row r="699" spans="24:24">
      <c r="X699" s="51"/>
    </row>
    <row r="700" spans="24:24">
      <c r="X700" s="51"/>
    </row>
    <row r="701" spans="24:24">
      <c r="X701" s="51"/>
    </row>
    <row r="702" spans="24:24">
      <c r="X702" s="51"/>
    </row>
    <row r="703" spans="24:24">
      <c r="X703" s="51"/>
    </row>
    <row r="704" spans="24:24">
      <c r="X704" s="51"/>
    </row>
    <row r="705" spans="24:24">
      <c r="X705" s="51"/>
    </row>
    <row r="706" spans="24:24">
      <c r="X706" s="51"/>
    </row>
    <row r="707" spans="24:24">
      <c r="X707" s="51"/>
    </row>
    <row r="708" spans="24:24">
      <c r="X708" s="51"/>
    </row>
    <row r="709" spans="24:24">
      <c r="X709" s="51"/>
    </row>
    <row r="710" spans="24:24">
      <c r="X710" s="51"/>
    </row>
    <row r="711" spans="24:24">
      <c r="X711" s="51"/>
    </row>
    <row r="712" spans="24:24">
      <c r="X712" s="51"/>
    </row>
    <row r="713" spans="24:24">
      <c r="X713" s="51"/>
    </row>
    <row r="714" spans="24:24">
      <c r="X714" s="51"/>
    </row>
    <row r="715" spans="24:24">
      <c r="X715" s="51"/>
    </row>
    <row r="716" spans="24:24">
      <c r="X716" s="51"/>
    </row>
    <row r="717" spans="24:24">
      <c r="X717" s="51"/>
    </row>
    <row r="718" spans="24:24">
      <c r="X718" s="51"/>
    </row>
    <row r="719" spans="24:24">
      <c r="X719" s="51"/>
    </row>
    <row r="720" spans="24:24">
      <c r="X720" s="51"/>
    </row>
    <row r="721" spans="24:24">
      <c r="X721" s="51"/>
    </row>
    <row r="722" spans="24:24">
      <c r="X722" s="51"/>
    </row>
    <row r="723" spans="24:24">
      <c r="X723" s="51"/>
    </row>
    <row r="724" spans="24:24">
      <c r="X724" s="51"/>
    </row>
    <row r="725" spans="24:24">
      <c r="X725" s="51"/>
    </row>
    <row r="726" spans="24:24">
      <c r="X726" s="51"/>
    </row>
    <row r="727" spans="24:24">
      <c r="X727" s="51"/>
    </row>
    <row r="728" spans="24:24">
      <c r="X728" s="51"/>
    </row>
    <row r="729" spans="24:24">
      <c r="X729" s="51"/>
    </row>
    <row r="730" spans="24:24">
      <c r="X730" s="51"/>
    </row>
    <row r="731" spans="24:24">
      <c r="X731" s="51"/>
    </row>
    <row r="732" spans="24:24">
      <c r="X732" s="51"/>
    </row>
    <row r="733" spans="24:24">
      <c r="X733" s="51"/>
    </row>
    <row r="734" spans="24:24">
      <c r="X734" s="51"/>
    </row>
    <row r="735" spans="24:24">
      <c r="X735" s="51"/>
    </row>
    <row r="736" spans="24:24">
      <c r="X736" s="51"/>
    </row>
    <row r="737" spans="24:24">
      <c r="X737" s="51"/>
    </row>
    <row r="738" spans="24:24">
      <c r="X738" s="51"/>
    </row>
    <row r="739" spans="24:24">
      <c r="X739" s="51"/>
    </row>
    <row r="740" spans="24:24">
      <c r="X740" s="51"/>
    </row>
    <row r="741" spans="24:24">
      <c r="X741" s="51"/>
    </row>
    <row r="742" spans="24:24">
      <c r="X742" s="51"/>
    </row>
    <row r="743" spans="24:24">
      <c r="X743" s="51"/>
    </row>
    <row r="744" spans="24:24">
      <c r="X744" s="51"/>
    </row>
    <row r="745" spans="24:24">
      <c r="X745" s="51"/>
    </row>
    <row r="746" spans="24:24">
      <c r="X746" s="51"/>
    </row>
    <row r="747" spans="24:24">
      <c r="X747" s="51"/>
    </row>
    <row r="748" spans="24:24">
      <c r="X748" s="51"/>
    </row>
    <row r="749" spans="24:24">
      <c r="X749" s="51"/>
    </row>
    <row r="750" spans="24:24">
      <c r="X750" s="51"/>
    </row>
    <row r="751" spans="24:24">
      <c r="X751" s="51"/>
    </row>
    <row r="752" spans="24:24">
      <c r="X752" s="51"/>
    </row>
    <row r="753" spans="24:24">
      <c r="X753" s="51"/>
    </row>
    <row r="754" spans="24:24">
      <c r="X754" s="51"/>
    </row>
    <row r="755" spans="24:24">
      <c r="X755" s="51"/>
    </row>
    <row r="756" spans="24:24">
      <c r="X756" s="51"/>
    </row>
    <row r="757" spans="24:24">
      <c r="X757" s="51"/>
    </row>
    <row r="758" spans="24:24">
      <c r="X758" s="51"/>
    </row>
    <row r="759" spans="24:24">
      <c r="X759" s="51"/>
    </row>
    <row r="760" spans="24:24">
      <c r="X760" s="51"/>
    </row>
    <row r="761" spans="24:24">
      <c r="X761" s="51"/>
    </row>
    <row r="762" spans="24:24">
      <c r="X762" s="51"/>
    </row>
    <row r="763" spans="24:24">
      <c r="X763" s="51"/>
    </row>
    <row r="764" spans="24:24">
      <c r="X764" s="51"/>
    </row>
    <row r="765" spans="24:24">
      <c r="X765" s="51"/>
    </row>
    <row r="766" spans="24:24">
      <c r="X766" s="51"/>
    </row>
    <row r="767" spans="24:24">
      <c r="X767" s="51"/>
    </row>
    <row r="768" spans="24:24">
      <c r="X768" s="51"/>
    </row>
    <row r="769" spans="24:60">
      <c r="X769" s="51"/>
    </row>
    <row r="770" spans="24:60">
      <c r="X770" s="51"/>
    </row>
    <row r="771" spans="24:60">
      <c r="X771" s="51"/>
    </row>
    <row r="772" spans="24:60">
      <c r="X772" s="51"/>
    </row>
    <row r="773" spans="24:60">
      <c r="X773" s="51"/>
    </row>
    <row r="774" spans="24:60" ht="13.8" thickBot="1">
      <c r="X774" s="51"/>
    </row>
    <row r="775" spans="24:60" ht="13.8" thickTop="1">
      <c r="X775" s="51"/>
      <c r="AR775" s="148"/>
      <c r="AS775" s="149"/>
      <c r="AT775" s="149"/>
      <c r="AU775" s="149"/>
      <c r="AV775" s="149"/>
      <c r="AW775" s="149"/>
      <c r="AX775" s="149"/>
      <c r="AY775" s="149"/>
      <c r="AZ775" s="149"/>
      <c r="BA775" s="149"/>
      <c r="BB775" s="149"/>
      <c r="BC775" s="149"/>
      <c r="BD775" s="149"/>
      <c r="BE775" s="149"/>
      <c r="BF775" s="149"/>
      <c r="BG775" s="149"/>
      <c r="BH775" s="149"/>
    </row>
  </sheetData>
  <sheetProtection password="E9B7" sheet="1" objects="1" scenarios="1"/>
  <mergeCells count="869">
    <mergeCell ref="B9:D9"/>
    <mergeCell ref="F9:M9"/>
    <mergeCell ref="B8:D8"/>
    <mergeCell ref="F8:M8"/>
    <mergeCell ref="B15:D15"/>
    <mergeCell ref="F15:M15"/>
    <mergeCell ref="B10:D10"/>
    <mergeCell ref="F10:M10"/>
    <mergeCell ref="B11:D11"/>
    <mergeCell ref="F11:M11"/>
    <mergeCell ref="B12:D12"/>
    <mergeCell ref="F12:M12"/>
    <mergeCell ref="B13:D13"/>
    <mergeCell ref="F13:M13"/>
    <mergeCell ref="B14:D14"/>
    <mergeCell ref="F14:M14"/>
    <mergeCell ref="B21:D21"/>
    <mergeCell ref="F21:M21"/>
    <mergeCell ref="B16:D16"/>
    <mergeCell ref="F16:M16"/>
    <mergeCell ref="B17:D17"/>
    <mergeCell ref="F17:M17"/>
    <mergeCell ref="B18:D18"/>
    <mergeCell ref="F18:M18"/>
    <mergeCell ref="B19:D19"/>
    <mergeCell ref="F19:M19"/>
    <mergeCell ref="B20:D20"/>
    <mergeCell ref="F20:M20"/>
    <mergeCell ref="B22:D22"/>
    <mergeCell ref="F22:M22"/>
    <mergeCell ref="F23:M23"/>
    <mergeCell ref="B24:D24"/>
    <mergeCell ref="F24:M24"/>
    <mergeCell ref="B26:F26"/>
    <mergeCell ref="B29:C29"/>
    <mergeCell ref="D29:E29"/>
    <mergeCell ref="F29:G29"/>
    <mergeCell ref="K29:N29"/>
    <mergeCell ref="H29:I29"/>
    <mergeCell ref="B23:D23"/>
    <mergeCell ref="B30:C30"/>
    <mergeCell ref="D30:E30"/>
    <mergeCell ref="F30:G30"/>
    <mergeCell ref="H30:I30"/>
    <mergeCell ref="K30:O30"/>
    <mergeCell ref="F33:G33"/>
    <mergeCell ref="H33:I33"/>
    <mergeCell ref="K31:O31"/>
    <mergeCell ref="H31:I31"/>
    <mergeCell ref="F31:G31"/>
    <mergeCell ref="B31:C31"/>
    <mergeCell ref="D31:E31"/>
    <mergeCell ref="F32:G32"/>
    <mergeCell ref="H32:I32"/>
    <mergeCell ref="K32:O32"/>
    <mergeCell ref="K33:O33"/>
    <mergeCell ref="B32:C32"/>
    <mergeCell ref="D32:E32"/>
    <mergeCell ref="B33:C33"/>
    <mergeCell ref="D33:E33"/>
    <mergeCell ref="F34:G34"/>
    <mergeCell ref="H34:I34"/>
    <mergeCell ref="K34:O34"/>
    <mergeCell ref="B35:C35"/>
    <mergeCell ref="D35:E35"/>
    <mergeCell ref="F35:G35"/>
    <mergeCell ref="H35:I35"/>
    <mergeCell ref="B34:C34"/>
    <mergeCell ref="D34:E34"/>
    <mergeCell ref="K35:O35"/>
    <mergeCell ref="F36:G36"/>
    <mergeCell ref="H36:I36"/>
    <mergeCell ref="K36:O36"/>
    <mergeCell ref="K37:O37"/>
    <mergeCell ref="F38:G38"/>
    <mergeCell ref="H38:I38"/>
    <mergeCell ref="K38:O38"/>
    <mergeCell ref="B39:C39"/>
    <mergeCell ref="D39:E39"/>
    <mergeCell ref="F39:G39"/>
    <mergeCell ref="H39:I39"/>
    <mergeCell ref="B38:C38"/>
    <mergeCell ref="D38:E38"/>
    <mergeCell ref="F37:G37"/>
    <mergeCell ref="H37:I37"/>
    <mergeCell ref="B37:C37"/>
    <mergeCell ref="D37:E37"/>
    <mergeCell ref="K39:O39"/>
    <mergeCell ref="B36:C36"/>
    <mergeCell ref="D36:E36"/>
    <mergeCell ref="F40:G40"/>
    <mergeCell ref="H40:I40"/>
    <mergeCell ref="K40:O40"/>
    <mergeCell ref="K41:O41"/>
    <mergeCell ref="F42:G42"/>
    <mergeCell ref="H42:I42"/>
    <mergeCell ref="K42:O42"/>
    <mergeCell ref="B43:C43"/>
    <mergeCell ref="D43:E43"/>
    <mergeCell ref="F43:G43"/>
    <mergeCell ref="H43:I43"/>
    <mergeCell ref="B42:C42"/>
    <mergeCell ref="D42:E42"/>
    <mergeCell ref="F41:G41"/>
    <mergeCell ref="H41:I41"/>
    <mergeCell ref="B41:C41"/>
    <mergeCell ref="D41:E41"/>
    <mergeCell ref="K43:O43"/>
    <mergeCell ref="B40:C40"/>
    <mergeCell ref="D40:E40"/>
    <mergeCell ref="F44:G44"/>
    <mergeCell ref="H44:I44"/>
    <mergeCell ref="K44:O44"/>
    <mergeCell ref="K45:O45"/>
    <mergeCell ref="F46:G46"/>
    <mergeCell ref="H46:I46"/>
    <mergeCell ref="K46:O46"/>
    <mergeCell ref="B47:C47"/>
    <mergeCell ref="D47:E47"/>
    <mergeCell ref="F47:G47"/>
    <mergeCell ref="H47:I47"/>
    <mergeCell ref="B46:C46"/>
    <mergeCell ref="D46:E46"/>
    <mergeCell ref="F45:G45"/>
    <mergeCell ref="H45:I45"/>
    <mergeCell ref="B45:C45"/>
    <mergeCell ref="D45:E45"/>
    <mergeCell ref="K47:O47"/>
    <mergeCell ref="B44:C44"/>
    <mergeCell ref="D44:E44"/>
    <mergeCell ref="F48:G48"/>
    <mergeCell ref="H48:I48"/>
    <mergeCell ref="K48:O48"/>
    <mergeCell ref="K49:O49"/>
    <mergeCell ref="F50:G50"/>
    <mergeCell ref="H50:I50"/>
    <mergeCell ref="K50:O50"/>
    <mergeCell ref="B51:C51"/>
    <mergeCell ref="D51:E51"/>
    <mergeCell ref="F51:G51"/>
    <mergeCell ref="H51:I51"/>
    <mergeCell ref="B50:C50"/>
    <mergeCell ref="D50:E50"/>
    <mergeCell ref="F49:G49"/>
    <mergeCell ref="H49:I49"/>
    <mergeCell ref="B49:C49"/>
    <mergeCell ref="D49:E49"/>
    <mergeCell ref="K51:O51"/>
    <mergeCell ref="B48:C48"/>
    <mergeCell ref="D48:E48"/>
    <mergeCell ref="F52:G52"/>
    <mergeCell ref="H52:I52"/>
    <mergeCell ref="K52:O52"/>
    <mergeCell ref="K53:O53"/>
    <mergeCell ref="F54:G54"/>
    <mergeCell ref="H54:I54"/>
    <mergeCell ref="K54:O54"/>
    <mergeCell ref="B55:C55"/>
    <mergeCell ref="D55:E55"/>
    <mergeCell ref="F55:G55"/>
    <mergeCell ref="H55:I55"/>
    <mergeCell ref="B54:C54"/>
    <mergeCell ref="D54:E54"/>
    <mergeCell ref="F53:G53"/>
    <mergeCell ref="H53:I53"/>
    <mergeCell ref="B53:C53"/>
    <mergeCell ref="D53:E53"/>
    <mergeCell ref="K55:O55"/>
    <mergeCell ref="B52:C52"/>
    <mergeCell ref="D52:E52"/>
    <mergeCell ref="F56:G56"/>
    <mergeCell ref="H56:I56"/>
    <mergeCell ref="K56:O56"/>
    <mergeCell ref="K57:O57"/>
    <mergeCell ref="F58:G58"/>
    <mergeCell ref="H58:I58"/>
    <mergeCell ref="K58:O58"/>
    <mergeCell ref="B59:C59"/>
    <mergeCell ref="D59:E59"/>
    <mergeCell ref="F59:G59"/>
    <mergeCell ref="H59:I59"/>
    <mergeCell ref="B58:C58"/>
    <mergeCell ref="D58:E58"/>
    <mergeCell ref="F57:G57"/>
    <mergeCell ref="H57:I57"/>
    <mergeCell ref="B57:C57"/>
    <mergeCell ref="D57:E57"/>
    <mergeCell ref="K59:O59"/>
    <mergeCell ref="B56:C56"/>
    <mergeCell ref="D56:E56"/>
    <mergeCell ref="F60:G60"/>
    <mergeCell ref="H60:I60"/>
    <mergeCell ref="K60:O60"/>
    <mergeCell ref="K61:O61"/>
    <mergeCell ref="F62:G62"/>
    <mergeCell ref="H62:I62"/>
    <mergeCell ref="K62:O62"/>
    <mergeCell ref="B63:C63"/>
    <mergeCell ref="D63:E63"/>
    <mergeCell ref="F63:G63"/>
    <mergeCell ref="H63:I63"/>
    <mergeCell ref="B62:C62"/>
    <mergeCell ref="D62:E62"/>
    <mergeCell ref="F61:G61"/>
    <mergeCell ref="H61:I61"/>
    <mergeCell ref="B61:C61"/>
    <mergeCell ref="D61:E61"/>
    <mergeCell ref="K63:O63"/>
    <mergeCell ref="B60:C60"/>
    <mergeCell ref="D60:E60"/>
    <mergeCell ref="F64:G64"/>
    <mergeCell ref="H64:I64"/>
    <mergeCell ref="K64:O64"/>
    <mergeCell ref="K65:O65"/>
    <mergeCell ref="F66:G66"/>
    <mergeCell ref="H66:I66"/>
    <mergeCell ref="K66:O66"/>
    <mergeCell ref="B67:C67"/>
    <mergeCell ref="D67:E67"/>
    <mergeCell ref="F67:G67"/>
    <mergeCell ref="H67:I67"/>
    <mergeCell ref="B66:C66"/>
    <mergeCell ref="D66:E66"/>
    <mergeCell ref="F65:G65"/>
    <mergeCell ref="H65:I65"/>
    <mergeCell ref="B65:C65"/>
    <mergeCell ref="D65:E65"/>
    <mergeCell ref="K67:O67"/>
    <mergeCell ref="B64:C64"/>
    <mergeCell ref="D64:E64"/>
    <mergeCell ref="F68:G68"/>
    <mergeCell ref="H68:I68"/>
    <mergeCell ref="K68:O68"/>
    <mergeCell ref="K69:O69"/>
    <mergeCell ref="F70:G70"/>
    <mergeCell ref="H70:I70"/>
    <mergeCell ref="K70:O70"/>
    <mergeCell ref="B71:C71"/>
    <mergeCell ref="D71:E71"/>
    <mergeCell ref="F71:G71"/>
    <mergeCell ref="H71:I71"/>
    <mergeCell ref="B70:C70"/>
    <mergeCell ref="D70:E70"/>
    <mergeCell ref="F69:G69"/>
    <mergeCell ref="H69:I69"/>
    <mergeCell ref="B69:C69"/>
    <mergeCell ref="D69:E69"/>
    <mergeCell ref="K71:O71"/>
    <mergeCell ref="B68:C68"/>
    <mergeCell ref="D68:E68"/>
    <mergeCell ref="F72:G72"/>
    <mergeCell ref="H72:I72"/>
    <mergeCell ref="K72:O72"/>
    <mergeCell ref="K73:O73"/>
    <mergeCell ref="F74:G74"/>
    <mergeCell ref="H74:I74"/>
    <mergeCell ref="K74:O74"/>
    <mergeCell ref="B75:C75"/>
    <mergeCell ref="D75:E75"/>
    <mergeCell ref="F75:G75"/>
    <mergeCell ref="H75:I75"/>
    <mergeCell ref="B74:C74"/>
    <mergeCell ref="D74:E74"/>
    <mergeCell ref="F73:G73"/>
    <mergeCell ref="H73:I73"/>
    <mergeCell ref="B73:C73"/>
    <mergeCell ref="D73:E73"/>
    <mergeCell ref="K75:O75"/>
    <mergeCell ref="B72:C72"/>
    <mergeCell ref="D72:E72"/>
    <mergeCell ref="F76:G76"/>
    <mergeCell ref="H76:I76"/>
    <mergeCell ref="K76:O76"/>
    <mergeCell ref="K77:O77"/>
    <mergeCell ref="F78:G78"/>
    <mergeCell ref="H78:I78"/>
    <mergeCell ref="K78:O78"/>
    <mergeCell ref="B79:C79"/>
    <mergeCell ref="D79:E79"/>
    <mergeCell ref="F79:G79"/>
    <mergeCell ref="H79:I79"/>
    <mergeCell ref="B78:C78"/>
    <mergeCell ref="D78:E78"/>
    <mergeCell ref="F77:G77"/>
    <mergeCell ref="H77:I77"/>
    <mergeCell ref="B77:C77"/>
    <mergeCell ref="D77:E77"/>
    <mergeCell ref="K79:O79"/>
    <mergeCell ref="B76:C76"/>
    <mergeCell ref="D76:E76"/>
    <mergeCell ref="F80:G80"/>
    <mergeCell ref="H80:I80"/>
    <mergeCell ref="K80:O80"/>
    <mergeCell ref="K81:O81"/>
    <mergeCell ref="F82:G82"/>
    <mergeCell ref="H82:I82"/>
    <mergeCell ref="K82:O82"/>
    <mergeCell ref="B83:C83"/>
    <mergeCell ref="D83:E83"/>
    <mergeCell ref="F83:G83"/>
    <mergeCell ref="H83:I83"/>
    <mergeCell ref="B82:C82"/>
    <mergeCell ref="D82:E82"/>
    <mergeCell ref="F81:G81"/>
    <mergeCell ref="H81:I81"/>
    <mergeCell ref="B81:C81"/>
    <mergeCell ref="D81:E81"/>
    <mergeCell ref="K83:O83"/>
    <mergeCell ref="B80:C80"/>
    <mergeCell ref="D80:E80"/>
    <mergeCell ref="F84:G84"/>
    <mergeCell ref="H84:I84"/>
    <mergeCell ref="K84:O84"/>
    <mergeCell ref="K85:O85"/>
    <mergeCell ref="F86:G86"/>
    <mergeCell ref="H86:I86"/>
    <mergeCell ref="K86:O86"/>
    <mergeCell ref="B87:C87"/>
    <mergeCell ref="D87:E87"/>
    <mergeCell ref="F87:G87"/>
    <mergeCell ref="H87:I87"/>
    <mergeCell ref="B86:C86"/>
    <mergeCell ref="D86:E86"/>
    <mergeCell ref="F85:G85"/>
    <mergeCell ref="H85:I85"/>
    <mergeCell ref="B85:C85"/>
    <mergeCell ref="D85:E85"/>
    <mergeCell ref="K87:O87"/>
    <mergeCell ref="B84:C84"/>
    <mergeCell ref="D84:E84"/>
    <mergeCell ref="F88:G88"/>
    <mergeCell ref="H88:I88"/>
    <mergeCell ref="K88:O88"/>
    <mergeCell ref="K89:O89"/>
    <mergeCell ref="F90:G90"/>
    <mergeCell ref="H90:I90"/>
    <mergeCell ref="K90:O90"/>
    <mergeCell ref="B91:C91"/>
    <mergeCell ref="D91:E91"/>
    <mergeCell ref="F91:G91"/>
    <mergeCell ref="H91:I91"/>
    <mergeCell ref="B90:C90"/>
    <mergeCell ref="D90:E90"/>
    <mergeCell ref="F89:G89"/>
    <mergeCell ref="H89:I89"/>
    <mergeCell ref="B89:C89"/>
    <mergeCell ref="D89:E89"/>
    <mergeCell ref="K91:O91"/>
    <mergeCell ref="B88:C88"/>
    <mergeCell ref="D88:E88"/>
    <mergeCell ref="F92:G92"/>
    <mergeCell ref="H92:I92"/>
    <mergeCell ref="K92:O92"/>
    <mergeCell ref="K93:O93"/>
    <mergeCell ref="F94:G94"/>
    <mergeCell ref="H94:I94"/>
    <mergeCell ref="K94:O94"/>
    <mergeCell ref="B95:C95"/>
    <mergeCell ref="D95:E95"/>
    <mergeCell ref="F95:G95"/>
    <mergeCell ref="H95:I95"/>
    <mergeCell ref="B94:C94"/>
    <mergeCell ref="D94:E94"/>
    <mergeCell ref="F93:G93"/>
    <mergeCell ref="H93:I93"/>
    <mergeCell ref="B93:C93"/>
    <mergeCell ref="D93:E93"/>
    <mergeCell ref="K95:O95"/>
    <mergeCell ref="B92:C92"/>
    <mergeCell ref="D92:E92"/>
    <mergeCell ref="F96:G96"/>
    <mergeCell ref="H96:I96"/>
    <mergeCell ref="K96:O96"/>
    <mergeCell ref="K97:O97"/>
    <mergeCell ref="F98:G98"/>
    <mergeCell ref="H98:I98"/>
    <mergeCell ref="K98:O98"/>
    <mergeCell ref="B99:C99"/>
    <mergeCell ref="D99:E99"/>
    <mergeCell ref="F99:G99"/>
    <mergeCell ref="H99:I99"/>
    <mergeCell ref="B98:C98"/>
    <mergeCell ref="D98:E98"/>
    <mergeCell ref="F97:G97"/>
    <mergeCell ref="H97:I97"/>
    <mergeCell ref="B97:C97"/>
    <mergeCell ref="D97:E97"/>
    <mergeCell ref="K99:O99"/>
    <mergeCell ref="B96:C96"/>
    <mergeCell ref="D96:E96"/>
    <mergeCell ref="F100:G100"/>
    <mergeCell ref="H100:I100"/>
    <mergeCell ref="K100:O100"/>
    <mergeCell ref="K101:O101"/>
    <mergeCell ref="F102:G102"/>
    <mergeCell ref="H102:I102"/>
    <mergeCell ref="K102:O102"/>
    <mergeCell ref="B103:C103"/>
    <mergeCell ref="D103:E103"/>
    <mergeCell ref="F103:G103"/>
    <mergeCell ref="H103:I103"/>
    <mergeCell ref="B102:C102"/>
    <mergeCell ref="D102:E102"/>
    <mergeCell ref="F101:G101"/>
    <mergeCell ref="H101:I101"/>
    <mergeCell ref="B101:C101"/>
    <mergeCell ref="D101:E101"/>
    <mergeCell ref="K103:O103"/>
    <mergeCell ref="B100:C100"/>
    <mergeCell ref="D100:E100"/>
    <mergeCell ref="F104:G104"/>
    <mergeCell ref="H104:I104"/>
    <mergeCell ref="K104:O104"/>
    <mergeCell ref="K105:O105"/>
    <mergeCell ref="F106:G106"/>
    <mergeCell ref="H106:I106"/>
    <mergeCell ref="K106:O106"/>
    <mergeCell ref="B107:C107"/>
    <mergeCell ref="D107:E107"/>
    <mergeCell ref="F107:G107"/>
    <mergeCell ref="H107:I107"/>
    <mergeCell ref="B106:C106"/>
    <mergeCell ref="D106:E106"/>
    <mergeCell ref="F105:G105"/>
    <mergeCell ref="H105:I105"/>
    <mergeCell ref="B105:C105"/>
    <mergeCell ref="D105:E105"/>
    <mergeCell ref="K107:O107"/>
    <mergeCell ref="B104:C104"/>
    <mergeCell ref="D104:E104"/>
    <mergeCell ref="F108:G108"/>
    <mergeCell ref="H108:I108"/>
    <mergeCell ref="K108:O108"/>
    <mergeCell ref="K109:O109"/>
    <mergeCell ref="F110:G110"/>
    <mergeCell ref="H110:I110"/>
    <mergeCell ref="K110:O110"/>
    <mergeCell ref="B111:C111"/>
    <mergeCell ref="D111:E111"/>
    <mergeCell ref="F111:G111"/>
    <mergeCell ref="H111:I111"/>
    <mergeCell ref="B110:C110"/>
    <mergeCell ref="D110:E110"/>
    <mergeCell ref="F109:G109"/>
    <mergeCell ref="H109:I109"/>
    <mergeCell ref="B109:C109"/>
    <mergeCell ref="D109:E109"/>
    <mergeCell ref="K111:O111"/>
    <mergeCell ref="B108:C108"/>
    <mergeCell ref="D108:E108"/>
    <mergeCell ref="F112:G112"/>
    <mergeCell ref="H112:I112"/>
    <mergeCell ref="K112:O112"/>
    <mergeCell ref="K113:O113"/>
    <mergeCell ref="F114:G114"/>
    <mergeCell ref="H114:I114"/>
    <mergeCell ref="K114:O114"/>
    <mergeCell ref="B115:C115"/>
    <mergeCell ref="D115:E115"/>
    <mergeCell ref="F115:G115"/>
    <mergeCell ref="H115:I115"/>
    <mergeCell ref="B114:C114"/>
    <mergeCell ref="D114:E114"/>
    <mergeCell ref="F113:G113"/>
    <mergeCell ref="H113:I113"/>
    <mergeCell ref="B113:C113"/>
    <mergeCell ref="D113:E113"/>
    <mergeCell ref="K115:O115"/>
    <mergeCell ref="B112:C112"/>
    <mergeCell ref="D112:E112"/>
    <mergeCell ref="F116:G116"/>
    <mergeCell ref="H116:I116"/>
    <mergeCell ref="K116:O116"/>
    <mergeCell ref="K117:O117"/>
    <mergeCell ref="F118:G118"/>
    <mergeCell ref="H118:I118"/>
    <mergeCell ref="K118:O118"/>
    <mergeCell ref="B119:C119"/>
    <mergeCell ref="D119:E119"/>
    <mergeCell ref="F119:G119"/>
    <mergeCell ref="H119:I119"/>
    <mergeCell ref="B118:C118"/>
    <mergeCell ref="D118:E118"/>
    <mergeCell ref="F117:G117"/>
    <mergeCell ref="H117:I117"/>
    <mergeCell ref="B117:C117"/>
    <mergeCell ref="D117:E117"/>
    <mergeCell ref="K119:O119"/>
    <mergeCell ref="B116:C116"/>
    <mergeCell ref="D116:E116"/>
    <mergeCell ref="F120:G120"/>
    <mergeCell ref="H120:I120"/>
    <mergeCell ref="K120:O120"/>
    <mergeCell ref="K121:O121"/>
    <mergeCell ref="F122:G122"/>
    <mergeCell ref="H122:I122"/>
    <mergeCell ref="K122:O122"/>
    <mergeCell ref="B123:C123"/>
    <mergeCell ref="D123:E123"/>
    <mergeCell ref="F123:G123"/>
    <mergeCell ref="H123:I123"/>
    <mergeCell ref="B122:C122"/>
    <mergeCell ref="D122:E122"/>
    <mergeCell ref="F121:G121"/>
    <mergeCell ref="H121:I121"/>
    <mergeCell ref="B121:C121"/>
    <mergeCell ref="D121:E121"/>
    <mergeCell ref="K123:O123"/>
    <mergeCell ref="B120:C120"/>
    <mergeCell ref="D120:E120"/>
    <mergeCell ref="F124:G124"/>
    <mergeCell ref="H124:I124"/>
    <mergeCell ref="K124:O124"/>
    <mergeCell ref="K125:O125"/>
    <mergeCell ref="F126:G126"/>
    <mergeCell ref="H126:I126"/>
    <mergeCell ref="K126:O126"/>
    <mergeCell ref="B127:C127"/>
    <mergeCell ref="D127:E127"/>
    <mergeCell ref="F127:G127"/>
    <mergeCell ref="H127:I127"/>
    <mergeCell ref="B126:C126"/>
    <mergeCell ref="D126:E126"/>
    <mergeCell ref="F125:G125"/>
    <mergeCell ref="H125:I125"/>
    <mergeCell ref="B125:C125"/>
    <mergeCell ref="D125:E125"/>
    <mergeCell ref="K127:O127"/>
    <mergeCell ref="B124:C124"/>
    <mergeCell ref="D124:E124"/>
    <mergeCell ref="F128:G128"/>
    <mergeCell ref="H128:I128"/>
    <mergeCell ref="K128:O128"/>
    <mergeCell ref="K129:O129"/>
    <mergeCell ref="F130:G130"/>
    <mergeCell ref="H130:I130"/>
    <mergeCell ref="K130:O130"/>
    <mergeCell ref="B131:C131"/>
    <mergeCell ref="D131:E131"/>
    <mergeCell ref="F131:G131"/>
    <mergeCell ref="H131:I131"/>
    <mergeCell ref="B130:C130"/>
    <mergeCell ref="D130:E130"/>
    <mergeCell ref="F129:G129"/>
    <mergeCell ref="H129:I129"/>
    <mergeCell ref="B129:C129"/>
    <mergeCell ref="D129:E129"/>
    <mergeCell ref="K131:O131"/>
    <mergeCell ref="B128:C128"/>
    <mergeCell ref="D128:E128"/>
    <mergeCell ref="F132:G132"/>
    <mergeCell ref="H132:I132"/>
    <mergeCell ref="K132:O132"/>
    <mergeCell ref="K133:O133"/>
    <mergeCell ref="F134:G134"/>
    <mergeCell ref="H134:I134"/>
    <mergeCell ref="K134:O134"/>
    <mergeCell ref="B135:C135"/>
    <mergeCell ref="D135:E135"/>
    <mergeCell ref="F135:G135"/>
    <mergeCell ref="H135:I135"/>
    <mergeCell ref="B134:C134"/>
    <mergeCell ref="D134:E134"/>
    <mergeCell ref="F133:G133"/>
    <mergeCell ref="H133:I133"/>
    <mergeCell ref="B133:C133"/>
    <mergeCell ref="D133:E133"/>
    <mergeCell ref="K135:O135"/>
    <mergeCell ref="B132:C132"/>
    <mergeCell ref="D132:E132"/>
    <mergeCell ref="F136:G136"/>
    <mergeCell ref="H136:I136"/>
    <mergeCell ref="K136:O136"/>
    <mergeCell ref="K137:O137"/>
    <mergeCell ref="F138:G138"/>
    <mergeCell ref="H138:I138"/>
    <mergeCell ref="K138:O138"/>
    <mergeCell ref="B139:C139"/>
    <mergeCell ref="D139:E139"/>
    <mergeCell ref="F139:G139"/>
    <mergeCell ref="H139:I139"/>
    <mergeCell ref="B138:C138"/>
    <mergeCell ref="D138:E138"/>
    <mergeCell ref="F137:G137"/>
    <mergeCell ref="H137:I137"/>
    <mergeCell ref="B137:C137"/>
    <mergeCell ref="D137:E137"/>
    <mergeCell ref="K139:O139"/>
    <mergeCell ref="B136:C136"/>
    <mergeCell ref="D136:E136"/>
    <mergeCell ref="F140:G140"/>
    <mergeCell ref="H140:I140"/>
    <mergeCell ref="K140:O140"/>
    <mergeCell ref="K141:O141"/>
    <mergeCell ref="F142:G142"/>
    <mergeCell ref="H142:I142"/>
    <mergeCell ref="K142:O142"/>
    <mergeCell ref="B143:C143"/>
    <mergeCell ref="D143:E143"/>
    <mergeCell ref="F143:G143"/>
    <mergeCell ref="H143:I143"/>
    <mergeCell ref="B142:C142"/>
    <mergeCell ref="D142:E142"/>
    <mergeCell ref="F141:G141"/>
    <mergeCell ref="H141:I141"/>
    <mergeCell ref="B141:C141"/>
    <mergeCell ref="D141:E141"/>
    <mergeCell ref="K143:O143"/>
    <mergeCell ref="B140:C140"/>
    <mergeCell ref="D140:E140"/>
    <mergeCell ref="F144:G144"/>
    <mergeCell ref="H144:I144"/>
    <mergeCell ref="K144:O144"/>
    <mergeCell ref="K145:O145"/>
    <mergeCell ref="F146:G146"/>
    <mergeCell ref="H146:I146"/>
    <mergeCell ref="K146:O146"/>
    <mergeCell ref="B147:C147"/>
    <mergeCell ref="D147:E147"/>
    <mergeCell ref="F147:G147"/>
    <mergeCell ref="H147:I147"/>
    <mergeCell ref="B146:C146"/>
    <mergeCell ref="D146:E146"/>
    <mergeCell ref="F145:G145"/>
    <mergeCell ref="H145:I145"/>
    <mergeCell ref="B145:C145"/>
    <mergeCell ref="D145:E145"/>
    <mergeCell ref="K147:O147"/>
    <mergeCell ref="B144:C144"/>
    <mergeCell ref="D144:E144"/>
    <mergeCell ref="F148:G148"/>
    <mergeCell ref="H148:I148"/>
    <mergeCell ref="K148:O148"/>
    <mergeCell ref="K149:O149"/>
    <mergeCell ref="F150:G150"/>
    <mergeCell ref="H150:I150"/>
    <mergeCell ref="K150:O150"/>
    <mergeCell ref="B151:C151"/>
    <mergeCell ref="D151:E151"/>
    <mergeCell ref="F151:G151"/>
    <mergeCell ref="H151:I151"/>
    <mergeCell ref="B150:C150"/>
    <mergeCell ref="D150:E150"/>
    <mergeCell ref="F149:G149"/>
    <mergeCell ref="H149:I149"/>
    <mergeCell ref="B149:C149"/>
    <mergeCell ref="D149:E149"/>
    <mergeCell ref="K151:O151"/>
    <mergeCell ref="B148:C148"/>
    <mergeCell ref="D148:E148"/>
    <mergeCell ref="F152:G152"/>
    <mergeCell ref="H152:I152"/>
    <mergeCell ref="K152:O152"/>
    <mergeCell ref="K153:O153"/>
    <mergeCell ref="F154:G154"/>
    <mergeCell ref="H154:I154"/>
    <mergeCell ref="K154:O154"/>
    <mergeCell ref="B155:C155"/>
    <mergeCell ref="D155:E155"/>
    <mergeCell ref="F155:G155"/>
    <mergeCell ref="H155:I155"/>
    <mergeCell ref="B154:C154"/>
    <mergeCell ref="D154:E154"/>
    <mergeCell ref="F153:G153"/>
    <mergeCell ref="H153:I153"/>
    <mergeCell ref="B153:C153"/>
    <mergeCell ref="D153:E153"/>
    <mergeCell ref="K155:O155"/>
    <mergeCell ref="B152:C152"/>
    <mergeCell ref="D152:E152"/>
    <mergeCell ref="F156:G156"/>
    <mergeCell ref="H156:I156"/>
    <mergeCell ref="K156:O156"/>
    <mergeCell ref="K157:O157"/>
    <mergeCell ref="F158:G158"/>
    <mergeCell ref="H158:I158"/>
    <mergeCell ref="K158:O158"/>
    <mergeCell ref="B159:C159"/>
    <mergeCell ref="D159:E159"/>
    <mergeCell ref="F159:G159"/>
    <mergeCell ref="H159:I159"/>
    <mergeCell ref="B158:C158"/>
    <mergeCell ref="D158:E158"/>
    <mergeCell ref="F157:G157"/>
    <mergeCell ref="H157:I157"/>
    <mergeCell ref="B157:C157"/>
    <mergeCell ref="D157:E157"/>
    <mergeCell ref="K159:O159"/>
    <mergeCell ref="B156:C156"/>
    <mergeCell ref="D156:E156"/>
    <mergeCell ref="F160:G160"/>
    <mergeCell ref="H160:I160"/>
    <mergeCell ref="K160:O160"/>
    <mergeCell ref="K161:O161"/>
    <mergeCell ref="F162:G162"/>
    <mergeCell ref="H162:I162"/>
    <mergeCell ref="K162:O162"/>
    <mergeCell ref="B163:C163"/>
    <mergeCell ref="D163:E163"/>
    <mergeCell ref="F163:G163"/>
    <mergeCell ref="H163:I163"/>
    <mergeCell ref="B162:C162"/>
    <mergeCell ref="D162:E162"/>
    <mergeCell ref="F161:G161"/>
    <mergeCell ref="H161:I161"/>
    <mergeCell ref="B161:C161"/>
    <mergeCell ref="D161:E161"/>
    <mergeCell ref="K163:O163"/>
    <mergeCell ref="B160:C160"/>
    <mergeCell ref="D160:E160"/>
    <mergeCell ref="B168:C168"/>
    <mergeCell ref="D168:E168"/>
    <mergeCell ref="F164:G164"/>
    <mergeCell ref="H164:I164"/>
    <mergeCell ref="K164:O164"/>
    <mergeCell ref="K165:O165"/>
    <mergeCell ref="F166:G166"/>
    <mergeCell ref="H166:I166"/>
    <mergeCell ref="K166:O166"/>
    <mergeCell ref="B167:C167"/>
    <mergeCell ref="D167:E167"/>
    <mergeCell ref="F167:G167"/>
    <mergeCell ref="H167:I167"/>
    <mergeCell ref="B166:C166"/>
    <mergeCell ref="D166:E166"/>
    <mergeCell ref="F165:G165"/>
    <mergeCell ref="H165:I165"/>
    <mergeCell ref="B165:C165"/>
    <mergeCell ref="D165:E165"/>
    <mergeCell ref="K167:O167"/>
    <mergeCell ref="B164:C164"/>
    <mergeCell ref="D164:E164"/>
    <mergeCell ref="B171:C171"/>
    <mergeCell ref="D171:E171"/>
    <mergeCell ref="F171:G171"/>
    <mergeCell ref="H171:I171"/>
    <mergeCell ref="B170:C170"/>
    <mergeCell ref="D170:E170"/>
    <mergeCell ref="F169:G169"/>
    <mergeCell ref="H169:I169"/>
    <mergeCell ref="B169:C169"/>
    <mergeCell ref="D169:E169"/>
    <mergeCell ref="B176:C176"/>
    <mergeCell ref="D176:E176"/>
    <mergeCell ref="F172:G172"/>
    <mergeCell ref="H172:I172"/>
    <mergeCell ref="K172:O172"/>
    <mergeCell ref="K173:O173"/>
    <mergeCell ref="F174:G174"/>
    <mergeCell ref="H174:I174"/>
    <mergeCell ref="K174:O174"/>
    <mergeCell ref="B175:C175"/>
    <mergeCell ref="D175:E175"/>
    <mergeCell ref="F175:G175"/>
    <mergeCell ref="H175:I175"/>
    <mergeCell ref="B174:C174"/>
    <mergeCell ref="D174:E174"/>
    <mergeCell ref="F173:G173"/>
    <mergeCell ref="H173:I173"/>
    <mergeCell ref="B173:C173"/>
    <mergeCell ref="D173:E173"/>
    <mergeCell ref="K175:O175"/>
    <mergeCell ref="B172:C172"/>
    <mergeCell ref="D172:E172"/>
    <mergeCell ref="B179:C179"/>
    <mergeCell ref="D179:E179"/>
    <mergeCell ref="F179:G179"/>
    <mergeCell ref="H179:I179"/>
    <mergeCell ref="B178:C178"/>
    <mergeCell ref="D178:E178"/>
    <mergeCell ref="F177:G177"/>
    <mergeCell ref="H177:I177"/>
    <mergeCell ref="B177:C177"/>
    <mergeCell ref="D177:E177"/>
    <mergeCell ref="B184:C184"/>
    <mergeCell ref="D184:E184"/>
    <mergeCell ref="F180:G180"/>
    <mergeCell ref="H180:I180"/>
    <mergeCell ref="K180:O180"/>
    <mergeCell ref="K181:O181"/>
    <mergeCell ref="F182:G182"/>
    <mergeCell ref="H182:I182"/>
    <mergeCell ref="K182:O182"/>
    <mergeCell ref="B183:C183"/>
    <mergeCell ref="D183:E183"/>
    <mergeCell ref="F183:G183"/>
    <mergeCell ref="H183:I183"/>
    <mergeCell ref="B182:C182"/>
    <mergeCell ref="D182:E182"/>
    <mergeCell ref="F181:G181"/>
    <mergeCell ref="H181:I181"/>
    <mergeCell ref="B181:C181"/>
    <mergeCell ref="D181:E181"/>
    <mergeCell ref="K183:O183"/>
    <mergeCell ref="B180:C180"/>
    <mergeCell ref="D180:E180"/>
    <mergeCell ref="B186:C186"/>
    <mergeCell ref="D186:E186"/>
    <mergeCell ref="F185:G185"/>
    <mergeCell ref="H185:I185"/>
    <mergeCell ref="B185:C185"/>
    <mergeCell ref="D185:E185"/>
    <mergeCell ref="F186:G186"/>
    <mergeCell ref="H186:I186"/>
    <mergeCell ref="D187:E187"/>
    <mergeCell ref="B187:C187"/>
    <mergeCell ref="D189:E189"/>
    <mergeCell ref="F189:G189"/>
    <mergeCell ref="H189:I189"/>
    <mergeCell ref="B188:C188"/>
    <mergeCell ref="D188:E188"/>
    <mergeCell ref="H191:I191"/>
    <mergeCell ref="K189:O189"/>
    <mergeCell ref="K187:O187"/>
    <mergeCell ref="F188:G188"/>
    <mergeCell ref="H188:I188"/>
    <mergeCell ref="B190:C190"/>
    <mergeCell ref="D190:E190"/>
    <mergeCell ref="F187:G187"/>
    <mergeCell ref="H187:I187"/>
    <mergeCell ref="K191:O191"/>
    <mergeCell ref="AR775:BH775"/>
    <mergeCell ref="K193:O193"/>
    <mergeCell ref="K170:O170"/>
    <mergeCell ref="K171:O171"/>
    <mergeCell ref="B192:C192"/>
    <mergeCell ref="D192:E192"/>
    <mergeCell ref="F192:G192"/>
    <mergeCell ref="H192:I192"/>
    <mergeCell ref="K192:O192"/>
    <mergeCell ref="B191:C191"/>
    <mergeCell ref="D191:E191"/>
    <mergeCell ref="F191:G191"/>
    <mergeCell ref="F190:G190"/>
    <mergeCell ref="H190:I190"/>
    <mergeCell ref="K190:O190"/>
    <mergeCell ref="K188:O188"/>
    <mergeCell ref="K186:O186"/>
    <mergeCell ref="F184:G184"/>
    <mergeCell ref="H184:I184"/>
    <mergeCell ref="K184:O184"/>
    <mergeCell ref="K185:O185"/>
    <mergeCell ref="F176:G176"/>
    <mergeCell ref="H176:I176"/>
    <mergeCell ref="K176:O176"/>
    <mergeCell ref="B2:M2"/>
    <mergeCell ref="B4:M4"/>
    <mergeCell ref="B6:M6"/>
    <mergeCell ref="B194:C194"/>
    <mergeCell ref="D194:E194"/>
    <mergeCell ref="F194:G194"/>
    <mergeCell ref="H194:I194"/>
    <mergeCell ref="K194:O194"/>
    <mergeCell ref="B193:C193"/>
    <mergeCell ref="D193:E193"/>
    <mergeCell ref="F193:G193"/>
    <mergeCell ref="H193:I193"/>
    <mergeCell ref="K178:O178"/>
    <mergeCell ref="K179:O179"/>
    <mergeCell ref="F168:G168"/>
    <mergeCell ref="H168:I168"/>
    <mergeCell ref="K168:O168"/>
    <mergeCell ref="K169:O169"/>
    <mergeCell ref="F170:G170"/>
    <mergeCell ref="H170:I170"/>
    <mergeCell ref="K177:O177"/>
    <mergeCell ref="F178:G178"/>
    <mergeCell ref="H178:I178"/>
    <mergeCell ref="B189:C189"/>
  </mergeCells>
  <phoneticPr fontId="0" type="noConversion"/>
  <conditionalFormatting sqref="B30:AJ194">
    <cfRule type="cellIs" dxfId="45" priority="5" stopIfTrue="1" operator="notEqual">
      <formula>""</formula>
    </cfRule>
  </conditionalFormatting>
  <conditionalFormatting sqref="F8:M24">
    <cfRule type="notContainsBlanks" dxfId="44" priority="6">
      <formula>LEN(TRIM(F8))&gt;0</formula>
    </cfRule>
  </conditionalFormatting>
  <conditionalFormatting sqref="F8:M8">
    <cfRule type="notContainsBlanks" dxfId="43" priority="1">
      <formula>LEN(TRIM(F8))&gt;0</formula>
    </cfRule>
  </conditionalFormatting>
  <dataValidations count="11">
    <dataValidation type="list" allowBlank="1" showInputMessage="1" showErrorMessage="1" sqref="E9:F9">
      <formula1>$Q$2:$Q$5</formula1>
    </dataValidation>
    <dataValidation type="list" allowBlank="1" showInputMessage="1" showErrorMessage="1" sqref="E12">
      <formula1>$AE$1:$AE$16</formula1>
    </dataValidation>
    <dataValidation type="date" operator="greaterThanOrEqual" allowBlank="1" showInputMessage="1" showErrorMessage="1" errorTitle="Error in Date" error="Inspection meeting Notice Date to be greater than or equal to Today's Date" promptTitle="Inspection Notice date " sqref="E18">
      <formula1>TODAY()</formula1>
    </dataValidation>
    <dataValidation type="textLength" operator="greaterThan" allowBlank="1" showInputMessage="1" showErrorMessage="1" sqref="E8:F8 E20:E21 E13 E16:E17 E10:M10">
      <formula1>0</formula1>
    </dataValidation>
    <dataValidation type="date" operator="greaterThan" allowBlank="1" showInputMessage="1" showErrorMessage="1" error="&quot;Defect logs due&quot; date should be greater than &quot;Inspection Notice Date&quot;...." sqref="E19">
      <formula1>$E$18</formula1>
    </dataValidation>
    <dataValidation type="date" operator="greaterThan" allowBlank="1" showInputMessage="1" showErrorMessage="1" error="&quot;Meeting Date / Time&quot; date should be greater than &quot;Inspection Notice Date&quot;...." sqref="E23:E24">
      <formula1>$E$18</formula1>
    </dataValidation>
    <dataValidation type="list" allowBlank="1" showInputMessage="1" showErrorMessage="1" sqref="AJ30:AJ194">
      <formula1>"Critical,Non-Critical"</formula1>
    </dataValidation>
    <dataValidation type="list" allowBlank="1" showInputMessage="1" showErrorMessage="1" sqref="F20:M20">
      <formula1>"Artifact is ready for a Full normal Inspection,Artifact should be re-submitted after more work"</formula1>
    </dataValidation>
    <dataValidation type="decimal" allowBlank="1" showInputMessage="1" showErrorMessage="1" sqref="F14:M15">
      <formula1>0</formula1>
      <formula2>99999</formula2>
    </dataValidation>
    <dataValidation type="list" allowBlank="1" showInputMessage="1" showErrorMessage="1" sqref="F12:M12">
      <formula1>$AE$1:$AE$15</formula1>
    </dataValidation>
    <dataValidation type="list" allowBlank="1" showInputMessage="1" showErrorMessage="1" sqref="B30:C194">
      <formula1>$Q$6:$Q$7</formula1>
    </dataValidation>
  </dataValidations>
  <pageMargins left="0.75" right="0.75" top="1" bottom="1" header="0.5" footer="0.5"/>
  <pageSetup paperSize="9" orientation="portrait" r:id="rId1"/>
  <headerFooter alignWithMargins="0"/>
  <drawing r:id="rId2"/>
  <legacyDrawing r:id="rId3"/>
  <controls>
    <control shapeId="1172" r:id="rId4" name="CommandButton2"/>
    <control shapeId="1050" r:id="rId5" name="CommandButton1"/>
  </controls>
</worksheet>
</file>

<file path=xl/worksheets/sheet2.xml><?xml version="1.0" encoding="utf-8"?>
<worksheet xmlns="http://schemas.openxmlformats.org/spreadsheetml/2006/main" xmlns:r="http://schemas.openxmlformats.org/officeDocument/2006/relationships">
  <sheetPr codeName="Sheet2"/>
  <dimension ref="A1:BG1982"/>
  <sheetViews>
    <sheetView showGridLines="0" tabSelected="1" workbookViewId="0">
      <selection activeCell="B12" sqref="B12"/>
    </sheetView>
  </sheetViews>
  <sheetFormatPr defaultColWidth="9.109375" defaultRowHeight="13.2"/>
  <cols>
    <col min="1" max="1" width="1" style="59" customWidth="1"/>
    <col min="2" max="2" width="11.6640625" style="60" customWidth="1"/>
    <col min="3" max="3" width="19.5546875" style="60" customWidth="1"/>
    <col min="4" max="4" width="1.5546875" style="60" customWidth="1"/>
    <col min="5" max="5" width="14.6640625" style="60" customWidth="1"/>
    <col min="6" max="6" width="15.109375" style="60" customWidth="1"/>
    <col min="7" max="7" width="29.88671875" style="60" customWidth="1"/>
    <col min="8" max="8" width="13.5546875" style="82" customWidth="1"/>
    <col min="9" max="9" width="24.6640625" style="84" customWidth="1"/>
    <col min="10" max="10" width="21.44140625" style="84" customWidth="1"/>
    <col min="11" max="11" width="12.6640625" style="59" customWidth="1"/>
    <col min="12" max="12" width="12.88671875" style="59" customWidth="1"/>
    <col min="13" max="13" width="12.6640625" style="68" hidden="1" customWidth="1"/>
    <col min="14" max="14" width="4.44140625" style="68" hidden="1" customWidth="1"/>
    <col min="15" max="17" width="12.6640625" style="68" hidden="1" customWidth="1"/>
    <col min="18" max="27" width="12.6640625" style="60" hidden="1" customWidth="1"/>
    <col min="28" max="30" width="9.109375" style="60" hidden="1" customWidth="1"/>
    <col min="31" max="34" width="12.88671875" style="59" hidden="1" customWidth="1"/>
    <col min="35" max="57" width="12.88671875" style="59" customWidth="1"/>
    <col min="58" max="16384" width="9.109375" style="60"/>
  </cols>
  <sheetData>
    <row r="1" spans="1:59" ht="5.25" customHeight="1">
      <c r="B1" s="59"/>
      <c r="C1" s="59"/>
      <c r="D1" s="59"/>
      <c r="E1" s="59"/>
      <c r="F1" s="59"/>
      <c r="G1" s="59"/>
      <c r="H1" s="59"/>
      <c r="I1" s="59"/>
      <c r="J1" s="59"/>
      <c r="M1" s="59"/>
      <c r="N1" s="59"/>
      <c r="O1" s="59" t="s">
        <v>92</v>
      </c>
      <c r="P1" s="59" t="s">
        <v>93</v>
      </c>
      <c r="Q1" s="59">
        <v>2</v>
      </c>
      <c r="R1" s="59"/>
      <c r="S1" s="59"/>
      <c r="T1" s="59"/>
      <c r="U1" s="59"/>
      <c r="V1" s="59"/>
      <c r="W1" s="59"/>
      <c r="X1" s="59"/>
      <c r="Y1" s="59"/>
      <c r="Z1" s="59"/>
      <c r="AA1" s="59" t="s">
        <v>94</v>
      </c>
      <c r="AB1" s="59"/>
      <c r="AC1" s="59"/>
      <c r="AD1" s="59"/>
    </row>
    <row r="2" spans="1:59" s="1" customFormat="1" ht="31.5" customHeight="1">
      <c r="A2" s="59"/>
      <c r="B2" s="167" t="s">
        <v>274</v>
      </c>
      <c r="C2" s="167"/>
      <c r="D2" s="167"/>
      <c r="E2" s="167"/>
      <c r="F2" s="167"/>
      <c r="G2" s="167"/>
      <c r="H2" s="167"/>
      <c r="I2" s="59"/>
      <c r="J2" s="59"/>
      <c r="K2" s="59"/>
      <c r="L2" s="59"/>
      <c r="M2" s="62"/>
      <c r="N2" s="63"/>
      <c r="O2" s="64" t="s">
        <v>95</v>
      </c>
      <c r="P2" s="69" t="s">
        <v>96</v>
      </c>
      <c r="Q2" s="69"/>
      <c r="R2" s="70"/>
      <c r="S2" s="69"/>
      <c r="T2" s="65"/>
      <c r="U2" s="60"/>
      <c r="V2" s="60"/>
      <c r="W2" s="60"/>
      <c r="X2" s="66"/>
      <c r="Y2" s="67"/>
      <c r="Z2" s="62"/>
      <c r="AA2" s="60" t="s">
        <v>97</v>
      </c>
      <c r="AB2" s="60"/>
      <c r="AC2" s="60"/>
      <c r="AD2" s="60"/>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60"/>
      <c r="BG2" s="60"/>
    </row>
    <row r="3" spans="1:59" ht="15.75" customHeight="1">
      <c r="B3" s="59"/>
      <c r="C3" s="59"/>
      <c r="D3" s="59"/>
      <c r="E3" s="59"/>
      <c r="F3" s="59"/>
      <c r="G3" s="61"/>
      <c r="H3" s="59"/>
      <c r="I3" s="59"/>
      <c r="J3" s="59"/>
      <c r="M3" s="62"/>
      <c r="N3" s="63"/>
      <c r="O3" s="64" t="s">
        <v>98</v>
      </c>
      <c r="P3" s="64" t="s">
        <v>99</v>
      </c>
      <c r="Q3" s="64"/>
      <c r="R3" s="65"/>
      <c r="S3" s="65"/>
      <c r="T3" s="65"/>
      <c r="X3" s="66"/>
      <c r="Y3" s="67"/>
      <c r="Z3" s="62"/>
      <c r="AA3" s="60" t="s">
        <v>100</v>
      </c>
    </row>
    <row r="4" spans="1:59" s="1" customFormat="1">
      <c r="A4" s="59"/>
      <c r="B4" s="59"/>
      <c r="C4" s="59"/>
      <c r="D4" s="59"/>
      <c r="E4" s="59"/>
      <c r="F4" s="59"/>
      <c r="G4" s="59"/>
      <c r="H4" s="59"/>
      <c r="I4" s="59"/>
      <c r="J4" s="59"/>
      <c r="K4" s="59"/>
      <c r="L4" s="59"/>
      <c r="M4" s="68"/>
      <c r="N4" s="68"/>
      <c r="O4" s="68"/>
      <c r="P4" s="68"/>
      <c r="Q4" s="68"/>
      <c r="R4" s="60"/>
      <c r="S4" s="60"/>
      <c r="T4" s="60"/>
      <c r="U4" s="60"/>
      <c r="V4" s="60"/>
      <c r="W4" s="60"/>
      <c r="X4" s="60"/>
      <c r="Y4" s="60"/>
      <c r="Z4" s="60"/>
      <c r="AA4" s="60"/>
      <c r="AB4" s="60"/>
      <c r="AC4" s="60"/>
      <c r="AD4" s="60"/>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60"/>
      <c r="BG4" s="60"/>
    </row>
    <row r="5" spans="1:59" s="1" customFormat="1" ht="20.100000000000001" customHeight="1">
      <c r="A5" s="59"/>
      <c r="B5" s="168" t="s">
        <v>104</v>
      </c>
      <c r="C5" s="170" t="s">
        <v>105</v>
      </c>
      <c r="D5" s="170"/>
      <c r="E5" s="174" t="s">
        <v>106</v>
      </c>
      <c r="F5" s="174" t="s">
        <v>107</v>
      </c>
      <c r="G5" s="174" t="s">
        <v>108</v>
      </c>
      <c r="H5" s="174" t="s">
        <v>109</v>
      </c>
      <c r="I5" s="172" t="s">
        <v>155</v>
      </c>
      <c r="J5" s="59"/>
      <c r="K5" s="59"/>
      <c r="L5" s="59"/>
      <c r="M5" s="60"/>
      <c r="N5" s="60"/>
      <c r="O5" s="60"/>
      <c r="P5" s="60"/>
      <c r="Q5" s="60"/>
      <c r="R5" s="60"/>
      <c r="S5" s="60"/>
      <c r="T5" s="60"/>
      <c r="U5" s="60"/>
      <c r="V5" s="60"/>
      <c r="W5" s="60"/>
      <c r="X5" s="60"/>
      <c r="Y5" s="60"/>
      <c r="Z5" s="60"/>
      <c r="AA5" s="60"/>
      <c r="AB5" s="60"/>
      <c r="AC5" s="60"/>
      <c r="AD5" s="60"/>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60"/>
      <c r="BG5" s="60"/>
    </row>
    <row r="6" spans="1:59" s="1" customFormat="1" ht="20.100000000000001" customHeight="1">
      <c r="A6" s="59"/>
      <c r="B6" s="169"/>
      <c r="C6" s="171"/>
      <c r="D6" s="171"/>
      <c r="E6" s="175"/>
      <c r="F6" s="175"/>
      <c r="G6" s="175"/>
      <c r="H6" s="175"/>
      <c r="I6" s="173"/>
      <c r="J6" s="59"/>
      <c r="K6" s="59"/>
      <c r="L6" s="59"/>
      <c r="M6" s="60"/>
      <c r="N6" s="60"/>
      <c r="O6" s="60"/>
      <c r="P6" s="60"/>
      <c r="Q6" s="60"/>
      <c r="R6" s="60"/>
      <c r="S6" s="68">
        <v>1</v>
      </c>
      <c r="T6" s="60"/>
      <c r="U6" s="60"/>
      <c r="V6" s="60"/>
      <c r="W6" s="60"/>
      <c r="X6" s="60"/>
      <c r="Y6" s="60"/>
      <c r="Z6" s="60"/>
      <c r="AA6" s="60"/>
      <c r="AB6" s="60"/>
      <c r="AC6" s="60"/>
      <c r="AD6" s="60"/>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60"/>
      <c r="BG6" s="60"/>
    </row>
    <row r="7" spans="1:59" s="1" customFormat="1" ht="39.6">
      <c r="A7" s="59"/>
      <c r="B7" s="127" t="s">
        <v>275</v>
      </c>
      <c r="C7" s="166" t="s">
        <v>263</v>
      </c>
      <c r="D7" s="166"/>
      <c r="E7" s="86"/>
      <c r="F7" s="86"/>
      <c r="G7" s="87" t="s">
        <v>265</v>
      </c>
      <c r="H7" s="87" t="s">
        <v>270</v>
      </c>
      <c r="I7" s="88" t="s">
        <v>26</v>
      </c>
      <c r="J7" s="59"/>
      <c r="K7" s="59"/>
      <c r="L7" s="59"/>
      <c r="M7" s="60"/>
      <c r="N7" s="60"/>
      <c r="O7" s="60"/>
      <c r="P7" s="60"/>
      <c r="Q7" s="60"/>
      <c r="R7" s="60"/>
      <c r="S7" s="68">
        <v>2</v>
      </c>
      <c r="T7" s="60"/>
      <c r="U7" s="60"/>
      <c r="V7" s="60"/>
      <c r="W7" s="60"/>
      <c r="X7" s="60"/>
      <c r="Y7" s="60"/>
      <c r="Z7" s="60"/>
      <c r="AA7" s="60"/>
      <c r="AB7" s="60"/>
      <c r="AC7" s="60"/>
      <c r="AD7" s="60"/>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60"/>
      <c r="BG7" s="60"/>
    </row>
    <row r="8" spans="1:59" s="1" customFormat="1" ht="39.6">
      <c r="A8" s="59"/>
      <c r="B8" s="127" t="s">
        <v>276</v>
      </c>
      <c r="C8" s="166" t="s">
        <v>264</v>
      </c>
      <c r="D8" s="166"/>
      <c r="E8" s="86"/>
      <c r="F8" s="86"/>
      <c r="G8" s="87" t="s">
        <v>266</v>
      </c>
      <c r="H8" s="87" t="s">
        <v>271</v>
      </c>
      <c r="I8" s="88" t="s">
        <v>26</v>
      </c>
      <c r="J8" s="59"/>
      <c r="K8" s="59"/>
      <c r="L8" s="59"/>
      <c r="M8" s="60"/>
      <c r="N8" s="60"/>
      <c r="O8" s="60"/>
      <c r="P8" s="60"/>
      <c r="Q8" s="60"/>
      <c r="R8" s="60"/>
      <c r="S8" s="68">
        <v>3</v>
      </c>
      <c r="T8" s="60"/>
      <c r="U8" s="60"/>
      <c r="V8" s="60"/>
      <c r="W8" s="60"/>
      <c r="X8" s="60"/>
      <c r="Y8" s="60"/>
      <c r="Z8" s="60"/>
      <c r="AA8" s="60"/>
      <c r="AB8" s="60"/>
      <c r="AC8" s="60"/>
      <c r="AD8" s="60"/>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60"/>
      <c r="BG8" s="60"/>
    </row>
    <row r="9" spans="1:59" s="1" customFormat="1" ht="79.2">
      <c r="A9" s="59"/>
      <c r="B9" s="127" t="s">
        <v>277</v>
      </c>
      <c r="C9" s="166" t="s">
        <v>264</v>
      </c>
      <c r="D9" s="166"/>
      <c r="E9" s="86"/>
      <c r="F9" s="86"/>
      <c r="G9" s="87" t="s">
        <v>267</v>
      </c>
      <c r="H9" s="87" t="s">
        <v>272</v>
      </c>
      <c r="I9" s="88" t="s">
        <v>126</v>
      </c>
      <c r="J9" s="59"/>
      <c r="K9" s="59"/>
      <c r="L9" s="59"/>
      <c r="M9" s="60"/>
      <c r="N9" s="60"/>
      <c r="O9" s="60"/>
      <c r="P9" s="60"/>
      <c r="Q9" s="60"/>
      <c r="R9" s="60"/>
      <c r="S9" s="68">
        <v>4</v>
      </c>
      <c r="T9" s="60"/>
      <c r="U9" s="60"/>
      <c r="V9" s="60"/>
      <c r="W9" s="60"/>
      <c r="X9" s="60"/>
      <c r="Y9" s="60"/>
      <c r="Z9" s="60"/>
      <c r="AA9" s="85"/>
      <c r="AB9" s="60"/>
      <c r="AC9" s="60"/>
      <c r="AD9" s="60"/>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60"/>
      <c r="BG9" s="60"/>
    </row>
    <row r="10" spans="1:59" s="1" customFormat="1" ht="26.4">
      <c r="A10" s="59"/>
      <c r="B10" s="127" t="s">
        <v>278</v>
      </c>
      <c r="C10" s="166" t="s">
        <v>263</v>
      </c>
      <c r="D10" s="166"/>
      <c r="E10" s="86"/>
      <c r="F10" s="86"/>
      <c r="G10" s="87" t="s">
        <v>268</v>
      </c>
      <c r="H10" s="87" t="s">
        <v>270</v>
      </c>
      <c r="I10" s="88" t="s">
        <v>26</v>
      </c>
      <c r="J10" s="59"/>
      <c r="K10" s="59"/>
      <c r="L10" s="59"/>
      <c r="M10" s="60"/>
      <c r="N10" s="60"/>
      <c r="O10" s="60"/>
      <c r="P10" s="60"/>
      <c r="Q10" s="60"/>
      <c r="R10" s="60"/>
      <c r="S10" s="68">
        <v>5</v>
      </c>
      <c r="T10" s="60"/>
      <c r="U10" s="60"/>
      <c r="V10" s="60"/>
      <c r="W10" s="60"/>
      <c r="X10" s="60"/>
      <c r="Y10" s="60"/>
      <c r="Z10" s="60"/>
      <c r="AA10" s="60"/>
      <c r="AB10" s="60"/>
      <c r="AC10" s="60"/>
      <c r="AD10" s="60"/>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60"/>
    </row>
    <row r="11" spans="1:59" s="1" customFormat="1" ht="26.4">
      <c r="A11" s="59"/>
      <c r="B11" s="127" t="s">
        <v>279</v>
      </c>
      <c r="C11" s="166" t="s">
        <v>263</v>
      </c>
      <c r="D11" s="166"/>
      <c r="E11" s="86"/>
      <c r="F11" s="86"/>
      <c r="G11" s="87" t="s">
        <v>269</v>
      </c>
      <c r="H11" s="87" t="s">
        <v>273</v>
      </c>
      <c r="I11" s="88" t="s">
        <v>203</v>
      </c>
      <c r="J11" s="59"/>
      <c r="K11" s="59"/>
      <c r="L11" s="59"/>
      <c r="M11" s="60"/>
      <c r="N11" s="60"/>
      <c r="O11" s="60"/>
      <c r="P11" s="60"/>
      <c r="Q11" s="60"/>
      <c r="R11" s="60"/>
      <c r="S11" s="68">
        <v>6</v>
      </c>
      <c r="T11" s="60"/>
      <c r="U11" s="60"/>
      <c r="V11" s="60"/>
      <c r="W11" s="60"/>
      <c r="X11" s="60"/>
      <c r="Y11" s="60"/>
      <c r="Z11" s="60"/>
      <c r="AA11" s="60"/>
      <c r="AB11" s="60"/>
      <c r="AC11" s="60"/>
      <c r="AD11" s="60"/>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60"/>
      <c r="BG11" s="60"/>
    </row>
    <row r="12" spans="1:59" s="1" customFormat="1">
      <c r="A12" s="59"/>
      <c r="B12" s="127"/>
      <c r="C12" s="166"/>
      <c r="D12" s="166"/>
      <c r="E12" s="86"/>
      <c r="F12" s="86"/>
      <c r="G12" s="87"/>
      <c r="H12" s="87"/>
      <c r="I12" s="88"/>
      <c r="J12" s="59"/>
      <c r="K12" s="59"/>
      <c r="L12" s="59"/>
      <c r="M12" s="60"/>
      <c r="N12" s="60"/>
      <c r="O12" s="60"/>
      <c r="P12" s="60"/>
      <c r="Q12" s="60"/>
      <c r="R12" s="60"/>
      <c r="S12" s="68"/>
      <c r="T12" s="60"/>
      <c r="U12" s="60"/>
      <c r="V12" s="60"/>
      <c r="W12" s="60"/>
      <c r="X12" s="60"/>
      <c r="Y12" s="60"/>
      <c r="Z12" s="60"/>
      <c r="AA12" s="60"/>
      <c r="AB12" s="60"/>
      <c r="AC12" s="60"/>
      <c r="AD12" s="60"/>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60"/>
      <c r="BG12" s="60"/>
    </row>
    <row r="13" spans="1:59" s="1" customFormat="1">
      <c r="A13" s="59"/>
      <c r="B13" s="127"/>
      <c r="C13" s="166"/>
      <c r="D13" s="166"/>
      <c r="E13" s="86"/>
      <c r="F13" s="86"/>
      <c r="G13" s="87"/>
      <c r="H13" s="87"/>
      <c r="I13" s="88"/>
      <c r="J13" s="59"/>
      <c r="K13" s="59"/>
      <c r="L13" s="59"/>
      <c r="M13" s="60"/>
      <c r="N13" s="60"/>
      <c r="O13" s="60"/>
      <c r="P13" s="60"/>
      <c r="Q13" s="60"/>
      <c r="R13" s="60"/>
      <c r="S13" s="68"/>
      <c r="T13" s="60"/>
      <c r="U13" s="60"/>
      <c r="V13" s="60"/>
      <c r="W13" s="60"/>
      <c r="X13" s="60"/>
      <c r="Y13" s="60"/>
      <c r="Z13" s="60"/>
      <c r="AA13" s="60"/>
      <c r="AB13" s="60"/>
      <c r="AC13" s="60"/>
      <c r="AD13" s="60"/>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60"/>
      <c r="BG13" s="60"/>
    </row>
    <row r="14" spans="1:59" s="1" customFormat="1">
      <c r="A14" s="59"/>
      <c r="B14" s="127"/>
      <c r="C14" s="166"/>
      <c r="D14" s="166"/>
      <c r="E14" s="86"/>
      <c r="F14" s="86"/>
      <c r="G14" s="87"/>
      <c r="H14" s="87"/>
      <c r="I14" s="88"/>
      <c r="J14" s="59"/>
      <c r="K14" s="59"/>
      <c r="L14" s="59"/>
      <c r="M14" s="60"/>
      <c r="N14" s="60"/>
      <c r="O14" s="60"/>
      <c r="P14" s="60"/>
      <c r="Q14" s="60"/>
      <c r="R14" s="60"/>
      <c r="S14" s="68"/>
      <c r="T14" s="60"/>
      <c r="U14" s="60"/>
      <c r="V14" s="60"/>
      <c r="W14" s="60"/>
      <c r="X14" s="60"/>
      <c r="Y14" s="60"/>
      <c r="Z14" s="60"/>
      <c r="AA14" s="60"/>
      <c r="AB14" s="60"/>
      <c r="AC14" s="60"/>
      <c r="AD14" s="60"/>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60"/>
      <c r="BG14" s="60"/>
    </row>
    <row r="15" spans="1:59" s="1" customFormat="1">
      <c r="A15" s="59"/>
      <c r="B15" s="127"/>
      <c r="C15" s="166"/>
      <c r="D15" s="166"/>
      <c r="E15" s="86"/>
      <c r="F15" s="86"/>
      <c r="G15" s="87"/>
      <c r="H15" s="87"/>
      <c r="I15" s="88"/>
      <c r="J15" s="59"/>
      <c r="K15" s="59"/>
      <c r="L15" s="59"/>
      <c r="M15" s="60"/>
      <c r="N15" s="60"/>
      <c r="O15" s="60"/>
      <c r="P15" s="60"/>
      <c r="Q15" s="60"/>
      <c r="R15" s="60"/>
      <c r="S15" s="68"/>
      <c r="T15" s="60"/>
      <c r="U15" s="60"/>
      <c r="V15" s="60"/>
      <c r="W15" s="60"/>
      <c r="X15" s="60"/>
      <c r="Y15" s="60"/>
      <c r="Z15" s="60"/>
      <c r="AA15" s="60"/>
      <c r="AB15" s="60"/>
      <c r="AC15" s="60"/>
      <c r="AD15" s="60"/>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60"/>
      <c r="BG15" s="60"/>
    </row>
    <row r="16" spans="1:59" s="1" customFormat="1">
      <c r="A16" s="59"/>
      <c r="B16" s="127"/>
      <c r="C16" s="166"/>
      <c r="D16" s="166"/>
      <c r="E16" s="86"/>
      <c r="F16" s="86"/>
      <c r="G16" s="87"/>
      <c r="H16" s="87"/>
      <c r="I16" s="88"/>
      <c r="J16" s="59"/>
      <c r="K16" s="59"/>
      <c r="L16" s="59"/>
      <c r="M16" s="60"/>
      <c r="N16" s="60"/>
      <c r="O16" s="60"/>
      <c r="P16" s="60"/>
      <c r="Q16" s="60"/>
      <c r="R16" s="60"/>
      <c r="S16" s="68"/>
      <c r="T16" s="60"/>
      <c r="U16" s="60"/>
      <c r="V16" s="60"/>
      <c r="W16" s="60"/>
      <c r="X16" s="60"/>
      <c r="Y16" s="60"/>
      <c r="Z16" s="60"/>
      <c r="AA16" s="60"/>
      <c r="AB16" s="60"/>
      <c r="AC16" s="60"/>
      <c r="AD16" s="60"/>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60"/>
      <c r="BG16" s="60"/>
    </row>
    <row r="17" spans="1:59" s="1" customFormat="1">
      <c r="A17" s="59"/>
      <c r="B17" s="127"/>
      <c r="C17" s="166"/>
      <c r="D17" s="166"/>
      <c r="E17" s="86"/>
      <c r="F17" s="86"/>
      <c r="G17" s="87"/>
      <c r="H17" s="87"/>
      <c r="I17" s="88"/>
      <c r="J17" s="59"/>
      <c r="K17" s="59"/>
      <c r="L17" s="59"/>
      <c r="M17" s="60"/>
      <c r="N17" s="60"/>
      <c r="O17" s="60"/>
      <c r="P17" s="60"/>
      <c r="Q17" s="60"/>
      <c r="R17" s="60"/>
      <c r="S17" s="68"/>
      <c r="T17" s="60"/>
      <c r="U17" s="60"/>
      <c r="V17" s="60"/>
      <c r="W17" s="60"/>
      <c r="X17" s="60"/>
      <c r="Y17" s="60"/>
      <c r="Z17" s="60"/>
      <c r="AA17" s="60"/>
      <c r="AB17" s="60"/>
      <c r="AC17" s="60"/>
      <c r="AD17" s="60"/>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60"/>
      <c r="BG17" s="60"/>
    </row>
    <row r="18" spans="1:59" s="1" customFormat="1">
      <c r="A18" s="59"/>
      <c r="B18" s="127"/>
      <c r="C18" s="166"/>
      <c r="D18" s="166"/>
      <c r="E18" s="86"/>
      <c r="F18" s="86"/>
      <c r="G18" s="87"/>
      <c r="H18" s="87"/>
      <c r="I18" s="88"/>
      <c r="J18" s="59"/>
      <c r="K18" s="59"/>
      <c r="L18" s="59"/>
      <c r="M18" s="60"/>
      <c r="N18" s="60"/>
      <c r="O18" s="60"/>
      <c r="P18" s="60"/>
      <c r="Q18" s="60"/>
      <c r="R18" s="60"/>
      <c r="S18" s="68"/>
      <c r="T18" s="60"/>
      <c r="U18" s="60"/>
      <c r="V18" s="60"/>
      <c r="W18" s="60"/>
      <c r="X18" s="60"/>
      <c r="Y18" s="60"/>
      <c r="Z18" s="60"/>
      <c r="AA18" s="60"/>
      <c r="AB18" s="60"/>
      <c r="AC18" s="60"/>
      <c r="AD18" s="60"/>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60"/>
      <c r="BG18" s="60"/>
    </row>
    <row r="19" spans="1:59" s="1" customFormat="1">
      <c r="A19" s="59"/>
      <c r="B19" s="127"/>
      <c r="C19" s="166"/>
      <c r="D19" s="166"/>
      <c r="E19" s="86"/>
      <c r="F19" s="86"/>
      <c r="G19" s="87"/>
      <c r="H19" s="87"/>
      <c r="I19" s="88"/>
      <c r="J19" s="59"/>
      <c r="K19" s="59"/>
      <c r="L19" s="59"/>
      <c r="M19" s="60"/>
      <c r="N19" s="60"/>
      <c r="O19" s="60"/>
      <c r="P19" s="60"/>
      <c r="Q19" s="60"/>
      <c r="R19" s="60"/>
      <c r="S19" s="68"/>
      <c r="T19" s="60"/>
      <c r="U19" s="60"/>
      <c r="V19" s="60"/>
      <c r="W19" s="60"/>
      <c r="X19" s="60"/>
      <c r="Y19" s="60"/>
      <c r="Z19" s="60"/>
      <c r="AA19" s="60"/>
      <c r="AB19" s="60"/>
      <c r="AC19" s="60"/>
      <c r="AD19" s="60"/>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60"/>
      <c r="BG19" s="60"/>
    </row>
    <row r="20" spans="1:59" s="1" customFormat="1">
      <c r="A20" s="59"/>
      <c r="B20" s="127"/>
      <c r="C20" s="166"/>
      <c r="D20" s="166"/>
      <c r="E20" s="86"/>
      <c r="F20" s="86"/>
      <c r="G20" s="87"/>
      <c r="H20" s="87"/>
      <c r="I20" s="88"/>
      <c r="J20" s="59"/>
      <c r="K20" s="59"/>
      <c r="L20" s="59"/>
      <c r="M20" s="60"/>
      <c r="N20" s="60"/>
      <c r="O20" s="60"/>
      <c r="P20" s="60"/>
      <c r="Q20" s="60"/>
      <c r="R20" s="60"/>
      <c r="S20" s="68"/>
      <c r="T20" s="60"/>
      <c r="U20" s="60"/>
      <c r="V20" s="60"/>
      <c r="W20" s="60"/>
      <c r="X20" s="60"/>
      <c r="Y20" s="60"/>
      <c r="Z20" s="60"/>
      <c r="AA20" s="60"/>
      <c r="AB20" s="60"/>
      <c r="AC20" s="60"/>
      <c r="AD20" s="60"/>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60"/>
      <c r="BG20" s="60"/>
    </row>
    <row r="21" spans="1:59" s="1" customFormat="1">
      <c r="A21" s="59"/>
      <c r="B21" s="127"/>
      <c r="C21" s="166"/>
      <c r="D21" s="166"/>
      <c r="E21" s="86"/>
      <c r="F21" s="86"/>
      <c r="G21" s="87"/>
      <c r="H21" s="87"/>
      <c r="I21" s="88"/>
      <c r="J21" s="59"/>
      <c r="K21" s="59"/>
      <c r="L21" s="59"/>
      <c r="M21" s="60"/>
      <c r="N21" s="60"/>
      <c r="O21" s="60"/>
      <c r="P21" s="60"/>
      <c r="Q21" s="60"/>
      <c r="R21" s="60"/>
      <c r="S21" s="68"/>
      <c r="T21" s="60"/>
      <c r="U21" s="60"/>
      <c r="V21" s="60"/>
      <c r="W21" s="60"/>
      <c r="X21" s="60"/>
      <c r="Y21" s="60"/>
      <c r="Z21" s="60"/>
      <c r="AA21" s="60"/>
      <c r="AB21" s="60"/>
      <c r="AC21" s="60"/>
      <c r="AD21" s="60"/>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60"/>
      <c r="BG21" s="60"/>
    </row>
    <row r="22" spans="1:59" s="1" customFormat="1">
      <c r="A22" s="59"/>
      <c r="B22" s="127"/>
      <c r="C22" s="166"/>
      <c r="D22" s="166"/>
      <c r="E22" s="86"/>
      <c r="F22" s="86"/>
      <c r="G22" s="87"/>
      <c r="H22" s="87"/>
      <c r="I22" s="88"/>
      <c r="J22" s="59"/>
      <c r="K22" s="59"/>
      <c r="L22" s="59"/>
      <c r="M22" s="60"/>
      <c r="N22" s="60"/>
      <c r="O22" s="60"/>
      <c r="P22" s="60"/>
      <c r="Q22" s="60"/>
      <c r="R22" s="60"/>
      <c r="S22" s="68"/>
      <c r="T22" s="60"/>
      <c r="U22" s="60"/>
      <c r="V22" s="60"/>
      <c r="W22" s="60"/>
      <c r="X22" s="60"/>
      <c r="Y22" s="60"/>
      <c r="Z22" s="60"/>
      <c r="AA22" s="60"/>
      <c r="AB22" s="60"/>
      <c r="AC22" s="60"/>
      <c r="AD22" s="60"/>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60"/>
      <c r="BG22" s="60"/>
    </row>
    <row r="23" spans="1:59" s="1" customFormat="1">
      <c r="A23" s="59"/>
      <c r="B23" s="127"/>
      <c r="C23" s="166"/>
      <c r="D23" s="166"/>
      <c r="E23" s="86"/>
      <c r="F23" s="86"/>
      <c r="G23" s="87"/>
      <c r="H23" s="87"/>
      <c r="I23" s="88"/>
      <c r="J23" s="59"/>
      <c r="K23" s="59"/>
      <c r="L23" s="59"/>
      <c r="M23" s="60"/>
      <c r="N23" s="60"/>
      <c r="O23" s="60"/>
      <c r="P23" s="60"/>
      <c r="Q23" s="60"/>
      <c r="R23" s="60"/>
      <c r="S23" s="68"/>
      <c r="T23" s="60"/>
      <c r="U23" s="60"/>
      <c r="V23" s="60"/>
      <c r="W23" s="60"/>
      <c r="X23" s="60"/>
      <c r="Y23" s="60"/>
      <c r="Z23" s="60"/>
      <c r="AA23" s="60"/>
      <c r="AB23" s="60"/>
      <c r="AC23" s="60"/>
      <c r="AD23" s="60"/>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60"/>
      <c r="BG23" s="60"/>
    </row>
    <row r="24" spans="1:59" s="1" customFormat="1">
      <c r="A24" s="59"/>
      <c r="B24" s="127"/>
      <c r="C24" s="166"/>
      <c r="D24" s="166"/>
      <c r="E24" s="86"/>
      <c r="F24" s="86"/>
      <c r="G24" s="87"/>
      <c r="H24" s="87"/>
      <c r="I24" s="88"/>
      <c r="J24" s="59"/>
      <c r="K24" s="59"/>
      <c r="L24" s="59"/>
      <c r="M24" s="60"/>
      <c r="N24" s="60"/>
      <c r="O24" s="60"/>
      <c r="P24" s="60"/>
      <c r="Q24" s="60"/>
      <c r="R24" s="60"/>
      <c r="S24" s="68"/>
      <c r="T24" s="60"/>
      <c r="U24" s="60"/>
      <c r="V24" s="60"/>
      <c r="W24" s="60"/>
      <c r="X24" s="60"/>
      <c r="Y24" s="60"/>
      <c r="Z24" s="60"/>
      <c r="AA24" s="60"/>
      <c r="AB24" s="60"/>
      <c r="AC24" s="60"/>
      <c r="AD24" s="60"/>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60"/>
      <c r="BG24" s="60"/>
    </row>
    <row r="25" spans="1:59" s="1" customFormat="1">
      <c r="A25" s="59"/>
      <c r="B25" s="127"/>
      <c r="C25" s="166"/>
      <c r="D25" s="166"/>
      <c r="E25" s="86"/>
      <c r="F25" s="86"/>
      <c r="G25" s="87"/>
      <c r="H25" s="87"/>
      <c r="I25" s="88"/>
      <c r="J25" s="59"/>
      <c r="K25" s="59"/>
      <c r="L25" s="59"/>
      <c r="M25" s="60"/>
      <c r="N25" s="60"/>
      <c r="O25" s="60"/>
      <c r="P25" s="60"/>
      <c r="Q25" s="60"/>
      <c r="R25" s="60"/>
      <c r="S25" s="68"/>
      <c r="T25" s="60"/>
      <c r="U25" s="60"/>
      <c r="V25" s="60"/>
      <c r="W25" s="60"/>
      <c r="X25" s="60"/>
      <c r="Y25" s="60"/>
      <c r="Z25" s="60"/>
      <c r="AA25" s="60"/>
      <c r="AB25" s="60"/>
      <c r="AC25" s="60"/>
      <c r="AD25" s="60"/>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60"/>
      <c r="BG25" s="60"/>
    </row>
    <row r="26" spans="1:59" s="1" customFormat="1">
      <c r="A26" s="59"/>
      <c r="B26" s="127"/>
      <c r="C26" s="166"/>
      <c r="D26" s="166"/>
      <c r="E26" s="86"/>
      <c r="F26" s="86"/>
      <c r="G26" s="87"/>
      <c r="H26" s="87"/>
      <c r="I26" s="88"/>
      <c r="J26" s="59"/>
      <c r="K26" s="59"/>
      <c r="L26" s="59"/>
      <c r="M26" s="60"/>
      <c r="N26" s="60"/>
      <c r="O26" s="60"/>
      <c r="P26" s="60"/>
      <c r="Q26" s="60"/>
      <c r="R26" s="60"/>
      <c r="S26" s="68"/>
      <c r="T26" s="60"/>
      <c r="U26" s="60"/>
      <c r="V26" s="60"/>
      <c r="W26" s="60"/>
      <c r="X26" s="60"/>
      <c r="Y26" s="60"/>
      <c r="Z26" s="60"/>
      <c r="AA26" s="60"/>
      <c r="AB26" s="60"/>
      <c r="AC26" s="60"/>
      <c r="AD26" s="60"/>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60"/>
      <c r="BG26" s="60"/>
    </row>
    <row r="27" spans="1:59" s="1" customFormat="1">
      <c r="A27" s="59"/>
      <c r="B27" s="127"/>
      <c r="C27" s="166"/>
      <c r="D27" s="166"/>
      <c r="E27" s="86"/>
      <c r="F27" s="86"/>
      <c r="G27" s="87"/>
      <c r="H27" s="87"/>
      <c r="I27" s="88"/>
      <c r="J27" s="59"/>
      <c r="K27" s="59"/>
      <c r="L27" s="59"/>
      <c r="M27" s="60"/>
      <c r="N27" s="60"/>
      <c r="O27" s="60"/>
      <c r="P27" s="60"/>
      <c r="Q27" s="60"/>
      <c r="R27" s="60"/>
      <c r="S27" s="68"/>
      <c r="T27" s="60"/>
      <c r="U27" s="60"/>
      <c r="V27" s="60"/>
      <c r="W27" s="60"/>
      <c r="X27" s="60"/>
      <c r="Y27" s="60"/>
      <c r="Z27" s="60"/>
      <c r="AA27" s="60"/>
      <c r="AB27" s="60"/>
      <c r="AC27" s="60"/>
      <c r="AD27" s="60"/>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60"/>
      <c r="BG27" s="60"/>
    </row>
    <row r="28" spans="1:59" s="1" customFormat="1">
      <c r="A28" s="59"/>
      <c r="B28" s="127"/>
      <c r="C28" s="166"/>
      <c r="D28" s="166"/>
      <c r="E28" s="86"/>
      <c r="F28" s="86"/>
      <c r="G28" s="87"/>
      <c r="H28" s="87"/>
      <c r="I28" s="88"/>
      <c r="J28" s="59"/>
      <c r="K28" s="59"/>
      <c r="L28" s="59"/>
      <c r="M28" s="60"/>
      <c r="N28" s="60"/>
      <c r="O28" s="60"/>
      <c r="P28" s="60"/>
      <c r="Q28" s="60"/>
      <c r="R28" s="60"/>
      <c r="S28" s="68"/>
      <c r="T28" s="60"/>
      <c r="U28" s="60"/>
      <c r="V28" s="60"/>
      <c r="W28" s="60"/>
      <c r="X28" s="60"/>
      <c r="Y28" s="60"/>
      <c r="Z28" s="60"/>
      <c r="AA28" s="60"/>
      <c r="AB28" s="60"/>
      <c r="AC28" s="60"/>
      <c r="AD28" s="60"/>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60"/>
      <c r="BG28" s="60"/>
    </row>
    <row r="29" spans="1:59" s="1" customFormat="1">
      <c r="A29" s="59"/>
      <c r="B29" s="127"/>
      <c r="C29" s="166"/>
      <c r="D29" s="166"/>
      <c r="E29" s="86"/>
      <c r="F29" s="86"/>
      <c r="G29" s="87"/>
      <c r="H29" s="87"/>
      <c r="I29" s="88"/>
      <c r="J29" s="59"/>
      <c r="K29" s="59"/>
      <c r="L29" s="59"/>
      <c r="M29" s="60"/>
      <c r="N29" s="60"/>
      <c r="O29" s="60"/>
      <c r="P29" s="60"/>
      <c r="Q29" s="60"/>
      <c r="R29" s="60"/>
      <c r="S29" s="68"/>
      <c r="T29" s="60"/>
      <c r="U29" s="60"/>
      <c r="V29" s="60"/>
      <c r="W29" s="60"/>
      <c r="X29" s="60"/>
      <c r="Y29" s="60"/>
      <c r="Z29" s="60"/>
      <c r="AA29" s="60"/>
      <c r="AB29" s="60"/>
      <c r="AC29" s="60"/>
      <c r="AD29" s="60"/>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60"/>
      <c r="BG29" s="60"/>
    </row>
    <row r="30" spans="1:59" s="1" customFormat="1">
      <c r="A30" s="59"/>
      <c r="B30" s="127"/>
      <c r="C30" s="166"/>
      <c r="D30" s="166"/>
      <c r="E30" s="86"/>
      <c r="F30" s="86"/>
      <c r="G30" s="87"/>
      <c r="H30" s="87"/>
      <c r="I30" s="88"/>
      <c r="J30" s="59"/>
      <c r="K30" s="59"/>
      <c r="L30" s="59"/>
      <c r="M30" s="60"/>
      <c r="N30" s="60"/>
      <c r="O30" s="60"/>
      <c r="P30" s="60"/>
      <c r="Q30" s="60"/>
      <c r="R30" s="60"/>
      <c r="S30" s="68"/>
      <c r="T30" s="60"/>
      <c r="U30" s="60"/>
      <c r="V30" s="60"/>
      <c r="W30" s="60"/>
      <c r="X30" s="60"/>
      <c r="Y30" s="60"/>
      <c r="Z30" s="60"/>
      <c r="AA30" s="60"/>
      <c r="AB30" s="60"/>
      <c r="AC30" s="60"/>
      <c r="AD30" s="60"/>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60"/>
      <c r="BG30" s="60"/>
    </row>
    <row r="31" spans="1:59" s="1" customFormat="1">
      <c r="A31" s="59"/>
      <c r="B31" s="127"/>
      <c r="C31" s="166"/>
      <c r="D31" s="166"/>
      <c r="E31" s="86"/>
      <c r="F31" s="86"/>
      <c r="G31" s="87"/>
      <c r="H31" s="87"/>
      <c r="I31" s="88"/>
      <c r="J31" s="59"/>
      <c r="K31" s="59"/>
      <c r="L31" s="59"/>
      <c r="M31" s="60"/>
      <c r="N31" s="60"/>
      <c r="O31" s="60"/>
      <c r="P31" s="60"/>
      <c r="Q31" s="60"/>
      <c r="R31" s="60"/>
      <c r="S31" s="68"/>
      <c r="T31" s="60"/>
      <c r="U31" s="60"/>
      <c r="V31" s="60"/>
      <c r="W31" s="60"/>
      <c r="X31" s="60"/>
      <c r="Y31" s="60"/>
      <c r="Z31" s="60"/>
      <c r="AA31" s="60"/>
      <c r="AB31" s="60"/>
      <c r="AC31" s="60"/>
      <c r="AD31" s="60"/>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60"/>
      <c r="BG31" s="60"/>
    </row>
    <row r="32" spans="1:59" s="1" customFormat="1">
      <c r="A32" s="59"/>
      <c r="B32" s="127"/>
      <c r="C32" s="166"/>
      <c r="D32" s="166"/>
      <c r="E32" s="86"/>
      <c r="F32" s="86"/>
      <c r="G32" s="87"/>
      <c r="H32" s="87"/>
      <c r="I32" s="88"/>
      <c r="J32" s="59"/>
      <c r="K32" s="59"/>
      <c r="L32" s="59"/>
      <c r="M32" s="60"/>
      <c r="N32" s="60"/>
      <c r="O32" s="60"/>
      <c r="P32" s="60"/>
      <c r="Q32" s="60"/>
      <c r="R32" s="60"/>
      <c r="S32" s="68"/>
      <c r="T32" s="60"/>
      <c r="U32" s="60"/>
      <c r="V32" s="60"/>
      <c r="W32" s="60"/>
      <c r="X32" s="60"/>
      <c r="Y32" s="60"/>
      <c r="Z32" s="60"/>
      <c r="AA32" s="60"/>
      <c r="AB32" s="60"/>
      <c r="AC32" s="60"/>
      <c r="AD32" s="60"/>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60"/>
      <c r="BG32" s="60"/>
    </row>
    <row r="33" spans="1:59" s="1" customFormat="1">
      <c r="A33" s="59"/>
      <c r="B33" s="127"/>
      <c r="C33" s="166"/>
      <c r="D33" s="166"/>
      <c r="E33" s="86"/>
      <c r="F33" s="86"/>
      <c r="G33" s="87"/>
      <c r="H33" s="87"/>
      <c r="I33" s="88"/>
      <c r="J33" s="59"/>
      <c r="K33" s="59"/>
      <c r="L33" s="59"/>
      <c r="M33" s="60"/>
      <c r="N33" s="60"/>
      <c r="O33" s="60"/>
      <c r="P33" s="60"/>
      <c r="Q33" s="60"/>
      <c r="R33" s="60"/>
      <c r="S33" s="68"/>
      <c r="T33" s="60"/>
      <c r="U33" s="60"/>
      <c r="V33" s="60"/>
      <c r="W33" s="60"/>
      <c r="X33" s="60"/>
      <c r="Y33" s="60"/>
      <c r="Z33" s="60"/>
      <c r="AA33" s="60"/>
      <c r="AB33" s="60"/>
      <c r="AC33" s="60"/>
      <c r="AD33" s="60"/>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60"/>
      <c r="BG33" s="60"/>
    </row>
    <row r="34" spans="1:59" s="1" customFormat="1">
      <c r="A34" s="59"/>
      <c r="B34" s="127"/>
      <c r="C34" s="166"/>
      <c r="D34" s="166"/>
      <c r="E34" s="86"/>
      <c r="F34" s="86"/>
      <c r="G34" s="87"/>
      <c r="H34" s="87"/>
      <c r="I34" s="88"/>
      <c r="J34" s="59"/>
      <c r="K34" s="59"/>
      <c r="L34" s="59"/>
      <c r="M34" s="60"/>
      <c r="N34" s="60"/>
      <c r="O34" s="60"/>
      <c r="P34" s="60"/>
      <c r="Q34" s="60"/>
      <c r="R34" s="60"/>
      <c r="S34" s="68"/>
      <c r="T34" s="60"/>
      <c r="U34" s="60"/>
      <c r="V34" s="60"/>
      <c r="W34" s="60"/>
      <c r="X34" s="60"/>
      <c r="Y34" s="60"/>
      <c r="Z34" s="60"/>
      <c r="AA34" s="60"/>
      <c r="AB34" s="60"/>
      <c r="AC34" s="60"/>
      <c r="AD34" s="60"/>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60"/>
      <c r="BG34" s="60"/>
    </row>
    <row r="35" spans="1:59" s="1" customFormat="1">
      <c r="A35" s="59"/>
      <c r="B35" s="127"/>
      <c r="C35" s="166"/>
      <c r="D35" s="166"/>
      <c r="E35" s="86"/>
      <c r="F35" s="86"/>
      <c r="G35" s="87"/>
      <c r="H35" s="87"/>
      <c r="I35" s="88"/>
      <c r="J35" s="59"/>
      <c r="K35" s="59"/>
      <c r="L35" s="59"/>
      <c r="M35" s="60"/>
      <c r="N35" s="60"/>
      <c r="O35" s="60"/>
      <c r="P35" s="60"/>
      <c r="Q35" s="60"/>
      <c r="R35" s="60"/>
      <c r="S35" s="68"/>
      <c r="T35" s="60"/>
      <c r="U35" s="60"/>
      <c r="V35" s="60"/>
      <c r="W35" s="60"/>
      <c r="X35" s="60"/>
      <c r="Y35" s="60"/>
      <c r="Z35" s="60"/>
      <c r="AA35" s="60"/>
      <c r="AB35" s="60"/>
      <c r="AC35" s="60"/>
      <c r="AD35" s="60"/>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60"/>
      <c r="BG35" s="60"/>
    </row>
    <row r="36" spans="1:59" s="1" customFormat="1" ht="15" customHeight="1">
      <c r="A36" s="59"/>
      <c r="B36" s="127"/>
      <c r="C36" s="166"/>
      <c r="D36" s="166"/>
      <c r="E36" s="86"/>
      <c r="F36" s="86"/>
      <c r="G36" s="87"/>
      <c r="H36" s="87"/>
      <c r="I36" s="88"/>
      <c r="J36" s="59"/>
      <c r="K36" s="59"/>
      <c r="L36" s="59"/>
      <c r="M36" s="60"/>
      <c r="N36" s="60"/>
      <c r="O36" s="60"/>
      <c r="P36" s="60"/>
      <c r="Q36" s="60"/>
      <c r="R36" s="60"/>
      <c r="S36" s="68"/>
      <c r="T36" s="60"/>
      <c r="U36" s="60"/>
      <c r="V36" s="60"/>
      <c r="W36" s="60"/>
      <c r="X36" s="60"/>
      <c r="Y36" s="60"/>
      <c r="Z36" s="60"/>
      <c r="AA36" s="60"/>
      <c r="AB36" s="60"/>
      <c r="AC36" s="60"/>
      <c r="AD36" s="60"/>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60"/>
      <c r="BG36" s="60"/>
    </row>
    <row r="37" spans="1:59" s="1" customFormat="1">
      <c r="A37" s="59"/>
      <c r="B37" s="127"/>
      <c r="C37" s="166"/>
      <c r="D37" s="166"/>
      <c r="E37" s="86"/>
      <c r="F37" s="86"/>
      <c r="G37" s="87"/>
      <c r="H37" s="87"/>
      <c r="I37" s="88"/>
      <c r="J37" s="59"/>
      <c r="K37" s="59"/>
      <c r="L37" s="59"/>
      <c r="M37" s="60"/>
      <c r="N37" s="60"/>
      <c r="O37" s="60"/>
      <c r="P37" s="60"/>
      <c r="Q37" s="60"/>
      <c r="R37" s="60"/>
      <c r="S37" s="68"/>
      <c r="T37" s="60"/>
      <c r="U37" s="60"/>
      <c r="V37" s="60"/>
      <c r="W37" s="60"/>
      <c r="X37" s="60"/>
      <c r="Y37" s="60"/>
      <c r="Z37" s="60"/>
      <c r="AA37" s="60"/>
      <c r="AB37" s="60"/>
      <c r="AC37" s="60"/>
      <c r="AD37" s="60"/>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60"/>
      <c r="BG37" s="60"/>
    </row>
    <row r="38" spans="1:59" s="1" customFormat="1">
      <c r="A38" s="59"/>
      <c r="B38" s="127"/>
      <c r="C38" s="166"/>
      <c r="D38" s="166"/>
      <c r="E38" s="86"/>
      <c r="F38" s="86"/>
      <c r="G38" s="87"/>
      <c r="H38" s="87"/>
      <c r="I38" s="88"/>
      <c r="J38" s="59"/>
      <c r="K38" s="59"/>
      <c r="L38" s="59"/>
      <c r="M38" s="60"/>
      <c r="N38" s="60"/>
      <c r="O38" s="60"/>
      <c r="P38" s="60"/>
      <c r="Q38" s="60"/>
      <c r="R38" s="60"/>
      <c r="S38" s="68"/>
      <c r="T38" s="60"/>
      <c r="U38" s="60"/>
      <c r="V38" s="60"/>
      <c r="W38" s="60"/>
      <c r="X38" s="60"/>
      <c r="Y38" s="60"/>
      <c r="Z38" s="60"/>
      <c r="AA38" s="60"/>
      <c r="AB38" s="60"/>
      <c r="AC38" s="60"/>
      <c r="AD38" s="60"/>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60"/>
    </row>
    <row r="39" spans="1:59" s="1" customFormat="1">
      <c r="A39" s="59"/>
      <c r="B39" s="127"/>
      <c r="C39" s="166"/>
      <c r="D39" s="166"/>
      <c r="E39" s="86"/>
      <c r="F39" s="86"/>
      <c r="G39" s="87"/>
      <c r="H39" s="87"/>
      <c r="I39" s="88"/>
      <c r="J39" s="59"/>
      <c r="K39" s="59"/>
      <c r="L39" s="59"/>
      <c r="M39" s="60"/>
      <c r="N39" s="60"/>
      <c r="O39" s="60"/>
      <c r="P39" s="60"/>
      <c r="Q39" s="60"/>
      <c r="R39" s="60"/>
      <c r="S39" s="68"/>
      <c r="T39" s="60"/>
      <c r="U39" s="60"/>
      <c r="V39" s="60"/>
      <c r="W39" s="60"/>
      <c r="X39" s="60"/>
      <c r="Y39" s="60"/>
      <c r="Z39" s="60"/>
      <c r="AA39" s="60"/>
      <c r="AB39" s="60"/>
      <c r="AC39" s="60"/>
      <c r="AD39" s="60"/>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60"/>
    </row>
    <row r="40" spans="1:59" s="1" customFormat="1">
      <c r="A40" s="59"/>
      <c r="B40" s="127"/>
      <c r="C40" s="166"/>
      <c r="D40" s="166"/>
      <c r="E40" s="86"/>
      <c r="F40" s="86"/>
      <c r="G40" s="87"/>
      <c r="H40" s="87"/>
      <c r="I40" s="88"/>
      <c r="J40" s="59"/>
      <c r="K40" s="59"/>
      <c r="L40" s="59"/>
      <c r="M40" s="60"/>
      <c r="N40" s="60"/>
      <c r="O40" s="60"/>
      <c r="P40" s="60"/>
      <c r="Q40" s="60"/>
      <c r="R40" s="60"/>
      <c r="S40" s="68"/>
      <c r="T40" s="60"/>
      <c r="U40" s="60"/>
      <c r="V40" s="60"/>
      <c r="W40" s="60"/>
      <c r="X40" s="60"/>
      <c r="Y40" s="60"/>
      <c r="Z40" s="60"/>
      <c r="AA40" s="60"/>
      <c r="AB40" s="60"/>
      <c r="AC40" s="60"/>
      <c r="AD40" s="60"/>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60"/>
      <c r="BG40" s="60"/>
    </row>
    <row r="41" spans="1:59" s="1" customFormat="1">
      <c r="A41" s="59"/>
      <c r="B41" s="127"/>
      <c r="C41" s="166"/>
      <c r="D41" s="166"/>
      <c r="E41" s="86"/>
      <c r="F41" s="86"/>
      <c r="G41" s="87"/>
      <c r="H41" s="87"/>
      <c r="I41" s="88"/>
      <c r="J41" s="59"/>
      <c r="K41" s="59"/>
      <c r="L41" s="59"/>
      <c r="M41" s="60"/>
      <c r="N41" s="60"/>
      <c r="O41" s="60"/>
      <c r="P41" s="60"/>
      <c r="Q41" s="60"/>
      <c r="R41" s="60"/>
      <c r="S41" s="68"/>
      <c r="T41" s="60"/>
      <c r="U41" s="60"/>
      <c r="V41" s="60"/>
      <c r="W41" s="60"/>
      <c r="X41" s="60"/>
      <c r="Y41" s="60"/>
      <c r="Z41" s="60"/>
      <c r="AA41" s="60"/>
      <c r="AB41" s="60"/>
      <c r="AC41" s="60"/>
      <c r="AD41" s="60"/>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60"/>
      <c r="BG41" s="60"/>
    </row>
    <row r="42" spans="1:59" s="1" customFormat="1">
      <c r="A42" s="59"/>
      <c r="B42" s="127"/>
      <c r="C42" s="166"/>
      <c r="D42" s="166"/>
      <c r="E42" s="86"/>
      <c r="F42" s="86"/>
      <c r="G42" s="87"/>
      <c r="H42" s="87"/>
      <c r="I42" s="88"/>
      <c r="J42" s="59"/>
      <c r="K42" s="59"/>
      <c r="L42" s="59"/>
      <c r="M42" s="60"/>
      <c r="N42" s="60"/>
      <c r="O42" s="60"/>
      <c r="P42" s="60"/>
      <c r="Q42" s="60"/>
      <c r="R42" s="60"/>
      <c r="S42" s="68"/>
      <c r="T42" s="60"/>
      <c r="U42" s="60"/>
      <c r="V42" s="60"/>
      <c r="W42" s="60"/>
      <c r="X42" s="60"/>
      <c r="Y42" s="60"/>
      <c r="Z42" s="60"/>
      <c r="AA42" s="60"/>
      <c r="AB42" s="60"/>
      <c r="AC42" s="60"/>
      <c r="AD42" s="60"/>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60"/>
      <c r="BG42" s="60"/>
    </row>
    <row r="43" spans="1:59" s="1" customFormat="1">
      <c r="A43" s="59"/>
      <c r="B43" s="127"/>
      <c r="C43" s="166"/>
      <c r="D43" s="166"/>
      <c r="E43" s="86"/>
      <c r="F43" s="86"/>
      <c r="G43" s="87"/>
      <c r="H43" s="87"/>
      <c r="I43" s="88"/>
      <c r="J43" s="59"/>
      <c r="K43" s="59"/>
      <c r="L43" s="59"/>
      <c r="M43" s="60"/>
      <c r="N43" s="60"/>
      <c r="O43" s="60"/>
      <c r="P43" s="60"/>
      <c r="Q43" s="60"/>
      <c r="R43" s="60"/>
      <c r="S43" s="68"/>
      <c r="T43" s="60"/>
      <c r="U43" s="60"/>
      <c r="V43" s="60"/>
      <c r="W43" s="60"/>
      <c r="X43" s="60"/>
      <c r="Y43" s="60"/>
      <c r="Z43" s="60"/>
      <c r="AA43" s="60"/>
      <c r="AB43" s="60"/>
      <c r="AC43" s="60"/>
      <c r="AD43" s="60"/>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60"/>
      <c r="BG43" s="60"/>
    </row>
    <row r="44" spans="1:59" s="1" customFormat="1">
      <c r="A44" s="59"/>
      <c r="B44" s="127"/>
      <c r="C44" s="166"/>
      <c r="D44" s="166"/>
      <c r="E44" s="86"/>
      <c r="F44" s="86"/>
      <c r="G44" s="87"/>
      <c r="H44" s="87"/>
      <c r="I44" s="88"/>
      <c r="J44" s="59"/>
      <c r="K44" s="59"/>
      <c r="L44" s="59"/>
      <c r="M44" s="60"/>
      <c r="N44" s="60"/>
      <c r="O44" s="60"/>
      <c r="P44" s="60"/>
      <c r="Q44" s="60"/>
      <c r="R44" s="60"/>
      <c r="S44" s="68"/>
      <c r="T44" s="60"/>
      <c r="U44" s="60"/>
      <c r="V44" s="60"/>
      <c r="W44" s="60"/>
      <c r="X44" s="60"/>
      <c r="Y44" s="60"/>
      <c r="Z44" s="60"/>
      <c r="AA44" s="60"/>
      <c r="AB44" s="60"/>
      <c r="AC44" s="60"/>
      <c r="AD44" s="60"/>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60"/>
      <c r="BG44" s="60"/>
    </row>
    <row r="45" spans="1:59" s="1" customFormat="1">
      <c r="A45" s="59"/>
      <c r="B45" s="127"/>
      <c r="C45" s="166"/>
      <c r="D45" s="166"/>
      <c r="E45" s="86"/>
      <c r="F45" s="86"/>
      <c r="G45" s="87"/>
      <c r="H45" s="87"/>
      <c r="I45" s="88"/>
      <c r="J45" s="59"/>
      <c r="K45" s="59"/>
      <c r="L45" s="59"/>
      <c r="M45" s="60"/>
      <c r="N45" s="60"/>
      <c r="O45" s="60"/>
      <c r="P45" s="60"/>
      <c r="Q45" s="60"/>
      <c r="R45" s="60"/>
      <c r="S45" s="68"/>
      <c r="T45" s="60"/>
      <c r="U45" s="60"/>
      <c r="V45" s="60"/>
      <c r="W45" s="60"/>
      <c r="X45" s="60"/>
      <c r="Y45" s="60"/>
      <c r="Z45" s="60"/>
      <c r="AA45" s="60"/>
      <c r="AB45" s="60"/>
      <c r="AC45" s="60"/>
      <c r="AD45" s="60"/>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60"/>
      <c r="BG45" s="60"/>
    </row>
    <row r="46" spans="1:59" s="1" customFormat="1">
      <c r="A46" s="59"/>
      <c r="B46" s="127"/>
      <c r="C46" s="166"/>
      <c r="D46" s="166"/>
      <c r="E46" s="86"/>
      <c r="F46" s="86"/>
      <c r="G46" s="87"/>
      <c r="H46" s="87"/>
      <c r="I46" s="88"/>
      <c r="J46" s="59"/>
      <c r="K46" s="59"/>
      <c r="L46" s="59"/>
      <c r="M46" s="60"/>
      <c r="N46" s="60"/>
      <c r="O46" s="60"/>
      <c r="P46" s="60"/>
      <c r="Q46" s="60"/>
      <c r="R46" s="60"/>
      <c r="S46" s="68"/>
      <c r="T46" s="60"/>
      <c r="U46" s="60"/>
      <c r="V46" s="60"/>
      <c r="W46" s="60"/>
      <c r="X46" s="60"/>
      <c r="Y46" s="60"/>
      <c r="Z46" s="60"/>
      <c r="AA46" s="60"/>
      <c r="AB46" s="60"/>
      <c r="AC46" s="60"/>
      <c r="AD46" s="60"/>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60"/>
      <c r="BG46" s="60"/>
    </row>
    <row r="47" spans="1:59" s="1" customFormat="1">
      <c r="A47" s="59"/>
      <c r="B47" s="127"/>
      <c r="C47" s="166"/>
      <c r="D47" s="166"/>
      <c r="E47" s="86"/>
      <c r="F47" s="86"/>
      <c r="G47" s="87"/>
      <c r="H47" s="87"/>
      <c r="I47" s="88"/>
      <c r="J47" s="59"/>
      <c r="K47" s="59"/>
      <c r="L47" s="59"/>
      <c r="M47" s="60"/>
      <c r="N47" s="60"/>
      <c r="O47" s="60"/>
      <c r="P47" s="60"/>
      <c r="Q47" s="60"/>
      <c r="R47" s="60"/>
      <c r="S47" s="68"/>
      <c r="T47" s="60"/>
      <c r="U47" s="60"/>
      <c r="V47" s="60"/>
      <c r="W47" s="60"/>
      <c r="X47" s="60"/>
      <c r="Y47" s="60"/>
      <c r="Z47" s="60"/>
      <c r="AA47" s="60"/>
      <c r="AB47" s="60"/>
      <c r="AC47" s="60"/>
      <c r="AD47" s="60"/>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60"/>
      <c r="BG47" s="60"/>
    </row>
    <row r="48" spans="1:59" s="1" customFormat="1">
      <c r="A48" s="59"/>
      <c r="B48" s="127"/>
      <c r="C48" s="166"/>
      <c r="D48" s="166"/>
      <c r="E48" s="86"/>
      <c r="F48" s="86"/>
      <c r="G48" s="87"/>
      <c r="H48" s="87"/>
      <c r="I48" s="88"/>
      <c r="J48" s="59"/>
      <c r="K48" s="59"/>
      <c r="L48" s="59"/>
      <c r="M48" s="60"/>
      <c r="N48" s="60"/>
      <c r="O48" s="60"/>
      <c r="P48" s="60"/>
      <c r="Q48" s="60"/>
      <c r="R48" s="60"/>
      <c r="S48" s="68"/>
      <c r="T48" s="60"/>
      <c r="U48" s="60"/>
      <c r="V48" s="60"/>
      <c r="W48" s="60"/>
      <c r="X48" s="60"/>
      <c r="Y48" s="60"/>
      <c r="Z48" s="60"/>
      <c r="AA48" s="60"/>
      <c r="AB48" s="60"/>
      <c r="AC48" s="60"/>
      <c r="AD48" s="60"/>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60"/>
      <c r="BG48" s="60"/>
    </row>
    <row r="49" spans="1:59" s="1" customFormat="1">
      <c r="A49" s="59"/>
      <c r="B49" s="127"/>
      <c r="C49" s="166"/>
      <c r="D49" s="166"/>
      <c r="E49" s="86"/>
      <c r="F49" s="86"/>
      <c r="G49" s="87"/>
      <c r="H49" s="87"/>
      <c r="I49" s="88"/>
      <c r="J49" s="59"/>
      <c r="K49" s="59"/>
      <c r="L49" s="59"/>
      <c r="M49" s="60"/>
      <c r="N49" s="60"/>
      <c r="O49" s="60"/>
      <c r="P49" s="60"/>
      <c r="Q49" s="60"/>
      <c r="R49" s="60"/>
      <c r="S49" s="68"/>
      <c r="T49" s="60"/>
      <c r="U49" s="60"/>
      <c r="V49" s="60"/>
      <c r="W49" s="60"/>
      <c r="X49" s="60"/>
      <c r="Y49" s="60"/>
      <c r="Z49" s="60"/>
      <c r="AA49" s="60"/>
      <c r="AB49" s="60"/>
      <c r="AC49" s="60"/>
      <c r="AD49" s="60"/>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60"/>
      <c r="BG49" s="60"/>
    </row>
    <row r="50" spans="1:59" s="1" customFormat="1">
      <c r="A50" s="59"/>
      <c r="B50" s="127"/>
      <c r="C50" s="166"/>
      <c r="D50" s="166"/>
      <c r="E50" s="86"/>
      <c r="F50" s="86"/>
      <c r="G50" s="87"/>
      <c r="H50" s="87"/>
      <c r="I50" s="88"/>
      <c r="J50" s="59"/>
      <c r="K50" s="59"/>
      <c r="L50" s="59"/>
      <c r="M50" s="60"/>
      <c r="N50" s="60"/>
      <c r="O50" s="60"/>
      <c r="P50" s="60"/>
      <c r="Q50" s="60"/>
      <c r="R50" s="60"/>
      <c r="S50" s="68"/>
      <c r="T50" s="60"/>
      <c r="U50" s="60"/>
      <c r="V50" s="60"/>
      <c r="W50" s="60"/>
      <c r="X50" s="60"/>
      <c r="Y50" s="60"/>
      <c r="Z50" s="60"/>
      <c r="AA50" s="60"/>
      <c r="AB50" s="60"/>
      <c r="AC50" s="60"/>
      <c r="AD50" s="60"/>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60"/>
      <c r="BG50" s="60"/>
    </row>
    <row r="51" spans="1:59" s="1" customFormat="1">
      <c r="A51" s="59"/>
      <c r="B51" s="127"/>
      <c r="C51" s="165"/>
      <c r="D51" s="165"/>
      <c r="E51" s="86"/>
      <c r="F51" s="86"/>
      <c r="G51" s="87"/>
      <c r="H51" s="87"/>
      <c r="I51" s="88"/>
      <c r="J51" s="59"/>
      <c r="K51" s="59"/>
      <c r="L51" s="59"/>
      <c r="M51" s="60"/>
      <c r="N51" s="60"/>
      <c r="O51" s="60"/>
      <c r="P51" s="60"/>
      <c r="Q51" s="60"/>
      <c r="R51" s="60"/>
      <c r="S51" s="68"/>
      <c r="T51" s="60"/>
      <c r="U51" s="60"/>
      <c r="V51" s="60"/>
      <c r="W51" s="60"/>
      <c r="X51" s="60"/>
      <c r="Y51" s="60"/>
      <c r="Z51" s="60"/>
      <c r="AA51" s="60"/>
      <c r="AB51" s="60"/>
      <c r="AC51" s="60"/>
      <c r="AD51" s="60"/>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60"/>
      <c r="BG51" s="60"/>
    </row>
    <row r="52" spans="1:59" s="1" customFormat="1">
      <c r="A52" s="59"/>
      <c r="B52" s="127"/>
      <c r="C52" s="165"/>
      <c r="D52" s="165"/>
      <c r="E52" s="86"/>
      <c r="F52" s="86"/>
      <c r="G52" s="87"/>
      <c r="H52" s="87"/>
      <c r="I52" s="88"/>
      <c r="J52" s="59"/>
      <c r="K52" s="59"/>
      <c r="L52" s="59"/>
      <c r="M52" s="60"/>
      <c r="N52" s="60"/>
      <c r="O52" s="60"/>
      <c r="P52" s="60"/>
      <c r="Q52" s="60"/>
      <c r="R52" s="60"/>
      <c r="S52" s="68"/>
      <c r="T52" s="60"/>
      <c r="U52" s="60"/>
      <c r="V52" s="60"/>
      <c r="W52" s="60"/>
      <c r="X52" s="60"/>
      <c r="Y52" s="60"/>
      <c r="Z52" s="60"/>
      <c r="AA52" s="60"/>
      <c r="AB52" s="60"/>
      <c r="AC52" s="60"/>
      <c r="AD52" s="60"/>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60"/>
      <c r="BG52" s="60"/>
    </row>
    <row r="53" spans="1:59" s="1" customFormat="1">
      <c r="A53" s="59"/>
      <c r="B53" s="127"/>
      <c r="C53" s="165"/>
      <c r="D53" s="165"/>
      <c r="E53" s="86"/>
      <c r="F53" s="86"/>
      <c r="G53" s="87"/>
      <c r="H53" s="87"/>
      <c r="I53" s="88"/>
      <c r="J53" s="59"/>
      <c r="K53" s="59"/>
      <c r="L53" s="59"/>
      <c r="M53" s="60"/>
      <c r="N53" s="60"/>
      <c r="O53" s="60"/>
      <c r="P53" s="60"/>
      <c r="Q53" s="60"/>
      <c r="R53" s="60"/>
      <c r="S53" s="68">
        <v>48</v>
      </c>
      <c r="T53" s="60"/>
      <c r="U53" s="60"/>
      <c r="V53" s="60"/>
      <c r="W53" s="60"/>
      <c r="X53" s="60"/>
      <c r="Y53" s="60"/>
      <c r="Z53" s="60"/>
      <c r="AA53" s="60"/>
      <c r="AB53" s="60"/>
      <c r="AC53" s="60"/>
      <c r="AD53" s="60"/>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60"/>
      <c r="BG53" s="60"/>
    </row>
    <row r="54" spans="1:59" s="1" customFormat="1">
      <c r="A54" s="59"/>
      <c r="B54" s="127"/>
      <c r="C54" s="165"/>
      <c r="D54" s="165"/>
      <c r="E54" s="86"/>
      <c r="F54" s="86"/>
      <c r="G54" s="87"/>
      <c r="H54" s="87"/>
      <c r="I54" s="88"/>
      <c r="J54" s="59"/>
      <c r="K54" s="59"/>
      <c r="L54" s="59"/>
      <c r="M54" s="60"/>
      <c r="N54" s="60"/>
      <c r="O54" s="60"/>
      <c r="P54" s="60"/>
      <c r="Q54" s="60"/>
      <c r="R54" s="60"/>
      <c r="S54" s="68">
        <v>49</v>
      </c>
      <c r="T54" s="60"/>
      <c r="U54" s="60"/>
      <c r="V54" s="60"/>
      <c r="W54" s="60"/>
      <c r="X54" s="60"/>
      <c r="Y54" s="60"/>
      <c r="Z54" s="60"/>
      <c r="AA54" s="60"/>
      <c r="AB54" s="60"/>
      <c r="AC54" s="60"/>
      <c r="AD54" s="60"/>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60"/>
      <c r="BG54" s="60"/>
    </row>
    <row r="55" spans="1:59" s="1" customFormat="1">
      <c r="A55" s="59"/>
      <c r="B55" s="127"/>
      <c r="C55" s="165"/>
      <c r="D55" s="165"/>
      <c r="E55" s="86"/>
      <c r="F55" s="86"/>
      <c r="G55" s="87"/>
      <c r="H55" s="87"/>
      <c r="I55" s="88"/>
      <c r="J55" s="59"/>
      <c r="K55" s="59"/>
      <c r="L55" s="59"/>
      <c r="M55" s="60"/>
      <c r="N55" s="60"/>
      <c r="O55" s="60"/>
      <c r="P55" s="60"/>
      <c r="Q55" s="60"/>
      <c r="R55" s="60"/>
      <c r="S55" s="68">
        <v>50</v>
      </c>
      <c r="T55" s="60"/>
      <c r="U55" s="60"/>
      <c r="V55" s="60"/>
      <c r="W55" s="60"/>
      <c r="X55" s="60"/>
      <c r="Y55" s="60"/>
      <c r="Z55" s="60"/>
      <c r="AA55" s="60"/>
      <c r="AB55" s="60"/>
      <c r="AC55" s="60"/>
      <c r="AD55" s="60"/>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60"/>
      <c r="BG55" s="60"/>
    </row>
    <row r="56" spans="1:59" s="1" customFormat="1">
      <c r="A56" s="59"/>
      <c r="B56" s="127"/>
      <c r="C56" s="165"/>
      <c r="D56" s="165"/>
      <c r="E56" s="86"/>
      <c r="F56" s="86"/>
      <c r="G56" s="87"/>
      <c r="H56" s="87"/>
      <c r="I56" s="88"/>
      <c r="J56" s="59"/>
      <c r="K56" s="59"/>
      <c r="L56" s="59"/>
      <c r="M56" s="60"/>
      <c r="N56" s="60"/>
      <c r="O56" s="60"/>
      <c r="P56" s="60"/>
      <c r="Q56" s="60"/>
      <c r="R56" s="60"/>
      <c r="S56" s="68">
        <v>51</v>
      </c>
      <c r="T56" s="60"/>
      <c r="U56" s="60"/>
      <c r="V56" s="60"/>
      <c r="W56" s="60"/>
      <c r="X56" s="60"/>
      <c r="Y56" s="60"/>
      <c r="Z56" s="60"/>
      <c r="AA56" s="60"/>
      <c r="AB56" s="60"/>
      <c r="AC56" s="60"/>
      <c r="AD56" s="60"/>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60"/>
      <c r="BG56" s="60"/>
    </row>
    <row r="57" spans="1:59" s="1" customFormat="1">
      <c r="A57" s="59"/>
      <c r="B57" s="127"/>
      <c r="C57" s="165"/>
      <c r="D57" s="165"/>
      <c r="E57" s="86"/>
      <c r="F57" s="86"/>
      <c r="G57" s="87"/>
      <c r="H57" s="87"/>
      <c r="I57" s="88"/>
      <c r="J57" s="59"/>
      <c r="K57" s="59"/>
      <c r="L57" s="59"/>
      <c r="M57" s="60"/>
      <c r="N57" s="60"/>
      <c r="O57" s="60"/>
      <c r="P57" s="60"/>
      <c r="Q57" s="60"/>
      <c r="R57" s="60"/>
      <c r="S57" s="68">
        <v>52</v>
      </c>
      <c r="T57" s="60"/>
      <c r="U57" s="60"/>
      <c r="V57" s="60"/>
      <c r="W57" s="60"/>
      <c r="X57" s="60"/>
      <c r="Y57" s="60"/>
      <c r="Z57" s="60"/>
      <c r="AA57" s="60"/>
      <c r="AB57" s="60"/>
      <c r="AC57" s="60"/>
      <c r="AD57" s="60"/>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60"/>
      <c r="BG57" s="60"/>
    </row>
    <row r="58" spans="1:59" s="1" customFormat="1">
      <c r="A58" s="59"/>
      <c r="B58" s="127"/>
      <c r="C58" s="165"/>
      <c r="D58" s="165"/>
      <c r="E58" s="86"/>
      <c r="F58" s="86"/>
      <c r="G58" s="87"/>
      <c r="H58" s="87"/>
      <c r="I58" s="88"/>
      <c r="J58" s="59"/>
      <c r="K58" s="59"/>
      <c r="L58" s="59"/>
      <c r="M58" s="60"/>
      <c r="N58" s="60"/>
      <c r="O58" s="60"/>
      <c r="P58" s="60"/>
      <c r="Q58" s="60"/>
      <c r="R58" s="60"/>
      <c r="S58" s="68">
        <v>53</v>
      </c>
      <c r="T58" s="60"/>
      <c r="U58" s="60"/>
      <c r="V58" s="60"/>
      <c r="W58" s="60"/>
      <c r="X58" s="60"/>
      <c r="Y58" s="60"/>
      <c r="Z58" s="60"/>
      <c r="AA58" s="60"/>
      <c r="AB58" s="60"/>
      <c r="AC58" s="60"/>
      <c r="AD58" s="60"/>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60"/>
      <c r="BG58" s="60"/>
    </row>
    <row r="59" spans="1:59" s="1" customFormat="1">
      <c r="A59" s="59"/>
      <c r="B59" s="127" t="e">
        <f>#REF! &amp;"_"&amp;S58</f>
        <v>#REF!</v>
      </c>
      <c r="C59" s="165"/>
      <c r="D59" s="165"/>
      <c r="E59" s="86"/>
      <c r="F59" s="86"/>
      <c r="G59" s="87"/>
      <c r="H59" s="87"/>
      <c r="I59" s="88"/>
      <c r="J59" s="59"/>
      <c r="K59" s="59"/>
      <c r="L59" s="59"/>
      <c r="M59" s="60"/>
      <c r="N59" s="60"/>
      <c r="O59" s="60"/>
      <c r="P59" s="60"/>
      <c r="Q59" s="60"/>
      <c r="R59" s="60"/>
      <c r="S59" s="68">
        <v>54</v>
      </c>
      <c r="T59" s="60"/>
      <c r="U59" s="60"/>
      <c r="V59" s="60"/>
      <c r="W59" s="60"/>
      <c r="X59" s="60"/>
      <c r="Y59" s="60"/>
      <c r="Z59" s="60"/>
      <c r="AA59" s="60"/>
      <c r="AB59" s="60"/>
      <c r="AC59" s="60"/>
      <c r="AD59" s="60"/>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60"/>
      <c r="BG59" s="60"/>
    </row>
    <row r="60" spans="1:59" s="1" customFormat="1">
      <c r="A60" s="59"/>
      <c r="B60" s="127" t="e">
        <f>#REF! &amp;"_"&amp;S59</f>
        <v>#REF!</v>
      </c>
      <c r="C60" s="165"/>
      <c r="D60" s="165"/>
      <c r="E60" s="86"/>
      <c r="F60" s="86"/>
      <c r="G60" s="87"/>
      <c r="H60" s="87"/>
      <c r="I60" s="88"/>
      <c r="J60" s="59"/>
      <c r="K60" s="59"/>
      <c r="L60" s="59"/>
      <c r="M60" s="60"/>
      <c r="N60" s="60"/>
      <c r="O60" s="60"/>
      <c r="P60" s="60"/>
      <c r="Q60" s="60"/>
      <c r="R60" s="60"/>
      <c r="S60" s="68">
        <v>55</v>
      </c>
      <c r="T60" s="60"/>
      <c r="U60" s="60"/>
      <c r="V60" s="60"/>
      <c r="W60" s="60"/>
      <c r="X60" s="60"/>
      <c r="Y60" s="60"/>
      <c r="Z60" s="60"/>
      <c r="AA60" s="60"/>
      <c r="AB60" s="60"/>
      <c r="AC60" s="60"/>
      <c r="AD60" s="60"/>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60"/>
      <c r="BG60" s="60"/>
    </row>
    <row r="61" spans="1:59" s="1" customFormat="1">
      <c r="A61" s="59"/>
      <c r="B61" s="127" t="e">
        <f>#REF! &amp;"_"&amp;S60</f>
        <v>#REF!</v>
      </c>
      <c r="C61" s="165"/>
      <c r="D61" s="165"/>
      <c r="E61" s="86"/>
      <c r="F61" s="86"/>
      <c r="G61" s="87"/>
      <c r="H61" s="87"/>
      <c r="I61" s="88"/>
      <c r="J61" s="59"/>
      <c r="K61" s="59"/>
      <c r="L61" s="59"/>
      <c r="M61" s="60"/>
      <c r="N61" s="60"/>
      <c r="O61" s="60"/>
      <c r="P61" s="60"/>
      <c r="Q61" s="60"/>
      <c r="R61" s="60"/>
      <c r="S61" s="68">
        <v>56</v>
      </c>
      <c r="T61" s="60"/>
      <c r="U61" s="60"/>
      <c r="V61" s="60"/>
      <c r="W61" s="60"/>
      <c r="X61" s="60"/>
      <c r="Y61" s="60"/>
      <c r="Z61" s="60"/>
      <c r="AA61" s="60"/>
      <c r="AB61" s="60"/>
      <c r="AC61" s="60"/>
      <c r="AD61" s="60"/>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60"/>
      <c r="BG61" s="60"/>
    </row>
    <row r="62" spans="1:59" s="1" customFormat="1">
      <c r="A62" s="59"/>
      <c r="B62" s="127" t="e">
        <f>#REF! &amp;"_"&amp;S61</f>
        <v>#REF!</v>
      </c>
      <c r="C62" s="165"/>
      <c r="D62" s="165"/>
      <c r="E62" s="86"/>
      <c r="F62" s="86"/>
      <c r="G62" s="87"/>
      <c r="H62" s="87"/>
      <c r="I62" s="88"/>
      <c r="J62" s="59"/>
      <c r="K62" s="59"/>
      <c r="L62" s="59"/>
      <c r="M62" s="60"/>
      <c r="N62" s="60"/>
      <c r="O62" s="60"/>
      <c r="P62" s="60"/>
      <c r="Q62" s="60"/>
      <c r="R62" s="60"/>
      <c r="S62" s="68">
        <v>57</v>
      </c>
      <c r="T62" s="60"/>
      <c r="U62" s="60"/>
      <c r="V62" s="60"/>
      <c r="W62" s="60"/>
      <c r="X62" s="60"/>
      <c r="Y62" s="60"/>
      <c r="Z62" s="60"/>
      <c r="AA62" s="60"/>
      <c r="AB62" s="60"/>
      <c r="AC62" s="60"/>
      <c r="AD62" s="60"/>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60"/>
      <c r="BG62" s="60"/>
    </row>
    <row r="63" spans="1:59" s="1" customFormat="1">
      <c r="A63" s="59"/>
      <c r="B63" s="127" t="e">
        <f>#REF! &amp;"_"&amp;S62</f>
        <v>#REF!</v>
      </c>
      <c r="C63" s="165"/>
      <c r="D63" s="165"/>
      <c r="E63" s="86"/>
      <c r="F63" s="86"/>
      <c r="G63" s="87"/>
      <c r="H63" s="87"/>
      <c r="I63" s="88"/>
      <c r="J63" s="59"/>
      <c r="K63" s="59"/>
      <c r="L63" s="59"/>
      <c r="M63" s="60"/>
      <c r="N63" s="60"/>
      <c r="O63" s="60"/>
      <c r="P63" s="60"/>
      <c r="Q63" s="60"/>
      <c r="R63" s="60"/>
      <c r="S63" s="68">
        <v>58</v>
      </c>
      <c r="T63" s="60"/>
      <c r="U63" s="60"/>
      <c r="V63" s="60"/>
      <c r="W63" s="60"/>
      <c r="X63" s="60"/>
      <c r="Y63" s="60"/>
      <c r="Z63" s="60"/>
      <c r="AA63" s="60"/>
      <c r="AB63" s="60"/>
      <c r="AC63" s="60"/>
      <c r="AD63" s="60"/>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60"/>
      <c r="BG63" s="60"/>
    </row>
    <row r="64" spans="1:59" s="1" customFormat="1">
      <c r="A64" s="59"/>
      <c r="B64" s="127" t="e">
        <f>#REF! &amp;"_"&amp;S63</f>
        <v>#REF!</v>
      </c>
      <c r="C64" s="165"/>
      <c r="D64" s="165"/>
      <c r="E64" s="86"/>
      <c r="F64" s="86"/>
      <c r="G64" s="87"/>
      <c r="H64" s="87"/>
      <c r="I64" s="88"/>
      <c r="J64" s="59"/>
      <c r="K64" s="59"/>
      <c r="L64" s="59"/>
      <c r="M64" s="60"/>
      <c r="N64" s="60"/>
      <c r="O64" s="60"/>
      <c r="P64" s="60"/>
      <c r="Q64" s="60"/>
      <c r="R64" s="60"/>
      <c r="S64" s="68">
        <v>59</v>
      </c>
      <c r="T64" s="60"/>
      <c r="U64" s="60"/>
      <c r="V64" s="60"/>
      <c r="W64" s="60"/>
      <c r="X64" s="60"/>
      <c r="Y64" s="60"/>
      <c r="Z64" s="60"/>
      <c r="AA64" s="60"/>
      <c r="AB64" s="60"/>
      <c r="AC64" s="60"/>
      <c r="AD64" s="60"/>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60"/>
      <c r="BG64" s="60"/>
    </row>
    <row r="65" spans="1:59" s="1" customFormat="1">
      <c r="A65" s="59"/>
      <c r="B65" s="127" t="e">
        <f>#REF! &amp;"_"&amp;S64</f>
        <v>#REF!</v>
      </c>
      <c r="C65" s="165"/>
      <c r="D65" s="165"/>
      <c r="E65" s="86"/>
      <c r="F65" s="86"/>
      <c r="G65" s="87"/>
      <c r="H65" s="87"/>
      <c r="I65" s="88"/>
      <c r="J65" s="59"/>
      <c r="K65" s="59"/>
      <c r="L65" s="59"/>
      <c r="M65" s="60"/>
      <c r="N65" s="60"/>
      <c r="O65" s="60"/>
      <c r="P65" s="60"/>
      <c r="Q65" s="60"/>
      <c r="R65" s="60"/>
      <c r="S65" s="68">
        <v>60</v>
      </c>
      <c r="T65" s="60"/>
      <c r="U65" s="60"/>
      <c r="V65" s="60"/>
      <c r="W65" s="60"/>
      <c r="X65" s="60"/>
      <c r="Y65" s="60"/>
      <c r="Z65" s="60"/>
      <c r="AA65" s="60"/>
      <c r="AB65" s="60"/>
      <c r="AC65" s="60"/>
      <c r="AD65" s="60"/>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60"/>
      <c r="BG65" s="60"/>
    </row>
    <row r="66" spans="1:59" s="1" customFormat="1">
      <c r="A66" s="59"/>
      <c r="B66" s="127" t="e">
        <f>#REF! &amp;"_"&amp;S65</f>
        <v>#REF!</v>
      </c>
      <c r="C66" s="165"/>
      <c r="D66" s="165"/>
      <c r="E66" s="86"/>
      <c r="F66" s="86"/>
      <c r="G66" s="87"/>
      <c r="H66" s="87"/>
      <c r="I66" s="88"/>
      <c r="J66" s="59"/>
      <c r="K66" s="59"/>
      <c r="L66" s="59"/>
      <c r="M66" s="60"/>
      <c r="N66" s="60"/>
      <c r="O66" s="60"/>
      <c r="P66" s="60"/>
      <c r="Q66" s="60"/>
      <c r="R66" s="60"/>
      <c r="S66" s="68">
        <v>61</v>
      </c>
      <c r="T66" s="60"/>
      <c r="U66" s="60"/>
      <c r="V66" s="60"/>
      <c r="W66" s="60"/>
      <c r="X66" s="60"/>
      <c r="Y66" s="60"/>
      <c r="Z66" s="60"/>
      <c r="AA66" s="60"/>
      <c r="AB66" s="60"/>
      <c r="AC66" s="60"/>
      <c r="AD66" s="60"/>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60"/>
      <c r="BG66" s="60"/>
    </row>
    <row r="67" spans="1:59" s="1" customFormat="1">
      <c r="A67" s="59"/>
      <c r="B67" s="127" t="e">
        <f>#REF! &amp;"_"&amp;S66</f>
        <v>#REF!</v>
      </c>
      <c r="C67" s="165"/>
      <c r="D67" s="165"/>
      <c r="E67" s="86"/>
      <c r="F67" s="86"/>
      <c r="G67" s="87"/>
      <c r="H67" s="87"/>
      <c r="I67" s="88"/>
      <c r="J67" s="59"/>
      <c r="K67" s="59"/>
      <c r="L67" s="59"/>
      <c r="M67" s="60"/>
      <c r="N67" s="60"/>
      <c r="O67" s="60"/>
      <c r="P67" s="60"/>
      <c r="Q67" s="60"/>
      <c r="R67" s="60"/>
      <c r="S67" s="68">
        <v>62</v>
      </c>
      <c r="T67" s="60"/>
      <c r="U67" s="60"/>
      <c r="V67" s="60"/>
      <c r="W67" s="60"/>
      <c r="X67" s="60"/>
      <c r="Y67" s="60"/>
      <c r="Z67" s="60"/>
      <c r="AA67" s="60"/>
      <c r="AB67" s="60"/>
      <c r="AC67" s="60"/>
      <c r="AD67" s="60"/>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60"/>
      <c r="BG67" s="60"/>
    </row>
    <row r="68" spans="1:59" s="1" customFormat="1">
      <c r="A68" s="59"/>
      <c r="B68" s="127" t="e">
        <f>#REF! &amp;"_"&amp;S67</f>
        <v>#REF!</v>
      </c>
      <c r="C68" s="165"/>
      <c r="D68" s="165"/>
      <c r="E68" s="86"/>
      <c r="F68" s="86"/>
      <c r="G68" s="87"/>
      <c r="H68" s="87"/>
      <c r="I68" s="88"/>
      <c r="J68" s="59"/>
      <c r="K68" s="59"/>
      <c r="L68" s="59"/>
      <c r="M68" s="60"/>
      <c r="N68" s="60"/>
      <c r="O68" s="60"/>
      <c r="P68" s="60"/>
      <c r="Q68" s="60"/>
      <c r="R68" s="60"/>
      <c r="S68" s="68">
        <v>63</v>
      </c>
      <c r="T68" s="60"/>
      <c r="U68" s="60"/>
      <c r="V68" s="60"/>
      <c r="W68" s="60"/>
      <c r="X68" s="60"/>
      <c r="Y68" s="60"/>
      <c r="Z68" s="60"/>
      <c r="AA68" s="60"/>
      <c r="AB68" s="60"/>
      <c r="AC68" s="60"/>
      <c r="AD68" s="60"/>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60"/>
    </row>
    <row r="69" spans="1:59" s="1" customFormat="1">
      <c r="A69" s="59"/>
      <c r="B69" s="127" t="e">
        <f>#REF! &amp;"_"&amp;S68</f>
        <v>#REF!</v>
      </c>
      <c r="C69" s="165"/>
      <c r="D69" s="165"/>
      <c r="E69" s="86"/>
      <c r="F69" s="86"/>
      <c r="G69" s="87"/>
      <c r="H69" s="87"/>
      <c r="I69" s="88"/>
      <c r="J69" s="59"/>
      <c r="K69" s="59"/>
      <c r="L69" s="59"/>
      <c r="M69" s="60"/>
      <c r="N69" s="60"/>
      <c r="O69" s="60"/>
      <c r="P69" s="60"/>
      <c r="Q69" s="60"/>
      <c r="R69" s="60"/>
      <c r="S69" s="68">
        <v>64</v>
      </c>
      <c r="T69" s="60"/>
      <c r="U69" s="60"/>
      <c r="V69" s="60"/>
      <c r="W69" s="60"/>
      <c r="X69" s="60"/>
      <c r="Y69" s="60"/>
      <c r="Z69" s="60"/>
      <c r="AA69" s="60"/>
      <c r="AB69" s="60"/>
      <c r="AC69" s="60"/>
      <c r="AD69" s="60"/>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c r="BG69" s="60"/>
    </row>
    <row r="70" spans="1:59" s="1" customFormat="1">
      <c r="A70" s="59"/>
      <c r="B70" s="127" t="e">
        <f>#REF! &amp;"_"&amp;S69</f>
        <v>#REF!</v>
      </c>
      <c r="C70" s="165"/>
      <c r="D70" s="165"/>
      <c r="E70" s="86"/>
      <c r="F70" s="86"/>
      <c r="G70" s="87"/>
      <c r="H70" s="87"/>
      <c r="I70" s="88"/>
      <c r="J70" s="59"/>
      <c r="K70" s="59"/>
      <c r="L70" s="59"/>
      <c r="M70" s="60"/>
      <c r="N70" s="60"/>
      <c r="O70" s="60"/>
      <c r="P70" s="60"/>
      <c r="Q70" s="60"/>
      <c r="R70" s="60"/>
      <c r="S70" s="68">
        <v>65</v>
      </c>
      <c r="T70" s="60"/>
      <c r="U70" s="60"/>
      <c r="V70" s="60"/>
      <c r="W70" s="60"/>
      <c r="X70" s="60"/>
      <c r="Y70" s="60"/>
      <c r="Z70" s="60"/>
      <c r="AA70" s="60"/>
      <c r="AB70" s="60"/>
      <c r="AC70" s="60"/>
      <c r="AD70" s="60"/>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60"/>
      <c r="BG70" s="60"/>
    </row>
    <row r="71" spans="1:59" s="1" customFormat="1">
      <c r="A71" s="59"/>
      <c r="B71" s="127" t="e">
        <f>#REF! &amp;"_"&amp;S70</f>
        <v>#REF!</v>
      </c>
      <c r="C71" s="165"/>
      <c r="D71" s="165"/>
      <c r="E71" s="86"/>
      <c r="F71" s="86"/>
      <c r="G71" s="87"/>
      <c r="H71" s="87"/>
      <c r="I71" s="88"/>
      <c r="J71" s="59"/>
      <c r="K71" s="59"/>
      <c r="L71" s="59"/>
      <c r="M71" s="60"/>
      <c r="N71" s="60"/>
      <c r="O71" s="60"/>
      <c r="P71" s="60"/>
      <c r="Q71" s="60"/>
      <c r="R71" s="60"/>
      <c r="S71" s="68">
        <v>66</v>
      </c>
      <c r="T71" s="60"/>
      <c r="U71" s="60"/>
      <c r="V71" s="60"/>
      <c r="W71" s="60"/>
      <c r="X71" s="60"/>
      <c r="Y71" s="60"/>
      <c r="Z71" s="60"/>
      <c r="AA71" s="60"/>
      <c r="AB71" s="60"/>
      <c r="AC71" s="60"/>
      <c r="AD71" s="60"/>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60"/>
      <c r="BG71" s="60"/>
    </row>
    <row r="72" spans="1:59" s="1" customFormat="1">
      <c r="A72" s="59"/>
      <c r="B72" s="127" t="e">
        <f>#REF! &amp;"_"&amp;S71</f>
        <v>#REF!</v>
      </c>
      <c r="C72" s="165"/>
      <c r="D72" s="165"/>
      <c r="E72" s="86"/>
      <c r="F72" s="86"/>
      <c r="G72" s="87"/>
      <c r="H72" s="87"/>
      <c r="I72" s="88"/>
      <c r="J72" s="59"/>
      <c r="K72" s="59"/>
      <c r="L72" s="59"/>
      <c r="M72" s="60"/>
      <c r="N72" s="60"/>
      <c r="O72" s="60"/>
      <c r="P72" s="60"/>
      <c r="Q72" s="60"/>
      <c r="R72" s="60"/>
      <c r="S72" s="68">
        <v>67</v>
      </c>
      <c r="T72" s="60"/>
      <c r="U72" s="60"/>
      <c r="V72" s="60"/>
      <c r="W72" s="60"/>
      <c r="X72" s="60"/>
      <c r="Y72" s="60"/>
      <c r="Z72" s="60"/>
      <c r="AA72" s="60"/>
      <c r="AB72" s="60"/>
      <c r="AC72" s="60"/>
      <c r="AD72" s="60"/>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60"/>
      <c r="BG72" s="60"/>
    </row>
    <row r="73" spans="1:59" s="1" customFormat="1">
      <c r="A73" s="59"/>
      <c r="B73" s="127" t="e">
        <f>#REF! &amp;"_"&amp;S72</f>
        <v>#REF!</v>
      </c>
      <c r="C73" s="165"/>
      <c r="D73" s="165"/>
      <c r="E73" s="86"/>
      <c r="F73" s="86"/>
      <c r="G73" s="87"/>
      <c r="H73" s="87"/>
      <c r="I73" s="88"/>
      <c r="J73" s="59"/>
      <c r="K73" s="59"/>
      <c r="L73" s="59"/>
      <c r="M73" s="60"/>
      <c r="N73" s="60"/>
      <c r="O73" s="60"/>
      <c r="P73" s="60"/>
      <c r="Q73" s="60"/>
      <c r="R73" s="60"/>
      <c r="S73" s="68">
        <v>68</v>
      </c>
      <c r="T73" s="60"/>
      <c r="U73" s="60"/>
      <c r="V73" s="60"/>
      <c r="W73" s="60"/>
      <c r="X73" s="60"/>
      <c r="Y73" s="60"/>
      <c r="Z73" s="60"/>
      <c r="AA73" s="60"/>
      <c r="AB73" s="60"/>
      <c r="AC73" s="60"/>
      <c r="AD73" s="60"/>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60"/>
      <c r="BG73" s="60"/>
    </row>
    <row r="74" spans="1:59" s="1" customFormat="1">
      <c r="A74" s="59"/>
      <c r="B74" s="127" t="e">
        <f>#REF! &amp;"_"&amp;S73</f>
        <v>#REF!</v>
      </c>
      <c r="C74" s="165"/>
      <c r="D74" s="165"/>
      <c r="E74" s="86"/>
      <c r="F74" s="86"/>
      <c r="G74" s="87"/>
      <c r="H74" s="87"/>
      <c r="I74" s="88"/>
      <c r="J74" s="59"/>
      <c r="K74" s="59"/>
      <c r="L74" s="59"/>
      <c r="M74" s="60"/>
      <c r="N74" s="60"/>
      <c r="O74" s="60"/>
      <c r="P74" s="60"/>
      <c r="Q74" s="60"/>
      <c r="R74" s="60"/>
      <c r="S74" s="68">
        <v>69</v>
      </c>
      <c r="T74" s="60"/>
      <c r="U74" s="60"/>
      <c r="V74" s="60"/>
      <c r="W74" s="60"/>
      <c r="X74" s="60"/>
      <c r="Y74" s="60"/>
      <c r="Z74" s="60"/>
      <c r="AA74" s="60"/>
      <c r="AB74" s="60"/>
      <c r="AC74" s="60"/>
      <c r="AD74" s="60"/>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60"/>
      <c r="BG74" s="60"/>
    </row>
    <row r="75" spans="1:59" s="1" customFormat="1">
      <c r="A75" s="59"/>
      <c r="B75" s="127" t="e">
        <f>#REF! &amp;"_"&amp;S74</f>
        <v>#REF!</v>
      </c>
      <c r="C75" s="165"/>
      <c r="D75" s="165"/>
      <c r="E75" s="86"/>
      <c r="F75" s="86"/>
      <c r="G75" s="87"/>
      <c r="H75" s="87"/>
      <c r="I75" s="88"/>
      <c r="J75" s="59"/>
      <c r="K75" s="59"/>
      <c r="L75" s="59"/>
      <c r="M75" s="60"/>
      <c r="N75" s="60"/>
      <c r="O75" s="60"/>
      <c r="P75" s="60"/>
      <c r="Q75" s="60"/>
      <c r="R75" s="60"/>
      <c r="S75" s="68">
        <v>70</v>
      </c>
      <c r="T75" s="60"/>
      <c r="U75" s="60"/>
      <c r="V75" s="60"/>
      <c r="W75" s="60"/>
      <c r="X75" s="60"/>
      <c r="Y75" s="60"/>
      <c r="Z75" s="60"/>
      <c r="AA75" s="60"/>
      <c r="AB75" s="60"/>
      <c r="AC75" s="60"/>
      <c r="AD75" s="60"/>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60"/>
      <c r="BG75" s="60"/>
    </row>
    <row r="76" spans="1:59" s="1" customFormat="1">
      <c r="A76" s="59"/>
      <c r="B76" s="127" t="e">
        <f>#REF! &amp;"_"&amp;S75</f>
        <v>#REF!</v>
      </c>
      <c r="C76" s="165"/>
      <c r="D76" s="165"/>
      <c r="E76" s="86"/>
      <c r="F76" s="86"/>
      <c r="G76" s="87"/>
      <c r="H76" s="87"/>
      <c r="I76" s="88"/>
      <c r="J76" s="59"/>
      <c r="K76" s="59"/>
      <c r="L76" s="59"/>
      <c r="M76" s="60"/>
      <c r="N76" s="60"/>
      <c r="O76" s="60"/>
      <c r="P76" s="60"/>
      <c r="Q76" s="60"/>
      <c r="R76" s="60"/>
      <c r="S76" s="68">
        <v>71</v>
      </c>
      <c r="T76" s="60"/>
      <c r="U76" s="60"/>
      <c r="V76" s="60"/>
      <c r="W76" s="60"/>
      <c r="X76" s="60"/>
      <c r="Y76" s="60"/>
      <c r="Z76" s="60"/>
      <c r="AA76" s="60"/>
      <c r="AB76" s="60"/>
      <c r="AC76" s="60"/>
      <c r="AD76" s="60"/>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60"/>
      <c r="BG76" s="60"/>
    </row>
    <row r="77" spans="1:59" s="1" customFormat="1">
      <c r="A77" s="59"/>
      <c r="B77" s="127" t="e">
        <f>#REF! &amp;"_"&amp;S76</f>
        <v>#REF!</v>
      </c>
      <c r="C77" s="165"/>
      <c r="D77" s="165"/>
      <c r="E77" s="86"/>
      <c r="F77" s="86"/>
      <c r="G77" s="87"/>
      <c r="H77" s="87"/>
      <c r="I77" s="88"/>
      <c r="J77" s="59"/>
      <c r="K77" s="59"/>
      <c r="L77" s="59"/>
      <c r="M77" s="60"/>
      <c r="N77" s="60"/>
      <c r="O77" s="60"/>
      <c r="P77" s="60"/>
      <c r="Q77" s="60"/>
      <c r="R77" s="60"/>
      <c r="S77" s="68">
        <v>72</v>
      </c>
      <c r="T77" s="60"/>
      <c r="U77" s="60"/>
      <c r="V77" s="60"/>
      <c r="W77" s="60"/>
      <c r="X77" s="60"/>
      <c r="Y77" s="60"/>
      <c r="Z77" s="60"/>
      <c r="AA77" s="60"/>
      <c r="AB77" s="60"/>
      <c r="AC77" s="60"/>
      <c r="AD77" s="60"/>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60"/>
      <c r="BG77" s="60"/>
    </row>
    <row r="78" spans="1:59" s="1" customFormat="1">
      <c r="A78" s="59"/>
      <c r="B78" s="127" t="e">
        <f>#REF! &amp;"_"&amp;S77</f>
        <v>#REF!</v>
      </c>
      <c r="C78" s="165"/>
      <c r="D78" s="165"/>
      <c r="E78" s="86"/>
      <c r="F78" s="86"/>
      <c r="G78" s="87"/>
      <c r="H78" s="87"/>
      <c r="I78" s="88"/>
      <c r="J78" s="59"/>
      <c r="K78" s="59"/>
      <c r="L78" s="59"/>
      <c r="M78" s="60"/>
      <c r="N78" s="60"/>
      <c r="O78" s="60"/>
      <c r="P78" s="60"/>
      <c r="Q78" s="60"/>
      <c r="R78" s="60"/>
      <c r="S78" s="68">
        <v>73</v>
      </c>
      <c r="T78" s="60"/>
      <c r="U78" s="60"/>
      <c r="V78" s="60"/>
      <c r="W78" s="60"/>
      <c r="X78" s="60"/>
      <c r="Y78" s="60"/>
      <c r="Z78" s="60"/>
      <c r="AA78" s="60"/>
      <c r="AB78" s="60"/>
      <c r="AC78" s="60"/>
      <c r="AD78" s="60"/>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60"/>
      <c r="BG78" s="60"/>
    </row>
    <row r="79" spans="1:59" s="1" customFormat="1">
      <c r="A79" s="59"/>
      <c r="B79" s="127" t="e">
        <f>#REF! &amp;"_"&amp;S78</f>
        <v>#REF!</v>
      </c>
      <c r="C79" s="165"/>
      <c r="D79" s="165"/>
      <c r="E79" s="86"/>
      <c r="F79" s="86"/>
      <c r="G79" s="87"/>
      <c r="H79" s="87"/>
      <c r="I79" s="88"/>
      <c r="J79" s="59"/>
      <c r="K79" s="59"/>
      <c r="L79" s="59"/>
      <c r="M79" s="60"/>
      <c r="N79" s="60"/>
      <c r="O79" s="60"/>
      <c r="P79" s="60"/>
      <c r="Q79" s="60"/>
      <c r="R79" s="60"/>
      <c r="S79" s="68">
        <v>74</v>
      </c>
      <c r="T79" s="60"/>
      <c r="U79" s="60"/>
      <c r="V79" s="60"/>
      <c r="W79" s="60"/>
      <c r="X79" s="60"/>
      <c r="Y79" s="60"/>
      <c r="Z79" s="60"/>
      <c r="AA79" s="60"/>
      <c r="AB79" s="60"/>
      <c r="AC79" s="60"/>
      <c r="AD79" s="60"/>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60"/>
      <c r="BG79" s="60"/>
    </row>
    <row r="80" spans="1:59" s="1" customFormat="1">
      <c r="A80" s="59"/>
      <c r="B80" s="127" t="e">
        <f>#REF! &amp;"_"&amp;S79</f>
        <v>#REF!</v>
      </c>
      <c r="C80" s="165"/>
      <c r="D80" s="165"/>
      <c r="E80" s="86"/>
      <c r="F80" s="86"/>
      <c r="G80" s="87"/>
      <c r="H80" s="87"/>
      <c r="I80" s="88"/>
      <c r="J80" s="59"/>
      <c r="K80" s="59"/>
      <c r="L80" s="59"/>
      <c r="M80" s="60"/>
      <c r="N80" s="60"/>
      <c r="O80" s="60"/>
      <c r="P80" s="60"/>
      <c r="Q80" s="60"/>
      <c r="R80" s="60"/>
      <c r="S80" s="68">
        <v>75</v>
      </c>
      <c r="T80" s="60"/>
      <c r="U80" s="60"/>
      <c r="V80" s="60"/>
      <c r="W80" s="60"/>
      <c r="X80" s="60"/>
      <c r="Y80" s="60"/>
      <c r="Z80" s="60"/>
      <c r="AA80" s="60"/>
      <c r="AB80" s="60"/>
      <c r="AC80" s="60"/>
      <c r="AD80" s="60"/>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60"/>
      <c r="BG80" s="60"/>
    </row>
    <row r="81" spans="1:59" s="1" customFormat="1">
      <c r="A81" s="59"/>
      <c r="B81" s="127" t="e">
        <f>#REF! &amp;"_"&amp;S80</f>
        <v>#REF!</v>
      </c>
      <c r="C81" s="165"/>
      <c r="D81" s="165"/>
      <c r="E81" s="86"/>
      <c r="F81" s="86"/>
      <c r="G81" s="87"/>
      <c r="H81" s="87"/>
      <c r="I81" s="88"/>
      <c r="J81" s="59"/>
      <c r="K81" s="59"/>
      <c r="L81" s="59"/>
      <c r="M81" s="60"/>
      <c r="N81" s="60"/>
      <c r="O81" s="60"/>
      <c r="P81" s="60"/>
      <c r="Q81" s="60"/>
      <c r="R81" s="60"/>
      <c r="S81" s="68">
        <v>76</v>
      </c>
      <c r="T81" s="60"/>
      <c r="U81" s="60"/>
      <c r="V81" s="60"/>
      <c r="W81" s="60"/>
      <c r="X81" s="60"/>
      <c r="Y81" s="60"/>
      <c r="Z81" s="60"/>
      <c r="AA81" s="60"/>
      <c r="AB81" s="60"/>
      <c r="AC81" s="60"/>
      <c r="AD81" s="60"/>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60"/>
      <c r="BG81" s="60"/>
    </row>
    <row r="82" spans="1:59" s="1" customFormat="1">
      <c r="A82" s="59"/>
      <c r="B82" s="127" t="e">
        <f>#REF! &amp;"_"&amp;S81</f>
        <v>#REF!</v>
      </c>
      <c r="C82" s="165"/>
      <c r="D82" s="165"/>
      <c r="E82" s="86"/>
      <c r="F82" s="86"/>
      <c r="G82" s="87"/>
      <c r="H82" s="87"/>
      <c r="I82" s="88"/>
      <c r="J82" s="59"/>
      <c r="K82" s="59"/>
      <c r="L82" s="59"/>
      <c r="M82" s="60"/>
      <c r="N82" s="60"/>
      <c r="O82" s="60"/>
      <c r="P82" s="60"/>
      <c r="Q82" s="60"/>
      <c r="R82" s="60"/>
      <c r="S82" s="68">
        <v>77</v>
      </c>
      <c r="T82" s="60"/>
      <c r="U82" s="60"/>
      <c r="V82" s="60"/>
      <c r="W82" s="60"/>
      <c r="X82" s="60"/>
      <c r="Y82" s="60"/>
      <c r="Z82" s="60"/>
      <c r="AA82" s="60"/>
      <c r="AB82" s="60"/>
      <c r="AC82" s="60"/>
      <c r="AD82" s="60"/>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60"/>
      <c r="BG82" s="60"/>
    </row>
    <row r="83" spans="1:59" s="1" customFormat="1">
      <c r="A83" s="59"/>
      <c r="B83" s="127" t="e">
        <f>#REF! &amp;"_"&amp;S82</f>
        <v>#REF!</v>
      </c>
      <c r="C83" s="165"/>
      <c r="D83" s="165"/>
      <c r="E83" s="86"/>
      <c r="F83" s="86"/>
      <c r="G83" s="87"/>
      <c r="H83" s="87"/>
      <c r="I83" s="88"/>
      <c r="J83" s="59"/>
      <c r="K83" s="59"/>
      <c r="L83" s="59"/>
      <c r="M83" s="60"/>
      <c r="N83" s="60"/>
      <c r="O83" s="60"/>
      <c r="P83" s="60"/>
      <c r="Q83" s="60"/>
      <c r="R83" s="60"/>
      <c r="S83" s="68">
        <v>78</v>
      </c>
      <c r="T83" s="60"/>
      <c r="U83" s="60"/>
      <c r="V83" s="60"/>
      <c r="W83" s="60"/>
      <c r="X83" s="60"/>
      <c r="Y83" s="60"/>
      <c r="Z83" s="60"/>
      <c r="AA83" s="60"/>
      <c r="AB83" s="60"/>
      <c r="AC83" s="60"/>
      <c r="AD83" s="60"/>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60"/>
      <c r="BG83" s="60"/>
    </row>
    <row r="84" spans="1:59" s="1" customFormat="1">
      <c r="A84" s="59"/>
      <c r="B84" s="127" t="e">
        <f>#REF! &amp;"_"&amp;S83</f>
        <v>#REF!</v>
      </c>
      <c r="C84" s="165"/>
      <c r="D84" s="165"/>
      <c r="E84" s="86"/>
      <c r="F84" s="86"/>
      <c r="G84" s="87"/>
      <c r="H84" s="87"/>
      <c r="I84" s="88"/>
      <c r="J84" s="59"/>
      <c r="K84" s="59"/>
      <c r="L84" s="59"/>
      <c r="M84" s="60"/>
      <c r="N84" s="60"/>
      <c r="O84" s="60"/>
      <c r="P84" s="60"/>
      <c r="Q84" s="60"/>
      <c r="R84" s="60"/>
      <c r="S84" s="68">
        <v>79</v>
      </c>
      <c r="T84" s="60"/>
      <c r="U84" s="60"/>
      <c r="V84" s="60"/>
      <c r="W84" s="60"/>
      <c r="X84" s="60"/>
      <c r="Y84" s="60"/>
      <c r="Z84" s="60"/>
      <c r="AA84" s="60"/>
      <c r="AB84" s="60"/>
      <c r="AC84" s="60"/>
      <c r="AD84" s="60"/>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60"/>
      <c r="BG84" s="60"/>
    </row>
    <row r="85" spans="1:59" s="1" customFormat="1">
      <c r="A85" s="59"/>
      <c r="B85" s="127" t="e">
        <f>#REF! &amp;"_"&amp;S84</f>
        <v>#REF!</v>
      </c>
      <c r="C85" s="165"/>
      <c r="D85" s="165"/>
      <c r="E85" s="86"/>
      <c r="F85" s="86"/>
      <c r="G85" s="87"/>
      <c r="H85" s="87"/>
      <c r="I85" s="88"/>
      <c r="J85" s="59"/>
      <c r="K85" s="59"/>
      <c r="L85" s="59"/>
      <c r="M85" s="60"/>
      <c r="N85" s="60"/>
      <c r="O85" s="60"/>
      <c r="P85" s="60"/>
      <c r="Q85" s="60"/>
      <c r="R85" s="60"/>
      <c r="S85" s="68">
        <v>80</v>
      </c>
      <c r="T85" s="60"/>
      <c r="U85" s="60"/>
      <c r="V85" s="60"/>
      <c r="W85" s="60"/>
      <c r="X85" s="60"/>
      <c r="Y85" s="60"/>
      <c r="Z85" s="60"/>
      <c r="AA85" s="60"/>
      <c r="AB85" s="60"/>
      <c r="AC85" s="60"/>
      <c r="AD85" s="60"/>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60"/>
      <c r="BG85" s="60"/>
    </row>
    <row r="86" spans="1:59" s="1" customFormat="1">
      <c r="A86" s="59"/>
      <c r="B86" s="127" t="e">
        <f>#REF! &amp;"_"&amp;S85</f>
        <v>#REF!</v>
      </c>
      <c r="C86" s="165"/>
      <c r="D86" s="165"/>
      <c r="E86" s="86"/>
      <c r="F86" s="86"/>
      <c r="G86" s="87"/>
      <c r="H86" s="87"/>
      <c r="I86" s="88"/>
      <c r="J86" s="59"/>
      <c r="K86" s="59"/>
      <c r="L86" s="59"/>
      <c r="M86" s="60"/>
      <c r="N86" s="60"/>
      <c r="O86" s="60"/>
      <c r="P86" s="60"/>
      <c r="Q86" s="60"/>
      <c r="R86" s="60"/>
      <c r="S86" s="68">
        <v>81</v>
      </c>
      <c r="T86" s="60"/>
      <c r="U86" s="60"/>
      <c r="V86" s="60"/>
      <c r="W86" s="60"/>
      <c r="X86" s="60"/>
      <c r="Y86" s="60"/>
      <c r="Z86" s="60"/>
      <c r="AA86" s="60"/>
      <c r="AB86" s="60"/>
      <c r="AC86" s="60"/>
      <c r="AD86" s="60"/>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60"/>
      <c r="BG86" s="60"/>
    </row>
    <row r="87" spans="1:59" s="1" customFormat="1">
      <c r="A87" s="59"/>
      <c r="B87" s="127" t="e">
        <f>#REF! &amp;"_"&amp;S86</f>
        <v>#REF!</v>
      </c>
      <c r="C87" s="165"/>
      <c r="D87" s="165"/>
      <c r="E87" s="86"/>
      <c r="F87" s="86"/>
      <c r="G87" s="87"/>
      <c r="H87" s="87"/>
      <c r="I87" s="88"/>
      <c r="J87" s="59"/>
      <c r="K87" s="59"/>
      <c r="L87" s="59"/>
      <c r="M87" s="60"/>
      <c r="N87" s="60"/>
      <c r="O87" s="60"/>
      <c r="P87" s="60"/>
      <c r="Q87" s="60"/>
      <c r="R87" s="60"/>
      <c r="S87" s="68">
        <v>82</v>
      </c>
      <c r="T87" s="60"/>
      <c r="U87" s="60"/>
      <c r="V87" s="60"/>
      <c r="W87" s="60"/>
      <c r="X87" s="60"/>
      <c r="Y87" s="60"/>
      <c r="Z87" s="60"/>
      <c r="AA87" s="60"/>
      <c r="AB87" s="60"/>
      <c r="AC87" s="60"/>
      <c r="AD87" s="60"/>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60"/>
      <c r="BG87" s="60"/>
    </row>
    <row r="88" spans="1:59" s="1" customFormat="1">
      <c r="A88" s="59"/>
      <c r="B88" s="127" t="e">
        <f>#REF! &amp;"_"&amp;S87</f>
        <v>#REF!</v>
      </c>
      <c r="C88" s="165"/>
      <c r="D88" s="165"/>
      <c r="E88" s="86"/>
      <c r="F88" s="86"/>
      <c r="G88" s="87"/>
      <c r="H88" s="87"/>
      <c r="I88" s="88"/>
      <c r="J88" s="59"/>
      <c r="K88" s="59"/>
      <c r="L88" s="59"/>
      <c r="M88" s="60"/>
      <c r="N88" s="60"/>
      <c r="O88" s="60"/>
      <c r="P88" s="60"/>
      <c r="Q88" s="60"/>
      <c r="R88" s="60"/>
      <c r="S88" s="68">
        <v>83</v>
      </c>
      <c r="T88" s="60"/>
      <c r="U88" s="60"/>
      <c r="V88" s="60"/>
      <c r="W88" s="60"/>
      <c r="X88" s="60"/>
      <c r="Y88" s="60"/>
      <c r="Z88" s="60"/>
      <c r="AA88" s="60"/>
      <c r="AB88" s="60"/>
      <c r="AC88" s="60"/>
      <c r="AD88" s="60"/>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60"/>
      <c r="BG88" s="60"/>
    </row>
    <row r="89" spans="1:59" s="1" customFormat="1">
      <c r="A89" s="59"/>
      <c r="B89" s="127" t="e">
        <f>#REF! &amp;"_"&amp;S88</f>
        <v>#REF!</v>
      </c>
      <c r="C89" s="165"/>
      <c r="D89" s="165"/>
      <c r="E89" s="86"/>
      <c r="F89" s="86"/>
      <c r="G89" s="87"/>
      <c r="H89" s="87"/>
      <c r="I89" s="88"/>
      <c r="J89" s="59"/>
      <c r="K89" s="59"/>
      <c r="L89" s="59"/>
      <c r="M89" s="60"/>
      <c r="N89" s="60"/>
      <c r="O89" s="60"/>
      <c r="P89" s="60"/>
      <c r="Q89" s="60"/>
      <c r="R89" s="60"/>
      <c r="S89" s="68">
        <v>84</v>
      </c>
      <c r="T89" s="60"/>
      <c r="U89" s="60"/>
      <c r="V89" s="60"/>
      <c r="W89" s="60"/>
      <c r="X89" s="60"/>
      <c r="Y89" s="60"/>
      <c r="Z89" s="60"/>
      <c r="AA89" s="60"/>
      <c r="AB89" s="60"/>
      <c r="AC89" s="60"/>
      <c r="AD89" s="60"/>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60"/>
      <c r="BG89" s="60"/>
    </row>
    <row r="90" spans="1:59" s="1" customFormat="1">
      <c r="A90" s="59"/>
      <c r="B90" s="127" t="e">
        <f>#REF! &amp;"_"&amp;S89</f>
        <v>#REF!</v>
      </c>
      <c r="C90" s="165"/>
      <c r="D90" s="165"/>
      <c r="E90" s="86"/>
      <c r="F90" s="86"/>
      <c r="G90" s="87"/>
      <c r="H90" s="87"/>
      <c r="I90" s="88"/>
      <c r="J90" s="59"/>
      <c r="K90" s="59"/>
      <c r="L90" s="59"/>
      <c r="M90" s="60"/>
      <c r="N90" s="60"/>
      <c r="O90" s="60"/>
      <c r="P90" s="60"/>
      <c r="Q90" s="60"/>
      <c r="R90" s="60"/>
      <c r="S90" s="68">
        <v>85</v>
      </c>
      <c r="T90" s="60"/>
      <c r="U90" s="60"/>
      <c r="V90" s="60"/>
      <c r="W90" s="60"/>
      <c r="X90" s="60"/>
      <c r="Y90" s="60"/>
      <c r="Z90" s="60"/>
      <c r="AA90" s="60"/>
      <c r="AB90" s="60"/>
      <c r="AC90" s="60"/>
      <c r="AD90" s="60"/>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60"/>
      <c r="BG90" s="60"/>
    </row>
    <row r="91" spans="1:59" s="1" customFormat="1">
      <c r="A91" s="59"/>
      <c r="B91" s="127" t="e">
        <f>#REF! &amp;"_"&amp;S90</f>
        <v>#REF!</v>
      </c>
      <c r="C91" s="165"/>
      <c r="D91" s="165"/>
      <c r="E91" s="86"/>
      <c r="F91" s="86"/>
      <c r="G91" s="87"/>
      <c r="H91" s="87"/>
      <c r="I91" s="88"/>
      <c r="J91" s="59"/>
      <c r="K91" s="59"/>
      <c r="L91" s="59"/>
      <c r="M91" s="60"/>
      <c r="N91" s="60"/>
      <c r="O91" s="60"/>
      <c r="P91" s="60"/>
      <c r="Q91" s="60"/>
      <c r="R91" s="60"/>
      <c r="S91" s="68">
        <v>86</v>
      </c>
      <c r="T91" s="60"/>
      <c r="U91" s="60"/>
      <c r="V91" s="60"/>
      <c r="W91" s="60"/>
      <c r="X91" s="60"/>
      <c r="Y91" s="60"/>
      <c r="Z91" s="60"/>
      <c r="AA91" s="60"/>
      <c r="AB91" s="60"/>
      <c r="AC91" s="60"/>
      <c r="AD91" s="60"/>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60"/>
      <c r="BG91" s="60"/>
    </row>
    <row r="92" spans="1:59" s="1" customFormat="1">
      <c r="A92" s="59"/>
      <c r="B92" s="127" t="e">
        <f>#REF! &amp;"_"&amp;S91</f>
        <v>#REF!</v>
      </c>
      <c r="C92" s="165"/>
      <c r="D92" s="165"/>
      <c r="E92" s="86"/>
      <c r="F92" s="86"/>
      <c r="G92" s="87"/>
      <c r="H92" s="87"/>
      <c r="I92" s="88"/>
      <c r="J92" s="59"/>
      <c r="K92" s="59"/>
      <c r="L92" s="59"/>
      <c r="M92" s="60"/>
      <c r="N92" s="60"/>
      <c r="O92" s="60"/>
      <c r="P92" s="60"/>
      <c r="Q92" s="60"/>
      <c r="R92" s="60"/>
      <c r="S92" s="68">
        <v>87</v>
      </c>
      <c r="T92" s="60"/>
      <c r="U92" s="60"/>
      <c r="V92" s="60"/>
      <c r="W92" s="60"/>
      <c r="X92" s="60"/>
      <c r="Y92" s="60"/>
      <c r="Z92" s="60"/>
      <c r="AA92" s="60"/>
      <c r="AB92" s="60"/>
      <c r="AC92" s="60"/>
      <c r="AD92" s="60"/>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60"/>
      <c r="BG92" s="60"/>
    </row>
    <row r="93" spans="1:59" s="1" customFormat="1">
      <c r="A93" s="59"/>
      <c r="B93" s="127" t="e">
        <f>#REF! &amp;"_"&amp;S92</f>
        <v>#REF!</v>
      </c>
      <c r="C93" s="165"/>
      <c r="D93" s="165"/>
      <c r="E93" s="86"/>
      <c r="F93" s="86"/>
      <c r="G93" s="87"/>
      <c r="H93" s="87"/>
      <c r="I93" s="88"/>
      <c r="J93" s="59"/>
      <c r="K93" s="59"/>
      <c r="L93" s="59"/>
      <c r="M93" s="60"/>
      <c r="N93" s="60"/>
      <c r="O93" s="60"/>
      <c r="P93" s="60"/>
      <c r="Q93" s="60"/>
      <c r="R93" s="60"/>
      <c r="S93" s="68">
        <v>88</v>
      </c>
      <c r="T93" s="60"/>
      <c r="U93" s="60"/>
      <c r="V93" s="60"/>
      <c r="W93" s="60"/>
      <c r="X93" s="60"/>
      <c r="Y93" s="60"/>
      <c r="Z93" s="60"/>
      <c r="AA93" s="60"/>
      <c r="AB93" s="60"/>
      <c r="AC93" s="60"/>
      <c r="AD93" s="60"/>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60"/>
      <c r="BG93" s="60"/>
    </row>
    <row r="94" spans="1:59" s="1" customFormat="1">
      <c r="A94" s="59"/>
      <c r="B94" s="127" t="e">
        <f>#REF! &amp;"_"&amp;S93</f>
        <v>#REF!</v>
      </c>
      <c r="C94" s="165"/>
      <c r="D94" s="165"/>
      <c r="E94" s="86"/>
      <c r="F94" s="86"/>
      <c r="G94" s="87"/>
      <c r="H94" s="87"/>
      <c r="I94" s="88"/>
      <c r="J94" s="59"/>
      <c r="K94" s="59"/>
      <c r="L94" s="59"/>
      <c r="M94" s="60"/>
      <c r="N94" s="60"/>
      <c r="O94" s="60"/>
      <c r="P94" s="60"/>
      <c r="Q94" s="60"/>
      <c r="R94" s="60"/>
      <c r="S94" s="68">
        <v>89</v>
      </c>
      <c r="T94" s="60"/>
      <c r="U94" s="60"/>
      <c r="V94" s="60"/>
      <c r="W94" s="60"/>
      <c r="X94" s="60"/>
      <c r="Y94" s="60"/>
      <c r="Z94" s="60"/>
      <c r="AA94" s="60"/>
      <c r="AB94" s="60"/>
      <c r="AC94" s="60"/>
      <c r="AD94" s="60"/>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60"/>
      <c r="BG94" s="60"/>
    </row>
    <row r="95" spans="1:59" s="1" customFormat="1">
      <c r="A95" s="59"/>
      <c r="B95" s="127" t="e">
        <f>#REF! &amp;"_"&amp;S94</f>
        <v>#REF!</v>
      </c>
      <c r="C95" s="165"/>
      <c r="D95" s="165"/>
      <c r="E95" s="86"/>
      <c r="F95" s="86"/>
      <c r="G95" s="87"/>
      <c r="H95" s="87"/>
      <c r="I95" s="88"/>
      <c r="J95" s="59"/>
      <c r="K95" s="59"/>
      <c r="L95" s="59"/>
      <c r="M95" s="60"/>
      <c r="N95" s="60"/>
      <c r="O95" s="60"/>
      <c r="P95" s="60"/>
      <c r="Q95" s="60"/>
      <c r="R95" s="60"/>
      <c r="S95" s="68">
        <v>90</v>
      </c>
      <c r="T95" s="60"/>
      <c r="U95" s="60"/>
      <c r="V95" s="60"/>
      <c r="W95" s="60"/>
      <c r="X95" s="60"/>
      <c r="Y95" s="60"/>
      <c r="Z95" s="60"/>
      <c r="AA95" s="60"/>
      <c r="AB95" s="60"/>
      <c r="AC95" s="60"/>
      <c r="AD95" s="60"/>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60"/>
      <c r="BG95" s="60"/>
    </row>
    <row r="96" spans="1:59" s="1" customFormat="1">
      <c r="A96" s="59"/>
      <c r="B96" s="127" t="e">
        <f>#REF! &amp;"_"&amp;S95</f>
        <v>#REF!</v>
      </c>
      <c r="C96" s="165"/>
      <c r="D96" s="165"/>
      <c r="E96" s="86"/>
      <c r="F96" s="86"/>
      <c r="G96" s="87"/>
      <c r="H96" s="87"/>
      <c r="I96" s="88"/>
      <c r="J96" s="59"/>
      <c r="K96" s="59"/>
      <c r="L96" s="59"/>
      <c r="M96" s="60"/>
      <c r="N96" s="60"/>
      <c r="O96" s="60"/>
      <c r="P96" s="60"/>
      <c r="Q96" s="60"/>
      <c r="R96" s="60"/>
      <c r="S96" s="68">
        <v>91</v>
      </c>
      <c r="T96" s="60"/>
      <c r="U96" s="60"/>
      <c r="V96" s="60"/>
      <c r="W96" s="60"/>
      <c r="X96" s="60"/>
      <c r="Y96" s="60"/>
      <c r="Z96" s="60"/>
      <c r="AA96" s="60"/>
      <c r="AB96" s="60"/>
      <c r="AC96" s="60"/>
      <c r="AD96" s="60"/>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60"/>
      <c r="BG96" s="60"/>
    </row>
    <row r="97" spans="1:59" s="1" customFormat="1">
      <c r="A97" s="59"/>
      <c r="B97" s="127" t="e">
        <f>#REF! &amp;"_"&amp;S96</f>
        <v>#REF!</v>
      </c>
      <c r="C97" s="165"/>
      <c r="D97" s="165"/>
      <c r="E97" s="86"/>
      <c r="F97" s="86"/>
      <c r="G97" s="87"/>
      <c r="H97" s="87"/>
      <c r="I97" s="88"/>
      <c r="J97" s="59"/>
      <c r="K97" s="59"/>
      <c r="L97" s="59"/>
      <c r="M97" s="60"/>
      <c r="N97" s="60"/>
      <c r="O97" s="60"/>
      <c r="P97" s="60"/>
      <c r="Q97" s="60"/>
      <c r="R97" s="60"/>
      <c r="S97" s="68">
        <v>92</v>
      </c>
      <c r="T97" s="60"/>
      <c r="U97" s="60"/>
      <c r="V97" s="60"/>
      <c r="W97" s="60"/>
      <c r="X97" s="60"/>
      <c r="Y97" s="60"/>
      <c r="Z97" s="60"/>
      <c r="AA97" s="60"/>
      <c r="AB97" s="60"/>
      <c r="AC97" s="60"/>
      <c r="AD97" s="60"/>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60"/>
      <c r="BG97" s="60"/>
    </row>
    <row r="98" spans="1:59" s="1" customFormat="1">
      <c r="A98" s="59"/>
      <c r="B98" s="127" t="e">
        <f>#REF! &amp;"_"&amp;S97</f>
        <v>#REF!</v>
      </c>
      <c r="C98" s="165"/>
      <c r="D98" s="165"/>
      <c r="E98" s="86"/>
      <c r="F98" s="86"/>
      <c r="G98" s="87"/>
      <c r="H98" s="87"/>
      <c r="I98" s="88"/>
      <c r="J98" s="59"/>
      <c r="K98" s="59"/>
      <c r="L98" s="59"/>
      <c r="M98" s="60"/>
      <c r="N98" s="60"/>
      <c r="O98" s="60"/>
      <c r="P98" s="60"/>
      <c r="Q98" s="60"/>
      <c r="R98" s="60"/>
      <c r="S98" s="68">
        <v>93</v>
      </c>
      <c r="T98" s="60"/>
      <c r="U98" s="60"/>
      <c r="V98" s="60"/>
      <c r="W98" s="60"/>
      <c r="X98" s="60"/>
      <c r="Y98" s="60"/>
      <c r="Z98" s="60"/>
      <c r="AA98" s="60"/>
      <c r="AB98" s="60"/>
      <c r="AC98" s="60"/>
      <c r="AD98" s="60"/>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c r="BG98" s="60"/>
    </row>
    <row r="99" spans="1:59" s="1" customFormat="1">
      <c r="A99" s="59"/>
      <c r="B99" s="127" t="e">
        <f>#REF! &amp;"_"&amp;S98</f>
        <v>#REF!</v>
      </c>
      <c r="C99" s="165"/>
      <c r="D99" s="165"/>
      <c r="E99" s="86"/>
      <c r="F99" s="86"/>
      <c r="G99" s="87"/>
      <c r="H99" s="87"/>
      <c r="I99" s="88"/>
      <c r="J99" s="59"/>
      <c r="K99" s="59"/>
      <c r="L99" s="59"/>
      <c r="M99" s="60"/>
      <c r="N99" s="60"/>
      <c r="O99" s="60"/>
      <c r="P99" s="60"/>
      <c r="Q99" s="60"/>
      <c r="R99" s="60"/>
      <c r="S99" s="68">
        <v>94</v>
      </c>
      <c r="T99" s="60"/>
      <c r="U99" s="60"/>
      <c r="V99" s="60"/>
      <c r="W99" s="60"/>
      <c r="X99" s="60"/>
      <c r="Y99" s="60"/>
      <c r="Z99" s="60"/>
      <c r="AA99" s="60"/>
      <c r="AB99" s="60"/>
      <c r="AC99" s="60"/>
      <c r="AD99" s="60"/>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60"/>
      <c r="BG99" s="60"/>
    </row>
    <row r="100" spans="1:59" s="1" customFormat="1">
      <c r="A100" s="59"/>
      <c r="B100" s="127" t="e">
        <f>#REF! &amp;"_"&amp;S99</f>
        <v>#REF!</v>
      </c>
      <c r="C100" s="165"/>
      <c r="D100" s="165"/>
      <c r="E100" s="86"/>
      <c r="F100" s="86"/>
      <c r="G100" s="87"/>
      <c r="H100" s="87"/>
      <c r="I100" s="88"/>
      <c r="J100" s="59"/>
      <c r="K100" s="59"/>
      <c r="L100" s="59"/>
      <c r="M100" s="60"/>
      <c r="N100" s="60"/>
      <c r="O100" s="60"/>
      <c r="P100" s="60"/>
      <c r="Q100" s="60"/>
      <c r="R100" s="60"/>
      <c r="S100" s="68">
        <v>95</v>
      </c>
      <c r="T100" s="60"/>
      <c r="U100" s="60"/>
      <c r="V100" s="60"/>
      <c r="W100" s="60"/>
      <c r="X100" s="60"/>
      <c r="Y100" s="60"/>
      <c r="Z100" s="60"/>
      <c r="AA100" s="60"/>
      <c r="AB100" s="60"/>
      <c r="AC100" s="60"/>
      <c r="AD100" s="60"/>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60"/>
      <c r="BG100" s="60"/>
    </row>
    <row r="101" spans="1:59" s="1" customFormat="1">
      <c r="A101" s="59"/>
      <c r="B101" s="127" t="e">
        <f>#REF! &amp;"_"&amp;S100</f>
        <v>#REF!</v>
      </c>
      <c r="C101" s="165"/>
      <c r="D101" s="165"/>
      <c r="E101" s="86"/>
      <c r="F101" s="86"/>
      <c r="G101" s="87"/>
      <c r="H101" s="87"/>
      <c r="I101" s="88"/>
      <c r="J101" s="59"/>
      <c r="K101" s="59"/>
      <c r="L101" s="59"/>
      <c r="M101" s="60"/>
      <c r="N101" s="60"/>
      <c r="O101" s="60"/>
      <c r="P101" s="60"/>
      <c r="Q101" s="60"/>
      <c r="R101" s="60"/>
      <c r="S101" s="68">
        <v>96</v>
      </c>
      <c r="T101" s="60"/>
      <c r="U101" s="60"/>
      <c r="V101" s="60"/>
      <c r="W101" s="60"/>
      <c r="X101" s="60"/>
      <c r="Y101" s="60"/>
      <c r="Z101" s="60"/>
      <c r="AA101" s="60"/>
      <c r="AB101" s="60"/>
      <c r="AC101" s="60"/>
      <c r="AD101" s="60"/>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60"/>
      <c r="BG101" s="60"/>
    </row>
    <row r="102" spans="1:59" s="1" customFormat="1">
      <c r="A102" s="59"/>
      <c r="B102" s="127" t="e">
        <f>#REF! &amp;"_"&amp;S101</f>
        <v>#REF!</v>
      </c>
      <c r="C102" s="165"/>
      <c r="D102" s="165"/>
      <c r="E102" s="86"/>
      <c r="F102" s="86"/>
      <c r="G102" s="87"/>
      <c r="H102" s="87"/>
      <c r="I102" s="88"/>
      <c r="J102" s="59"/>
      <c r="K102" s="59"/>
      <c r="L102" s="59"/>
      <c r="M102" s="60"/>
      <c r="N102" s="60"/>
      <c r="O102" s="60"/>
      <c r="P102" s="60"/>
      <c r="Q102" s="60"/>
      <c r="R102" s="60"/>
      <c r="S102" s="68">
        <v>97</v>
      </c>
      <c r="T102" s="60"/>
      <c r="U102" s="60"/>
      <c r="V102" s="60"/>
      <c r="W102" s="60"/>
      <c r="X102" s="60"/>
      <c r="Y102" s="60"/>
      <c r="Z102" s="60"/>
      <c r="AA102" s="60"/>
      <c r="AB102" s="60"/>
      <c r="AC102" s="60"/>
      <c r="AD102" s="60"/>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60"/>
      <c r="BG102" s="60"/>
    </row>
    <row r="103" spans="1:59" s="1" customFormat="1">
      <c r="A103" s="59"/>
      <c r="B103" s="127" t="e">
        <f>#REF! &amp;"_"&amp;S102</f>
        <v>#REF!</v>
      </c>
      <c r="C103" s="165"/>
      <c r="D103" s="165"/>
      <c r="E103" s="86"/>
      <c r="F103" s="86"/>
      <c r="G103" s="87"/>
      <c r="H103" s="87"/>
      <c r="I103" s="88"/>
      <c r="J103" s="59"/>
      <c r="K103" s="59"/>
      <c r="L103" s="59"/>
      <c r="M103" s="60"/>
      <c r="N103" s="60"/>
      <c r="O103" s="60"/>
      <c r="P103" s="60"/>
      <c r="Q103" s="60"/>
      <c r="R103" s="60"/>
      <c r="S103" s="68">
        <v>98</v>
      </c>
      <c r="T103" s="60"/>
      <c r="U103" s="60"/>
      <c r="V103" s="60"/>
      <c r="W103" s="60"/>
      <c r="X103" s="60"/>
      <c r="Y103" s="60"/>
      <c r="Z103" s="60"/>
      <c r="AA103" s="60"/>
      <c r="AB103" s="60"/>
      <c r="AC103" s="60"/>
      <c r="AD103" s="60"/>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60"/>
      <c r="BG103" s="60"/>
    </row>
    <row r="104" spans="1:59" s="1" customFormat="1">
      <c r="A104" s="59"/>
      <c r="B104" s="127" t="e">
        <f>#REF! &amp;"_"&amp;S103</f>
        <v>#REF!</v>
      </c>
      <c r="C104" s="165"/>
      <c r="D104" s="165"/>
      <c r="E104" s="86"/>
      <c r="F104" s="86"/>
      <c r="G104" s="87"/>
      <c r="H104" s="87"/>
      <c r="I104" s="88"/>
      <c r="J104" s="59"/>
      <c r="K104" s="59"/>
      <c r="L104" s="59"/>
      <c r="M104" s="60"/>
      <c r="N104" s="60"/>
      <c r="O104" s="60"/>
      <c r="P104" s="60"/>
      <c r="Q104" s="60"/>
      <c r="R104" s="60"/>
      <c r="S104" s="68">
        <v>99</v>
      </c>
      <c r="T104" s="60"/>
      <c r="U104" s="60"/>
      <c r="V104" s="60"/>
      <c r="W104" s="60"/>
      <c r="X104" s="60"/>
      <c r="Y104" s="60"/>
      <c r="Z104" s="60"/>
      <c r="AA104" s="60"/>
      <c r="AB104" s="60"/>
      <c r="AC104" s="60"/>
      <c r="AD104" s="60"/>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60"/>
      <c r="BG104" s="60"/>
    </row>
    <row r="105" spans="1:59" s="1" customFormat="1">
      <c r="A105" s="59"/>
      <c r="B105" s="127" t="e">
        <f>#REF! &amp;"_"&amp;S104</f>
        <v>#REF!</v>
      </c>
      <c r="C105" s="165"/>
      <c r="D105" s="165"/>
      <c r="E105" s="86"/>
      <c r="F105" s="86"/>
      <c r="G105" s="87"/>
      <c r="H105" s="87"/>
      <c r="I105" s="88"/>
      <c r="J105" s="59"/>
      <c r="K105" s="59"/>
      <c r="L105" s="59"/>
      <c r="M105" s="60"/>
      <c r="N105" s="60"/>
      <c r="O105" s="60"/>
      <c r="P105" s="60"/>
      <c r="Q105" s="60"/>
      <c r="R105" s="60"/>
      <c r="S105" s="68">
        <v>100</v>
      </c>
      <c r="T105" s="60"/>
      <c r="U105" s="60"/>
      <c r="V105" s="60"/>
      <c r="W105" s="60"/>
      <c r="X105" s="60"/>
      <c r="Y105" s="60"/>
      <c r="Z105" s="60"/>
      <c r="AA105" s="60"/>
      <c r="AB105" s="60"/>
      <c r="AC105" s="60"/>
      <c r="AD105" s="60"/>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60"/>
      <c r="BG105" s="60"/>
    </row>
    <row r="106" spans="1:59" s="1" customFormat="1">
      <c r="A106" s="59"/>
      <c r="B106" s="127" t="e">
        <f>#REF! &amp;"_"&amp;S105</f>
        <v>#REF!</v>
      </c>
      <c r="C106" s="165"/>
      <c r="D106" s="165"/>
      <c r="E106" s="86"/>
      <c r="F106" s="86"/>
      <c r="G106" s="87"/>
      <c r="H106" s="87"/>
      <c r="I106" s="88"/>
      <c r="J106" s="59"/>
      <c r="K106" s="59"/>
      <c r="L106" s="59"/>
      <c r="M106" s="60"/>
      <c r="N106" s="60"/>
      <c r="O106" s="60"/>
      <c r="P106" s="60"/>
      <c r="Q106" s="60"/>
      <c r="R106" s="60"/>
      <c r="S106" s="68">
        <v>101</v>
      </c>
      <c r="T106" s="60"/>
      <c r="U106" s="60"/>
      <c r="V106" s="60"/>
      <c r="W106" s="60"/>
      <c r="X106" s="60"/>
      <c r="Y106" s="60"/>
      <c r="Z106" s="60"/>
      <c r="AA106" s="60"/>
      <c r="AB106" s="60"/>
      <c r="AC106" s="60"/>
      <c r="AD106" s="60"/>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60"/>
      <c r="BG106" s="60"/>
    </row>
    <row r="107" spans="1:59" s="1" customFormat="1">
      <c r="A107" s="59"/>
      <c r="B107" s="127" t="e">
        <f>#REF! &amp;"_"&amp;S106</f>
        <v>#REF!</v>
      </c>
      <c r="C107" s="165"/>
      <c r="D107" s="165"/>
      <c r="E107" s="86"/>
      <c r="F107" s="86"/>
      <c r="G107" s="87"/>
      <c r="H107" s="87"/>
      <c r="I107" s="88"/>
      <c r="J107" s="59"/>
      <c r="K107" s="59"/>
      <c r="L107" s="59"/>
      <c r="M107" s="60"/>
      <c r="N107" s="60"/>
      <c r="O107" s="60"/>
      <c r="P107" s="60"/>
      <c r="Q107" s="60"/>
      <c r="R107" s="60"/>
      <c r="S107" s="68">
        <v>102</v>
      </c>
      <c r="T107" s="60"/>
      <c r="U107" s="60"/>
      <c r="V107" s="60"/>
      <c r="W107" s="60"/>
      <c r="X107" s="60"/>
      <c r="Y107" s="60"/>
      <c r="Z107" s="60"/>
      <c r="AA107" s="60"/>
      <c r="AB107" s="60"/>
      <c r="AC107" s="60"/>
      <c r="AD107" s="60"/>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60"/>
      <c r="BG107" s="60"/>
    </row>
    <row r="108" spans="1:59" s="1" customFormat="1">
      <c r="A108" s="59"/>
      <c r="B108" s="127" t="e">
        <f>#REF! &amp;"_"&amp;S107</f>
        <v>#REF!</v>
      </c>
      <c r="C108" s="165"/>
      <c r="D108" s="165"/>
      <c r="E108" s="86"/>
      <c r="F108" s="86"/>
      <c r="G108" s="87"/>
      <c r="H108" s="87"/>
      <c r="I108" s="88"/>
      <c r="J108" s="59"/>
      <c r="K108" s="59"/>
      <c r="L108" s="59"/>
      <c r="M108" s="60"/>
      <c r="N108" s="60"/>
      <c r="O108" s="60"/>
      <c r="P108" s="60"/>
      <c r="Q108" s="60"/>
      <c r="R108" s="60"/>
      <c r="S108" s="68">
        <v>103</v>
      </c>
      <c r="T108" s="60"/>
      <c r="U108" s="60"/>
      <c r="V108" s="60"/>
      <c r="W108" s="60"/>
      <c r="X108" s="60"/>
      <c r="Y108" s="60"/>
      <c r="Z108" s="60"/>
      <c r="AA108" s="60"/>
      <c r="AB108" s="60"/>
      <c r="AC108" s="60"/>
      <c r="AD108" s="60"/>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60"/>
      <c r="BG108" s="60"/>
    </row>
    <row r="109" spans="1:59" s="1" customFormat="1">
      <c r="A109" s="59"/>
      <c r="B109" s="127" t="e">
        <f>#REF! &amp;"_"&amp;S108</f>
        <v>#REF!</v>
      </c>
      <c r="C109" s="165"/>
      <c r="D109" s="165"/>
      <c r="E109" s="86"/>
      <c r="F109" s="86"/>
      <c r="G109" s="87"/>
      <c r="H109" s="87"/>
      <c r="I109" s="88"/>
      <c r="J109" s="59"/>
      <c r="K109" s="59"/>
      <c r="L109" s="59"/>
      <c r="M109" s="60"/>
      <c r="N109" s="60"/>
      <c r="O109" s="60"/>
      <c r="P109" s="60"/>
      <c r="Q109" s="60"/>
      <c r="R109" s="60"/>
      <c r="S109" s="68">
        <v>104</v>
      </c>
      <c r="T109" s="60"/>
      <c r="U109" s="60"/>
      <c r="V109" s="60"/>
      <c r="W109" s="60"/>
      <c r="X109" s="60"/>
      <c r="Y109" s="60"/>
      <c r="Z109" s="60"/>
      <c r="AA109" s="60"/>
      <c r="AB109" s="60"/>
      <c r="AC109" s="60"/>
      <c r="AD109" s="60"/>
      <c r="AE109" s="59"/>
      <c r="AF109" s="59"/>
      <c r="AG109" s="59"/>
      <c r="AH109" s="59"/>
      <c r="AI109" s="59"/>
      <c r="AJ109" s="59"/>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60"/>
      <c r="BG109" s="60"/>
    </row>
    <row r="110" spans="1:59" s="1" customFormat="1">
      <c r="A110" s="59"/>
      <c r="B110" s="127" t="e">
        <f>#REF! &amp;"_"&amp;S109</f>
        <v>#REF!</v>
      </c>
      <c r="C110" s="165"/>
      <c r="D110" s="165"/>
      <c r="E110" s="86"/>
      <c r="F110" s="86"/>
      <c r="G110" s="87"/>
      <c r="H110" s="87"/>
      <c r="I110" s="88"/>
      <c r="J110" s="59"/>
      <c r="K110" s="59"/>
      <c r="L110" s="59"/>
      <c r="M110" s="60"/>
      <c r="N110" s="60"/>
      <c r="O110" s="60"/>
      <c r="P110" s="60"/>
      <c r="Q110" s="60"/>
      <c r="R110" s="60"/>
      <c r="S110" s="68">
        <v>105</v>
      </c>
      <c r="T110" s="60"/>
      <c r="U110" s="60"/>
      <c r="V110" s="60"/>
      <c r="W110" s="60"/>
      <c r="X110" s="60"/>
      <c r="Y110" s="60"/>
      <c r="Z110" s="60"/>
      <c r="AA110" s="60"/>
      <c r="AB110" s="60"/>
      <c r="AC110" s="60"/>
      <c r="AD110" s="60"/>
      <c r="AE110" s="59"/>
      <c r="AF110" s="59"/>
      <c r="AG110" s="59"/>
      <c r="AH110" s="59"/>
      <c r="AI110" s="59"/>
      <c r="AJ110" s="59"/>
      <c r="AK110" s="59"/>
      <c r="AL110" s="59"/>
      <c r="AM110" s="59"/>
      <c r="AN110" s="59"/>
      <c r="AO110" s="59"/>
      <c r="AP110" s="59"/>
      <c r="AQ110" s="59"/>
      <c r="AR110" s="59"/>
      <c r="AS110" s="59"/>
      <c r="AT110" s="59"/>
      <c r="AU110" s="59"/>
      <c r="AV110" s="59"/>
      <c r="AW110" s="59"/>
      <c r="AX110" s="59"/>
      <c r="AY110" s="59"/>
      <c r="AZ110" s="59"/>
      <c r="BA110" s="59"/>
      <c r="BB110" s="59"/>
      <c r="BC110" s="59"/>
      <c r="BD110" s="59"/>
      <c r="BE110" s="59"/>
      <c r="BF110" s="60"/>
      <c r="BG110" s="60"/>
    </row>
    <row r="111" spans="1:59" s="1" customFormat="1">
      <c r="A111" s="59"/>
      <c r="B111" s="127" t="e">
        <f>#REF! &amp;"_"&amp;S110</f>
        <v>#REF!</v>
      </c>
      <c r="C111" s="165"/>
      <c r="D111" s="165"/>
      <c r="E111" s="86"/>
      <c r="F111" s="86"/>
      <c r="G111" s="87"/>
      <c r="H111" s="87"/>
      <c r="I111" s="88"/>
      <c r="J111" s="59"/>
      <c r="K111" s="59"/>
      <c r="L111" s="59"/>
      <c r="M111" s="60"/>
      <c r="N111" s="60"/>
      <c r="O111" s="60"/>
      <c r="P111" s="60"/>
      <c r="Q111" s="60"/>
      <c r="R111" s="60"/>
      <c r="S111" s="68">
        <v>106</v>
      </c>
      <c r="T111" s="60"/>
      <c r="U111" s="60"/>
      <c r="V111" s="60"/>
      <c r="W111" s="60"/>
      <c r="X111" s="60"/>
      <c r="Y111" s="60"/>
      <c r="Z111" s="60"/>
      <c r="AA111" s="60"/>
      <c r="AB111" s="60"/>
      <c r="AC111" s="60"/>
      <c r="AD111" s="60"/>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60"/>
      <c r="BG111" s="60"/>
    </row>
    <row r="112" spans="1:59" s="1" customFormat="1">
      <c r="A112" s="59"/>
      <c r="B112" s="127" t="e">
        <f>#REF! &amp;"_"&amp;S111</f>
        <v>#REF!</v>
      </c>
      <c r="C112" s="165"/>
      <c r="D112" s="165"/>
      <c r="E112" s="86"/>
      <c r="F112" s="86"/>
      <c r="G112" s="87"/>
      <c r="H112" s="87"/>
      <c r="I112" s="88"/>
      <c r="J112" s="59"/>
      <c r="K112" s="59"/>
      <c r="L112" s="59"/>
      <c r="M112" s="60"/>
      <c r="N112" s="60"/>
      <c r="O112" s="60"/>
      <c r="P112" s="60"/>
      <c r="Q112" s="60"/>
      <c r="R112" s="60"/>
      <c r="S112" s="68">
        <v>107</v>
      </c>
      <c r="T112" s="60"/>
      <c r="U112" s="60"/>
      <c r="V112" s="60"/>
      <c r="W112" s="60"/>
      <c r="X112" s="60"/>
      <c r="Y112" s="60"/>
      <c r="Z112" s="60"/>
      <c r="AA112" s="60"/>
      <c r="AB112" s="60"/>
      <c r="AC112" s="60"/>
      <c r="AD112" s="60"/>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60"/>
      <c r="BG112" s="60"/>
    </row>
    <row r="113" spans="1:59" s="1" customFormat="1">
      <c r="A113" s="59"/>
      <c r="B113" s="127" t="e">
        <f>#REF! &amp;"_"&amp;S112</f>
        <v>#REF!</v>
      </c>
      <c r="C113" s="165"/>
      <c r="D113" s="165"/>
      <c r="E113" s="86"/>
      <c r="F113" s="86"/>
      <c r="G113" s="87"/>
      <c r="H113" s="87"/>
      <c r="I113" s="88"/>
      <c r="J113" s="59"/>
      <c r="K113" s="59"/>
      <c r="L113" s="59"/>
      <c r="M113" s="60"/>
      <c r="N113" s="60"/>
      <c r="O113" s="60"/>
      <c r="P113" s="60"/>
      <c r="Q113" s="60"/>
      <c r="R113" s="60"/>
      <c r="S113" s="68">
        <v>108</v>
      </c>
      <c r="T113" s="60"/>
      <c r="U113" s="60"/>
      <c r="V113" s="60"/>
      <c r="W113" s="60"/>
      <c r="X113" s="60"/>
      <c r="Y113" s="60"/>
      <c r="Z113" s="60"/>
      <c r="AA113" s="60"/>
      <c r="AB113" s="60"/>
      <c r="AC113" s="60"/>
      <c r="AD113" s="60"/>
      <c r="AE113" s="59"/>
      <c r="AF113" s="59"/>
      <c r="AG113" s="59"/>
      <c r="AH113" s="59"/>
      <c r="AI113" s="59"/>
      <c r="AJ113" s="59"/>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60"/>
      <c r="BG113" s="60"/>
    </row>
    <row r="114" spans="1:59" s="1" customFormat="1">
      <c r="A114" s="59"/>
      <c r="B114" s="127" t="e">
        <f>#REF! &amp;"_"&amp;S113</f>
        <v>#REF!</v>
      </c>
      <c r="C114" s="165"/>
      <c r="D114" s="165"/>
      <c r="E114" s="86"/>
      <c r="F114" s="86"/>
      <c r="G114" s="87"/>
      <c r="H114" s="87"/>
      <c r="I114" s="88"/>
      <c r="J114" s="59"/>
      <c r="K114" s="59"/>
      <c r="L114" s="59"/>
      <c r="M114" s="60"/>
      <c r="N114" s="60"/>
      <c r="O114" s="60"/>
      <c r="P114" s="60"/>
      <c r="Q114" s="60"/>
      <c r="R114" s="60"/>
      <c r="S114" s="68">
        <v>109</v>
      </c>
      <c r="T114" s="60"/>
      <c r="U114" s="60"/>
      <c r="V114" s="60"/>
      <c r="W114" s="60"/>
      <c r="X114" s="60"/>
      <c r="Y114" s="60"/>
      <c r="Z114" s="60"/>
      <c r="AA114" s="60"/>
      <c r="AB114" s="60"/>
      <c r="AC114" s="60"/>
      <c r="AD114" s="60"/>
      <c r="AE114" s="59"/>
      <c r="AF114" s="59"/>
      <c r="AG114" s="59"/>
      <c r="AH114" s="59"/>
      <c r="AI114" s="59"/>
      <c r="AJ114" s="59"/>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60"/>
      <c r="BG114" s="60"/>
    </row>
    <row r="115" spans="1:59" s="1" customFormat="1">
      <c r="A115" s="59"/>
      <c r="B115" s="127" t="e">
        <f>#REF! &amp;"_"&amp;S114</f>
        <v>#REF!</v>
      </c>
      <c r="C115" s="165"/>
      <c r="D115" s="165"/>
      <c r="E115" s="86"/>
      <c r="F115" s="86"/>
      <c r="G115" s="87"/>
      <c r="H115" s="87"/>
      <c r="I115" s="88"/>
      <c r="J115" s="59"/>
      <c r="K115" s="59"/>
      <c r="L115" s="59"/>
      <c r="M115" s="60"/>
      <c r="N115" s="60"/>
      <c r="O115" s="60"/>
      <c r="P115" s="60"/>
      <c r="Q115" s="60"/>
      <c r="R115" s="60"/>
      <c r="S115" s="68">
        <v>110</v>
      </c>
      <c r="T115" s="60"/>
      <c r="U115" s="60"/>
      <c r="V115" s="60"/>
      <c r="W115" s="60"/>
      <c r="X115" s="60"/>
      <c r="Y115" s="60"/>
      <c r="Z115" s="60"/>
      <c r="AA115" s="60"/>
      <c r="AB115" s="60"/>
      <c r="AC115" s="60"/>
      <c r="AD115" s="60"/>
      <c r="AE115" s="59"/>
      <c r="AF115" s="59"/>
      <c r="AG115" s="59"/>
      <c r="AH115" s="59"/>
      <c r="AI115" s="59"/>
      <c r="AJ115" s="59"/>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60"/>
      <c r="BG115" s="60"/>
    </row>
    <row r="116" spans="1:59" s="1" customFormat="1">
      <c r="A116" s="59"/>
      <c r="B116" s="127" t="e">
        <f>#REF! &amp;"_"&amp;S115</f>
        <v>#REF!</v>
      </c>
      <c r="C116" s="165"/>
      <c r="D116" s="165"/>
      <c r="E116" s="86"/>
      <c r="F116" s="86"/>
      <c r="G116" s="87"/>
      <c r="H116" s="87"/>
      <c r="I116" s="88"/>
      <c r="J116" s="59"/>
      <c r="K116" s="59"/>
      <c r="L116" s="59"/>
      <c r="M116" s="60"/>
      <c r="N116" s="60"/>
      <c r="O116" s="60"/>
      <c r="P116" s="60"/>
      <c r="Q116" s="60"/>
      <c r="R116" s="60"/>
      <c r="S116" s="68">
        <v>111</v>
      </c>
      <c r="T116" s="60"/>
      <c r="U116" s="60"/>
      <c r="V116" s="60"/>
      <c r="W116" s="60"/>
      <c r="X116" s="60"/>
      <c r="Y116" s="60"/>
      <c r="Z116" s="60"/>
      <c r="AA116" s="60"/>
      <c r="AB116" s="60"/>
      <c r="AC116" s="60"/>
      <c r="AD116" s="60"/>
      <c r="AE116" s="59"/>
      <c r="AF116" s="59"/>
      <c r="AG116" s="59"/>
      <c r="AH116" s="59"/>
      <c r="AI116" s="59"/>
      <c r="AJ116" s="59"/>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60"/>
      <c r="BG116" s="60"/>
    </row>
    <row r="117" spans="1:59" s="1" customFormat="1">
      <c r="A117" s="59"/>
      <c r="B117" s="127" t="e">
        <f>#REF! &amp;"_"&amp;S116</f>
        <v>#REF!</v>
      </c>
      <c r="C117" s="165"/>
      <c r="D117" s="165"/>
      <c r="E117" s="86"/>
      <c r="F117" s="86"/>
      <c r="G117" s="87"/>
      <c r="H117" s="87"/>
      <c r="I117" s="88"/>
      <c r="J117" s="59"/>
      <c r="K117" s="59"/>
      <c r="L117" s="59"/>
      <c r="M117" s="60"/>
      <c r="N117" s="60"/>
      <c r="O117" s="60"/>
      <c r="P117" s="60"/>
      <c r="Q117" s="60"/>
      <c r="R117" s="60"/>
      <c r="S117" s="68">
        <v>112</v>
      </c>
      <c r="T117" s="60"/>
      <c r="U117" s="60"/>
      <c r="V117" s="60"/>
      <c r="W117" s="60"/>
      <c r="X117" s="60"/>
      <c r="Y117" s="60"/>
      <c r="Z117" s="60"/>
      <c r="AA117" s="60"/>
      <c r="AB117" s="60"/>
      <c r="AC117" s="60"/>
      <c r="AD117" s="60"/>
      <c r="AE117" s="59"/>
      <c r="AF117" s="59"/>
      <c r="AG117" s="59"/>
      <c r="AH117" s="59"/>
      <c r="AI117" s="59"/>
      <c r="AJ117" s="59"/>
      <c r="AK117" s="59"/>
      <c r="AL117" s="59"/>
      <c r="AM117" s="59"/>
      <c r="AN117" s="59"/>
      <c r="AO117" s="59"/>
      <c r="AP117" s="59"/>
      <c r="AQ117" s="59"/>
      <c r="AR117" s="59"/>
      <c r="AS117" s="59"/>
      <c r="AT117" s="59"/>
      <c r="AU117" s="59"/>
      <c r="AV117" s="59"/>
      <c r="AW117" s="59"/>
      <c r="AX117" s="59"/>
      <c r="AY117" s="59"/>
      <c r="AZ117" s="59"/>
      <c r="BA117" s="59"/>
      <c r="BB117" s="59"/>
      <c r="BC117" s="59"/>
      <c r="BD117" s="59"/>
      <c r="BE117" s="59"/>
      <c r="BF117" s="60"/>
      <c r="BG117" s="60"/>
    </row>
    <row r="118" spans="1:59" s="1" customFormat="1">
      <c r="A118" s="59"/>
      <c r="B118" s="127" t="e">
        <f>#REF! &amp;"_"&amp;S117</f>
        <v>#REF!</v>
      </c>
      <c r="C118" s="165"/>
      <c r="D118" s="165"/>
      <c r="E118" s="86"/>
      <c r="F118" s="86"/>
      <c r="G118" s="87"/>
      <c r="H118" s="87"/>
      <c r="I118" s="88"/>
      <c r="J118" s="59"/>
      <c r="K118" s="59"/>
      <c r="L118" s="59"/>
      <c r="M118" s="60"/>
      <c r="N118" s="60"/>
      <c r="O118" s="60"/>
      <c r="P118" s="60"/>
      <c r="Q118" s="60"/>
      <c r="R118" s="60"/>
      <c r="S118" s="68">
        <v>113</v>
      </c>
      <c r="T118" s="60"/>
      <c r="U118" s="60"/>
      <c r="V118" s="60"/>
      <c r="W118" s="60"/>
      <c r="X118" s="60"/>
      <c r="Y118" s="60"/>
      <c r="Z118" s="60"/>
      <c r="AA118" s="60"/>
      <c r="AB118" s="60"/>
      <c r="AC118" s="60"/>
      <c r="AD118" s="60"/>
      <c r="AE118" s="59"/>
      <c r="AF118" s="59"/>
      <c r="AG118" s="59"/>
      <c r="AH118" s="59"/>
      <c r="AI118" s="59"/>
      <c r="AJ118" s="59"/>
      <c r="AK118" s="59"/>
      <c r="AL118" s="59"/>
      <c r="AM118" s="59"/>
      <c r="AN118" s="59"/>
      <c r="AO118" s="59"/>
      <c r="AP118" s="59"/>
      <c r="AQ118" s="59"/>
      <c r="AR118" s="59"/>
      <c r="AS118" s="59"/>
      <c r="AT118" s="59"/>
      <c r="AU118" s="59"/>
      <c r="AV118" s="59"/>
      <c r="AW118" s="59"/>
      <c r="AX118" s="59"/>
      <c r="AY118" s="59"/>
      <c r="AZ118" s="59"/>
      <c r="BA118" s="59"/>
      <c r="BB118" s="59"/>
      <c r="BC118" s="59"/>
      <c r="BD118" s="59"/>
      <c r="BE118" s="59"/>
      <c r="BF118" s="60"/>
      <c r="BG118" s="60"/>
    </row>
    <row r="119" spans="1:59" s="1" customFormat="1">
      <c r="A119" s="59"/>
      <c r="B119" s="127" t="e">
        <f>#REF! &amp;"_"&amp;S118</f>
        <v>#REF!</v>
      </c>
      <c r="C119" s="165"/>
      <c r="D119" s="165"/>
      <c r="E119" s="86"/>
      <c r="F119" s="86"/>
      <c r="G119" s="87"/>
      <c r="H119" s="87"/>
      <c r="I119" s="88"/>
      <c r="J119" s="59"/>
      <c r="K119" s="59"/>
      <c r="L119" s="59"/>
      <c r="M119" s="60"/>
      <c r="N119" s="60"/>
      <c r="O119" s="60"/>
      <c r="P119" s="60"/>
      <c r="Q119" s="60"/>
      <c r="R119" s="60"/>
      <c r="S119" s="68">
        <v>114</v>
      </c>
      <c r="T119" s="60"/>
      <c r="U119" s="60"/>
      <c r="V119" s="60"/>
      <c r="W119" s="60"/>
      <c r="X119" s="60"/>
      <c r="Y119" s="60"/>
      <c r="Z119" s="60"/>
      <c r="AA119" s="60"/>
      <c r="AB119" s="60"/>
      <c r="AC119" s="60"/>
      <c r="AD119" s="60"/>
      <c r="AE119" s="59"/>
      <c r="AF119" s="59"/>
      <c r="AG119" s="59"/>
      <c r="AH119" s="59"/>
      <c r="AI119" s="59"/>
      <c r="AJ119" s="59"/>
      <c r="AK119" s="59"/>
      <c r="AL119" s="59"/>
      <c r="AM119" s="59"/>
      <c r="AN119" s="59"/>
      <c r="AO119" s="59"/>
      <c r="AP119" s="59"/>
      <c r="AQ119" s="59"/>
      <c r="AR119" s="59"/>
      <c r="AS119" s="59"/>
      <c r="AT119" s="59"/>
      <c r="AU119" s="59"/>
      <c r="AV119" s="59"/>
      <c r="AW119" s="59"/>
      <c r="AX119" s="59"/>
      <c r="AY119" s="59"/>
      <c r="AZ119" s="59"/>
      <c r="BA119" s="59"/>
      <c r="BB119" s="59"/>
      <c r="BC119" s="59"/>
      <c r="BD119" s="59"/>
      <c r="BE119" s="59"/>
      <c r="BF119" s="60"/>
      <c r="BG119" s="60"/>
    </row>
    <row r="120" spans="1:59" s="1" customFormat="1">
      <c r="A120" s="59"/>
      <c r="B120" s="127" t="e">
        <f>#REF! &amp;"_"&amp;S119</f>
        <v>#REF!</v>
      </c>
      <c r="C120" s="165"/>
      <c r="D120" s="165"/>
      <c r="E120" s="86"/>
      <c r="F120" s="86"/>
      <c r="G120" s="87"/>
      <c r="H120" s="87"/>
      <c r="I120" s="88"/>
      <c r="J120" s="59"/>
      <c r="K120" s="59"/>
      <c r="L120" s="59"/>
      <c r="M120" s="60"/>
      <c r="N120" s="60"/>
      <c r="O120" s="60"/>
      <c r="P120" s="60"/>
      <c r="Q120" s="60"/>
      <c r="R120" s="60"/>
      <c r="S120" s="68">
        <v>115</v>
      </c>
      <c r="T120" s="60"/>
      <c r="U120" s="60"/>
      <c r="V120" s="60"/>
      <c r="W120" s="60"/>
      <c r="X120" s="60"/>
      <c r="Y120" s="60"/>
      <c r="Z120" s="60"/>
      <c r="AA120" s="60"/>
      <c r="AB120" s="60"/>
      <c r="AC120" s="60"/>
      <c r="AD120" s="60"/>
      <c r="AE120" s="59"/>
      <c r="AF120" s="59"/>
      <c r="AG120" s="59"/>
      <c r="AH120" s="59"/>
      <c r="AI120" s="59"/>
      <c r="AJ120" s="59"/>
      <c r="AK120" s="59"/>
      <c r="AL120" s="59"/>
      <c r="AM120" s="59"/>
      <c r="AN120" s="59"/>
      <c r="AO120" s="59"/>
      <c r="AP120" s="59"/>
      <c r="AQ120" s="59"/>
      <c r="AR120" s="59"/>
      <c r="AS120" s="59"/>
      <c r="AT120" s="59"/>
      <c r="AU120" s="59"/>
      <c r="AV120" s="59"/>
      <c r="AW120" s="59"/>
      <c r="AX120" s="59"/>
      <c r="AY120" s="59"/>
      <c r="AZ120" s="59"/>
      <c r="BA120" s="59"/>
      <c r="BB120" s="59"/>
      <c r="BC120" s="59"/>
      <c r="BD120" s="59"/>
      <c r="BE120" s="59"/>
      <c r="BF120" s="60"/>
      <c r="BG120" s="60"/>
    </row>
    <row r="121" spans="1:59" s="1" customFormat="1">
      <c r="A121" s="59"/>
      <c r="B121" s="127" t="e">
        <f>#REF! &amp;"_"&amp;S120</f>
        <v>#REF!</v>
      </c>
      <c r="C121" s="165"/>
      <c r="D121" s="165"/>
      <c r="E121" s="86"/>
      <c r="F121" s="86"/>
      <c r="G121" s="87"/>
      <c r="H121" s="87"/>
      <c r="I121" s="88"/>
      <c r="J121" s="59"/>
      <c r="K121" s="59"/>
      <c r="L121" s="59"/>
      <c r="M121" s="60"/>
      <c r="N121" s="60"/>
      <c r="O121" s="60"/>
      <c r="P121" s="60"/>
      <c r="Q121" s="60"/>
      <c r="R121" s="60"/>
      <c r="S121" s="68">
        <v>116</v>
      </c>
      <c r="T121" s="60"/>
      <c r="U121" s="60"/>
      <c r="V121" s="60"/>
      <c r="W121" s="60"/>
      <c r="X121" s="60"/>
      <c r="Y121" s="60"/>
      <c r="Z121" s="60"/>
      <c r="AA121" s="60"/>
      <c r="AB121" s="60"/>
      <c r="AC121" s="60"/>
      <c r="AD121" s="60"/>
      <c r="AE121" s="59"/>
      <c r="AF121" s="59"/>
      <c r="AG121" s="59"/>
      <c r="AH121" s="59"/>
      <c r="AI121" s="59"/>
      <c r="AJ121" s="59"/>
      <c r="AK121" s="59"/>
      <c r="AL121" s="59"/>
      <c r="AM121" s="59"/>
      <c r="AN121" s="59"/>
      <c r="AO121" s="59"/>
      <c r="AP121" s="59"/>
      <c r="AQ121" s="59"/>
      <c r="AR121" s="59"/>
      <c r="AS121" s="59"/>
      <c r="AT121" s="59"/>
      <c r="AU121" s="59"/>
      <c r="AV121" s="59"/>
      <c r="AW121" s="59"/>
      <c r="AX121" s="59"/>
      <c r="AY121" s="59"/>
      <c r="AZ121" s="59"/>
      <c r="BA121" s="59"/>
      <c r="BB121" s="59"/>
      <c r="BC121" s="59"/>
      <c r="BD121" s="59"/>
      <c r="BE121" s="59"/>
      <c r="BF121" s="60"/>
      <c r="BG121" s="60"/>
    </row>
    <row r="122" spans="1:59" s="1" customFormat="1">
      <c r="A122" s="59"/>
      <c r="B122" s="127" t="e">
        <f>#REF! &amp;"_"&amp;S121</f>
        <v>#REF!</v>
      </c>
      <c r="C122" s="165"/>
      <c r="D122" s="165"/>
      <c r="E122" s="86"/>
      <c r="F122" s="86"/>
      <c r="G122" s="87"/>
      <c r="H122" s="87"/>
      <c r="I122" s="88"/>
      <c r="J122" s="59"/>
      <c r="K122" s="59"/>
      <c r="L122" s="59"/>
      <c r="M122" s="60"/>
      <c r="N122" s="60"/>
      <c r="O122" s="60"/>
      <c r="P122" s="60"/>
      <c r="Q122" s="60"/>
      <c r="R122" s="60"/>
      <c r="S122" s="68">
        <v>117</v>
      </c>
      <c r="T122" s="60"/>
      <c r="U122" s="60"/>
      <c r="V122" s="60"/>
      <c r="W122" s="60"/>
      <c r="X122" s="60"/>
      <c r="Y122" s="60"/>
      <c r="Z122" s="60"/>
      <c r="AA122" s="60"/>
      <c r="AB122" s="60"/>
      <c r="AC122" s="60"/>
      <c r="AD122" s="60"/>
      <c r="AE122" s="59"/>
      <c r="AF122" s="59"/>
      <c r="AG122" s="59"/>
      <c r="AH122" s="59"/>
      <c r="AI122" s="59"/>
      <c r="AJ122" s="59"/>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60"/>
      <c r="BG122" s="60"/>
    </row>
    <row r="123" spans="1:59" s="1" customFormat="1">
      <c r="A123" s="59"/>
      <c r="B123" s="127" t="e">
        <f>#REF! &amp;"_"&amp;S122</f>
        <v>#REF!</v>
      </c>
      <c r="C123" s="165"/>
      <c r="D123" s="165"/>
      <c r="E123" s="86"/>
      <c r="F123" s="86"/>
      <c r="G123" s="87"/>
      <c r="H123" s="87"/>
      <c r="I123" s="88"/>
      <c r="J123" s="59"/>
      <c r="K123" s="59"/>
      <c r="L123" s="59"/>
      <c r="M123" s="60"/>
      <c r="N123" s="60"/>
      <c r="O123" s="60"/>
      <c r="P123" s="60"/>
      <c r="Q123" s="60"/>
      <c r="R123" s="60"/>
      <c r="S123" s="68">
        <v>118</v>
      </c>
      <c r="T123" s="60"/>
      <c r="U123" s="60"/>
      <c r="V123" s="60"/>
      <c r="W123" s="60"/>
      <c r="X123" s="60"/>
      <c r="Y123" s="60"/>
      <c r="Z123" s="60"/>
      <c r="AA123" s="60"/>
      <c r="AB123" s="60"/>
      <c r="AC123" s="60"/>
      <c r="AD123" s="60"/>
      <c r="AE123" s="59"/>
      <c r="AF123" s="59"/>
      <c r="AG123" s="59"/>
      <c r="AH123" s="59"/>
      <c r="AI123" s="59"/>
      <c r="AJ123" s="59"/>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60"/>
      <c r="BG123" s="60"/>
    </row>
    <row r="124" spans="1:59" s="1" customFormat="1">
      <c r="A124" s="59"/>
      <c r="B124" s="127" t="e">
        <f>#REF! &amp;"_"&amp;S123</f>
        <v>#REF!</v>
      </c>
      <c r="C124" s="165"/>
      <c r="D124" s="165"/>
      <c r="E124" s="86"/>
      <c r="F124" s="86"/>
      <c r="G124" s="87"/>
      <c r="H124" s="87"/>
      <c r="I124" s="88"/>
      <c r="J124" s="59"/>
      <c r="K124" s="59"/>
      <c r="L124" s="59"/>
      <c r="M124" s="60"/>
      <c r="N124" s="60"/>
      <c r="O124" s="60"/>
      <c r="P124" s="60"/>
      <c r="Q124" s="60"/>
      <c r="R124" s="60"/>
      <c r="S124" s="68">
        <v>119</v>
      </c>
      <c r="T124" s="60"/>
      <c r="U124" s="60"/>
      <c r="V124" s="60"/>
      <c r="W124" s="60"/>
      <c r="X124" s="60"/>
      <c r="Y124" s="60"/>
      <c r="Z124" s="60"/>
      <c r="AA124" s="60"/>
      <c r="AB124" s="60"/>
      <c r="AC124" s="60"/>
      <c r="AD124" s="60"/>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60"/>
      <c r="BG124" s="60"/>
    </row>
    <row r="125" spans="1:59" s="1" customFormat="1">
      <c r="A125" s="59"/>
      <c r="B125" s="127" t="e">
        <f>#REF! &amp;"_"&amp;S124</f>
        <v>#REF!</v>
      </c>
      <c r="C125" s="165"/>
      <c r="D125" s="165"/>
      <c r="E125" s="86"/>
      <c r="F125" s="86"/>
      <c r="G125" s="87"/>
      <c r="H125" s="87"/>
      <c r="I125" s="88"/>
      <c r="J125" s="59"/>
      <c r="K125" s="59"/>
      <c r="L125" s="59"/>
      <c r="M125" s="60"/>
      <c r="N125" s="60"/>
      <c r="O125" s="60"/>
      <c r="P125" s="60"/>
      <c r="Q125" s="60"/>
      <c r="R125" s="60"/>
      <c r="S125" s="68">
        <v>120</v>
      </c>
      <c r="T125" s="60"/>
      <c r="U125" s="60"/>
      <c r="V125" s="60"/>
      <c r="W125" s="60"/>
      <c r="X125" s="60"/>
      <c r="Y125" s="60"/>
      <c r="Z125" s="60"/>
      <c r="AA125" s="60"/>
      <c r="AB125" s="60"/>
      <c r="AC125" s="60"/>
      <c r="AD125" s="60"/>
      <c r="AE125" s="59"/>
      <c r="AF125" s="59"/>
      <c r="AG125" s="59"/>
      <c r="AH125" s="59"/>
      <c r="AI125" s="59"/>
      <c r="AJ125" s="59"/>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60"/>
      <c r="BG125" s="60"/>
    </row>
    <row r="126" spans="1:59" s="1" customFormat="1">
      <c r="A126" s="59"/>
      <c r="B126" s="127" t="e">
        <f>#REF! &amp;"_"&amp;S125</f>
        <v>#REF!</v>
      </c>
      <c r="C126" s="165"/>
      <c r="D126" s="165"/>
      <c r="E126" s="86"/>
      <c r="F126" s="86"/>
      <c r="G126" s="87"/>
      <c r="H126" s="87"/>
      <c r="I126" s="88"/>
      <c r="J126" s="59"/>
      <c r="K126" s="59"/>
      <c r="L126" s="59"/>
      <c r="M126" s="60"/>
      <c r="N126" s="60"/>
      <c r="O126" s="60"/>
      <c r="P126" s="60"/>
      <c r="Q126" s="60"/>
      <c r="R126" s="60"/>
      <c r="S126" s="68">
        <v>121</v>
      </c>
      <c r="T126" s="60"/>
      <c r="U126" s="60"/>
      <c r="V126" s="60"/>
      <c r="W126" s="60"/>
      <c r="X126" s="60"/>
      <c r="Y126" s="60"/>
      <c r="Z126" s="60"/>
      <c r="AA126" s="60"/>
      <c r="AB126" s="60"/>
      <c r="AC126" s="60"/>
      <c r="AD126" s="60"/>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60"/>
      <c r="BG126" s="60"/>
    </row>
    <row r="127" spans="1:59" s="1" customFormat="1">
      <c r="A127" s="59"/>
      <c r="B127" s="127" t="e">
        <f>#REF! &amp;"_"&amp;S126</f>
        <v>#REF!</v>
      </c>
      <c r="C127" s="165"/>
      <c r="D127" s="165"/>
      <c r="E127" s="86"/>
      <c r="F127" s="86"/>
      <c r="G127" s="87"/>
      <c r="H127" s="87"/>
      <c r="I127" s="88"/>
      <c r="J127" s="59"/>
      <c r="K127" s="59"/>
      <c r="L127" s="59"/>
      <c r="M127" s="60"/>
      <c r="N127" s="60"/>
      <c r="O127" s="60"/>
      <c r="P127" s="60"/>
      <c r="Q127" s="60"/>
      <c r="R127" s="60"/>
      <c r="S127" s="68">
        <v>122</v>
      </c>
      <c r="T127" s="60"/>
      <c r="U127" s="60"/>
      <c r="V127" s="60"/>
      <c r="W127" s="60"/>
      <c r="X127" s="60"/>
      <c r="Y127" s="60"/>
      <c r="Z127" s="60"/>
      <c r="AA127" s="60"/>
      <c r="AB127" s="60"/>
      <c r="AC127" s="60"/>
      <c r="AD127" s="60"/>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60"/>
      <c r="BG127" s="60"/>
    </row>
    <row r="128" spans="1:59" s="1" customFormat="1">
      <c r="A128" s="59"/>
      <c r="B128" s="127" t="e">
        <f>#REF! &amp;"_"&amp;S127</f>
        <v>#REF!</v>
      </c>
      <c r="C128" s="165"/>
      <c r="D128" s="165"/>
      <c r="E128" s="86"/>
      <c r="F128" s="86"/>
      <c r="G128" s="87"/>
      <c r="H128" s="87"/>
      <c r="I128" s="88"/>
      <c r="J128" s="59"/>
      <c r="K128" s="59"/>
      <c r="L128" s="59"/>
      <c r="M128" s="60"/>
      <c r="N128" s="60"/>
      <c r="O128" s="60"/>
      <c r="P128" s="60"/>
      <c r="Q128" s="60"/>
      <c r="R128" s="60"/>
      <c r="S128" s="68">
        <v>123</v>
      </c>
      <c r="T128" s="60"/>
      <c r="U128" s="60"/>
      <c r="V128" s="60"/>
      <c r="W128" s="60"/>
      <c r="X128" s="60"/>
      <c r="Y128" s="60"/>
      <c r="Z128" s="60"/>
      <c r="AA128" s="60"/>
      <c r="AB128" s="60"/>
      <c r="AC128" s="60"/>
      <c r="AD128" s="60"/>
      <c r="AE128" s="59"/>
      <c r="AF128" s="59"/>
      <c r="AG128" s="59"/>
      <c r="AH128" s="59"/>
      <c r="AI128" s="59"/>
      <c r="AJ128" s="59"/>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60"/>
      <c r="BG128" s="60"/>
    </row>
    <row r="129" spans="1:59" s="1" customFormat="1">
      <c r="A129" s="59"/>
      <c r="B129" s="127" t="e">
        <f>#REF! &amp;"_"&amp;S128</f>
        <v>#REF!</v>
      </c>
      <c r="C129" s="165"/>
      <c r="D129" s="165"/>
      <c r="E129" s="86"/>
      <c r="F129" s="86"/>
      <c r="G129" s="87"/>
      <c r="H129" s="87"/>
      <c r="I129" s="88"/>
      <c r="J129" s="59"/>
      <c r="K129" s="59"/>
      <c r="L129" s="59"/>
      <c r="M129" s="60"/>
      <c r="N129" s="60"/>
      <c r="O129" s="60"/>
      <c r="P129" s="60"/>
      <c r="Q129" s="60"/>
      <c r="R129" s="60"/>
      <c r="S129" s="68">
        <v>124</v>
      </c>
      <c r="T129" s="60"/>
      <c r="U129" s="60"/>
      <c r="V129" s="60"/>
      <c r="W129" s="60"/>
      <c r="X129" s="60"/>
      <c r="Y129" s="60"/>
      <c r="Z129" s="60"/>
      <c r="AA129" s="60"/>
      <c r="AB129" s="60"/>
      <c r="AC129" s="60"/>
      <c r="AD129" s="60"/>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60"/>
      <c r="BG129" s="60"/>
    </row>
    <row r="130" spans="1:59" s="1" customFormat="1">
      <c r="A130" s="59"/>
      <c r="B130" s="127" t="e">
        <f>#REF! &amp;"_"&amp;S129</f>
        <v>#REF!</v>
      </c>
      <c r="C130" s="165"/>
      <c r="D130" s="165"/>
      <c r="E130" s="86"/>
      <c r="F130" s="86"/>
      <c r="G130" s="87"/>
      <c r="H130" s="87"/>
      <c r="I130" s="88"/>
      <c r="J130" s="59"/>
      <c r="K130" s="59"/>
      <c r="L130" s="59"/>
      <c r="M130" s="60"/>
      <c r="N130" s="60"/>
      <c r="O130" s="60"/>
      <c r="P130" s="60"/>
      <c r="Q130" s="60"/>
      <c r="R130" s="60"/>
      <c r="S130" s="68">
        <v>125</v>
      </c>
      <c r="T130" s="60"/>
      <c r="U130" s="60"/>
      <c r="V130" s="60"/>
      <c r="W130" s="60"/>
      <c r="X130" s="60"/>
      <c r="Y130" s="60"/>
      <c r="Z130" s="60"/>
      <c r="AA130" s="60"/>
      <c r="AB130" s="60"/>
      <c r="AC130" s="60"/>
      <c r="AD130" s="60"/>
      <c r="AE130" s="59"/>
      <c r="AF130" s="59"/>
      <c r="AG130" s="59"/>
      <c r="AH130" s="59"/>
      <c r="AI130" s="59"/>
      <c r="AJ130" s="59"/>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60"/>
      <c r="BG130" s="60"/>
    </row>
    <row r="131" spans="1:59" s="1" customFormat="1">
      <c r="A131" s="59"/>
      <c r="B131" s="127" t="e">
        <f>#REF! &amp;"_"&amp;S130</f>
        <v>#REF!</v>
      </c>
      <c r="C131" s="165"/>
      <c r="D131" s="165"/>
      <c r="E131" s="86"/>
      <c r="F131" s="86"/>
      <c r="G131" s="87"/>
      <c r="H131" s="87"/>
      <c r="I131" s="88"/>
      <c r="J131" s="59"/>
      <c r="K131" s="59"/>
      <c r="L131" s="59"/>
      <c r="M131" s="60"/>
      <c r="N131" s="60"/>
      <c r="O131" s="60"/>
      <c r="P131" s="60"/>
      <c r="Q131" s="60"/>
      <c r="R131" s="60"/>
      <c r="S131" s="68">
        <v>126</v>
      </c>
      <c r="T131" s="60"/>
      <c r="U131" s="60"/>
      <c r="V131" s="60"/>
      <c r="W131" s="60"/>
      <c r="X131" s="60"/>
      <c r="Y131" s="60"/>
      <c r="Z131" s="60"/>
      <c r="AA131" s="60"/>
      <c r="AB131" s="60"/>
      <c r="AC131" s="60"/>
      <c r="AD131" s="60"/>
      <c r="AE131" s="59"/>
      <c r="AF131" s="59"/>
      <c r="AG131" s="59"/>
      <c r="AH131" s="59"/>
      <c r="AI131" s="59"/>
      <c r="AJ131" s="59"/>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60"/>
      <c r="BG131" s="60"/>
    </row>
    <row r="132" spans="1:59" s="1" customFormat="1">
      <c r="A132" s="59"/>
      <c r="B132" s="127" t="e">
        <f>#REF! &amp;"_"&amp;S131</f>
        <v>#REF!</v>
      </c>
      <c r="C132" s="165"/>
      <c r="D132" s="165"/>
      <c r="E132" s="86"/>
      <c r="F132" s="86"/>
      <c r="G132" s="87"/>
      <c r="H132" s="87"/>
      <c r="I132" s="88"/>
      <c r="J132" s="59"/>
      <c r="K132" s="59"/>
      <c r="L132" s="59"/>
      <c r="M132" s="60"/>
      <c r="N132" s="60"/>
      <c r="O132" s="60"/>
      <c r="P132" s="60"/>
      <c r="Q132" s="60"/>
      <c r="R132" s="60"/>
      <c r="S132" s="68">
        <v>127</v>
      </c>
      <c r="T132" s="60"/>
      <c r="U132" s="60"/>
      <c r="V132" s="60"/>
      <c r="W132" s="60"/>
      <c r="X132" s="60"/>
      <c r="Y132" s="60"/>
      <c r="Z132" s="60"/>
      <c r="AA132" s="60"/>
      <c r="AB132" s="60"/>
      <c r="AC132" s="60"/>
      <c r="AD132" s="60"/>
      <c r="AE132" s="59"/>
      <c r="AF132" s="59"/>
      <c r="AG132" s="59"/>
      <c r="AH132" s="59"/>
      <c r="AI132" s="59"/>
      <c r="AJ132" s="59"/>
      <c r="AK132" s="59"/>
      <c r="AL132" s="59"/>
      <c r="AM132" s="59"/>
      <c r="AN132" s="59"/>
      <c r="AO132" s="59"/>
      <c r="AP132" s="59"/>
      <c r="AQ132" s="59"/>
      <c r="AR132" s="59"/>
      <c r="AS132" s="59"/>
      <c r="AT132" s="59"/>
      <c r="AU132" s="59"/>
      <c r="AV132" s="59"/>
      <c r="AW132" s="59"/>
      <c r="AX132" s="59"/>
      <c r="AY132" s="59"/>
      <c r="AZ132" s="59"/>
      <c r="BA132" s="59"/>
      <c r="BB132" s="59"/>
      <c r="BC132" s="59"/>
      <c r="BD132" s="59"/>
      <c r="BE132" s="59"/>
      <c r="BF132" s="60"/>
      <c r="BG132" s="60"/>
    </row>
    <row r="133" spans="1:59" s="1" customFormat="1">
      <c r="A133" s="59"/>
      <c r="B133" s="127" t="e">
        <f>#REF! &amp;"_"&amp;S132</f>
        <v>#REF!</v>
      </c>
      <c r="C133" s="165"/>
      <c r="D133" s="165"/>
      <c r="E133" s="86"/>
      <c r="F133" s="86"/>
      <c r="G133" s="87"/>
      <c r="H133" s="87"/>
      <c r="I133" s="88"/>
      <c r="J133" s="59"/>
      <c r="K133" s="59"/>
      <c r="L133" s="59"/>
      <c r="M133" s="60"/>
      <c r="N133" s="60"/>
      <c r="O133" s="60"/>
      <c r="P133" s="60"/>
      <c r="Q133" s="60"/>
      <c r="R133" s="60"/>
      <c r="S133" s="68">
        <v>128</v>
      </c>
      <c r="T133" s="60"/>
      <c r="U133" s="60"/>
      <c r="V133" s="60"/>
      <c r="W133" s="60"/>
      <c r="X133" s="60"/>
      <c r="Y133" s="60"/>
      <c r="Z133" s="60"/>
      <c r="AA133" s="60"/>
      <c r="AB133" s="60"/>
      <c r="AC133" s="60"/>
      <c r="AD133" s="60"/>
      <c r="AE133" s="59"/>
      <c r="AF133" s="59"/>
      <c r="AG133" s="59"/>
      <c r="AH133" s="59"/>
      <c r="AI133" s="59"/>
      <c r="AJ133" s="59"/>
      <c r="AK133" s="59"/>
      <c r="AL133" s="59"/>
      <c r="AM133" s="59"/>
      <c r="AN133" s="59"/>
      <c r="AO133" s="59"/>
      <c r="AP133" s="59"/>
      <c r="AQ133" s="59"/>
      <c r="AR133" s="59"/>
      <c r="AS133" s="59"/>
      <c r="AT133" s="59"/>
      <c r="AU133" s="59"/>
      <c r="AV133" s="59"/>
      <c r="AW133" s="59"/>
      <c r="AX133" s="59"/>
      <c r="AY133" s="59"/>
      <c r="AZ133" s="59"/>
      <c r="BA133" s="59"/>
      <c r="BB133" s="59"/>
      <c r="BC133" s="59"/>
      <c r="BD133" s="59"/>
      <c r="BE133" s="59"/>
      <c r="BF133" s="60"/>
      <c r="BG133" s="60"/>
    </row>
    <row r="134" spans="1:59" s="1" customFormat="1">
      <c r="A134" s="59"/>
      <c r="B134" s="127" t="e">
        <f>#REF! &amp;"_"&amp;S133</f>
        <v>#REF!</v>
      </c>
      <c r="C134" s="165"/>
      <c r="D134" s="165"/>
      <c r="E134" s="86"/>
      <c r="F134" s="86"/>
      <c r="G134" s="87"/>
      <c r="H134" s="87"/>
      <c r="I134" s="88"/>
      <c r="J134" s="59"/>
      <c r="K134" s="59"/>
      <c r="L134" s="59"/>
      <c r="M134" s="60"/>
      <c r="N134" s="60"/>
      <c r="O134" s="60"/>
      <c r="P134" s="60"/>
      <c r="Q134" s="60"/>
      <c r="R134" s="60"/>
      <c r="S134" s="68">
        <v>129</v>
      </c>
      <c r="T134" s="60"/>
      <c r="U134" s="60"/>
      <c r="V134" s="60"/>
      <c r="W134" s="60"/>
      <c r="X134" s="60"/>
      <c r="Y134" s="60"/>
      <c r="Z134" s="60"/>
      <c r="AA134" s="60"/>
      <c r="AB134" s="60"/>
      <c r="AC134" s="60"/>
      <c r="AD134" s="60"/>
      <c r="AE134" s="59"/>
      <c r="AF134" s="59"/>
      <c r="AG134" s="59"/>
      <c r="AH134" s="59"/>
      <c r="AI134" s="59"/>
      <c r="AJ134" s="59"/>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60"/>
      <c r="BG134" s="60"/>
    </row>
    <row r="135" spans="1:59" s="1" customFormat="1">
      <c r="A135" s="59"/>
      <c r="B135" s="127" t="e">
        <f>#REF! &amp;"_"&amp;S134</f>
        <v>#REF!</v>
      </c>
      <c r="C135" s="165"/>
      <c r="D135" s="165"/>
      <c r="E135" s="86"/>
      <c r="F135" s="86"/>
      <c r="G135" s="87"/>
      <c r="H135" s="87"/>
      <c r="I135" s="88"/>
      <c r="J135" s="59"/>
      <c r="K135" s="59"/>
      <c r="L135" s="59"/>
      <c r="M135" s="60"/>
      <c r="N135" s="60"/>
      <c r="O135" s="60"/>
      <c r="P135" s="60"/>
      <c r="Q135" s="60"/>
      <c r="R135" s="60"/>
      <c r="S135" s="68">
        <v>130</v>
      </c>
      <c r="T135" s="60"/>
      <c r="U135" s="60"/>
      <c r="V135" s="60"/>
      <c r="W135" s="60"/>
      <c r="X135" s="60"/>
      <c r="Y135" s="60"/>
      <c r="Z135" s="60"/>
      <c r="AA135" s="60"/>
      <c r="AB135" s="60"/>
      <c r="AC135" s="60"/>
      <c r="AD135" s="60"/>
      <c r="AE135" s="59"/>
      <c r="AF135" s="59"/>
      <c r="AG135" s="59"/>
      <c r="AH135" s="59"/>
      <c r="AI135" s="59"/>
      <c r="AJ135" s="59"/>
      <c r="AK135" s="59"/>
      <c r="AL135" s="59"/>
      <c r="AM135" s="59"/>
      <c r="AN135" s="59"/>
      <c r="AO135" s="59"/>
      <c r="AP135" s="59"/>
      <c r="AQ135" s="59"/>
      <c r="AR135" s="59"/>
      <c r="AS135" s="59"/>
      <c r="AT135" s="59"/>
      <c r="AU135" s="59"/>
      <c r="AV135" s="59"/>
      <c r="AW135" s="59"/>
      <c r="AX135" s="59"/>
      <c r="AY135" s="59"/>
      <c r="AZ135" s="59"/>
      <c r="BA135" s="59"/>
      <c r="BB135" s="59"/>
      <c r="BC135" s="59"/>
      <c r="BD135" s="59"/>
      <c r="BE135" s="59"/>
      <c r="BF135" s="60"/>
      <c r="BG135" s="60"/>
    </row>
    <row r="136" spans="1:59" s="1" customFormat="1">
      <c r="A136" s="59"/>
      <c r="B136" s="127" t="e">
        <f>#REF! &amp;"_"&amp;S135</f>
        <v>#REF!</v>
      </c>
      <c r="C136" s="165"/>
      <c r="D136" s="165"/>
      <c r="E136" s="86"/>
      <c r="F136" s="86"/>
      <c r="G136" s="87"/>
      <c r="H136" s="87"/>
      <c r="I136" s="88"/>
      <c r="J136" s="59"/>
      <c r="K136" s="59"/>
      <c r="L136" s="59"/>
      <c r="M136" s="60"/>
      <c r="N136" s="60"/>
      <c r="O136" s="60"/>
      <c r="P136" s="60"/>
      <c r="Q136" s="60"/>
      <c r="R136" s="60"/>
      <c r="S136" s="68">
        <v>131</v>
      </c>
      <c r="T136" s="60"/>
      <c r="U136" s="60"/>
      <c r="V136" s="60"/>
      <c r="W136" s="60"/>
      <c r="X136" s="60"/>
      <c r="Y136" s="60"/>
      <c r="Z136" s="60"/>
      <c r="AA136" s="60"/>
      <c r="AB136" s="60"/>
      <c r="AC136" s="60"/>
      <c r="AD136" s="60"/>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60"/>
      <c r="BG136" s="60"/>
    </row>
    <row r="137" spans="1:59" s="1" customFormat="1">
      <c r="A137" s="59"/>
      <c r="B137" s="127" t="e">
        <f>#REF! &amp;"_"&amp;S136</f>
        <v>#REF!</v>
      </c>
      <c r="C137" s="165"/>
      <c r="D137" s="165"/>
      <c r="E137" s="86"/>
      <c r="F137" s="86"/>
      <c r="G137" s="87"/>
      <c r="H137" s="87"/>
      <c r="I137" s="88"/>
      <c r="J137" s="59"/>
      <c r="K137" s="59"/>
      <c r="L137" s="59"/>
      <c r="M137" s="60"/>
      <c r="N137" s="60"/>
      <c r="O137" s="60"/>
      <c r="P137" s="60"/>
      <c r="Q137" s="60"/>
      <c r="R137" s="60"/>
      <c r="S137" s="68">
        <v>132</v>
      </c>
      <c r="T137" s="60"/>
      <c r="U137" s="60"/>
      <c r="V137" s="60"/>
      <c r="W137" s="60"/>
      <c r="X137" s="60"/>
      <c r="Y137" s="60"/>
      <c r="Z137" s="60"/>
      <c r="AA137" s="60"/>
      <c r="AB137" s="60"/>
      <c r="AC137" s="60"/>
      <c r="AD137" s="60"/>
      <c r="AE137" s="59"/>
      <c r="AF137" s="59"/>
      <c r="AG137" s="59"/>
      <c r="AH137" s="59"/>
      <c r="AI137" s="59"/>
      <c r="AJ137" s="59"/>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60"/>
      <c r="BG137" s="60"/>
    </row>
    <row r="138" spans="1:59" s="1" customFormat="1">
      <c r="A138" s="59"/>
      <c r="B138" s="127" t="e">
        <f>#REF! &amp;"_"&amp;S137</f>
        <v>#REF!</v>
      </c>
      <c r="C138" s="165"/>
      <c r="D138" s="165"/>
      <c r="E138" s="86"/>
      <c r="F138" s="86"/>
      <c r="G138" s="87"/>
      <c r="H138" s="87"/>
      <c r="I138" s="88"/>
      <c r="J138" s="59"/>
      <c r="K138" s="59"/>
      <c r="L138" s="59"/>
      <c r="M138" s="60"/>
      <c r="N138" s="60"/>
      <c r="O138" s="60"/>
      <c r="P138" s="60"/>
      <c r="Q138" s="60"/>
      <c r="R138" s="60"/>
      <c r="S138" s="68">
        <v>133</v>
      </c>
      <c r="T138" s="60"/>
      <c r="U138" s="60"/>
      <c r="V138" s="60"/>
      <c r="W138" s="60"/>
      <c r="X138" s="60"/>
      <c r="Y138" s="60"/>
      <c r="Z138" s="60"/>
      <c r="AA138" s="60"/>
      <c r="AB138" s="60"/>
      <c r="AC138" s="60"/>
      <c r="AD138" s="60"/>
      <c r="AE138" s="59"/>
      <c r="AF138" s="59"/>
      <c r="AG138" s="59"/>
      <c r="AH138" s="59"/>
      <c r="AI138" s="59"/>
      <c r="AJ138" s="59"/>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60"/>
      <c r="BG138" s="60"/>
    </row>
    <row r="139" spans="1:59" s="1" customFormat="1">
      <c r="A139" s="59"/>
      <c r="B139" s="127" t="e">
        <f>#REF! &amp;"_"&amp;S138</f>
        <v>#REF!</v>
      </c>
      <c r="C139" s="165"/>
      <c r="D139" s="165"/>
      <c r="E139" s="86"/>
      <c r="F139" s="86"/>
      <c r="G139" s="87"/>
      <c r="H139" s="87"/>
      <c r="I139" s="88"/>
      <c r="J139" s="59"/>
      <c r="K139" s="59"/>
      <c r="L139" s="59"/>
      <c r="M139" s="60"/>
      <c r="N139" s="60"/>
      <c r="O139" s="60"/>
      <c r="P139" s="60"/>
      <c r="Q139" s="60"/>
      <c r="R139" s="60"/>
      <c r="S139" s="68">
        <v>134</v>
      </c>
      <c r="T139" s="60"/>
      <c r="U139" s="60"/>
      <c r="V139" s="60"/>
      <c r="W139" s="60"/>
      <c r="X139" s="60"/>
      <c r="Y139" s="60"/>
      <c r="Z139" s="60"/>
      <c r="AA139" s="60"/>
      <c r="AB139" s="60"/>
      <c r="AC139" s="60"/>
      <c r="AD139" s="60"/>
      <c r="AE139" s="59"/>
      <c r="AF139" s="59"/>
      <c r="AG139" s="59"/>
      <c r="AH139" s="59"/>
      <c r="AI139" s="59"/>
      <c r="AJ139" s="59"/>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60"/>
      <c r="BG139" s="60"/>
    </row>
    <row r="140" spans="1:59" s="1" customFormat="1">
      <c r="A140" s="59"/>
      <c r="B140" s="127" t="e">
        <f>#REF! &amp;"_"&amp;S139</f>
        <v>#REF!</v>
      </c>
      <c r="C140" s="165"/>
      <c r="D140" s="165"/>
      <c r="E140" s="86"/>
      <c r="F140" s="86"/>
      <c r="G140" s="87"/>
      <c r="H140" s="87"/>
      <c r="I140" s="88"/>
      <c r="J140" s="59"/>
      <c r="K140" s="59"/>
      <c r="L140" s="59"/>
      <c r="M140" s="60"/>
      <c r="N140" s="60"/>
      <c r="O140" s="60"/>
      <c r="P140" s="60"/>
      <c r="Q140" s="60"/>
      <c r="R140" s="60"/>
      <c r="S140" s="68">
        <v>135</v>
      </c>
      <c r="T140" s="60"/>
      <c r="U140" s="60"/>
      <c r="V140" s="60"/>
      <c r="W140" s="60"/>
      <c r="X140" s="60"/>
      <c r="Y140" s="60"/>
      <c r="Z140" s="60"/>
      <c r="AA140" s="60"/>
      <c r="AB140" s="60"/>
      <c r="AC140" s="60"/>
      <c r="AD140" s="60"/>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60"/>
      <c r="BG140" s="60"/>
    </row>
    <row r="141" spans="1:59" s="1" customFormat="1">
      <c r="A141" s="59"/>
      <c r="B141" s="127" t="e">
        <f>#REF! &amp;"_"&amp;S140</f>
        <v>#REF!</v>
      </c>
      <c r="C141" s="165"/>
      <c r="D141" s="165"/>
      <c r="E141" s="86"/>
      <c r="F141" s="86"/>
      <c r="G141" s="87"/>
      <c r="H141" s="87"/>
      <c r="I141" s="88"/>
      <c r="J141" s="59"/>
      <c r="K141" s="59"/>
      <c r="L141" s="59"/>
      <c r="M141" s="60"/>
      <c r="N141" s="60"/>
      <c r="O141" s="60"/>
      <c r="P141" s="60"/>
      <c r="Q141" s="60"/>
      <c r="R141" s="60"/>
      <c r="S141" s="68">
        <v>136</v>
      </c>
      <c r="T141" s="60"/>
      <c r="U141" s="60"/>
      <c r="V141" s="60"/>
      <c r="W141" s="60"/>
      <c r="X141" s="60"/>
      <c r="Y141" s="60"/>
      <c r="Z141" s="60"/>
      <c r="AA141" s="60"/>
      <c r="AB141" s="60"/>
      <c r="AC141" s="60"/>
      <c r="AD141" s="60"/>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60"/>
      <c r="BG141" s="60"/>
    </row>
    <row r="142" spans="1:59" s="1" customFormat="1">
      <c r="A142" s="59"/>
      <c r="B142" s="127" t="e">
        <f>#REF! &amp;"_"&amp;S141</f>
        <v>#REF!</v>
      </c>
      <c r="C142" s="165"/>
      <c r="D142" s="165"/>
      <c r="E142" s="86"/>
      <c r="F142" s="86"/>
      <c r="G142" s="87"/>
      <c r="H142" s="87"/>
      <c r="I142" s="88"/>
      <c r="J142" s="59"/>
      <c r="K142" s="59"/>
      <c r="L142" s="59"/>
      <c r="M142" s="60"/>
      <c r="N142" s="60"/>
      <c r="O142" s="60"/>
      <c r="P142" s="60"/>
      <c r="Q142" s="60"/>
      <c r="R142" s="60"/>
      <c r="S142" s="68">
        <v>137</v>
      </c>
      <c r="T142" s="60"/>
      <c r="U142" s="60"/>
      <c r="V142" s="60"/>
      <c r="W142" s="60"/>
      <c r="X142" s="60"/>
      <c r="Y142" s="60"/>
      <c r="Z142" s="60"/>
      <c r="AA142" s="60"/>
      <c r="AB142" s="60"/>
      <c r="AC142" s="60"/>
      <c r="AD142" s="60"/>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60"/>
      <c r="BG142" s="60"/>
    </row>
    <row r="143" spans="1:59" s="1" customFormat="1">
      <c r="A143" s="59"/>
      <c r="B143" s="127" t="e">
        <f>#REF! &amp;"_"&amp;S142</f>
        <v>#REF!</v>
      </c>
      <c r="C143" s="165"/>
      <c r="D143" s="165"/>
      <c r="E143" s="86"/>
      <c r="F143" s="86"/>
      <c r="G143" s="87"/>
      <c r="H143" s="87"/>
      <c r="I143" s="88"/>
      <c r="J143" s="59"/>
      <c r="K143" s="59"/>
      <c r="L143" s="59"/>
      <c r="M143" s="60"/>
      <c r="N143" s="60"/>
      <c r="O143" s="60"/>
      <c r="P143" s="60"/>
      <c r="Q143" s="60"/>
      <c r="R143" s="60"/>
      <c r="S143" s="68">
        <v>138</v>
      </c>
      <c r="T143" s="60"/>
      <c r="U143" s="60"/>
      <c r="V143" s="60"/>
      <c r="W143" s="60"/>
      <c r="X143" s="60"/>
      <c r="Y143" s="60"/>
      <c r="Z143" s="60"/>
      <c r="AA143" s="60"/>
      <c r="AB143" s="60"/>
      <c r="AC143" s="60"/>
      <c r="AD143" s="60"/>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60"/>
      <c r="BG143" s="60"/>
    </row>
    <row r="144" spans="1:59" s="1" customFormat="1">
      <c r="A144" s="59"/>
      <c r="B144" s="127" t="e">
        <f>#REF! &amp;"_"&amp;S143</f>
        <v>#REF!</v>
      </c>
      <c r="C144" s="165"/>
      <c r="D144" s="165"/>
      <c r="E144" s="86"/>
      <c r="F144" s="86"/>
      <c r="G144" s="87"/>
      <c r="H144" s="87"/>
      <c r="I144" s="88"/>
      <c r="J144" s="59"/>
      <c r="K144" s="59"/>
      <c r="L144" s="59"/>
      <c r="M144" s="60"/>
      <c r="N144" s="60"/>
      <c r="O144" s="60"/>
      <c r="P144" s="60"/>
      <c r="Q144" s="60"/>
      <c r="R144" s="60"/>
      <c r="S144" s="68">
        <v>139</v>
      </c>
      <c r="T144" s="60"/>
      <c r="U144" s="60"/>
      <c r="V144" s="60"/>
      <c r="W144" s="60"/>
      <c r="X144" s="60"/>
      <c r="Y144" s="60"/>
      <c r="Z144" s="60"/>
      <c r="AA144" s="60"/>
      <c r="AB144" s="60"/>
      <c r="AC144" s="60"/>
      <c r="AD144" s="60"/>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60"/>
      <c r="BG144" s="60"/>
    </row>
    <row r="145" spans="1:59" s="1" customFormat="1">
      <c r="A145" s="59"/>
      <c r="B145" s="127" t="e">
        <f>#REF! &amp;"_"&amp;S144</f>
        <v>#REF!</v>
      </c>
      <c r="C145" s="165"/>
      <c r="D145" s="165"/>
      <c r="E145" s="86"/>
      <c r="F145" s="86"/>
      <c r="G145" s="87"/>
      <c r="H145" s="87"/>
      <c r="I145" s="88"/>
      <c r="J145" s="59"/>
      <c r="K145" s="59"/>
      <c r="L145" s="59"/>
      <c r="M145" s="60"/>
      <c r="N145" s="60"/>
      <c r="O145" s="60"/>
      <c r="P145" s="60"/>
      <c r="Q145" s="60"/>
      <c r="R145" s="60"/>
      <c r="S145" s="68">
        <v>140</v>
      </c>
      <c r="T145" s="60"/>
      <c r="U145" s="60"/>
      <c r="V145" s="60"/>
      <c r="W145" s="60"/>
      <c r="X145" s="60"/>
      <c r="Y145" s="60"/>
      <c r="Z145" s="60"/>
      <c r="AA145" s="60"/>
      <c r="AB145" s="60"/>
      <c r="AC145" s="60"/>
      <c r="AD145" s="60"/>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60"/>
      <c r="BG145" s="60"/>
    </row>
    <row r="146" spans="1:59" s="1" customFormat="1">
      <c r="A146" s="59"/>
      <c r="B146" s="127" t="e">
        <f>#REF! &amp;"_"&amp;S145</f>
        <v>#REF!</v>
      </c>
      <c r="C146" s="165"/>
      <c r="D146" s="165"/>
      <c r="E146" s="86"/>
      <c r="F146" s="86"/>
      <c r="G146" s="87"/>
      <c r="H146" s="87"/>
      <c r="I146" s="88"/>
      <c r="J146" s="59"/>
      <c r="K146" s="59"/>
      <c r="L146" s="59"/>
      <c r="M146" s="60"/>
      <c r="N146" s="60"/>
      <c r="O146" s="60"/>
      <c r="P146" s="60"/>
      <c r="Q146" s="60"/>
      <c r="R146" s="60"/>
      <c r="S146" s="68">
        <v>141</v>
      </c>
      <c r="T146" s="60"/>
      <c r="U146" s="60"/>
      <c r="V146" s="60"/>
      <c r="W146" s="60"/>
      <c r="X146" s="60"/>
      <c r="Y146" s="60"/>
      <c r="Z146" s="60"/>
      <c r="AA146" s="60"/>
      <c r="AB146" s="60"/>
      <c r="AC146" s="60"/>
      <c r="AD146" s="60"/>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60"/>
      <c r="BG146" s="60"/>
    </row>
    <row r="147" spans="1:59" s="1" customFormat="1">
      <c r="A147" s="59"/>
      <c r="B147" s="127" t="e">
        <f>#REF! &amp;"_"&amp;S146</f>
        <v>#REF!</v>
      </c>
      <c r="C147" s="165"/>
      <c r="D147" s="165"/>
      <c r="E147" s="86"/>
      <c r="F147" s="86"/>
      <c r="G147" s="87"/>
      <c r="H147" s="87"/>
      <c r="I147" s="88"/>
      <c r="J147" s="59"/>
      <c r="K147" s="59"/>
      <c r="L147" s="59"/>
      <c r="M147" s="60"/>
      <c r="N147" s="60"/>
      <c r="O147" s="60"/>
      <c r="P147" s="60"/>
      <c r="Q147" s="60"/>
      <c r="R147" s="60"/>
      <c r="S147" s="68">
        <v>142</v>
      </c>
      <c r="T147" s="60"/>
      <c r="U147" s="60"/>
      <c r="V147" s="60"/>
      <c r="W147" s="60"/>
      <c r="X147" s="60"/>
      <c r="Y147" s="60"/>
      <c r="Z147" s="60"/>
      <c r="AA147" s="60"/>
      <c r="AB147" s="60"/>
      <c r="AC147" s="60"/>
      <c r="AD147" s="60"/>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60"/>
      <c r="BG147" s="60"/>
    </row>
    <row r="148" spans="1:59" s="1" customFormat="1">
      <c r="A148" s="59"/>
      <c r="B148" s="127" t="e">
        <f>#REF! &amp;"_"&amp;S147</f>
        <v>#REF!</v>
      </c>
      <c r="C148" s="165"/>
      <c r="D148" s="165"/>
      <c r="E148" s="86"/>
      <c r="F148" s="86"/>
      <c r="G148" s="87"/>
      <c r="H148" s="87"/>
      <c r="I148" s="88"/>
      <c r="J148" s="59"/>
      <c r="K148" s="59"/>
      <c r="L148" s="59"/>
      <c r="M148" s="60"/>
      <c r="N148" s="60"/>
      <c r="O148" s="60"/>
      <c r="P148" s="60"/>
      <c r="Q148" s="60"/>
      <c r="R148" s="60"/>
      <c r="S148" s="68">
        <v>143</v>
      </c>
      <c r="T148" s="60"/>
      <c r="U148" s="60"/>
      <c r="V148" s="60"/>
      <c r="W148" s="60"/>
      <c r="X148" s="60"/>
      <c r="Y148" s="60"/>
      <c r="Z148" s="60"/>
      <c r="AA148" s="60"/>
      <c r="AB148" s="60"/>
      <c r="AC148" s="60"/>
      <c r="AD148" s="60"/>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60"/>
      <c r="BG148" s="60"/>
    </row>
    <row r="149" spans="1:59" s="1" customFormat="1">
      <c r="A149" s="59"/>
      <c r="B149" s="127" t="e">
        <f>#REF! &amp;"_"&amp;S148</f>
        <v>#REF!</v>
      </c>
      <c r="C149" s="165"/>
      <c r="D149" s="165"/>
      <c r="E149" s="86"/>
      <c r="F149" s="86"/>
      <c r="G149" s="87"/>
      <c r="H149" s="87"/>
      <c r="I149" s="88"/>
      <c r="J149" s="59"/>
      <c r="K149" s="59"/>
      <c r="L149" s="59"/>
      <c r="M149" s="60"/>
      <c r="N149" s="60"/>
      <c r="O149" s="60"/>
      <c r="P149" s="60"/>
      <c r="Q149" s="60"/>
      <c r="R149" s="60"/>
      <c r="S149" s="68">
        <v>144</v>
      </c>
      <c r="T149" s="60"/>
      <c r="U149" s="60"/>
      <c r="V149" s="60"/>
      <c r="W149" s="60"/>
      <c r="X149" s="60"/>
      <c r="Y149" s="60"/>
      <c r="Z149" s="60"/>
      <c r="AA149" s="60"/>
      <c r="AB149" s="60"/>
      <c r="AC149" s="60"/>
      <c r="AD149" s="60"/>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60"/>
      <c r="BG149" s="60"/>
    </row>
    <row r="150" spans="1:59" s="1" customFormat="1">
      <c r="A150" s="59"/>
      <c r="B150" s="127" t="e">
        <f>#REF! &amp;"_"&amp;S149</f>
        <v>#REF!</v>
      </c>
      <c r="C150" s="165"/>
      <c r="D150" s="165"/>
      <c r="E150" s="86"/>
      <c r="F150" s="86"/>
      <c r="G150" s="87"/>
      <c r="H150" s="87"/>
      <c r="I150" s="88"/>
      <c r="J150" s="59"/>
      <c r="K150" s="59"/>
      <c r="L150" s="59"/>
      <c r="M150" s="60"/>
      <c r="N150" s="60"/>
      <c r="O150" s="60"/>
      <c r="P150" s="60"/>
      <c r="Q150" s="60"/>
      <c r="R150" s="60"/>
      <c r="S150" s="68">
        <v>145</v>
      </c>
      <c r="T150" s="60"/>
      <c r="U150" s="60"/>
      <c r="V150" s="60"/>
      <c r="W150" s="60"/>
      <c r="X150" s="60"/>
      <c r="Y150" s="60"/>
      <c r="Z150" s="60"/>
      <c r="AA150" s="60"/>
      <c r="AB150" s="60"/>
      <c r="AC150" s="60"/>
      <c r="AD150" s="60"/>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60"/>
      <c r="BG150" s="60"/>
    </row>
    <row r="151" spans="1:59" s="1" customFormat="1">
      <c r="A151" s="59"/>
      <c r="B151" s="127" t="e">
        <f>#REF! &amp;"_"&amp;S150</f>
        <v>#REF!</v>
      </c>
      <c r="C151" s="165"/>
      <c r="D151" s="165"/>
      <c r="E151" s="86"/>
      <c r="F151" s="86"/>
      <c r="G151" s="87"/>
      <c r="H151" s="87"/>
      <c r="I151" s="88"/>
      <c r="J151" s="59"/>
      <c r="K151" s="59"/>
      <c r="L151" s="59"/>
      <c r="M151" s="60"/>
      <c r="N151" s="60"/>
      <c r="O151" s="60"/>
      <c r="P151" s="60"/>
      <c r="Q151" s="60"/>
      <c r="R151" s="60"/>
      <c r="S151" s="68">
        <v>146</v>
      </c>
      <c r="T151" s="60"/>
      <c r="U151" s="60"/>
      <c r="V151" s="60"/>
      <c r="W151" s="60"/>
      <c r="X151" s="60"/>
      <c r="Y151" s="60"/>
      <c r="Z151" s="60"/>
      <c r="AA151" s="60"/>
      <c r="AB151" s="60"/>
      <c r="AC151" s="60"/>
      <c r="AD151" s="60"/>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60"/>
      <c r="BG151" s="60"/>
    </row>
    <row r="152" spans="1:59" s="1" customFormat="1">
      <c r="A152" s="59"/>
      <c r="B152" s="127" t="e">
        <f>#REF! &amp;"_"&amp;S151</f>
        <v>#REF!</v>
      </c>
      <c r="C152" s="165"/>
      <c r="D152" s="165"/>
      <c r="E152" s="86"/>
      <c r="F152" s="86"/>
      <c r="G152" s="87"/>
      <c r="H152" s="87"/>
      <c r="I152" s="88"/>
      <c r="J152" s="59"/>
      <c r="K152" s="59"/>
      <c r="L152" s="59"/>
      <c r="M152" s="60"/>
      <c r="N152" s="60"/>
      <c r="O152" s="60"/>
      <c r="P152" s="60"/>
      <c r="Q152" s="60"/>
      <c r="R152" s="60"/>
      <c r="S152" s="68">
        <v>147</v>
      </c>
      <c r="T152" s="60"/>
      <c r="U152" s="60"/>
      <c r="V152" s="60"/>
      <c r="W152" s="60"/>
      <c r="X152" s="60"/>
      <c r="Y152" s="60"/>
      <c r="Z152" s="60"/>
      <c r="AA152" s="60"/>
      <c r="AB152" s="60"/>
      <c r="AC152" s="60"/>
      <c r="AD152" s="60"/>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60"/>
      <c r="BG152" s="60"/>
    </row>
    <row r="153" spans="1:59" s="1" customFormat="1">
      <c r="A153" s="59"/>
      <c r="B153" s="127" t="e">
        <f>#REF! &amp;"_"&amp;S152</f>
        <v>#REF!</v>
      </c>
      <c r="C153" s="165"/>
      <c r="D153" s="165"/>
      <c r="E153" s="86"/>
      <c r="F153" s="86"/>
      <c r="G153" s="87"/>
      <c r="H153" s="87"/>
      <c r="I153" s="88"/>
      <c r="J153" s="59"/>
      <c r="K153" s="59"/>
      <c r="L153" s="59"/>
      <c r="M153" s="60"/>
      <c r="N153" s="60"/>
      <c r="O153" s="60"/>
      <c r="P153" s="60"/>
      <c r="Q153" s="60"/>
      <c r="R153" s="60"/>
      <c r="S153" s="68">
        <v>148</v>
      </c>
      <c r="T153" s="60"/>
      <c r="U153" s="60"/>
      <c r="V153" s="60"/>
      <c r="W153" s="60"/>
      <c r="X153" s="60"/>
      <c r="Y153" s="60"/>
      <c r="Z153" s="60"/>
      <c r="AA153" s="60"/>
      <c r="AB153" s="60"/>
      <c r="AC153" s="60"/>
      <c r="AD153" s="60"/>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60"/>
      <c r="BG153" s="60"/>
    </row>
    <row r="154" spans="1:59" s="1" customFormat="1">
      <c r="A154" s="59"/>
      <c r="B154" s="127" t="e">
        <f>#REF! &amp;"_"&amp;S153</f>
        <v>#REF!</v>
      </c>
      <c r="C154" s="165"/>
      <c r="D154" s="165"/>
      <c r="E154" s="86"/>
      <c r="F154" s="86"/>
      <c r="G154" s="87"/>
      <c r="H154" s="87"/>
      <c r="I154" s="88"/>
      <c r="J154" s="59"/>
      <c r="K154" s="59"/>
      <c r="L154" s="59"/>
      <c r="M154" s="60"/>
      <c r="N154" s="60"/>
      <c r="O154" s="60"/>
      <c r="P154" s="60"/>
      <c r="Q154" s="60"/>
      <c r="R154" s="60"/>
      <c r="S154" s="68">
        <v>149</v>
      </c>
      <c r="T154" s="60"/>
      <c r="U154" s="60"/>
      <c r="V154" s="60"/>
      <c r="W154" s="60"/>
      <c r="X154" s="60"/>
      <c r="Y154" s="60"/>
      <c r="Z154" s="60"/>
      <c r="AA154" s="60"/>
      <c r="AB154" s="60"/>
      <c r="AC154" s="60"/>
      <c r="AD154" s="60"/>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60"/>
      <c r="BG154" s="60"/>
    </row>
    <row r="155" spans="1:59" s="1" customFormat="1">
      <c r="A155" s="59"/>
      <c r="B155" s="127" t="e">
        <f>#REF! &amp;"_"&amp;S154</f>
        <v>#REF!</v>
      </c>
      <c r="C155" s="165"/>
      <c r="D155" s="165"/>
      <c r="E155" s="86"/>
      <c r="F155" s="86"/>
      <c r="G155" s="87"/>
      <c r="H155" s="87"/>
      <c r="I155" s="88"/>
      <c r="J155" s="59"/>
      <c r="K155" s="59"/>
      <c r="L155" s="59"/>
      <c r="M155" s="60"/>
      <c r="N155" s="60"/>
      <c r="O155" s="60"/>
      <c r="P155" s="60"/>
      <c r="Q155" s="60"/>
      <c r="R155" s="60"/>
      <c r="S155" s="68">
        <v>150</v>
      </c>
      <c r="T155" s="60"/>
      <c r="U155" s="60"/>
      <c r="V155" s="60"/>
      <c r="W155" s="60"/>
      <c r="X155" s="60"/>
      <c r="Y155" s="60"/>
      <c r="Z155" s="60"/>
      <c r="AA155" s="60"/>
      <c r="AB155" s="60"/>
      <c r="AC155" s="60"/>
      <c r="AD155" s="60"/>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60"/>
      <c r="BG155" s="60"/>
    </row>
    <row r="156" spans="1:59" s="1" customFormat="1">
      <c r="A156" s="59"/>
      <c r="B156" s="127" t="e">
        <f>#REF! &amp;"_"&amp;S155</f>
        <v>#REF!</v>
      </c>
      <c r="C156" s="165"/>
      <c r="D156" s="165"/>
      <c r="E156" s="86"/>
      <c r="F156" s="86"/>
      <c r="G156" s="87"/>
      <c r="H156" s="87"/>
      <c r="I156" s="88"/>
      <c r="J156" s="59"/>
      <c r="K156" s="59"/>
      <c r="L156" s="59"/>
      <c r="M156" s="60"/>
      <c r="N156" s="60"/>
      <c r="O156" s="60"/>
      <c r="P156" s="60"/>
      <c r="Q156" s="60"/>
      <c r="R156" s="60"/>
      <c r="S156" s="68">
        <v>151</v>
      </c>
      <c r="T156" s="60"/>
      <c r="U156" s="60"/>
      <c r="V156" s="60"/>
      <c r="W156" s="60"/>
      <c r="X156" s="60"/>
      <c r="Y156" s="60"/>
      <c r="Z156" s="60"/>
      <c r="AA156" s="60"/>
      <c r="AB156" s="60"/>
      <c r="AC156" s="60"/>
      <c r="AD156" s="60"/>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60"/>
      <c r="BG156" s="60"/>
    </row>
    <row r="157" spans="1:59" s="1" customFormat="1">
      <c r="A157" s="59"/>
      <c r="B157" s="127" t="e">
        <f>#REF! &amp;"_"&amp;S156</f>
        <v>#REF!</v>
      </c>
      <c r="C157" s="165"/>
      <c r="D157" s="165"/>
      <c r="E157" s="86"/>
      <c r="F157" s="86"/>
      <c r="G157" s="87"/>
      <c r="H157" s="87"/>
      <c r="I157" s="88"/>
      <c r="J157" s="59"/>
      <c r="K157" s="59"/>
      <c r="L157" s="59"/>
      <c r="M157" s="60"/>
      <c r="N157" s="60"/>
      <c r="O157" s="60"/>
      <c r="P157" s="60"/>
      <c r="Q157" s="60"/>
      <c r="R157" s="60"/>
      <c r="S157" s="68">
        <v>152</v>
      </c>
      <c r="T157" s="60"/>
      <c r="U157" s="60"/>
      <c r="V157" s="60"/>
      <c r="W157" s="60"/>
      <c r="X157" s="60"/>
      <c r="Y157" s="60"/>
      <c r="Z157" s="60"/>
      <c r="AA157" s="60"/>
      <c r="AB157" s="60"/>
      <c r="AC157" s="60"/>
      <c r="AD157" s="60"/>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60"/>
      <c r="BG157" s="60"/>
    </row>
    <row r="158" spans="1:59" s="1" customFormat="1">
      <c r="A158" s="59"/>
      <c r="B158" s="127" t="e">
        <f>#REF! &amp;"_"&amp;S157</f>
        <v>#REF!</v>
      </c>
      <c r="C158" s="165"/>
      <c r="D158" s="165"/>
      <c r="E158" s="86"/>
      <c r="F158" s="86"/>
      <c r="G158" s="87"/>
      <c r="H158" s="87"/>
      <c r="I158" s="88"/>
      <c r="J158" s="59"/>
      <c r="K158" s="59"/>
      <c r="L158" s="59"/>
      <c r="M158" s="60"/>
      <c r="N158" s="60"/>
      <c r="O158" s="60"/>
      <c r="P158" s="60"/>
      <c r="Q158" s="60"/>
      <c r="R158" s="60"/>
      <c r="S158" s="68">
        <v>153</v>
      </c>
      <c r="T158" s="60"/>
      <c r="U158" s="60"/>
      <c r="V158" s="60"/>
      <c r="W158" s="60"/>
      <c r="X158" s="60"/>
      <c r="Y158" s="60"/>
      <c r="Z158" s="60"/>
      <c r="AA158" s="60"/>
      <c r="AB158" s="60"/>
      <c r="AC158" s="60"/>
      <c r="AD158" s="60"/>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60"/>
      <c r="BG158" s="60"/>
    </row>
    <row r="159" spans="1:59" s="1" customFormat="1">
      <c r="A159" s="59"/>
      <c r="B159" s="127" t="e">
        <f>#REF! &amp;"_"&amp;S158</f>
        <v>#REF!</v>
      </c>
      <c r="C159" s="165"/>
      <c r="D159" s="165"/>
      <c r="E159" s="86"/>
      <c r="F159" s="86"/>
      <c r="G159" s="87"/>
      <c r="H159" s="87"/>
      <c r="I159" s="88"/>
      <c r="J159" s="59"/>
      <c r="K159" s="59"/>
      <c r="L159" s="59"/>
      <c r="M159" s="60"/>
      <c r="N159" s="60"/>
      <c r="O159" s="60"/>
      <c r="P159" s="60"/>
      <c r="Q159" s="60"/>
      <c r="R159" s="60"/>
      <c r="S159" s="68">
        <v>154</v>
      </c>
      <c r="T159" s="60"/>
      <c r="U159" s="60"/>
      <c r="V159" s="60"/>
      <c r="W159" s="60"/>
      <c r="X159" s="60"/>
      <c r="Y159" s="60"/>
      <c r="Z159" s="60"/>
      <c r="AA159" s="60"/>
      <c r="AB159" s="60"/>
      <c r="AC159" s="60"/>
      <c r="AD159" s="60"/>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60"/>
      <c r="BG159" s="60"/>
    </row>
    <row r="160" spans="1:59" s="1" customFormat="1">
      <c r="A160" s="59"/>
      <c r="B160" s="127" t="e">
        <f>#REF! &amp;"_"&amp;S159</f>
        <v>#REF!</v>
      </c>
      <c r="C160" s="165"/>
      <c r="D160" s="165"/>
      <c r="E160" s="86"/>
      <c r="F160" s="86"/>
      <c r="G160" s="87"/>
      <c r="H160" s="87"/>
      <c r="I160" s="88"/>
      <c r="J160" s="59"/>
      <c r="K160" s="59"/>
      <c r="L160" s="59"/>
      <c r="M160" s="60"/>
      <c r="N160" s="60"/>
      <c r="O160" s="60"/>
      <c r="P160" s="60"/>
      <c r="Q160" s="60"/>
      <c r="R160" s="60"/>
      <c r="S160" s="68">
        <v>155</v>
      </c>
      <c r="T160" s="60"/>
      <c r="U160" s="60"/>
      <c r="V160" s="60"/>
      <c r="W160" s="60"/>
      <c r="X160" s="60"/>
      <c r="Y160" s="60"/>
      <c r="Z160" s="60"/>
      <c r="AA160" s="60"/>
      <c r="AB160" s="60"/>
      <c r="AC160" s="60"/>
      <c r="AD160" s="60"/>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60"/>
      <c r="BG160" s="60"/>
    </row>
    <row r="161" spans="1:59" s="1" customFormat="1">
      <c r="A161" s="59"/>
      <c r="B161" s="127" t="e">
        <f>#REF! &amp;"_"&amp;S160</f>
        <v>#REF!</v>
      </c>
      <c r="C161" s="165"/>
      <c r="D161" s="165"/>
      <c r="E161" s="86"/>
      <c r="F161" s="86"/>
      <c r="G161" s="87"/>
      <c r="H161" s="87"/>
      <c r="I161" s="88"/>
      <c r="J161" s="59"/>
      <c r="K161" s="59"/>
      <c r="L161" s="59"/>
      <c r="M161" s="60"/>
      <c r="N161" s="60"/>
      <c r="O161" s="60"/>
      <c r="P161" s="60"/>
      <c r="Q161" s="60"/>
      <c r="R161" s="60"/>
      <c r="S161" s="68">
        <v>156</v>
      </c>
      <c r="T161" s="60"/>
      <c r="U161" s="60"/>
      <c r="V161" s="60"/>
      <c r="W161" s="60"/>
      <c r="X161" s="60"/>
      <c r="Y161" s="60"/>
      <c r="Z161" s="60"/>
      <c r="AA161" s="60"/>
      <c r="AB161" s="60"/>
      <c r="AC161" s="60"/>
      <c r="AD161" s="60"/>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60"/>
      <c r="BG161" s="60"/>
    </row>
    <row r="162" spans="1:59" s="1" customFormat="1">
      <c r="A162" s="59"/>
      <c r="B162" s="127" t="e">
        <f>#REF! &amp;"_"&amp;S161</f>
        <v>#REF!</v>
      </c>
      <c r="C162" s="165"/>
      <c r="D162" s="165"/>
      <c r="E162" s="86"/>
      <c r="F162" s="86"/>
      <c r="G162" s="87"/>
      <c r="H162" s="87"/>
      <c r="I162" s="88"/>
      <c r="J162" s="59"/>
      <c r="K162" s="59"/>
      <c r="L162" s="59"/>
      <c r="M162" s="60"/>
      <c r="N162" s="60"/>
      <c r="O162" s="60"/>
      <c r="P162" s="60"/>
      <c r="Q162" s="60"/>
      <c r="R162" s="60"/>
      <c r="S162" s="68">
        <v>157</v>
      </c>
      <c r="T162" s="60"/>
      <c r="U162" s="60"/>
      <c r="V162" s="60"/>
      <c r="W162" s="60"/>
      <c r="X162" s="60"/>
      <c r="Y162" s="60"/>
      <c r="Z162" s="60"/>
      <c r="AA162" s="60"/>
      <c r="AB162" s="60"/>
      <c r="AC162" s="60"/>
      <c r="AD162" s="60"/>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60"/>
      <c r="BG162" s="60"/>
    </row>
    <row r="163" spans="1:59" s="1" customFormat="1">
      <c r="A163" s="59"/>
      <c r="B163" s="127" t="e">
        <f>#REF! &amp;"_"&amp;S162</f>
        <v>#REF!</v>
      </c>
      <c r="C163" s="165"/>
      <c r="D163" s="165"/>
      <c r="E163" s="86"/>
      <c r="F163" s="86"/>
      <c r="G163" s="87"/>
      <c r="H163" s="87"/>
      <c r="I163" s="88"/>
      <c r="J163" s="59"/>
      <c r="K163" s="59"/>
      <c r="L163" s="59"/>
      <c r="M163" s="60"/>
      <c r="N163" s="60"/>
      <c r="O163" s="60"/>
      <c r="P163" s="60"/>
      <c r="Q163" s="60"/>
      <c r="R163" s="60"/>
      <c r="S163" s="68">
        <v>158</v>
      </c>
      <c r="T163" s="60"/>
      <c r="U163" s="60"/>
      <c r="V163" s="60"/>
      <c r="W163" s="60"/>
      <c r="X163" s="60"/>
      <c r="Y163" s="60"/>
      <c r="Z163" s="60"/>
      <c r="AA163" s="60"/>
      <c r="AB163" s="60"/>
      <c r="AC163" s="60"/>
      <c r="AD163" s="60"/>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60"/>
      <c r="BG163" s="60"/>
    </row>
    <row r="164" spans="1:59" s="1" customFormat="1">
      <c r="A164" s="59"/>
      <c r="B164" s="127" t="e">
        <f>#REF! &amp;"_"&amp;S163</f>
        <v>#REF!</v>
      </c>
      <c r="C164" s="165"/>
      <c r="D164" s="165"/>
      <c r="E164" s="86"/>
      <c r="F164" s="86"/>
      <c r="G164" s="87"/>
      <c r="H164" s="87"/>
      <c r="I164" s="88"/>
      <c r="J164" s="59"/>
      <c r="K164" s="59"/>
      <c r="L164" s="59"/>
      <c r="M164" s="60"/>
      <c r="N164" s="60"/>
      <c r="O164" s="60"/>
      <c r="P164" s="60"/>
      <c r="Q164" s="60"/>
      <c r="R164" s="60"/>
      <c r="S164" s="68">
        <v>159</v>
      </c>
      <c r="T164" s="60"/>
      <c r="U164" s="60"/>
      <c r="V164" s="60"/>
      <c r="W164" s="60"/>
      <c r="X164" s="60"/>
      <c r="Y164" s="60"/>
      <c r="Z164" s="60"/>
      <c r="AA164" s="60"/>
      <c r="AB164" s="60"/>
      <c r="AC164" s="60"/>
      <c r="AD164" s="60"/>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60"/>
      <c r="BG164" s="60"/>
    </row>
    <row r="165" spans="1:59" s="1" customFormat="1">
      <c r="A165" s="59"/>
      <c r="B165" s="127" t="e">
        <f>#REF! &amp;"_"&amp;S164</f>
        <v>#REF!</v>
      </c>
      <c r="C165" s="165"/>
      <c r="D165" s="165"/>
      <c r="E165" s="86"/>
      <c r="F165" s="86"/>
      <c r="G165" s="87"/>
      <c r="H165" s="87"/>
      <c r="I165" s="88"/>
      <c r="J165" s="59"/>
      <c r="K165" s="59"/>
      <c r="L165" s="59"/>
      <c r="M165" s="60"/>
      <c r="N165" s="60"/>
      <c r="O165" s="60"/>
      <c r="P165" s="60"/>
      <c r="Q165" s="60"/>
      <c r="R165" s="60"/>
      <c r="S165" s="68">
        <v>160</v>
      </c>
      <c r="T165" s="60"/>
      <c r="U165" s="60"/>
      <c r="V165" s="60"/>
      <c r="W165" s="60"/>
      <c r="X165" s="60"/>
      <c r="Y165" s="60"/>
      <c r="Z165" s="60"/>
      <c r="AA165" s="60"/>
      <c r="AB165" s="60"/>
      <c r="AC165" s="60"/>
      <c r="AD165" s="60"/>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60"/>
      <c r="BG165" s="60"/>
    </row>
    <row r="166" spans="1:59" s="1" customFormat="1">
      <c r="A166" s="59"/>
      <c r="B166" s="127" t="e">
        <f>#REF! &amp;"_"&amp;S165</f>
        <v>#REF!</v>
      </c>
      <c r="C166" s="165"/>
      <c r="D166" s="165"/>
      <c r="E166" s="86"/>
      <c r="F166" s="86"/>
      <c r="G166" s="87"/>
      <c r="H166" s="87"/>
      <c r="I166" s="88"/>
      <c r="J166" s="59"/>
      <c r="K166" s="59"/>
      <c r="L166" s="59"/>
      <c r="M166" s="60"/>
      <c r="N166" s="60"/>
      <c r="O166" s="60"/>
      <c r="P166" s="60"/>
      <c r="Q166" s="60"/>
      <c r="R166" s="60"/>
      <c r="S166" s="68">
        <v>161</v>
      </c>
      <c r="T166" s="60"/>
      <c r="U166" s="60"/>
      <c r="V166" s="60"/>
      <c r="W166" s="60"/>
      <c r="X166" s="60"/>
      <c r="Y166" s="60"/>
      <c r="Z166" s="60"/>
      <c r="AA166" s="60"/>
      <c r="AB166" s="60"/>
      <c r="AC166" s="60"/>
      <c r="AD166" s="60"/>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60"/>
      <c r="BG166" s="60"/>
    </row>
    <row r="167" spans="1:59" s="1" customFormat="1">
      <c r="A167" s="59"/>
      <c r="B167" s="127" t="e">
        <f>#REF! &amp;"_"&amp;S166</f>
        <v>#REF!</v>
      </c>
      <c r="C167" s="165"/>
      <c r="D167" s="165"/>
      <c r="E167" s="86"/>
      <c r="F167" s="86"/>
      <c r="G167" s="87"/>
      <c r="H167" s="87"/>
      <c r="I167" s="88"/>
      <c r="J167" s="59"/>
      <c r="K167" s="59"/>
      <c r="L167" s="59"/>
      <c r="M167" s="60"/>
      <c r="N167" s="60"/>
      <c r="O167" s="60"/>
      <c r="P167" s="60"/>
      <c r="Q167" s="60"/>
      <c r="R167" s="60"/>
      <c r="S167" s="68">
        <v>162</v>
      </c>
      <c r="T167" s="60"/>
      <c r="U167" s="60"/>
      <c r="V167" s="60"/>
      <c r="W167" s="60"/>
      <c r="X167" s="60"/>
      <c r="Y167" s="60"/>
      <c r="Z167" s="60"/>
      <c r="AA167" s="60"/>
      <c r="AB167" s="60"/>
      <c r="AC167" s="60"/>
      <c r="AD167" s="60"/>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60"/>
      <c r="BG167" s="60"/>
    </row>
    <row r="168" spans="1:59" s="1" customFormat="1">
      <c r="A168" s="59"/>
      <c r="B168" s="127" t="e">
        <f>#REF! &amp;"_"&amp;S167</f>
        <v>#REF!</v>
      </c>
      <c r="C168" s="165"/>
      <c r="D168" s="165"/>
      <c r="E168" s="86"/>
      <c r="F168" s="86"/>
      <c r="G168" s="87"/>
      <c r="H168" s="87"/>
      <c r="I168" s="88"/>
      <c r="J168" s="59"/>
      <c r="K168" s="59"/>
      <c r="L168" s="59"/>
      <c r="M168" s="60"/>
      <c r="N168" s="60"/>
      <c r="O168" s="60"/>
      <c r="P168" s="60"/>
      <c r="Q168" s="60"/>
      <c r="R168" s="60"/>
      <c r="S168" s="68">
        <v>163</v>
      </c>
      <c r="T168" s="60"/>
      <c r="U168" s="60"/>
      <c r="V168" s="60"/>
      <c r="W168" s="60"/>
      <c r="X168" s="60"/>
      <c r="Y168" s="60"/>
      <c r="Z168" s="60"/>
      <c r="AA168" s="60"/>
      <c r="AB168" s="60"/>
      <c r="AC168" s="60"/>
      <c r="AD168" s="60"/>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60"/>
      <c r="BG168" s="60"/>
    </row>
    <row r="169" spans="1:59" s="1" customFormat="1">
      <c r="A169" s="59"/>
      <c r="B169" s="127" t="e">
        <f>#REF! &amp;"_"&amp;S168</f>
        <v>#REF!</v>
      </c>
      <c r="C169" s="165"/>
      <c r="D169" s="165"/>
      <c r="E169" s="86"/>
      <c r="F169" s="86"/>
      <c r="G169" s="87"/>
      <c r="H169" s="87"/>
      <c r="I169" s="88"/>
      <c r="J169" s="59"/>
      <c r="K169" s="59"/>
      <c r="L169" s="59"/>
      <c r="M169" s="60"/>
      <c r="N169" s="60"/>
      <c r="O169" s="60"/>
      <c r="P169" s="60"/>
      <c r="Q169" s="60"/>
      <c r="R169" s="60"/>
      <c r="S169" s="68">
        <v>164</v>
      </c>
      <c r="T169" s="60"/>
      <c r="U169" s="60"/>
      <c r="V169" s="60"/>
      <c r="W169" s="60"/>
      <c r="X169" s="60"/>
      <c r="Y169" s="60"/>
      <c r="Z169" s="60"/>
      <c r="AA169" s="60"/>
      <c r="AB169" s="60"/>
      <c r="AC169" s="60"/>
      <c r="AD169" s="60"/>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60"/>
      <c r="BG169" s="60"/>
    </row>
    <row r="170" spans="1:59" s="1" customFormat="1">
      <c r="A170" s="59"/>
      <c r="B170" s="127" t="e">
        <f>#REF! &amp;"_"&amp;S169</f>
        <v>#REF!</v>
      </c>
      <c r="C170" s="165"/>
      <c r="D170" s="165"/>
      <c r="E170" s="86"/>
      <c r="F170" s="86"/>
      <c r="G170" s="87"/>
      <c r="H170" s="87"/>
      <c r="I170" s="88"/>
      <c r="J170" s="59"/>
      <c r="K170" s="59"/>
      <c r="L170" s="59"/>
      <c r="M170" s="60"/>
      <c r="N170" s="60"/>
      <c r="O170" s="60"/>
      <c r="P170" s="60"/>
      <c r="Q170" s="60"/>
      <c r="R170" s="60"/>
      <c r="S170" s="68">
        <v>165</v>
      </c>
      <c r="T170" s="60"/>
      <c r="U170" s="60"/>
      <c r="V170" s="60"/>
      <c r="W170" s="60"/>
      <c r="X170" s="60"/>
      <c r="Y170" s="60"/>
      <c r="Z170" s="60"/>
      <c r="AA170" s="60"/>
      <c r="AB170" s="60"/>
      <c r="AC170" s="60"/>
      <c r="AD170" s="60"/>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60"/>
      <c r="BG170" s="60"/>
    </row>
    <row r="171" spans="1:59" s="1" customFormat="1">
      <c r="A171" s="59"/>
      <c r="B171" s="127" t="e">
        <f>#REF! &amp;"_"&amp;S170</f>
        <v>#REF!</v>
      </c>
      <c r="C171" s="165"/>
      <c r="D171" s="165"/>
      <c r="E171" s="86"/>
      <c r="F171" s="86"/>
      <c r="G171" s="87"/>
      <c r="H171" s="87"/>
      <c r="I171" s="88"/>
      <c r="J171" s="59"/>
      <c r="K171" s="59"/>
      <c r="L171" s="59"/>
      <c r="M171" s="60"/>
      <c r="N171" s="60"/>
      <c r="O171" s="60"/>
      <c r="P171" s="60"/>
      <c r="Q171" s="60"/>
      <c r="R171" s="60"/>
      <c r="S171" s="68">
        <v>166</v>
      </c>
      <c r="T171" s="60"/>
      <c r="U171" s="60"/>
      <c r="V171" s="60"/>
      <c r="W171" s="60"/>
      <c r="X171" s="60"/>
      <c r="Y171" s="60"/>
      <c r="Z171" s="60"/>
      <c r="AA171" s="60"/>
      <c r="AB171" s="60"/>
      <c r="AC171" s="60"/>
      <c r="AD171" s="60"/>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60"/>
      <c r="BG171" s="60"/>
    </row>
    <row r="172" spans="1:59" s="1" customFormat="1">
      <c r="A172" s="59"/>
      <c r="B172" s="127" t="e">
        <f>#REF! &amp;"_"&amp;S171</f>
        <v>#REF!</v>
      </c>
      <c r="C172" s="165"/>
      <c r="D172" s="165"/>
      <c r="E172" s="86"/>
      <c r="F172" s="86"/>
      <c r="G172" s="87"/>
      <c r="H172" s="87"/>
      <c r="I172" s="88"/>
      <c r="J172" s="59"/>
      <c r="K172" s="59"/>
      <c r="L172" s="59"/>
      <c r="M172" s="60"/>
      <c r="N172" s="60"/>
      <c r="O172" s="60"/>
      <c r="P172" s="60"/>
      <c r="Q172" s="60"/>
      <c r="R172" s="60"/>
      <c r="S172" s="68">
        <v>167</v>
      </c>
      <c r="T172" s="60"/>
      <c r="U172" s="60"/>
      <c r="V172" s="60"/>
      <c r="W172" s="60"/>
      <c r="X172" s="60"/>
      <c r="Y172" s="60"/>
      <c r="Z172" s="60"/>
      <c r="AA172" s="60"/>
      <c r="AB172" s="60"/>
      <c r="AC172" s="60"/>
      <c r="AD172" s="60"/>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60"/>
      <c r="BG172" s="60"/>
    </row>
    <row r="173" spans="1:59" s="1" customFormat="1">
      <c r="A173" s="59"/>
      <c r="B173" s="127" t="e">
        <f>#REF! &amp;"_"&amp;S172</f>
        <v>#REF!</v>
      </c>
      <c r="C173" s="165"/>
      <c r="D173" s="165"/>
      <c r="E173" s="86"/>
      <c r="F173" s="86"/>
      <c r="G173" s="87"/>
      <c r="H173" s="87"/>
      <c r="I173" s="88"/>
      <c r="J173" s="59"/>
      <c r="K173" s="59"/>
      <c r="L173" s="59"/>
      <c r="M173" s="60"/>
      <c r="N173" s="60"/>
      <c r="O173" s="60"/>
      <c r="P173" s="60"/>
      <c r="Q173" s="60"/>
      <c r="R173" s="60"/>
      <c r="S173" s="68">
        <v>168</v>
      </c>
      <c r="T173" s="60"/>
      <c r="U173" s="60"/>
      <c r="V173" s="60"/>
      <c r="W173" s="60"/>
      <c r="X173" s="60"/>
      <c r="Y173" s="60"/>
      <c r="Z173" s="60"/>
      <c r="AA173" s="60"/>
      <c r="AB173" s="60"/>
      <c r="AC173" s="60"/>
      <c r="AD173" s="60"/>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60"/>
      <c r="BG173" s="60"/>
    </row>
    <row r="174" spans="1:59" s="1" customFormat="1">
      <c r="A174" s="59"/>
      <c r="B174" s="127" t="e">
        <f>#REF! &amp;"_"&amp;S173</f>
        <v>#REF!</v>
      </c>
      <c r="C174" s="165"/>
      <c r="D174" s="165"/>
      <c r="E174" s="86"/>
      <c r="F174" s="86"/>
      <c r="G174" s="87"/>
      <c r="H174" s="87"/>
      <c r="I174" s="88"/>
      <c r="J174" s="59"/>
      <c r="K174" s="59"/>
      <c r="L174" s="59"/>
      <c r="M174" s="60"/>
      <c r="N174" s="60"/>
      <c r="O174" s="60"/>
      <c r="P174" s="60"/>
      <c r="Q174" s="60"/>
      <c r="R174" s="60"/>
      <c r="S174" s="68">
        <v>169</v>
      </c>
      <c r="T174" s="60"/>
      <c r="U174" s="60"/>
      <c r="V174" s="60"/>
      <c r="W174" s="60"/>
      <c r="X174" s="60"/>
      <c r="Y174" s="60"/>
      <c r="Z174" s="60"/>
      <c r="AA174" s="60"/>
      <c r="AB174" s="60"/>
      <c r="AC174" s="60"/>
      <c r="AD174" s="60"/>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60"/>
      <c r="BG174" s="60"/>
    </row>
    <row r="175" spans="1:59" s="1" customFormat="1">
      <c r="A175" s="59"/>
      <c r="B175" s="127" t="e">
        <f>#REF! &amp;"_"&amp;S174</f>
        <v>#REF!</v>
      </c>
      <c r="C175" s="165"/>
      <c r="D175" s="165"/>
      <c r="E175" s="86"/>
      <c r="F175" s="86"/>
      <c r="G175" s="87"/>
      <c r="H175" s="87"/>
      <c r="I175" s="88"/>
      <c r="J175" s="59"/>
      <c r="K175" s="59"/>
      <c r="L175" s="59"/>
      <c r="M175" s="60"/>
      <c r="N175" s="60"/>
      <c r="O175" s="60"/>
      <c r="P175" s="60"/>
      <c r="Q175" s="60"/>
      <c r="R175" s="60"/>
      <c r="S175" s="68">
        <v>170</v>
      </c>
      <c r="T175" s="60"/>
      <c r="U175" s="60"/>
      <c r="V175" s="60"/>
      <c r="W175" s="60"/>
      <c r="X175" s="60"/>
      <c r="Y175" s="60"/>
      <c r="Z175" s="60"/>
      <c r="AA175" s="60"/>
      <c r="AB175" s="60"/>
      <c r="AC175" s="60"/>
      <c r="AD175" s="60"/>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60"/>
      <c r="BG175" s="60"/>
    </row>
    <row r="176" spans="1:59" s="1" customFormat="1">
      <c r="A176" s="59"/>
      <c r="B176" s="127" t="e">
        <f>#REF! &amp;"_"&amp;S175</f>
        <v>#REF!</v>
      </c>
      <c r="C176" s="165"/>
      <c r="D176" s="165"/>
      <c r="E176" s="86"/>
      <c r="F176" s="86"/>
      <c r="G176" s="87"/>
      <c r="H176" s="87"/>
      <c r="I176" s="88"/>
      <c r="J176" s="59"/>
      <c r="K176" s="59"/>
      <c r="L176" s="59"/>
      <c r="M176" s="60"/>
      <c r="N176" s="60"/>
      <c r="O176" s="60"/>
      <c r="P176" s="60"/>
      <c r="Q176" s="60"/>
      <c r="R176" s="60"/>
      <c r="S176" s="68">
        <v>171</v>
      </c>
      <c r="T176" s="60"/>
      <c r="U176" s="60"/>
      <c r="V176" s="60"/>
      <c r="W176" s="60"/>
      <c r="X176" s="60"/>
      <c r="Y176" s="60"/>
      <c r="Z176" s="60"/>
      <c r="AA176" s="60"/>
      <c r="AB176" s="60"/>
      <c r="AC176" s="60"/>
      <c r="AD176" s="60"/>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60"/>
      <c r="BG176" s="60"/>
    </row>
    <row r="177" spans="1:59" s="1" customFormat="1">
      <c r="A177" s="59"/>
      <c r="B177" s="127" t="e">
        <f>#REF! &amp;"_"&amp;S176</f>
        <v>#REF!</v>
      </c>
      <c r="C177" s="165"/>
      <c r="D177" s="165"/>
      <c r="E177" s="86"/>
      <c r="F177" s="86"/>
      <c r="G177" s="87"/>
      <c r="H177" s="87"/>
      <c r="I177" s="88"/>
      <c r="J177" s="59"/>
      <c r="K177" s="59"/>
      <c r="L177" s="59"/>
      <c r="M177" s="60"/>
      <c r="N177" s="60"/>
      <c r="O177" s="60"/>
      <c r="P177" s="60"/>
      <c r="Q177" s="60"/>
      <c r="R177" s="60"/>
      <c r="S177" s="68">
        <v>172</v>
      </c>
      <c r="T177" s="60"/>
      <c r="U177" s="60"/>
      <c r="V177" s="60"/>
      <c r="W177" s="60"/>
      <c r="X177" s="60"/>
      <c r="Y177" s="60"/>
      <c r="Z177" s="60"/>
      <c r="AA177" s="60"/>
      <c r="AB177" s="60"/>
      <c r="AC177" s="60"/>
      <c r="AD177" s="60"/>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60"/>
      <c r="BG177" s="60"/>
    </row>
    <row r="178" spans="1:59" s="1" customFormat="1">
      <c r="A178" s="59"/>
      <c r="B178" s="127" t="e">
        <f>#REF! &amp;"_"&amp;S177</f>
        <v>#REF!</v>
      </c>
      <c r="C178" s="165"/>
      <c r="D178" s="165"/>
      <c r="E178" s="86"/>
      <c r="F178" s="86"/>
      <c r="G178" s="87"/>
      <c r="H178" s="87"/>
      <c r="I178" s="88"/>
      <c r="J178" s="59"/>
      <c r="K178" s="59"/>
      <c r="L178" s="59"/>
      <c r="M178" s="60"/>
      <c r="N178" s="60"/>
      <c r="O178" s="60"/>
      <c r="P178" s="60"/>
      <c r="Q178" s="60"/>
      <c r="R178" s="60"/>
      <c r="S178" s="68">
        <v>173</v>
      </c>
      <c r="T178" s="60"/>
      <c r="U178" s="60"/>
      <c r="V178" s="60"/>
      <c r="W178" s="60"/>
      <c r="X178" s="60"/>
      <c r="Y178" s="60"/>
      <c r="Z178" s="60"/>
      <c r="AA178" s="60"/>
      <c r="AB178" s="60"/>
      <c r="AC178" s="60"/>
      <c r="AD178" s="60"/>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60"/>
      <c r="BG178" s="60"/>
    </row>
    <row r="179" spans="1:59" s="1" customFormat="1">
      <c r="A179" s="59"/>
      <c r="B179" s="127" t="e">
        <f>#REF! &amp;"_"&amp;S178</f>
        <v>#REF!</v>
      </c>
      <c r="C179" s="165"/>
      <c r="D179" s="165"/>
      <c r="E179" s="86"/>
      <c r="F179" s="86"/>
      <c r="G179" s="87"/>
      <c r="H179" s="87"/>
      <c r="I179" s="88"/>
      <c r="J179" s="59"/>
      <c r="K179" s="59"/>
      <c r="L179" s="59"/>
      <c r="M179" s="60"/>
      <c r="N179" s="60"/>
      <c r="O179" s="60"/>
      <c r="P179" s="60"/>
      <c r="Q179" s="60"/>
      <c r="R179" s="60"/>
      <c r="S179" s="68">
        <v>174</v>
      </c>
      <c r="T179" s="60"/>
      <c r="U179" s="60"/>
      <c r="V179" s="60"/>
      <c r="W179" s="60"/>
      <c r="X179" s="60"/>
      <c r="Y179" s="60"/>
      <c r="Z179" s="60"/>
      <c r="AA179" s="60"/>
      <c r="AB179" s="60"/>
      <c r="AC179" s="60"/>
      <c r="AD179" s="60"/>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60"/>
      <c r="BG179" s="60"/>
    </row>
    <row r="180" spans="1:59" s="1" customFormat="1">
      <c r="A180" s="59"/>
      <c r="B180" s="127" t="e">
        <f>#REF! &amp;"_"&amp;S179</f>
        <v>#REF!</v>
      </c>
      <c r="C180" s="165"/>
      <c r="D180" s="165"/>
      <c r="E180" s="86"/>
      <c r="F180" s="86"/>
      <c r="G180" s="87"/>
      <c r="H180" s="87"/>
      <c r="I180" s="88"/>
      <c r="J180" s="59"/>
      <c r="K180" s="59"/>
      <c r="L180" s="59"/>
      <c r="M180" s="60"/>
      <c r="N180" s="60"/>
      <c r="O180" s="60"/>
      <c r="P180" s="60"/>
      <c r="Q180" s="60"/>
      <c r="R180" s="60"/>
      <c r="S180" s="68">
        <v>175</v>
      </c>
      <c r="T180" s="60"/>
      <c r="U180" s="60"/>
      <c r="V180" s="60"/>
      <c r="W180" s="60"/>
      <c r="X180" s="60"/>
      <c r="Y180" s="60"/>
      <c r="Z180" s="60"/>
      <c r="AA180" s="60"/>
      <c r="AB180" s="60"/>
      <c r="AC180" s="60"/>
      <c r="AD180" s="60"/>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60"/>
      <c r="BG180" s="60"/>
    </row>
    <row r="181" spans="1:59" s="1" customFormat="1">
      <c r="A181" s="59"/>
      <c r="B181" s="127" t="e">
        <f>#REF! &amp;"_"&amp;S180</f>
        <v>#REF!</v>
      </c>
      <c r="C181" s="165"/>
      <c r="D181" s="165"/>
      <c r="E181" s="86"/>
      <c r="F181" s="86"/>
      <c r="G181" s="87"/>
      <c r="H181" s="87"/>
      <c r="I181" s="88"/>
      <c r="J181" s="59"/>
      <c r="K181" s="59"/>
      <c r="L181" s="59"/>
      <c r="M181" s="60"/>
      <c r="N181" s="60"/>
      <c r="O181" s="60"/>
      <c r="P181" s="60"/>
      <c r="Q181" s="60"/>
      <c r="R181" s="60"/>
      <c r="S181" s="68">
        <v>176</v>
      </c>
      <c r="T181" s="60"/>
      <c r="U181" s="60"/>
      <c r="V181" s="60"/>
      <c r="W181" s="60"/>
      <c r="X181" s="60"/>
      <c r="Y181" s="60"/>
      <c r="Z181" s="60"/>
      <c r="AA181" s="60"/>
      <c r="AB181" s="60"/>
      <c r="AC181" s="60"/>
      <c r="AD181" s="60"/>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60"/>
      <c r="BG181" s="60"/>
    </row>
    <row r="182" spans="1:59" s="1" customFormat="1">
      <c r="A182" s="59"/>
      <c r="B182" s="127" t="e">
        <f>#REF! &amp;"_"&amp;S181</f>
        <v>#REF!</v>
      </c>
      <c r="C182" s="165"/>
      <c r="D182" s="165"/>
      <c r="E182" s="86"/>
      <c r="F182" s="86"/>
      <c r="G182" s="87"/>
      <c r="H182" s="87"/>
      <c r="I182" s="88"/>
      <c r="J182" s="59"/>
      <c r="K182" s="59"/>
      <c r="L182" s="59"/>
      <c r="M182" s="60"/>
      <c r="N182" s="60"/>
      <c r="O182" s="60"/>
      <c r="P182" s="60"/>
      <c r="Q182" s="60"/>
      <c r="R182" s="60"/>
      <c r="S182" s="68">
        <v>177</v>
      </c>
      <c r="T182" s="60"/>
      <c r="U182" s="60"/>
      <c r="V182" s="60"/>
      <c r="W182" s="60"/>
      <c r="X182" s="60"/>
      <c r="Y182" s="60"/>
      <c r="Z182" s="60"/>
      <c r="AA182" s="60"/>
      <c r="AB182" s="60"/>
      <c r="AC182" s="60"/>
      <c r="AD182" s="60"/>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60"/>
      <c r="BG182" s="60"/>
    </row>
    <row r="183" spans="1:59" s="1" customFormat="1">
      <c r="A183" s="59"/>
      <c r="B183" s="127" t="e">
        <f>#REF! &amp;"_"&amp;S182</f>
        <v>#REF!</v>
      </c>
      <c r="C183" s="165"/>
      <c r="D183" s="165"/>
      <c r="E183" s="86"/>
      <c r="F183" s="86"/>
      <c r="G183" s="87"/>
      <c r="H183" s="87"/>
      <c r="I183" s="88"/>
      <c r="J183" s="59"/>
      <c r="K183" s="59"/>
      <c r="L183" s="59"/>
      <c r="M183" s="60"/>
      <c r="N183" s="60"/>
      <c r="O183" s="60"/>
      <c r="P183" s="60"/>
      <c r="Q183" s="60"/>
      <c r="R183" s="60"/>
      <c r="S183" s="68">
        <v>178</v>
      </c>
      <c r="T183" s="60"/>
      <c r="U183" s="60"/>
      <c r="V183" s="60"/>
      <c r="W183" s="60"/>
      <c r="X183" s="60"/>
      <c r="Y183" s="60"/>
      <c r="Z183" s="60"/>
      <c r="AA183" s="60"/>
      <c r="AB183" s="60"/>
      <c r="AC183" s="60"/>
      <c r="AD183" s="60"/>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60"/>
      <c r="BG183" s="60"/>
    </row>
    <row r="184" spans="1:59" s="1" customFormat="1">
      <c r="A184" s="59"/>
      <c r="B184" s="127" t="e">
        <f>#REF! &amp;"_"&amp;S183</f>
        <v>#REF!</v>
      </c>
      <c r="C184" s="165"/>
      <c r="D184" s="165"/>
      <c r="E184" s="86"/>
      <c r="F184" s="86"/>
      <c r="G184" s="87"/>
      <c r="H184" s="87"/>
      <c r="I184" s="88"/>
      <c r="J184" s="59"/>
      <c r="K184" s="59"/>
      <c r="L184" s="59"/>
      <c r="M184" s="60"/>
      <c r="N184" s="60"/>
      <c r="O184" s="60"/>
      <c r="P184" s="60"/>
      <c r="Q184" s="60"/>
      <c r="R184" s="60"/>
      <c r="S184" s="68">
        <v>179</v>
      </c>
      <c r="T184" s="60"/>
      <c r="U184" s="60"/>
      <c r="V184" s="60"/>
      <c r="W184" s="60"/>
      <c r="X184" s="60"/>
      <c r="Y184" s="60"/>
      <c r="Z184" s="60"/>
      <c r="AA184" s="60"/>
      <c r="AB184" s="60"/>
      <c r="AC184" s="60"/>
      <c r="AD184" s="60"/>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60"/>
      <c r="BG184" s="60"/>
    </row>
    <row r="185" spans="1:59" s="1" customFormat="1">
      <c r="A185" s="59"/>
      <c r="B185" s="127" t="e">
        <f>#REF! &amp;"_"&amp;S184</f>
        <v>#REF!</v>
      </c>
      <c r="C185" s="165"/>
      <c r="D185" s="165"/>
      <c r="E185" s="86"/>
      <c r="F185" s="86"/>
      <c r="G185" s="87"/>
      <c r="H185" s="87"/>
      <c r="I185" s="88"/>
      <c r="J185" s="59"/>
      <c r="K185" s="59"/>
      <c r="L185" s="59"/>
      <c r="M185" s="60"/>
      <c r="N185" s="60"/>
      <c r="O185" s="60"/>
      <c r="P185" s="60"/>
      <c r="Q185" s="60"/>
      <c r="R185" s="60"/>
      <c r="S185" s="68">
        <v>180</v>
      </c>
      <c r="T185" s="60"/>
      <c r="U185" s="60"/>
      <c r="V185" s="60"/>
      <c r="W185" s="60"/>
      <c r="X185" s="60"/>
      <c r="Y185" s="60"/>
      <c r="Z185" s="60"/>
      <c r="AA185" s="60"/>
      <c r="AB185" s="60"/>
      <c r="AC185" s="60"/>
      <c r="AD185" s="60"/>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60"/>
      <c r="BG185" s="60"/>
    </row>
    <row r="186" spans="1:59" s="1" customFormat="1">
      <c r="A186" s="59"/>
      <c r="B186" s="127" t="e">
        <f>#REF! &amp;"_"&amp;S185</f>
        <v>#REF!</v>
      </c>
      <c r="C186" s="165"/>
      <c r="D186" s="165"/>
      <c r="E186" s="86"/>
      <c r="F186" s="86"/>
      <c r="G186" s="87"/>
      <c r="H186" s="87"/>
      <c r="I186" s="88"/>
      <c r="J186" s="59"/>
      <c r="K186" s="59"/>
      <c r="L186" s="59"/>
      <c r="M186" s="60"/>
      <c r="N186" s="60"/>
      <c r="O186" s="60"/>
      <c r="P186" s="60"/>
      <c r="Q186" s="60"/>
      <c r="R186" s="60"/>
      <c r="S186" s="68">
        <v>181</v>
      </c>
      <c r="T186" s="60"/>
      <c r="U186" s="60"/>
      <c r="V186" s="60"/>
      <c r="W186" s="60"/>
      <c r="X186" s="60"/>
      <c r="Y186" s="60"/>
      <c r="Z186" s="60"/>
      <c r="AA186" s="60"/>
      <c r="AB186" s="60"/>
      <c r="AC186" s="60"/>
      <c r="AD186" s="60"/>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60"/>
      <c r="BG186" s="60"/>
    </row>
    <row r="187" spans="1:59" s="1" customFormat="1">
      <c r="A187" s="59"/>
      <c r="B187" s="127" t="e">
        <f>#REF! &amp;"_"&amp;S186</f>
        <v>#REF!</v>
      </c>
      <c r="C187" s="165"/>
      <c r="D187" s="165"/>
      <c r="E187" s="86"/>
      <c r="F187" s="86"/>
      <c r="G187" s="87"/>
      <c r="H187" s="87"/>
      <c r="I187" s="88"/>
      <c r="J187" s="59"/>
      <c r="K187" s="59"/>
      <c r="L187" s="59"/>
      <c r="M187" s="60"/>
      <c r="N187" s="60"/>
      <c r="O187" s="60"/>
      <c r="P187" s="60"/>
      <c r="Q187" s="60"/>
      <c r="R187" s="60"/>
      <c r="S187" s="68">
        <v>182</v>
      </c>
      <c r="T187" s="60"/>
      <c r="U187" s="60"/>
      <c r="V187" s="60"/>
      <c r="W187" s="60"/>
      <c r="X187" s="60"/>
      <c r="Y187" s="60"/>
      <c r="Z187" s="60"/>
      <c r="AA187" s="60"/>
      <c r="AB187" s="60"/>
      <c r="AC187" s="60"/>
      <c r="AD187" s="60"/>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60"/>
      <c r="BG187" s="60"/>
    </row>
    <row r="188" spans="1:59" s="1" customFormat="1">
      <c r="A188" s="59"/>
      <c r="B188" s="127" t="e">
        <f>#REF! &amp;"_"&amp;S187</f>
        <v>#REF!</v>
      </c>
      <c r="C188" s="165"/>
      <c r="D188" s="165"/>
      <c r="E188" s="86"/>
      <c r="F188" s="86"/>
      <c r="G188" s="87"/>
      <c r="H188" s="87"/>
      <c r="I188" s="88"/>
      <c r="J188" s="59"/>
      <c r="K188" s="59"/>
      <c r="L188" s="59"/>
      <c r="M188" s="60"/>
      <c r="N188" s="60"/>
      <c r="O188" s="60"/>
      <c r="P188" s="60"/>
      <c r="Q188" s="60"/>
      <c r="R188" s="60"/>
      <c r="S188" s="68">
        <v>183</v>
      </c>
      <c r="T188" s="60"/>
      <c r="U188" s="60"/>
      <c r="V188" s="60"/>
      <c r="W188" s="60"/>
      <c r="X188" s="60"/>
      <c r="Y188" s="60"/>
      <c r="Z188" s="60"/>
      <c r="AA188" s="60"/>
      <c r="AB188" s="60"/>
      <c r="AC188" s="60"/>
      <c r="AD188" s="60"/>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60"/>
      <c r="BG188" s="60"/>
    </row>
    <row r="189" spans="1:59" s="1" customFormat="1">
      <c r="A189" s="59"/>
      <c r="B189" s="127" t="e">
        <f>#REF! &amp;"_"&amp;S188</f>
        <v>#REF!</v>
      </c>
      <c r="C189" s="165"/>
      <c r="D189" s="165"/>
      <c r="E189" s="86"/>
      <c r="F189" s="86"/>
      <c r="G189" s="87"/>
      <c r="H189" s="87"/>
      <c r="I189" s="88"/>
      <c r="J189" s="59"/>
      <c r="K189" s="59"/>
      <c r="L189" s="59"/>
      <c r="M189" s="60"/>
      <c r="N189" s="60"/>
      <c r="O189" s="60"/>
      <c r="P189" s="60"/>
      <c r="Q189" s="60"/>
      <c r="R189" s="60"/>
      <c r="S189" s="68">
        <v>184</v>
      </c>
      <c r="T189" s="60"/>
      <c r="U189" s="60"/>
      <c r="V189" s="60"/>
      <c r="W189" s="60"/>
      <c r="X189" s="60"/>
      <c r="Y189" s="60"/>
      <c r="Z189" s="60"/>
      <c r="AA189" s="60"/>
      <c r="AB189" s="60"/>
      <c r="AC189" s="60"/>
      <c r="AD189" s="60"/>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60"/>
      <c r="BG189" s="60"/>
    </row>
    <row r="190" spans="1:59" s="1" customFormat="1">
      <c r="A190" s="59"/>
      <c r="B190" s="127" t="e">
        <f>#REF! &amp;"_"&amp;S189</f>
        <v>#REF!</v>
      </c>
      <c r="C190" s="165"/>
      <c r="D190" s="165"/>
      <c r="E190" s="86"/>
      <c r="F190" s="86"/>
      <c r="G190" s="87"/>
      <c r="H190" s="87"/>
      <c r="I190" s="88"/>
      <c r="J190" s="59"/>
      <c r="K190" s="59"/>
      <c r="L190" s="59"/>
      <c r="M190" s="60"/>
      <c r="N190" s="60"/>
      <c r="O190" s="60"/>
      <c r="P190" s="60"/>
      <c r="Q190" s="60"/>
      <c r="R190" s="60"/>
      <c r="S190" s="68">
        <v>185</v>
      </c>
      <c r="T190" s="60"/>
      <c r="U190" s="60"/>
      <c r="V190" s="60"/>
      <c r="W190" s="60"/>
      <c r="X190" s="60"/>
      <c r="Y190" s="60"/>
      <c r="Z190" s="60"/>
      <c r="AA190" s="60"/>
      <c r="AB190" s="60"/>
      <c r="AC190" s="60"/>
      <c r="AD190" s="60"/>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60"/>
      <c r="BG190" s="60"/>
    </row>
    <row r="191" spans="1:59" s="1" customFormat="1">
      <c r="A191" s="59"/>
      <c r="B191" s="127" t="e">
        <f>#REF! &amp;"_"&amp;S190</f>
        <v>#REF!</v>
      </c>
      <c r="C191" s="165"/>
      <c r="D191" s="165"/>
      <c r="E191" s="86"/>
      <c r="F191" s="86"/>
      <c r="G191" s="87"/>
      <c r="H191" s="87"/>
      <c r="I191" s="88"/>
      <c r="J191" s="59"/>
      <c r="K191" s="59"/>
      <c r="L191" s="59"/>
      <c r="M191" s="60"/>
      <c r="N191" s="60"/>
      <c r="O191" s="60"/>
      <c r="P191" s="60"/>
      <c r="Q191" s="60"/>
      <c r="R191" s="60"/>
      <c r="S191" s="68">
        <v>186</v>
      </c>
      <c r="T191" s="60"/>
      <c r="U191" s="60"/>
      <c r="V191" s="60"/>
      <c r="W191" s="60"/>
      <c r="X191" s="60"/>
      <c r="Y191" s="60"/>
      <c r="Z191" s="60"/>
      <c r="AA191" s="60"/>
      <c r="AB191" s="60"/>
      <c r="AC191" s="60"/>
      <c r="AD191" s="60"/>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60"/>
      <c r="BG191" s="60"/>
    </row>
    <row r="192" spans="1:59" s="1" customFormat="1">
      <c r="A192" s="59"/>
      <c r="B192" s="127" t="e">
        <f>#REF! &amp;"_"&amp;S191</f>
        <v>#REF!</v>
      </c>
      <c r="C192" s="165"/>
      <c r="D192" s="165"/>
      <c r="E192" s="86"/>
      <c r="F192" s="86"/>
      <c r="G192" s="87"/>
      <c r="H192" s="87"/>
      <c r="I192" s="88"/>
      <c r="J192" s="59"/>
      <c r="K192" s="59"/>
      <c r="L192" s="59"/>
      <c r="M192" s="60"/>
      <c r="N192" s="60"/>
      <c r="O192" s="60"/>
      <c r="P192" s="60"/>
      <c r="Q192" s="60"/>
      <c r="R192" s="60"/>
      <c r="S192" s="68">
        <v>187</v>
      </c>
      <c r="T192" s="60"/>
      <c r="U192" s="60"/>
      <c r="V192" s="60"/>
      <c r="W192" s="60"/>
      <c r="X192" s="60"/>
      <c r="Y192" s="60"/>
      <c r="Z192" s="60"/>
      <c r="AA192" s="60"/>
      <c r="AB192" s="60"/>
      <c r="AC192" s="60"/>
      <c r="AD192" s="60"/>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60"/>
      <c r="BG192" s="60"/>
    </row>
    <row r="193" spans="1:59" s="1" customFormat="1">
      <c r="A193" s="59"/>
      <c r="B193" s="127" t="e">
        <f>#REF! &amp;"_"&amp;S192</f>
        <v>#REF!</v>
      </c>
      <c r="C193" s="165"/>
      <c r="D193" s="165"/>
      <c r="E193" s="86"/>
      <c r="F193" s="86"/>
      <c r="G193" s="87"/>
      <c r="H193" s="87"/>
      <c r="I193" s="88"/>
      <c r="J193" s="59"/>
      <c r="K193" s="59"/>
      <c r="L193" s="59"/>
      <c r="M193" s="60"/>
      <c r="N193" s="60"/>
      <c r="O193" s="60"/>
      <c r="P193" s="60"/>
      <c r="Q193" s="60"/>
      <c r="R193" s="60"/>
      <c r="S193" s="68">
        <v>188</v>
      </c>
      <c r="T193" s="60"/>
      <c r="U193" s="60"/>
      <c r="V193" s="60"/>
      <c r="W193" s="60"/>
      <c r="X193" s="60"/>
      <c r="Y193" s="60"/>
      <c r="Z193" s="60"/>
      <c r="AA193" s="60"/>
      <c r="AB193" s="60"/>
      <c r="AC193" s="60"/>
      <c r="AD193" s="60"/>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60"/>
      <c r="BG193" s="60"/>
    </row>
    <row r="194" spans="1:59" s="1" customFormat="1">
      <c r="A194" s="59"/>
      <c r="B194" s="127" t="e">
        <f>#REF! &amp;"_"&amp;S193</f>
        <v>#REF!</v>
      </c>
      <c r="C194" s="165"/>
      <c r="D194" s="165"/>
      <c r="E194" s="86"/>
      <c r="F194" s="86"/>
      <c r="G194" s="87"/>
      <c r="H194" s="87"/>
      <c r="I194" s="88"/>
      <c r="J194" s="59"/>
      <c r="K194" s="59"/>
      <c r="L194" s="59"/>
      <c r="M194" s="60"/>
      <c r="N194" s="60"/>
      <c r="O194" s="60"/>
      <c r="P194" s="60"/>
      <c r="Q194" s="60"/>
      <c r="R194" s="60"/>
      <c r="S194" s="68">
        <v>189</v>
      </c>
      <c r="T194" s="60"/>
      <c r="U194" s="60"/>
      <c r="V194" s="60"/>
      <c r="W194" s="60"/>
      <c r="X194" s="60"/>
      <c r="Y194" s="60"/>
      <c r="Z194" s="60"/>
      <c r="AA194" s="60"/>
      <c r="AB194" s="60"/>
      <c r="AC194" s="60"/>
      <c r="AD194" s="60"/>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60"/>
      <c r="BG194" s="60"/>
    </row>
    <row r="195" spans="1:59" s="1" customFormat="1">
      <c r="A195" s="59"/>
      <c r="B195" s="127" t="e">
        <f>#REF! &amp;"_"&amp;S194</f>
        <v>#REF!</v>
      </c>
      <c r="C195" s="165"/>
      <c r="D195" s="165"/>
      <c r="E195" s="86"/>
      <c r="F195" s="86"/>
      <c r="G195" s="87"/>
      <c r="H195" s="87"/>
      <c r="I195" s="88"/>
      <c r="J195" s="59"/>
      <c r="K195" s="59"/>
      <c r="L195" s="59"/>
      <c r="M195" s="60"/>
      <c r="N195" s="60"/>
      <c r="O195" s="60"/>
      <c r="P195" s="60"/>
      <c r="Q195" s="60"/>
      <c r="R195" s="60"/>
      <c r="S195" s="68">
        <v>190</v>
      </c>
      <c r="T195" s="60"/>
      <c r="U195" s="60"/>
      <c r="V195" s="60"/>
      <c r="W195" s="60"/>
      <c r="X195" s="60"/>
      <c r="Y195" s="60"/>
      <c r="Z195" s="60"/>
      <c r="AA195" s="60"/>
      <c r="AB195" s="60"/>
      <c r="AC195" s="60"/>
      <c r="AD195" s="60"/>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60"/>
      <c r="BG195" s="60"/>
    </row>
    <row r="196" spans="1:59" s="1" customFormat="1">
      <c r="A196" s="59"/>
      <c r="B196" s="127" t="e">
        <f>#REF! &amp;"_"&amp;S195</f>
        <v>#REF!</v>
      </c>
      <c r="C196" s="165"/>
      <c r="D196" s="165"/>
      <c r="E196" s="86"/>
      <c r="F196" s="86"/>
      <c r="G196" s="87"/>
      <c r="H196" s="87"/>
      <c r="I196" s="88"/>
      <c r="J196" s="59"/>
      <c r="K196" s="59"/>
      <c r="L196" s="59"/>
      <c r="M196" s="60"/>
      <c r="N196" s="60"/>
      <c r="O196" s="60"/>
      <c r="P196" s="60"/>
      <c r="Q196" s="60"/>
      <c r="R196" s="60"/>
      <c r="S196" s="68">
        <v>191</v>
      </c>
      <c r="T196" s="60"/>
      <c r="U196" s="60"/>
      <c r="V196" s="60"/>
      <c r="W196" s="60"/>
      <c r="X196" s="60"/>
      <c r="Y196" s="60"/>
      <c r="Z196" s="60"/>
      <c r="AA196" s="60"/>
      <c r="AB196" s="60"/>
      <c r="AC196" s="60"/>
      <c r="AD196" s="60"/>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60"/>
      <c r="BG196" s="60"/>
    </row>
    <row r="197" spans="1:59" s="1" customFormat="1">
      <c r="A197" s="59"/>
      <c r="B197" s="127" t="e">
        <f>#REF! &amp;"_"&amp;S196</f>
        <v>#REF!</v>
      </c>
      <c r="C197" s="165"/>
      <c r="D197" s="165"/>
      <c r="E197" s="86"/>
      <c r="F197" s="86"/>
      <c r="G197" s="87"/>
      <c r="H197" s="87"/>
      <c r="I197" s="88"/>
      <c r="J197" s="59"/>
      <c r="K197" s="59"/>
      <c r="L197" s="59"/>
      <c r="M197" s="60"/>
      <c r="N197" s="60"/>
      <c r="O197" s="60"/>
      <c r="P197" s="60"/>
      <c r="Q197" s="60"/>
      <c r="R197" s="60"/>
      <c r="S197" s="68">
        <v>192</v>
      </c>
      <c r="T197" s="60"/>
      <c r="U197" s="60"/>
      <c r="V197" s="60"/>
      <c r="W197" s="60"/>
      <c r="X197" s="60"/>
      <c r="Y197" s="60"/>
      <c r="Z197" s="60"/>
      <c r="AA197" s="60"/>
      <c r="AB197" s="60"/>
      <c r="AC197" s="60"/>
      <c r="AD197" s="60"/>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60"/>
      <c r="BG197" s="60"/>
    </row>
    <row r="198" spans="1:59" s="1" customFormat="1">
      <c r="A198" s="59"/>
      <c r="B198" s="127" t="e">
        <f>#REF! &amp;"_"&amp;S197</f>
        <v>#REF!</v>
      </c>
      <c r="C198" s="165"/>
      <c r="D198" s="165"/>
      <c r="E198" s="86"/>
      <c r="F198" s="86"/>
      <c r="G198" s="87"/>
      <c r="H198" s="87"/>
      <c r="I198" s="88"/>
      <c r="J198" s="59"/>
      <c r="K198" s="59"/>
      <c r="L198" s="59"/>
      <c r="M198" s="60"/>
      <c r="N198" s="60"/>
      <c r="O198" s="60"/>
      <c r="P198" s="60"/>
      <c r="Q198" s="60"/>
      <c r="R198" s="60"/>
      <c r="S198" s="68">
        <v>193</v>
      </c>
      <c r="T198" s="60"/>
      <c r="U198" s="60"/>
      <c r="V198" s="60"/>
      <c r="W198" s="60"/>
      <c r="X198" s="60"/>
      <c r="Y198" s="60"/>
      <c r="Z198" s="60"/>
      <c r="AA198" s="60"/>
      <c r="AB198" s="60"/>
      <c r="AC198" s="60"/>
      <c r="AD198" s="60"/>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60"/>
      <c r="BG198" s="60"/>
    </row>
    <row r="199" spans="1:59" s="1" customFormat="1">
      <c r="A199" s="59"/>
      <c r="B199" s="127" t="e">
        <f>#REF! &amp;"_"&amp;S198</f>
        <v>#REF!</v>
      </c>
      <c r="C199" s="165"/>
      <c r="D199" s="165"/>
      <c r="E199" s="86"/>
      <c r="F199" s="86"/>
      <c r="G199" s="87"/>
      <c r="H199" s="87"/>
      <c r="I199" s="88"/>
      <c r="J199" s="59"/>
      <c r="K199" s="59"/>
      <c r="L199" s="59"/>
      <c r="M199" s="60"/>
      <c r="N199" s="60"/>
      <c r="O199" s="60"/>
      <c r="P199" s="60"/>
      <c r="Q199" s="60"/>
      <c r="R199" s="60"/>
      <c r="S199" s="68">
        <v>194</v>
      </c>
      <c r="T199" s="60"/>
      <c r="U199" s="60"/>
      <c r="V199" s="60"/>
      <c r="W199" s="60"/>
      <c r="X199" s="60"/>
      <c r="Y199" s="60"/>
      <c r="Z199" s="60"/>
      <c r="AA199" s="60"/>
      <c r="AB199" s="60"/>
      <c r="AC199" s="60"/>
      <c r="AD199" s="60"/>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60"/>
      <c r="BG199" s="60"/>
    </row>
    <row r="200" spans="1:59" s="1" customFormat="1">
      <c r="A200" s="59"/>
      <c r="B200" s="127" t="e">
        <f>#REF! &amp;"_"&amp;S199</f>
        <v>#REF!</v>
      </c>
      <c r="C200" s="165"/>
      <c r="D200" s="165"/>
      <c r="E200" s="86"/>
      <c r="F200" s="86"/>
      <c r="G200" s="87"/>
      <c r="H200" s="87"/>
      <c r="I200" s="88"/>
      <c r="J200" s="59"/>
      <c r="K200" s="59"/>
      <c r="L200" s="59"/>
      <c r="M200" s="60"/>
      <c r="N200" s="60"/>
      <c r="O200" s="60"/>
      <c r="P200" s="60"/>
      <c r="Q200" s="60"/>
      <c r="R200" s="60"/>
      <c r="S200" s="68">
        <v>195</v>
      </c>
      <c r="T200" s="60"/>
      <c r="U200" s="60"/>
      <c r="V200" s="60"/>
      <c r="W200" s="60"/>
      <c r="X200" s="60"/>
      <c r="Y200" s="60"/>
      <c r="Z200" s="60"/>
      <c r="AA200" s="60"/>
      <c r="AB200" s="60"/>
      <c r="AC200" s="60"/>
      <c r="AD200" s="60"/>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60"/>
      <c r="BG200" s="60"/>
    </row>
    <row r="201" spans="1:59" s="1" customFormat="1">
      <c r="A201" s="59"/>
      <c r="B201" s="127" t="e">
        <f>#REF! &amp;"_"&amp;S200</f>
        <v>#REF!</v>
      </c>
      <c r="C201" s="165"/>
      <c r="D201" s="165"/>
      <c r="E201" s="86"/>
      <c r="F201" s="86"/>
      <c r="G201" s="87"/>
      <c r="H201" s="87"/>
      <c r="I201" s="88"/>
      <c r="J201" s="59"/>
      <c r="K201" s="59"/>
      <c r="L201" s="59"/>
      <c r="M201" s="60"/>
      <c r="N201" s="60"/>
      <c r="O201" s="60"/>
      <c r="P201" s="60"/>
      <c r="Q201" s="60"/>
      <c r="R201" s="60"/>
      <c r="S201" s="68">
        <v>196</v>
      </c>
      <c r="T201" s="60"/>
      <c r="U201" s="60"/>
      <c r="V201" s="60"/>
      <c r="W201" s="60"/>
      <c r="X201" s="60"/>
      <c r="Y201" s="60"/>
      <c r="Z201" s="60"/>
      <c r="AA201" s="60"/>
      <c r="AB201" s="60"/>
      <c r="AC201" s="60"/>
      <c r="AD201" s="60"/>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60"/>
      <c r="BG201" s="60"/>
    </row>
    <row r="202" spans="1:59" s="1" customFormat="1">
      <c r="A202" s="59"/>
      <c r="B202" s="127" t="e">
        <f>#REF! &amp;"_"&amp;S201</f>
        <v>#REF!</v>
      </c>
      <c r="C202" s="165"/>
      <c r="D202" s="165"/>
      <c r="E202" s="86"/>
      <c r="F202" s="86"/>
      <c r="G202" s="87"/>
      <c r="H202" s="87"/>
      <c r="I202" s="88"/>
      <c r="J202" s="59"/>
      <c r="K202" s="59"/>
      <c r="L202" s="59"/>
      <c r="M202" s="60"/>
      <c r="N202" s="60"/>
      <c r="O202" s="60"/>
      <c r="P202" s="60"/>
      <c r="Q202" s="60"/>
      <c r="R202" s="60"/>
      <c r="S202" s="68">
        <v>197</v>
      </c>
      <c r="T202" s="60"/>
      <c r="U202" s="60"/>
      <c r="V202" s="60"/>
      <c r="W202" s="60"/>
      <c r="X202" s="60"/>
      <c r="Y202" s="60"/>
      <c r="Z202" s="60"/>
      <c r="AA202" s="60"/>
      <c r="AB202" s="60"/>
      <c r="AC202" s="60"/>
      <c r="AD202" s="60"/>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60"/>
      <c r="BG202" s="60"/>
    </row>
    <row r="203" spans="1:59" s="1" customFormat="1">
      <c r="A203" s="59"/>
      <c r="B203" s="127" t="e">
        <f>#REF! &amp;"_"&amp;S202</f>
        <v>#REF!</v>
      </c>
      <c r="C203" s="165"/>
      <c r="D203" s="165"/>
      <c r="E203" s="86"/>
      <c r="F203" s="86"/>
      <c r="G203" s="87"/>
      <c r="H203" s="87"/>
      <c r="I203" s="88"/>
      <c r="J203" s="59"/>
      <c r="K203" s="59"/>
      <c r="L203" s="59"/>
      <c r="M203" s="60"/>
      <c r="N203" s="60"/>
      <c r="O203" s="60"/>
      <c r="P203" s="60"/>
      <c r="Q203" s="60"/>
      <c r="R203" s="60"/>
      <c r="S203" s="68">
        <v>198</v>
      </c>
      <c r="T203" s="60"/>
      <c r="U203" s="60"/>
      <c r="V203" s="60"/>
      <c r="W203" s="60"/>
      <c r="X203" s="60"/>
      <c r="Y203" s="60"/>
      <c r="Z203" s="60"/>
      <c r="AA203" s="60"/>
      <c r="AB203" s="60"/>
      <c r="AC203" s="60"/>
      <c r="AD203" s="60"/>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60"/>
      <c r="BG203" s="60"/>
    </row>
    <row r="204" spans="1:59" s="1" customFormat="1">
      <c r="A204" s="59"/>
      <c r="B204" s="127" t="e">
        <f>#REF! &amp;"_"&amp;S203</f>
        <v>#REF!</v>
      </c>
      <c r="C204" s="165"/>
      <c r="D204" s="165"/>
      <c r="E204" s="86"/>
      <c r="F204" s="86"/>
      <c r="G204" s="87"/>
      <c r="H204" s="87"/>
      <c r="I204" s="88"/>
      <c r="J204" s="59"/>
      <c r="K204" s="59"/>
      <c r="L204" s="59"/>
      <c r="M204" s="60"/>
      <c r="N204" s="60"/>
      <c r="O204" s="60"/>
      <c r="P204" s="60"/>
      <c r="Q204" s="60"/>
      <c r="R204" s="60"/>
      <c r="S204" s="68">
        <v>199</v>
      </c>
      <c r="T204" s="60"/>
      <c r="U204" s="60"/>
      <c r="V204" s="60"/>
      <c r="W204" s="60"/>
      <c r="X204" s="60"/>
      <c r="Y204" s="60"/>
      <c r="Z204" s="60"/>
      <c r="AA204" s="60"/>
      <c r="AB204" s="60"/>
      <c r="AC204" s="60"/>
      <c r="AD204" s="60"/>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60"/>
      <c r="BG204" s="60"/>
    </row>
    <row r="205" spans="1:59" s="1" customFormat="1">
      <c r="A205" s="59"/>
      <c r="B205" s="127" t="e">
        <f>#REF! &amp;"_"&amp;S204</f>
        <v>#REF!</v>
      </c>
      <c r="C205" s="165"/>
      <c r="D205" s="165"/>
      <c r="E205" s="86"/>
      <c r="F205" s="86"/>
      <c r="G205" s="87"/>
      <c r="H205" s="87"/>
      <c r="I205" s="88"/>
      <c r="J205" s="59"/>
      <c r="K205" s="59"/>
      <c r="L205" s="59"/>
      <c r="M205" s="60"/>
      <c r="N205" s="60"/>
      <c r="O205" s="60"/>
      <c r="P205" s="60"/>
      <c r="Q205" s="60"/>
      <c r="R205" s="60"/>
      <c r="S205" s="68">
        <v>200</v>
      </c>
      <c r="T205" s="60"/>
      <c r="U205" s="60"/>
      <c r="V205" s="60"/>
      <c r="W205" s="60"/>
      <c r="X205" s="60"/>
      <c r="Y205" s="60"/>
      <c r="Z205" s="60"/>
      <c r="AA205" s="60"/>
      <c r="AB205" s="60"/>
      <c r="AC205" s="60"/>
      <c r="AD205" s="60"/>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60"/>
      <c r="BG205" s="60"/>
    </row>
    <row r="206" spans="1:59" s="1" customFormat="1">
      <c r="A206" s="59"/>
      <c r="B206" s="127" t="e">
        <f>#REF! &amp;"_"&amp;S205</f>
        <v>#REF!</v>
      </c>
      <c r="C206" s="165"/>
      <c r="D206" s="165"/>
      <c r="E206" s="86"/>
      <c r="F206" s="86"/>
      <c r="G206" s="87"/>
      <c r="H206" s="87"/>
      <c r="I206" s="88"/>
      <c r="J206" s="59"/>
      <c r="K206" s="59"/>
      <c r="L206" s="59"/>
      <c r="M206" s="60"/>
      <c r="N206" s="60"/>
      <c r="O206" s="60"/>
      <c r="P206" s="60"/>
      <c r="Q206" s="60"/>
      <c r="R206" s="60"/>
      <c r="S206" s="68">
        <v>201</v>
      </c>
      <c r="T206" s="60"/>
      <c r="U206" s="60"/>
      <c r="V206" s="60"/>
      <c r="W206" s="60"/>
      <c r="X206" s="60"/>
      <c r="Y206" s="60"/>
      <c r="Z206" s="60"/>
      <c r="AA206" s="60"/>
      <c r="AB206" s="60"/>
      <c r="AC206" s="60"/>
      <c r="AD206" s="60"/>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60"/>
      <c r="BG206" s="60"/>
    </row>
    <row r="207" spans="1:59" s="1" customFormat="1">
      <c r="A207" s="59"/>
      <c r="B207" s="127" t="e">
        <f>#REF! &amp;"_"&amp;S206</f>
        <v>#REF!</v>
      </c>
      <c r="C207" s="165"/>
      <c r="D207" s="165"/>
      <c r="E207" s="86"/>
      <c r="F207" s="86"/>
      <c r="G207" s="87"/>
      <c r="H207" s="87"/>
      <c r="I207" s="88"/>
      <c r="J207" s="59"/>
      <c r="K207" s="59"/>
      <c r="L207" s="59"/>
      <c r="M207" s="60"/>
      <c r="N207" s="60"/>
      <c r="O207" s="60"/>
      <c r="P207" s="60"/>
      <c r="Q207" s="60"/>
      <c r="R207" s="60"/>
      <c r="S207" s="68">
        <v>202</v>
      </c>
      <c r="T207" s="60"/>
      <c r="U207" s="60"/>
      <c r="V207" s="60"/>
      <c r="W207" s="60"/>
      <c r="X207" s="60"/>
      <c r="Y207" s="60"/>
      <c r="Z207" s="60"/>
      <c r="AA207" s="60"/>
      <c r="AB207" s="60"/>
      <c r="AC207" s="60"/>
      <c r="AD207" s="60"/>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60"/>
      <c r="BG207" s="60"/>
    </row>
    <row r="208" spans="1:59" s="1" customFormat="1">
      <c r="A208" s="59"/>
      <c r="B208" s="127" t="e">
        <f>#REF! &amp;"_"&amp;S207</f>
        <v>#REF!</v>
      </c>
      <c r="C208" s="165"/>
      <c r="D208" s="165"/>
      <c r="E208" s="86"/>
      <c r="F208" s="86"/>
      <c r="G208" s="87"/>
      <c r="H208" s="87"/>
      <c r="I208" s="88"/>
      <c r="J208" s="59"/>
      <c r="K208" s="59"/>
      <c r="L208" s="59"/>
      <c r="M208" s="60"/>
      <c r="N208" s="60"/>
      <c r="O208" s="60"/>
      <c r="P208" s="60"/>
      <c r="Q208" s="60"/>
      <c r="R208" s="60"/>
      <c r="S208" s="68">
        <v>203</v>
      </c>
      <c r="T208" s="60"/>
      <c r="U208" s="60"/>
      <c r="V208" s="60"/>
      <c r="W208" s="60"/>
      <c r="X208" s="60"/>
      <c r="Y208" s="60"/>
      <c r="Z208" s="60"/>
      <c r="AA208" s="60"/>
      <c r="AB208" s="60"/>
      <c r="AC208" s="60"/>
      <c r="AD208" s="60"/>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60"/>
      <c r="BG208" s="60"/>
    </row>
    <row r="209" spans="1:59" s="1" customFormat="1">
      <c r="A209" s="59"/>
      <c r="B209" s="127" t="e">
        <f>#REF! &amp;"_"&amp;S208</f>
        <v>#REF!</v>
      </c>
      <c r="C209" s="165"/>
      <c r="D209" s="165"/>
      <c r="E209" s="86"/>
      <c r="F209" s="86"/>
      <c r="G209" s="87"/>
      <c r="H209" s="87"/>
      <c r="I209" s="88"/>
      <c r="J209" s="59"/>
      <c r="K209" s="59"/>
      <c r="L209" s="59"/>
      <c r="M209" s="60"/>
      <c r="N209" s="60"/>
      <c r="O209" s="60"/>
      <c r="P209" s="60"/>
      <c r="Q209" s="60"/>
      <c r="R209" s="60"/>
      <c r="S209" s="68">
        <v>204</v>
      </c>
      <c r="T209" s="60"/>
      <c r="U209" s="60"/>
      <c r="V209" s="60"/>
      <c r="W209" s="60"/>
      <c r="X209" s="60"/>
      <c r="Y209" s="60"/>
      <c r="Z209" s="60"/>
      <c r="AA209" s="60"/>
      <c r="AB209" s="60"/>
      <c r="AC209" s="60"/>
      <c r="AD209" s="60"/>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60"/>
      <c r="BG209" s="60"/>
    </row>
    <row r="210" spans="1:59" s="1" customFormat="1">
      <c r="A210" s="59"/>
      <c r="B210" s="127" t="e">
        <f>#REF! &amp;"_"&amp;S209</f>
        <v>#REF!</v>
      </c>
      <c r="C210" s="165"/>
      <c r="D210" s="165"/>
      <c r="E210" s="86"/>
      <c r="F210" s="86"/>
      <c r="G210" s="87"/>
      <c r="H210" s="87"/>
      <c r="I210" s="88"/>
      <c r="J210" s="59"/>
      <c r="K210" s="59"/>
      <c r="L210" s="59"/>
      <c r="M210" s="60"/>
      <c r="N210" s="60"/>
      <c r="O210" s="60"/>
      <c r="P210" s="60"/>
      <c r="Q210" s="60"/>
      <c r="R210" s="60"/>
      <c r="S210" s="68">
        <v>205</v>
      </c>
      <c r="T210" s="60"/>
      <c r="U210" s="60"/>
      <c r="V210" s="60"/>
      <c r="W210" s="60"/>
      <c r="X210" s="60"/>
      <c r="Y210" s="60"/>
      <c r="Z210" s="60"/>
      <c r="AA210" s="60"/>
      <c r="AB210" s="60"/>
      <c r="AC210" s="60"/>
      <c r="AD210" s="60"/>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60"/>
      <c r="BG210" s="60"/>
    </row>
    <row r="211" spans="1:59" s="1" customFormat="1">
      <c r="A211" s="59"/>
      <c r="B211" s="127" t="e">
        <f>#REF! &amp;"_"&amp;S210</f>
        <v>#REF!</v>
      </c>
      <c r="C211" s="165"/>
      <c r="D211" s="165"/>
      <c r="E211" s="86"/>
      <c r="F211" s="86"/>
      <c r="G211" s="87"/>
      <c r="H211" s="87"/>
      <c r="I211" s="88"/>
      <c r="J211" s="59"/>
      <c r="K211" s="59"/>
      <c r="L211" s="59"/>
      <c r="M211" s="60"/>
      <c r="N211" s="60"/>
      <c r="O211" s="60"/>
      <c r="P211" s="60"/>
      <c r="Q211" s="60"/>
      <c r="R211" s="60"/>
      <c r="S211" s="68">
        <v>206</v>
      </c>
      <c r="T211" s="60"/>
      <c r="U211" s="60"/>
      <c r="V211" s="60"/>
      <c r="W211" s="60"/>
      <c r="X211" s="60"/>
      <c r="Y211" s="60"/>
      <c r="Z211" s="60"/>
      <c r="AA211" s="60"/>
      <c r="AB211" s="60"/>
      <c r="AC211" s="60"/>
      <c r="AD211" s="60"/>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60"/>
      <c r="BG211" s="60"/>
    </row>
    <row r="212" spans="1:59" s="1" customFormat="1">
      <c r="A212" s="59"/>
      <c r="B212" s="127" t="e">
        <f>#REF! &amp;"_"&amp;S211</f>
        <v>#REF!</v>
      </c>
      <c r="C212" s="165"/>
      <c r="D212" s="165"/>
      <c r="E212" s="86"/>
      <c r="F212" s="86"/>
      <c r="G212" s="87"/>
      <c r="H212" s="87"/>
      <c r="I212" s="88"/>
      <c r="J212" s="59"/>
      <c r="K212" s="59"/>
      <c r="L212" s="59"/>
      <c r="M212" s="60"/>
      <c r="N212" s="60"/>
      <c r="O212" s="60"/>
      <c r="P212" s="60"/>
      <c r="Q212" s="60"/>
      <c r="R212" s="60"/>
      <c r="S212" s="68">
        <v>207</v>
      </c>
      <c r="T212" s="60"/>
      <c r="U212" s="60"/>
      <c r="V212" s="60"/>
      <c r="W212" s="60"/>
      <c r="X212" s="60"/>
      <c r="Y212" s="60"/>
      <c r="Z212" s="60"/>
      <c r="AA212" s="60"/>
      <c r="AB212" s="60"/>
      <c r="AC212" s="60"/>
      <c r="AD212" s="60"/>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60"/>
      <c r="BG212" s="60"/>
    </row>
    <row r="213" spans="1:59" s="1" customFormat="1">
      <c r="A213" s="59"/>
      <c r="B213" s="127" t="e">
        <f>#REF! &amp;"_"&amp;S212</f>
        <v>#REF!</v>
      </c>
      <c r="C213" s="165"/>
      <c r="D213" s="165"/>
      <c r="E213" s="86"/>
      <c r="F213" s="86"/>
      <c r="G213" s="87"/>
      <c r="H213" s="87"/>
      <c r="I213" s="88"/>
      <c r="J213" s="59"/>
      <c r="K213" s="59"/>
      <c r="L213" s="59"/>
      <c r="M213" s="60"/>
      <c r="N213" s="60"/>
      <c r="O213" s="60"/>
      <c r="P213" s="60"/>
      <c r="Q213" s="60"/>
      <c r="R213" s="60"/>
      <c r="S213" s="68">
        <v>208</v>
      </c>
      <c r="T213" s="60"/>
      <c r="U213" s="60"/>
      <c r="V213" s="60"/>
      <c r="W213" s="60"/>
      <c r="X213" s="60"/>
      <c r="Y213" s="60"/>
      <c r="Z213" s="60"/>
      <c r="AA213" s="60"/>
      <c r="AB213" s="60"/>
      <c r="AC213" s="60"/>
      <c r="AD213" s="60"/>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60"/>
      <c r="BG213" s="60"/>
    </row>
    <row r="214" spans="1:59" s="1" customFormat="1">
      <c r="A214" s="59"/>
      <c r="B214" s="127" t="e">
        <f>#REF! &amp;"_"&amp;S213</f>
        <v>#REF!</v>
      </c>
      <c r="C214" s="165"/>
      <c r="D214" s="165"/>
      <c r="E214" s="86"/>
      <c r="F214" s="86"/>
      <c r="G214" s="87"/>
      <c r="H214" s="87"/>
      <c r="I214" s="88"/>
      <c r="J214" s="59"/>
      <c r="K214" s="59"/>
      <c r="L214" s="59"/>
      <c r="M214" s="60"/>
      <c r="N214" s="60"/>
      <c r="O214" s="60"/>
      <c r="P214" s="60"/>
      <c r="Q214" s="60"/>
      <c r="R214" s="60"/>
      <c r="S214" s="68">
        <v>209</v>
      </c>
      <c r="T214" s="60"/>
      <c r="U214" s="60"/>
      <c r="V214" s="60"/>
      <c r="W214" s="60"/>
      <c r="X214" s="60"/>
      <c r="Y214" s="60"/>
      <c r="Z214" s="60"/>
      <c r="AA214" s="60"/>
      <c r="AB214" s="60"/>
      <c r="AC214" s="60"/>
      <c r="AD214" s="60"/>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60"/>
      <c r="BG214" s="60"/>
    </row>
    <row r="215" spans="1:59" s="1" customFormat="1">
      <c r="A215" s="59"/>
      <c r="B215" s="127" t="e">
        <f>#REF! &amp;"_"&amp;S214</f>
        <v>#REF!</v>
      </c>
      <c r="C215" s="165"/>
      <c r="D215" s="165"/>
      <c r="E215" s="86"/>
      <c r="F215" s="86"/>
      <c r="G215" s="87"/>
      <c r="H215" s="87"/>
      <c r="I215" s="88"/>
      <c r="J215" s="59"/>
      <c r="K215" s="59"/>
      <c r="L215" s="59"/>
      <c r="M215" s="60"/>
      <c r="N215" s="60"/>
      <c r="O215" s="60"/>
      <c r="P215" s="60"/>
      <c r="Q215" s="60"/>
      <c r="R215" s="60"/>
      <c r="S215" s="68">
        <v>210</v>
      </c>
      <c r="T215" s="60"/>
      <c r="U215" s="60"/>
      <c r="V215" s="60"/>
      <c r="W215" s="60"/>
      <c r="X215" s="60"/>
      <c r="Y215" s="60"/>
      <c r="Z215" s="60"/>
      <c r="AA215" s="60"/>
      <c r="AB215" s="60"/>
      <c r="AC215" s="60"/>
      <c r="AD215" s="60"/>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60"/>
      <c r="BG215" s="60"/>
    </row>
    <row r="216" spans="1:59" s="1" customFormat="1">
      <c r="A216" s="59"/>
      <c r="B216" s="127" t="e">
        <f>#REF! &amp;"_"&amp;S215</f>
        <v>#REF!</v>
      </c>
      <c r="C216" s="165"/>
      <c r="D216" s="165"/>
      <c r="E216" s="86"/>
      <c r="F216" s="86"/>
      <c r="G216" s="87"/>
      <c r="H216" s="87"/>
      <c r="I216" s="88"/>
      <c r="J216" s="59"/>
      <c r="K216" s="59"/>
      <c r="L216" s="59"/>
      <c r="M216" s="60"/>
      <c r="N216" s="60"/>
      <c r="O216" s="60"/>
      <c r="P216" s="60"/>
      <c r="Q216" s="60"/>
      <c r="R216" s="60"/>
      <c r="S216" s="68">
        <v>211</v>
      </c>
      <c r="T216" s="60"/>
      <c r="U216" s="60"/>
      <c r="V216" s="60"/>
      <c r="W216" s="60"/>
      <c r="X216" s="60"/>
      <c r="Y216" s="60"/>
      <c r="Z216" s="60"/>
      <c r="AA216" s="60"/>
      <c r="AB216" s="60"/>
      <c r="AC216" s="60"/>
      <c r="AD216" s="60"/>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60"/>
      <c r="BG216" s="60"/>
    </row>
    <row r="217" spans="1:59" s="1" customFormat="1">
      <c r="A217" s="59"/>
      <c r="B217" s="127" t="e">
        <f>#REF! &amp;"_"&amp;S216</f>
        <v>#REF!</v>
      </c>
      <c r="C217" s="165"/>
      <c r="D217" s="165"/>
      <c r="E217" s="86"/>
      <c r="F217" s="86"/>
      <c r="G217" s="87"/>
      <c r="H217" s="87"/>
      <c r="I217" s="88"/>
      <c r="J217" s="59"/>
      <c r="K217" s="59"/>
      <c r="L217" s="59"/>
      <c r="M217" s="60"/>
      <c r="N217" s="60"/>
      <c r="O217" s="60"/>
      <c r="P217" s="60"/>
      <c r="Q217" s="60"/>
      <c r="R217" s="60"/>
      <c r="S217" s="68">
        <v>212</v>
      </c>
      <c r="T217" s="60"/>
      <c r="U217" s="60"/>
      <c r="V217" s="60"/>
      <c r="W217" s="60"/>
      <c r="X217" s="60"/>
      <c r="Y217" s="60"/>
      <c r="Z217" s="60"/>
      <c r="AA217" s="60"/>
      <c r="AB217" s="60"/>
      <c r="AC217" s="60"/>
      <c r="AD217" s="60"/>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60"/>
      <c r="BG217" s="60"/>
    </row>
    <row r="218" spans="1:59" s="1" customFormat="1">
      <c r="A218" s="59"/>
      <c r="B218" s="127" t="e">
        <f>#REF! &amp;"_"&amp;S217</f>
        <v>#REF!</v>
      </c>
      <c r="C218" s="165"/>
      <c r="D218" s="165"/>
      <c r="E218" s="86"/>
      <c r="F218" s="86"/>
      <c r="G218" s="87"/>
      <c r="H218" s="87"/>
      <c r="I218" s="88"/>
      <c r="J218" s="59"/>
      <c r="K218" s="59"/>
      <c r="L218" s="59"/>
      <c r="M218" s="60"/>
      <c r="N218" s="60"/>
      <c r="O218" s="60"/>
      <c r="P218" s="60"/>
      <c r="Q218" s="60"/>
      <c r="R218" s="60"/>
      <c r="S218" s="68">
        <v>213</v>
      </c>
      <c r="T218" s="60"/>
      <c r="U218" s="60"/>
      <c r="V218" s="60"/>
      <c r="W218" s="60"/>
      <c r="X218" s="60"/>
      <c r="Y218" s="60"/>
      <c r="Z218" s="60"/>
      <c r="AA218" s="60"/>
      <c r="AB218" s="60"/>
      <c r="AC218" s="60"/>
      <c r="AD218" s="60"/>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60"/>
      <c r="BG218" s="60"/>
    </row>
    <row r="219" spans="1:59" s="1" customFormat="1">
      <c r="A219" s="59"/>
      <c r="B219" s="127" t="e">
        <f>#REF! &amp;"_"&amp;S218</f>
        <v>#REF!</v>
      </c>
      <c r="C219" s="165"/>
      <c r="D219" s="165"/>
      <c r="E219" s="86"/>
      <c r="F219" s="86"/>
      <c r="G219" s="87"/>
      <c r="H219" s="87"/>
      <c r="I219" s="88"/>
      <c r="J219" s="59"/>
      <c r="K219" s="59"/>
      <c r="L219" s="59"/>
      <c r="M219" s="60"/>
      <c r="N219" s="60"/>
      <c r="O219" s="60"/>
      <c r="P219" s="60"/>
      <c r="Q219" s="60"/>
      <c r="R219" s="60"/>
      <c r="S219" s="68">
        <v>214</v>
      </c>
      <c r="T219" s="60"/>
      <c r="U219" s="60"/>
      <c r="V219" s="60"/>
      <c r="W219" s="60"/>
      <c r="X219" s="60"/>
      <c r="Y219" s="60"/>
      <c r="Z219" s="60"/>
      <c r="AA219" s="60"/>
      <c r="AB219" s="60"/>
      <c r="AC219" s="60"/>
      <c r="AD219" s="60"/>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60"/>
      <c r="BG219" s="60"/>
    </row>
    <row r="220" spans="1:59" s="1" customFormat="1">
      <c r="A220" s="59"/>
      <c r="B220" s="127" t="e">
        <f>#REF! &amp;"_"&amp;S219</f>
        <v>#REF!</v>
      </c>
      <c r="C220" s="165"/>
      <c r="D220" s="165"/>
      <c r="E220" s="86"/>
      <c r="F220" s="86"/>
      <c r="G220" s="87"/>
      <c r="H220" s="87"/>
      <c r="I220" s="88"/>
      <c r="J220" s="59"/>
      <c r="K220" s="59"/>
      <c r="L220" s="59"/>
      <c r="M220" s="60"/>
      <c r="N220" s="60"/>
      <c r="O220" s="60"/>
      <c r="P220" s="60"/>
      <c r="Q220" s="60"/>
      <c r="R220" s="60"/>
      <c r="S220" s="68">
        <v>215</v>
      </c>
      <c r="T220" s="60"/>
      <c r="U220" s="60"/>
      <c r="V220" s="60"/>
      <c r="W220" s="60"/>
      <c r="X220" s="60"/>
      <c r="Y220" s="60"/>
      <c r="Z220" s="60"/>
      <c r="AA220" s="60"/>
      <c r="AB220" s="60"/>
      <c r="AC220" s="60"/>
      <c r="AD220" s="60"/>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60"/>
      <c r="BG220" s="60"/>
    </row>
    <row r="221" spans="1:59" s="1" customFormat="1">
      <c r="A221" s="59"/>
      <c r="B221" s="127" t="e">
        <f>#REF! &amp;"_"&amp;S220</f>
        <v>#REF!</v>
      </c>
      <c r="C221" s="165"/>
      <c r="D221" s="165"/>
      <c r="E221" s="86"/>
      <c r="F221" s="86"/>
      <c r="G221" s="87"/>
      <c r="H221" s="87"/>
      <c r="I221" s="88"/>
      <c r="J221" s="59"/>
      <c r="K221" s="59"/>
      <c r="L221" s="59"/>
      <c r="M221" s="60"/>
      <c r="N221" s="60"/>
      <c r="O221" s="60"/>
      <c r="P221" s="60"/>
      <c r="Q221" s="60"/>
      <c r="R221" s="60"/>
      <c r="S221" s="68">
        <v>216</v>
      </c>
      <c r="T221" s="60"/>
      <c r="U221" s="60"/>
      <c r="V221" s="60"/>
      <c r="W221" s="60"/>
      <c r="X221" s="60"/>
      <c r="Y221" s="60"/>
      <c r="Z221" s="60"/>
      <c r="AA221" s="60"/>
      <c r="AB221" s="60"/>
      <c r="AC221" s="60"/>
      <c r="AD221" s="60"/>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60"/>
      <c r="BG221" s="60"/>
    </row>
    <row r="222" spans="1:59" s="1" customFormat="1">
      <c r="A222" s="59"/>
      <c r="B222" s="127" t="e">
        <f>#REF! &amp;"_"&amp;S221</f>
        <v>#REF!</v>
      </c>
      <c r="C222" s="165"/>
      <c r="D222" s="165"/>
      <c r="E222" s="86"/>
      <c r="F222" s="86"/>
      <c r="G222" s="87"/>
      <c r="H222" s="87"/>
      <c r="I222" s="88"/>
      <c r="J222" s="59"/>
      <c r="K222" s="59"/>
      <c r="L222" s="59"/>
      <c r="M222" s="60"/>
      <c r="N222" s="60"/>
      <c r="O222" s="60"/>
      <c r="P222" s="60"/>
      <c r="Q222" s="60"/>
      <c r="R222" s="60"/>
      <c r="S222" s="68">
        <v>217</v>
      </c>
      <c r="T222" s="60"/>
      <c r="U222" s="60"/>
      <c r="V222" s="60"/>
      <c r="W222" s="60"/>
      <c r="X222" s="60"/>
      <c r="Y222" s="60"/>
      <c r="Z222" s="60"/>
      <c r="AA222" s="60"/>
      <c r="AB222" s="60"/>
      <c r="AC222" s="60"/>
      <c r="AD222" s="60"/>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60"/>
      <c r="BG222" s="60"/>
    </row>
    <row r="223" spans="1:59" s="1" customFormat="1">
      <c r="A223" s="59"/>
      <c r="B223" s="127" t="e">
        <f>#REF! &amp;"_"&amp;S222</f>
        <v>#REF!</v>
      </c>
      <c r="C223" s="165"/>
      <c r="D223" s="165"/>
      <c r="E223" s="86"/>
      <c r="F223" s="86"/>
      <c r="G223" s="87"/>
      <c r="H223" s="87"/>
      <c r="I223" s="88"/>
      <c r="J223" s="59"/>
      <c r="K223" s="59"/>
      <c r="L223" s="59"/>
      <c r="M223" s="60"/>
      <c r="N223" s="60"/>
      <c r="O223" s="60"/>
      <c r="P223" s="60"/>
      <c r="Q223" s="60"/>
      <c r="R223" s="60"/>
      <c r="S223" s="68">
        <v>218</v>
      </c>
      <c r="T223" s="60"/>
      <c r="U223" s="60"/>
      <c r="V223" s="60"/>
      <c r="W223" s="60"/>
      <c r="X223" s="60"/>
      <c r="Y223" s="60"/>
      <c r="Z223" s="60"/>
      <c r="AA223" s="60"/>
      <c r="AB223" s="60"/>
      <c r="AC223" s="60"/>
      <c r="AD223" s="60"/>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60"/>
      <c r="BG223" s="60"/>
    </row>
    <row r="224" spans="1:59" s="1" customFormat="1">
      <c r="A224" s="59"/>
      <c r="B224" s="127" t="e">
        <f>#REF! &amp;"_"&amp;S223</f>
        <v>#REF!</v>
      </c>
      <c r="C224" s="165"/>
      <c r="D224" s="165"/>
      <c r="E224" s="86"/>
      <c r="F224" s="86"/>
      <c r="G224" s="87"/>
      <c r="H224" s="87"/>
      <c r="I224" s="88"/>
      <c r="J224" s="59"/>
      <c r="K224" s="59"/>
      <c r="L224" s="59"/>
      <c r="M224" s="60"/>
      <c r="N224" s="60"/>
      <c r="O224" s="60"/>
      <c r="P224" s="60"/>
      <c r="Q224" s="60"/>
      <c r="R224" s="60"/>
      <c r="S224" s="68">
        <v>219</v>
      </c>
      <c r="T224" s="60"/>
      <c r="U224" s="60"/>
      <c r="V224" s="60"/>
      <c r="W224" s="60"/>
      <c r="X224" s="60"/>
      <c r="Y224" s="60"/>
      <c r="Z224" s="60"/>
      <c r="AA224" s="60"/>
      <c r="AB224" s="60"/>
      <c r="AC224" s="60"/>
      <c r="AD224" s="60"/>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60"/>
      <c r="BG224" s="60"/>
    </row>
    <row r="225" spans="1:59" s="1" customFormat="1">
      <c r="A225" s="59"/>
      <c r="B225" s="127" t="e">
        <f>#REF! &amp;"_"&amp;S224</f>
        <v>#REF!</v>
      </c>
      <c r="C225" s="165"/>
      <c r="D225" s="165"/>
      <c r="E225" s="86"/>
      <c r="F225" s="86"/>
      <c r="G225" s="87"/>
      <c r="H225" s="87"/>
      <c r="I225" s="88"/>
      <c r="J225" s="59"/>
      <c r="K225" s="59"/>
      <c r="L225" s="59"/>
      <c r="M225" s="60"/>
      <c r="N225" s="60"/>
      <c r="O225" s="60"/>
      <c r="P225" s="60"/>
      <c r="Q225" s="60"/>
      <c r="R225" s="60"/>
      <c r="S225" s="68">
        <v>220</v>
      </c>
      <c r="T225" s="60"/>
      <c r="U225" s="60"/>
      <c r="V225" s="60"/>
      <c r="W225" s="60"/>
      <c r="X225" s="60"/>
      <c r="Y225" s="60"/>
      <c r="Z225" s="60"/>
      <c r="AA225" s="60"/>
      <c r="AB225" s="60"/>
      <c r="AC225" s="60"/>
      <c r="AD225" s="60"/>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60"/>
      <c r="BG225" s="60"/>
    </row>
    <row r="226" spans="1:59" s="1" customFormat="1">
      <c r="A226" s="59"/>
      <c r="B226" s="127" t="e">
        <f>#REF! &amp;"_"&amp;S225</f>
        <v>#REF!</v>
      </c>
      <c r="C226" s="165"/>
      <c r="D226" s="165"/>
      <c r="E226" s="86"/>
      <c r="F226" s="86"/>
      <c r="G226" s="87"/>
      <c r="H226" s="87"/>
      <c r="I226" s="88"/>
      <c r="J226" s="59"/>
      <c r="K226" s="59"/>
      <c r="L226" s="59"/>
      <c r="M226" s="60"/>
      <c r="N226" s="60"/>
      <c r="O226" s="60"/>
      <c r="P226" s="60"/>
      <c r="Q226" s="60"/>
      <c r="R226" s="60"/>
      <c r="S226" s="68">
        <v>221</v>
      </c>
      <c r="T226" s="60"/>
      <c r="U226" s="60"/>
      <c r="V226" s="60"/>
      <c r="W226" s="60"/>
      <c r="X226" s="60"/>
      <c r="Y226" s="60"/>
      <c r="Z226" s="60"/>
      <c r="AA226" s="60"/>
      <c r="AB226" s="60"/>
      <c r="AC226" s="60"/>
      <c r="AD226" s="60"/>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60"/>
      <c r="BG226" s="60"/>
    </row>
    <row r="227" spans="1:59" s="1" customFormat="1">
      <c r="A227" s="59"/>
      <c r="B227" s="127" t="e">
        <f>#REF! &amp;"_"&amp;S226</f>
        <v>#REF!</v>
      </c>
      <c r="C227" s="165"/>
      <c r="D227" s="165"/>
      <c r="E227" s="86"/>
      <c r="F227" s="86"/>
      <c r="G227" s="87"/>
      <c r="H227" s="87"/>
      <c r="I227" s="88"/>
      <c r="J227" s="59"/>
      <c r="K227" s="59"/>
      <c r="L227" s="59"/>
      <c r="M227" s="60"/>
      <c r="N227" s="60"/>
      <c r="O227" s="60"/>
      <c r="P227" s="60"/>
      <c r="Q227" s="60"/>
      <c r="R227" s="60"/>
      <c r="S227" s="68">
        <v>222</v>
      </c>
      <c r="T227" s="60"/>
      <c r="U227" s="60"/>
      <c r="V227" s="60"/>
      <c r="W227" s="60"/>
      <c r="X227" s="60"/>
      <c r="Y227" s="60"/>
      <c r="Z227" s="60"/>
      <c r="AA227" s="60"/>
      <c r="AB227" s="60"/>
      <c r="AC227" s="60"/>
      <c r="AD227" s="60"/>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60"/>
      <c r="BG227" s="60"/>
    </row>
    <row r="228" spans="1:59" s="1" customFormat="1">
      <c r="A228" s="59"/>
      <c r="B228" s="127" t="e">
        <f>#REF! &amp;"_"&amp;S227</f>
        <v>#REF!</v>
      </c>
      <c r="C228" s="165"/>
      <c r="D228" s="165"/>
      <c r="E228" s="86"/>
      <c r="F228" s="86"/>
      <c r="G228" s="87"/>
      <c r="H228" s="87"/>
      <c r="I228" s="88"/>
      <c r="J228" s="59"/>
      <c r="K228" s="59"/>
      <c r="L228" s="59"/>
      <c r="M228" s="60"/>
      <c r="N228" s="60"/>
      <c r="O228" s="60"/>
      <c r="P228" s="60"/>
      <c r="Q228" s="60"/>
      <c r="R228" s="60"/>
      <c r="S228" s="68">
        <v>223</v>
      </c>
      <c r="T228" s="60"/>
      <c r="U228" s="60"/>
      <c r="V228" s="60"/>
      <c r="W228" s="60"/>
      <c r="X228" s="60"/>
      <c r="Y228" s="60"/>
      <c r="Z228" s="60"/>
      <c r="AA228" s="60"/>
      <c r="AB228" s="60"/>
      <c r="AC228" s="60"/>
      <c r="AD228" s="60"/>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60"/>
      <c r="BG228" s="60"/>
    </row>
    <row r="229" spans="1:59" s="1" customFormat="1">
      <c r="A229" s="59"/>
      <c r="B229" s="127" t="e">
        <f>#REF! &amp;"_"&amp;S228</f>
        <v>#REF!</v>
      </c>
      <c r="C229" s="165"/>
      <c r="D229" s="165"/>
      <c r="E229" s="86"/>
      <c r="F229" s="86"/>
      <c r="G229" s="87"/>
      <c r="H229" s="87"/>
      <c r="I229" s="88"/>
      <c r="J229" s="59"/>
      <c r="K229" s="59"/>
      <c r="L229" s="59"/>
      <c r="M229" s="60"/>
      <c r="N229" s="60"/>
      <c r="O229" s="60"/>
      <c r="P229" s="60"/>
      <c r="Q229" s="60"/>
      <c r="R229" s="60"/>
      <c r="S229" s="68">
        <v>224</v>
      </c>
      <c r="T229" s="60"/>
      <c r="U229" s="60"/>
      <c r="V229" s="60"/>
      <c r="W229" s="60"/>
      <c r="X229" s="60"/>
      <c r="Y229" s="60"/>
      <c r="Z229" s="60"/>
      <c r="AA229" s="60"/>
      <c r="AB229" s="60"/>
      <c r="AC229" s="60"/>
      <c r="AD229" s="60"/>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60"/>
      <c r="BG229" s="60"/>
    </row>
    <row r="230" spans="1:59" s="1" customFormat="1">
      <c r="A230" s="59"/>
      <c r="B230" s="127" t="e">
        <f>#REF! &amp;"_"&amp;S229</f>
        <v>#REF!</v>
      </c>
      <c r="C230" s="165"/>
      <c r="D230" s="165"/>
      <c r="E230" s="86"/>
      <c r="F230" s="86"/>
      <c r="G230" s="87"/>
      <c r="H230" s="87"/>
      <c r="I230" s="88"/>
      <c r="J230" s="59"/>
      <c r="K230" s="59"/>
      <c r="L230" s="59"/>
      <c r="M230" s="60"/>
      <c r="N230" s="60"/>
      <c r="O230" s="60"/>
      <c r="P230" s="60"/>
      <c r="Q230" s="60"/>
      <c r="R230" s="60"/>
      <c r="S230" s="68">
        <v>225</v>
      </c>
      <c r="T230" s="60"/>
      <c r="U230" s="60"/>
      <c r="V230" s="60"/>
      <c r="W230" s="60"/>
      <c r="X230" s="60"/>
      <c r="Y230" s="60"/>
      <c r="Z230" s="60"/>
      <c r="AA230" s="60"/>
      <c r="AB230" s="60"/>
      <c r="AC230" s="60"/>
      <c r="AD230" s="60"/>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60"/>
      <c r="BG230" s="60"/>
    </row>
    <row r="231" spans="1:59" s="1" customFormat="1">
      <c r="A231" s="59"/>
      <c r="B231" s="127" t="e">
        <f>#REF! &amp;"_"&amp;S230</f>
        <v>#REF!</v>
      </c>
      <c r="C231" s="165"/>
      <c r="D231" s="165"/>
      <c r="E231" s="86"/>
      <c r="F231" s="86"/>
      <c r="G231" s="87"/>
      <c r="H231" s="87"/>
      <c r="I231" s="88"/>
      <c r="J231" s="59"/>
      <c r="K231" s="59"/>
      <c r="L231" s="59"/>
      <c r="M231" s="60"/>
      <c r="N231" s="60"/>
      <c r="O231" s="60"/>
      <c r="P231" s="60"/>
      <c r="Q231" s="60"/>
      <c r="R231" s="60"/>
      <c r="S231" s="68">
        <v>226</v>
      </c>
      <c r="T231" s="60"/>
      <c r="U231" s="60"/>
      <c r="V231" s="60"/>
      <c r="W231" s="60"/>
      <c r="X231" s="60"/>
      <c r="Y231" s="60"/>
      <c r="Z231" s="60"/>
      <c r="AA231" s="60"/>
      <c r="AB231" s="60"/>
      <c r="AC231" s="60"/>
      <c r="AD231" s="60"/>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60"/>
      <c r="BG231" s="60"/>
    </row>
    <row r="232" spans="1:59" s="1" customFormat="1">
      <c r="A232" s="59"/>
      <c r="B232" s="127" t="e">
        <f>#REF! &amp;"_"&amp;S231</f>
        <v>#REF!</v>
      </c>
      <c r="C232" s="165"/>
      <c r="D232" s="165"/>
      <c r="E232" s="86"/>
      <c r="F232" s="86"/>
      <c r="G232" s="87"/>
      <c r="H232" s="87"/>
      <c r="I232" s="88"/>
      <c r="J232" s="59"/>
      <c r="K232" s="59"/>
      <c r="L232" s="59"/>
      <c r="M232" s="60"/>
      <c r="N232" s="60"/>
      <c r="O232" s="60"/>
      <c r="P232" s="60"/>
      <c r="Q232" s="60"/>
      <c r="R232" s="60"/>
      <c r="S232" s="68">
        <v>227</v>
      </c>
      <c r="T232" s="60"/>
      <c r="U232" s="60"/>
      <c r="V232" s="60"/>
      <c r="W232" s="60"/>
      <c r="X232" s="60"/>
      <c r="Y232" s="60"/>
      <c r="Z232" s="60"/>
      <c r="AA232" s="60"/>
      <c r="AB232" s="60"/>
      <c r="AC232" s="60"/>
      <c r="AD232" s="60"/>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60"/>
      <c r="BG232" s="60"/>
    </row>
    <row r="233" spans="1:59" s="1" customFormat="1">
      <c r="A233" s="59"/>
      <c r="B233" s="127" t="e">
        <f>#REF! &amp;"_"&amp;S232</f>
        <v>#REF!</v>
      </c>
      <c r="C233" s="165"/>
      <c r="D233" s="165"/>
      <c r="E233" s="86"/>
      <c r="F233" s="86"/>
      <c r="G233" s="87"/>
      <c r="H233" s="87"/>
      <c r="I233" s="88"/>
      <c r="J233" s="59"/>
      <c r="K233" s="59"/>
      <c r="L233" s="59"/>
      <c r="M233" s="60"/>
      <c r="N233" s="60"/>
      <c r="O233" s="60"/>
      <c r="P233" s="60"/>
      <c r="Q233" s="60"/>
      <c r="R233" s="60"/>
      <c r="S233" s="68">
        <v>228</v>
      </c>
      <c r="T233" s="60"/>
      <c r="U233" s="60"/>
      <c r="V233" s="60"/>
      <c r="W233" s="60"/>
      <c r="X233" s="60"/>
      <c r="Y233" s="60"/>
      <c r="Z233" s="60"/>
      <c r="AA233" s="60"/>
      <c r="AB233" s="60"/>
      <c r="AC233" s="60"/>
      <c r="AD233" s="60"/>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60"/>
      <c r="BG233" s="60"/>
    </row>
    <row r="234" spans="1:59" s="1" customFormat="1">
      <c r="A234" s="59"/>
      <c r="B234" s="127" t="e">
        <f>#REF! &amp;"_"&amp;S233</f>
        <v>#REF!</v>
      </c>
      <c r="C234" s="165"/>
      <c r="D234" s="165"/>
      <c r="E234" s="86"/>
      <c r="F234" s="86"/>
      <c r="G234" s="87"/>
      <c r="H234" s="87"/>
      <c r="I234" s="88"/>
      <c r="J234" s="59"/>
      <c r="K234" s="59"/>
      <c r="L234" s="59"/>
      <c r="M234" s="60"/>
      <c r="N234" s="60"/>
      <c r="O234" s="60"/>
      <c r="P234" s="60"/>
      <c r="Q234" s="60"/>
      <c r="R234" s="60"/>
      <c r="S234" s="68">
        <v>229</v>
      </c>
      <c r="T234" s="60"/>
      <c r="U234" s="60"/>
      <c r="V234" s="60"/>
      <c r="W234" s="60"/>
      <c r="X234" s="60"/>
      <c r="Y234" s="60"/>
      <c r="Z234" s="60"/>
      <c r="AA234" s="60"/>
      <c r="AB234" s="60"/>
      <c r="AC234" s="60"/>
      <c r="AD234" s="60"/>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60"/>
      <c r="BG234" s="60"/>
    </row>
    <row r="235" spans="1:59" s="1" customFormat="1">
      <c r="A235" s="59"/>
      <c r="B235" s="127" t="e">
        <f>#REF! &amp;"_"&amp;S234</f>
        <v>#REF!</v>
      </c>
      <c r="C235" s="165"/>
      <c r="D235" s="165"/>
      <c r="E235" s="86"/>
      <c r="F235" s="86"/>
      <c r="G235" s="87"/>
      <c r="H235" s="87"/>
      <c r="I235" s="88"/>
      <c r="J235" s="59"/>
      <c r="K235" s="59"/>
      <c r="L235" s="59"/>
      <c r="M235" s="60"/>
      <c r="N235" s="60"/>
      <c r="O235" s="60"/>
      <c r="P235" s="60"/>
      <c r="Q235" s="60"/>
      <c r="R235" s="60"/>
      <c r="S235" s="68">
        <v>230</v>
      </c>
      <c r="T235" s="60"/>
      <c r="U235" s="60"/>
      <c r="V235" s="60"/>
      <c r="W235" s="60"/>
      <c r="X235" s="60"/>
      <c r="Y235" s="60"/>
      <c r="Z235" s="60"/>
      <c r="AA235" s="60"/>
      <c r="AB235" s="60"/>
      <c r="AC235" s="60"/>
      <c r="AD235" s="60"/>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60"/>
      <c r="BG235" s="60"/>
    </row>
    <row r="236" spans="1:59" s="1" customFormat="1">
      <c r="A236" s="59"/>
      <c r="B236" s="127" t="e">
        <f>#REF! &amp;"_"&amp;S235</f>
        <v>#REF!</v>
      </c>
      <c r="C236" s="165"/>
      <c r="D236" s="165"/>
      <c r="E236" s="86"/>
      <c r="F236" s="86"/>
      <c r="G236" s="87"/>
      <c r="H236" s="87"/>
      <c r="I236" s="88"/>
      <c r="J236" s="59"/>
      <c r="K236" s="59"/>
      <c r="L236" s="59"/>
      <c r="M236" s="60"/>
      <c r="N236" s="60"/>
      <c r="O236" s="60"/>
      <c r="P236" s="60"/>
      <c r="Q236" s="60"/>
      <c r="R236" s="60"/>
      <c r="S236" s="68">
        <v>231</v>
      </c>
      <c r="T236" s="60"/>
      <c r="U236" s="60"/>
      <c r="V236" s="60"/>
      <c r="W236" s="60"/>
      <c r="X236" s="60"/>
      <c r="Y236" s="60"/>
      <c r="Z236" s="60"/>
      <c r="AA236" s="60"/>
      <c r="AB236" s="60"/>
      <c r="AC236" s="60"/>
      <c r="AD236" s="60"/>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60"/>
      <c r="BG236" s="60"/>
    </row>
    <row r="237" spans="1:59" s="1" customFormat="1">
      <c r="A237" s="59"/>
      <c r="B237" s="127" t="e">
        <f>#REF! &amp;"_"&amp;S236</f>
        <v>#REF!</v>
      </c>
      <c r="C237" s="165"/>
      <c r="D237" s="165"/>
      <c r="E237" s="86"/>
      <c r="F237" s="86"/>
      <c r="G237" s="87"/>
      <c r="H237" s="87"/>
      <c r="I237" s="88"/>
      <c r="J237" s="59"/>
      <c r="K237" s="59"/>
      <c r="L237" s="59"/>
      <c r="M237" s="60"/>
      <c r="N237" s="60"/>
      <c r="O237" s="60"/>
      <c r="P237" s="60"/>
      <c r="Q237" s="60"/>
      <c r="R237" s="60"/>
      <c r="S237" s="68">
        <v>232</v>
      </c>
      <c r="T237" s="60"/>
      <c r="U237" s="60"/>
      <c r="V237" s="60"/>
      <c r="W237" s="60"/>
      <c r="X237" s="60"/>
      <c r="Y237" s="60"/>
      <c r="Z237" s="60"/>
      <c r="AA237" s="60"/>
      <c r="AB237" s="60"/>
      <c r="AC237" s="60"/>
      <c r="AD237" s="60"/>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60"/>
      <c r="BG237" s="60"/>
    </row>
    <row r="238" spans="1:59" s="1" customFormat="1">
      <c r="A238" s="59"/>
      <c r="B238" s="127" t="e">
        <f>#REF! &amp;"_"&amp;S237</f>
        <v>#REF!</v>
      </c>
      <c r="C238" s="165"/>
      <c r="D238" s="165"/>
      <c r="E238" s="86"/>
      <c r="F238" s="86"/>
      <c r="G238" s="87"/>
      <c r="H238" s="87"/>
      <c r="I238" s="88"/>
      <c r="J238" s="59"/>
      <c r="K238" s="59"/>
      <c r="L238" s="59"/>
      <c r="M238" s="60"/>
      <c r="N238" s="60"/>
      <c r="O238" s="60"/>
      <c r="P238" s="60"/>
      <c r="Q238" s="60"/>
      <c r="R238" s="60"/>
      <c r="S238" s="68">
        <v>233</v>
      </c>
      <c r="T238" s="60"/>
      <c r="U238" s="60"/>
      <c r="V238" s="60"/>
      <c r="W238" s="60"/>
      <c r="X238" s="60"/>
      <c r="Y238" s="60"/>
      <c r="Z238" s="60"/>
      <c r="AA238" s="60"/>
      <c r="AB238" s="60"/>
      <c r="AC238" s="60"/>
      <c r="AD238" s="60"/>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60"/>
      <c r="BG238" s="60"/>
    </row>
    <row r="239" spans="1:59" s="1" customFormat="1">
      <c r="A239" s="59"/>
      <c r="B239" s="127" t="e">
        <f>#REF! &amp;"_"&amp;S238</f>
        <v>#REF!</v>
      </c>
      <c r="C239" s="165"/>
      <c r="D239" s="165"/>
      <c r="E239" s="86"/>
      <c r="F239" s="86"/>
      <c r="G239" s="87"/>
      <c r="H239" s="87"/>
      <c r="I239" s="88"/>
      <c r="J239" s="59"/>
      <c r="K239" s="59"/>
      <c r="L239" s="59"/>
      <c r="M239" s="60"/>
      <c r="N239" s="60"/>
      <c r="O239" s="60"/>
      <c r="P239" s="60"/>
      <c r="Q239" s="60"/>
      <c r="R239" s="60"/>
      <c r="S239" s="68">
        <v>234</v>
      </c>
      <c r="T239" s="60"/>
      <c r="U239" s="60"/>
      <c r="V239" s="60"/>
      <c r="W239" s="60"/>
      <c r="X239" s="60"/>
      <c r="Y239" s="60"/>
      <c r="Z239" s="60"/>
      <c r="AA239" s="60"/>
      <c r="AB239" s="60"/>
      <c r="AC239" s="60"/>
      <c r="AD239" s="60"/>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60"/>
      <c r="BG239" s="60"/>
    </row>
    <row r="240" spans="1:59" s="1" customFormat="1">
      <c r="A240" s="59"/>
      <c r="B240" s="127" t="e">
        <f>#REF! &amp;"_"&amp;S239</f>
        <v>#REF!</v>
      </c>
      <c r="C240" s="165"/>
      <c r="D240" s="165"/>
      <c r="E240" s="86"/>
      <c r="F240" s="86"/>
      <c r="G240" s="87"/>
      <c r="H240" s="87"/>
      <c r="I240" s="88"/>
      <c r="J240" s="59"/>
      <c r="K240" s="59"/>
      <c r="L240" s="59"/>
      <c r="M240" s="60"/>
      <c r="N240" s="60"/>
      <c r="O240" s="60"/>
      <c r="P240" s="60"/>
      <c r="Q240" s="60"/>
      <c r="R240" s="60"/>
      <c r="S240" s="68">
        <v>235</v>
      </c>
      <c r="T240" s="60"/>
      <c r="U240" s="60"/>
      <c r="V240" s="60"/>
      <c r="W240" s="60"/>
      <c r="X240" s="60"/>
      <c r="Y240" s="60"/>
      <c r="Z240" s="60"/>
      <c r="AA240" s="60"/>
      <c r="AB240" s="60"/>
      <c r="AC240" s="60"/>
      <c r="AD240" s="60"/>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60"/>
      <c r="BG240" s="60"/>
    </row>
    <row r="241" spans="1:59" s="1" customFormat="1">
      <c r="A241" s="59"/>
      <c r="B241" s="127" t="e">
        <f>#REF! &amp;"_"&amp;S240</f>
        <v>#REF!</v>
      </c>
      <c r="C241" s="165"/>
      <c r="D241" s="165"/>
      <c r="E241" s="86"/>
      <c r="F241" s="86"/>
      <c r="G241" s="87"/>
      <c r="H241" s="87"/>
      <c r="I241" s="88"/>
      <c r="J241" s="59"/>
      <c r="K241" s="59"/>
      <c r="L241" s="59"/>
      <c r="M241" s="60"/>
      <c r="N241" s="60"/>
      <c r="O241" s="60"/>
      <c r="P241" s="60"/>
      <c r="Q241" s="60"/>
      <c r="R241" s="60"/>
      <c r="S241" s="68">
        <v>236</v>
      </c>
      <c r="T241" s="60"/>
      <c r="U241" s="60"/>
      <c r="V241" s="60"/>
      <c r="W241" s="60"/>
      <c r="X241" s="60"/>
      <c r="Y241" s="60"/>
      <c r="Z241" s="60"/>
      <c r="AA241" s="60"/>
      <c r="AB241" s="60"/>
      <c r="AC241" s="60"/>
      <c r="AD241" s="60"/>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60"/>
      <c r="BG241" s="60"/>
    </row>
    <row r="242" spans="1:59" s="1" customFormat="1">
      <c r="A242" s="59"/>
      <c r="B242" s="127" t="e">
        <f>#REF! &amp;"_"&amp;S241</f>
        <v>#REF!</v>
      </c>
      <c r="C242" s="165"/>
      <c r="D242" s="165"/>
      <c r="E242" s="86"/>
      <c r="F242" s="86"/>
      <c r="G242" s="87"/>
      <c r="H242" s="87"/>
      <c r="I242" s="88"/>
      <c r="J242" s="59"/>
      <c r="K242" s="59"/>
      <c r="L242" s="59"/>
      <c r="M242" s="60"/>
      <c r="N242" s="60"/>
      <c r="O242" s="60"/>
      <c r="P242" s="60"/>
      <c r="Q242" s="60"/>
      <c r="R242" s="60"/>
      <c r="S242" s="68">
        <v>237</v>
      </c>
      <c r="T242" s="60"/>
      <c r="U242" s="60"/>
      <c r="V242" s="60"/>
      <c r="W242" s="60"/>
      <c r="X242" s="60"/>
      <c r="Y242" s="60"/>
      <c r="Z242" s="60"/>
      <c r="AA242" s="60"/>
      <c r="AB242" s="60"/>
      <c r="AC242" s="60"/>
      <c r="AD242" s="60"/>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60"/>
      <c r="BG242" s="60"/>
    </row>
    <row r="243" spans="1:59" s="1" customFormat="1">
      <c r="A243" s="59"/>
      <c r="B243" s="127" t="e">
        <f>#REF! &amp;"_"&amp;S242</f>
        <v>#REF!</v>
      </c>
      <c r="C243" s="165"/>
      <c r="D243" s="165"/>
      <c r="E243" s="86"/>
      <c r="F243" s="86"/>
      <c r="G243" s="87"/>
      <c r="H243" s="87"/>
      <c r="I243" s="88"/>
      <c r="J243" s="59"/>
      <c r="K243" s="59"/>
      <c r="L243" s="59"/>
      <c r="M243" s="60"/>
      <c r="N243" s="60"/>
      <c r="O243" s="60"/>
      <c r="P243" s="60"/>
      <c r="Q243" s="60"/>
      <c r="R243" s="60"/>
      <c r="S243" s="68">
        <v>238</v>
      </c>
      <c r="T243" s="60"/>
      <c r="U243" s="60"/>
      <c r="V243" s="60"/>
      <c r="W243" s="60"/>
      <c r="X243" s="60"/>
      <c r="Y243" s="60"/>
      <c r="Z243" s="60"/>
      <c r="AA243" s="60"/>
      <c r="AB243" s="60"/>
      <c r="AC243" s="60"/>
      <c r="AD243" s="60"/>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60"/>
      <c r="BG243" s="60"/>
    </row>
    <row r="244" spans="1:59" s="1" customFormat="1">
      <c r="A244" s="59"/>
      <c r="B244" s="127" t="e">
        <f>#REF! &amp;"_"&amp;S243</f>
        <v>#REF!</v>
      </c>
      <c r="C244" s="165"/>
      <c r="D244" s="165"/>
      <c r="E244" s="86"/>
      <c r="F244" s="86"/>
      <c r="G244" s="87"/>
      <c r="H244" s="87"/>
      <c r="I244" s="88"/>
      <c r="J244" s="59"/>
      <c r="K244" s="59"/>
      <c r="L244" s="59"/>
      <c r="M244" s="60"/>
      <c r="N244" s="60"/>
      <c r="O244" s="60"/>
      <c r="P244" s="60"/>
      <c r="Q244" s="60"/>
      <c r="R244" s="60"/>
      <c r="S244" s="68">
        <v>239</v>
      </c>
      <c r="T244" s="60"/>
      <c r="U244" s="60"/>
      <c r="V244" s="60"/>
      <c r="W244" s="60"/>
      <c r="X244" s="60"/>
      <c r="Y244" s="60"/>
      <c r="Z244" s="60"/>
      <c r="AA244" s="60"/>
      <c r="AB244" s="60"/>
      <c r="AC244" s="60"/>
      <c r="AD244" s="60"/>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60"/>
      <c r="BG244" s="60"/>
    </row>
    <row r="245" spans="1:59" s="1" customFormat="1">
      <c r="A245" s="59"/>
      <c r="B245" s="127" t="e">
        <f>#REF! &amp;"_"&amp;S244</f>
        <v>#REF!</v>
      </c>
      <c r="C245" s="165"/>
      <c r="D245" s="165"/>
      <c r="E245" s="86"/>
      <c r="F245" s="86"/>
      <c r="G245" s="87"/>
      <c r="H245" s="87"/>
      <c r="I245" s="88"/>
      <c r="J245" s="59"/>
      <c r="K245" s="59"/>
      <c r="L245" s="59"/>
      <c r="M245" s="60"/>
      <c r="N245" s="60"/>
      <c r="O245" s="60"/>
      <c r="P245" s="60"/>
      <c r="Q245" s="60"/>
      <c r="R245" s="60"/>
      <c r="S245" s="68">
        <v>240</v>
      </c>
      <c r="T245" s="60"/>
      <c r="U245" s="60"/>
      <c r="V245" s="60"/>
      <c r="W245" s="60"/>
      <c r="X245" s="60"/>
      <c r="Y245" s="60"/>
      <c r="Z245" s="60"/>
      <c r="AA245" s="60"/>
      <c r="AB245" s="60"/>
      <c r="AC245" s="60"/>
      <c r="AD245" s="60"/>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60"/>
      <c r="BG245" s="60"/>
    </row>
    <row r="246" spans="1:59" s="1" customFormat="1">
      <c r="A246" s="59"/>
      <c r="B246" s="127" t="e">
        <f>#REF! &amp;"_"&amp;S245</f>
        <v>#REF!</v>
      </c>
      <c r="C246" s="165"/>
      <c r="D246" s="165"/>
      <c r="E246" s="86"/>
      <c r="F246" s="86"/>
      <c r="G246" s="87"/>
      <c r="H246" s="87"/>
      <c r="I246" s="88"/>
      <c r="J246" s="59"/>
      <c r="K246" s="59"/>
      <c r="L246" s="59"/>
      <c r="M246" s="60"/>
      <c r="N246" s="60"/>
      <c r="O246" s="60"/>
      <c r="P246" s="60"/>
      <c r="Q246" s="60"/>
      <c r="R246" s="60"/>
      <c r="S246" s="68">
        <v>241</v>
      </c>
      <c r="T246" s="60"/>
      <c r="U246" s="60"/>
      <c r="V246" s="60"/>
      <c r="W246" s="60"/>
      <c r="X246" s="60"/>
      <c r="Y246" s="60"/>
      <c r="Z246" s="60"/>
      <c r="AA246" s="60"/>
      <c r="AB246" s="60"/>
      <c r="AC246" s="60"/>
      <c r="AD246" s="60"/>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60"/>
      <c r="BG246" s="60"/>
    </row>
    <row r="247" spans="1:59" s="1" customFormat="1">
      <c r="A247" s="59"/>
      <c r="B247" s="127" t="e">
        <f>#REF! &amp;"_"&amp;S246</f>
        <v>#REF!</v>
      </c>
      <c r="C247" s="165"/>
      <c r="D247" s="165"/>
      <c r="E247" s="86"/>
      <c r="F247" s="86"/>
      <c r="G247" s="87"/>
      <c r="H247" s="87"/>
      <c r="I247" s="88"/>
      <c r="J247" s="59"/>
      <c r="K247" s="59"/>
      <c r="L247" s="59"/>
      <c r="M247" s="60"/>
      <c r="N247" s="60"/>
      <c r="O247" s="60"/>
      <c r="P247" s="60"/>
      <c r="Q247" s="60"/>
      <c r="R247" s="60"/>
      <c r="S247" s="68">
        <v>242</v>
      </c>
      <c r="T247" s="60"/>
      <c r="U247" s="60"/>
      <c r="V247" s="60"/>
      <c r="W247" s="60"/>
      <c r="X247" s="60"/>
      <c r="Y247" s="60"/>
      <c r="Z247" s="60"/>
      <c r="AA247" s="60"/>
      <c r="AB247" s="60"/>
      <c r="AC247" s="60"/>
      <c r="AD247" s="60"/>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60"/>
      <c r="BG247" s="60"/>
    </row>
    <row r="248" spans="1:59" s="1" customFormat="1">
      <c r="A248" s="59"/>
      <c r="B248" s="127" t="e">
        <f>#REF! &amp;"_"&amp;S247</f>
        <v>#REF!</v>
      </c>
      <c r="C248" s="165"/>
      <c r="D248" s="165"/>
      <c r="E248" s="86"/>
      <c r="F248" s="86"/>
      <c r="G248" s="87"/>
      <c r="H248" s="87"/>
      <c r="I248" s="88"/>
      <c r="J248" s="59"/>
      <c r="K248" s="59"/>
      <c r="L248" s="59"/>
      <c r="M248" s="60"/>
      <c r="N248" s="60"/>
      <c r="O248" s="60"/>
      <c r="P248" s="60"/>
      <c r="Q248" s="60"/>
      <c r="R248" s="60"/>
      <c r="S248" s="68">
        <v>243</v>
      </c>
      <c r="T248" s="60"/>
      <c r="U248" s="60"/>
      <c r="V248" s="60"/>
      <c r="W248" s="60"/>
      <c r="X248" s="60"/>
      <c r="Y248" s="60"/>
      <c r="Z248" s="60"/>
      <c r="AA248" s="60"/>
      <c r="AB248" s="60"/>
      <c r="AC248" s="60"/>
      <c r="AD248" s="60"/>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60"/>
      <c r="BG248" s="60"/>
    </row>
    <row r="249" spans="1:59" s="1" customFormat="1">
      <c r="A249" s="59"/>
      <c r="B249" s="127" t="e">
        <f>#REF! &amp;"_"&amp;S248</f>
        <v>#REF!</v>
      </c>
      <c r="C249" s="165"/>
      <c r="D249" s="165"/>
      <c r="E249" s="86"/>
      <c r="F249" s="86"/>
      <c r="G249" s="87"/>
      <c r="H249" s="87"/>
      <c r="I249" s="88"/>
      <c r="J249" s="59"/>
      <c r="K249" s="59"/>
      <c r="L249" s="59"/>
      <c r="M249" s="60"/>
      <c r="N249" s="60"/>
      <c r="O249" s="60"/>
      <c r="P249" s="60"/>
      <c r="Q249" s="60"/>
      <c r="R249" s="60"/>
      <c r="S249" s="68">
        <v>244</v>
      </c>
      <c r="T249" s="60"/>
      <c r="U249" s="60"/>
      <c r="V249" s="60"/>
      <c r="W249" s="60"/>
      <c r="X249" s="60"/>
      <c r="Y249" s="60"/>
      <c r="Z249" s="60"/>
      <c r="AA249" s="60"/>
      <c r="AB249" s="60"/>
      <c r="AC249" s="60"/>
      <c r="AD249" s="60"/>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60"/>
      <c r="BG249" s="60"/>
    </row>
    <row r="250" spans="1:59" s="1" customFormat="1">
      <c r="A250" s="59"/>
      <c r="B250" s="127" t="e">
        <f>#REF! &amp;"_"&amp;S249</f>
        <v>#REF!</v>
      </c>
      <c r="C250" s="165"/>
      <c r="D250" s="165"/>
      <c r="E250" s="86"/>
      <c r="F250" s="86"/>
      <c r="G250" s="87"/>
      <c r="H250" s="87"/>
      <c r="I250" s="88"/>
      <c r="J250" s="59"/>
      <c r="K250" s="59"/>
      <c r="L250" s="59"/>
      <c r="M250" s="60"/>
      <c r="N250" s="60"/>
      <c r="O250" s="60"/>
      <c r="P250" s="60"/>
      <c r="Q250" s="60"/>
      <c r="R250" s="60"/>
      <c r="S250" s="68">
        <v>245</v>
      </c>
      <c r="T250" s="60"/>
      <c r="U250" s="60"/>
      <c r="V250" s="60"/>
      <c r="W250" s="60"/>
      <c r="X250" s="60"/>
      <c r="Y250" s="60"/>
      <c r="Z250" s="60"/>
      <c r="AA250" s="60"/>
      <c r="AB250" s="60"/>
      <c r="AC250" s="60"/>
      <c r="AD250" s="60"/>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60"/>
      <c r="BG250" s="60"/>
    </row>
    <row r="251" spans="1:59" s="1" customFormat="1">
      <c r="A251" s="59"/>
      <c r="B251" s="127" t="e">
        <f>#REF! &amp;"_"&amp;S250</f>
        <v>#REF!</v>
      </c>
      <c r="C251" s="165"/>
      <c r="D251" s="165"/>
      <c r="E251" s="86"/>
      <c r="F251" s="86"/>
      <c r="G251" s="87"/>
      <c r="H251" s="87"/>
      <c r="I251" s="88"/>
      <c r="J251" s="59"/>
      <c r="K251" s="59"/>
      <c r="L251" s="59"/>
      <c r="M251" s="60"/>
      <c r="N251" s="60"/>
      <c r="O251" s="60"/>
      <c r="P251" s="60"/>
      <c r="Q251" s="60"/>
      <c r="R251" s="60"/>
      <c r="S251" s="68">
        <v>246</v>
      </c>
      <c r="T251" s="60"/>
      <c r="U251" s="60"/>
      <c r="V251" s="60"/>
      <c r="W251" s="60"/>
      <c r="X251" s="60"/>
      <c r="Y251" s="60"/>
      <c r="Z251" s="60"/>
      <c r="AA251" s="60"/>
      <c r="AB251" s="60"/>
      <c r="AC251" s="60"/>
      <c r="AD251" s="60"/>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60"/>
      <c r="BG251" s="60"/>
    </row>
    <row r="252" spans="1:59" s="1" customFormat="1">
      <c r="A252" s="59"/>
      <c r="B252" s="127" t="e">
        <f>#REF! &amp;"_"&amp;S251</f>
        <v>#REF!</v>
      </c>
      <c r="C252" s="165"/>
      <c r="D252" s="165"/>
      <c r="E252" s="86"/>
      <c r="F252" s="86"/>
      <c r="G252" s="87"/>
      <c r="H252" s="87"/>
      <c r="I252" s="88"/>
      <c r="J252" s="59"/>
      <c r="K252" s="59"/>
      <c r="L252" s="59"/>
      <c r="M252" s="60"/>
      <c r="N252" s="60"/>
      <c r="O252" s="60"/>
      <c r="P252" s="60"/>
      <c r="Q252" s="60"/>
      <c r="R252" s="60"/>
      <c r="S252" s="68">
        <v>247</v>
      </c>
      <c r="T252" s="60"/>
      <c r="U252" s="60"/>
      <c r="V252" s="60"/>
      <c r="W252" s="60"/>
      <c r="X252" s="60"/>
      <c r="Y252" s="60"/>
      <c r="Z252" s="60"/>
      <c r="AA252" s="60"/>
      <c r="AB252" s="60"/>
      <c r="AC252" s="60"/>
      <c r="AD252" s="60"/>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60"/>
      <c r="BG252" s="60"/>
    </row>
    <row r="253" spans="1:59" s="1" customFormat="1">
      <c r="A253" s="59"/>
      <c r="B253" s="127" t="e">
        <f>#REF! &amp;"_"&amp;S252</f>
        <v>#REF!</v>
      </c>
      <c r="C253" s="165"/>
      <c r="D253" s="165"/>
      <c r="E253" s="86"/>
      <c r="F253" s="86"/>
      <c r="G253" s="87"/>
      <c r="H253" s="87"/>
      <c r="I253" s="88"/>
      <c r="J253" s="59"/>
      <c r="K253" s="59"/>
      <c r="L253" s="59"/>
      <c r="M253" s="60"/>
      <c r="N253" s="60"/>
      <c r="O253" s="60"/>
      <c r="P253" s="60"/>
      <c r="Q253" s="60"/>
      <c r="R253" s="60"/>
      <c r="S253" s="68">
        <v>248</v>
      </c>
      <c r="T253" s="60"/>
      <c r="U253" s="60"/>
      <c r="V253" s="60"/>
      <c r="W253" s="60"/>
      <c r="X253" s="60"/>
      <c r="Y253" s="60"/>
      <c r="Z253" s="60"/>
      <c r="AA253" s="60"/>
      <c r="AB253" s="60"/>
      <c r="AC253" s="60"/>
      <c r="AD253" s="60"/>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60"/>
      <c r="BG253" s="60"/>
    </row>
    <row r="254" spans="1:59" s="1" customFormat="1">
      <c r="A254" s="59"/>
      <c r="B254" s="127" t="e">
        <f>#REF! &amp;"_"&amp;S253</f>
        <v>#REF!</v>
      </c>
      <c r="C254" s="165"/>
      <c r="D254" s="165"/>
      <c r="E254" s="86"/>
      <c r="F254" s="86"/>
      <c r="G254" s="87"/>
      <c r="H254" s="87"/>
      <c r="I254" s="88"/>
      <c r="J254" s="59"/>
      <c r="K254" s="59"/>
      <c r="L254" s="59"/>
      <c r="M254" s="60"/>
      <c r="N254" s="60"/>
      <c r="O254" s="60"/>
      <c r="P254" s="60"/>
      <c r="Q254" s="60"/>
      <c r="R254" s="60"/>
      <c r="S254" s="68">
        <v>249</v>
      </c>
      <c r="T254" s="60"/>
      <c r="U254" s="60"/>
      <c r="V254" s="60"/>
      <c r="W254" s="60"/>
      <c r="X254" s="60"/>
      <c r="Y254" s="60"/>
      <c r="Z254" s="60"/>
      <c r="AA254" s="60"/>
      <c r="AB254" s="60"/>
      <c r="AC254" s="60"/>
      <c r="AD254" s="60"/>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60"/>
      <c r="BG254" s="60"/>
    </row>
    <row r="255" spans="1:59" s="1" customFormat="1">
      <c r="A255" s="59"/>
      <c r="B255" s="127" t="e">
        <f>#REF! &amp;"_"&amp;S254</f>
        <v>#REF!</v>
      </c>
      <c r="C255" s="165"/>
      <c r="D255" s="165"/>
      <c r="E255" s="86"/>
      <c r="F255" s="86"/>
      <c r="G255" s="87"/>
      <c r="H255" s="87"/>
      <c r="I255" s="88"/>
      <c r="J255" s="59"/>
      <c r="K255" s="59"/>
      <c r="L255" s="59"/>
      <c r="M255" s="60"/>
      <c r="N255" s="60"/>
      <c r="O255" s="60"/>
      <c r="P255" s="60"/>
      <c r="Q255" s="60"/>
      <c r="R255" s="60"/>
      <c r="S255" s="68">
        <v>250</v>
      </c>
      <c r="T255" s="60"/>
      <c r="U255" s="60"/>
      <c r="V255" s="60"/>
      <c r="W255" s="60"/>
      <c r="X255" s="60"/>
      <c r="Y255" s="60"/>
      <c r="Z255" s="60"/>
      <c r="AA255" s="60"/>
      <c r="AB255" s="60"/>
      <c r="AC255" s="60"/>
      <c r="AD255" s="60"/>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60"/>
      <c r="BG255" s="60"/>
    </row>
    <row r="256" spans="1:59" s="1" customFormat="1">
      <c r="A256" s="59"/>
      <c r="B256" s="127" t="e">
        <f>#REF! &amp;"_"&amp;S255</f>
        <v>#REF!</v>
      </c>
      <c r="C256" s="165"/>
      <c r="D256" s="165"/>
      <c r="E256" s="86"/>
      <c r="F256" s="86"/>
      <c r="G256" s="87"/>
      <c r="H256" s="87"/>
      <c r="I256" s="88"/>
      <c r="J256" s="59"/>
      <c r="K256" s="59"/>
      <c r="L256" s="59"/>
      <c r="M256" s="60"/>
      <c r="N256" s="60"/>
      <c r="O256" s="60"/>
      <c r="P256" s="60"/>
      <c r="Q256" s="60"/>
      <c r="R256" s="60"/>
      <c r="S256" s="68">
        <v>251</v>
      </c>
      <c r="T256" s="60"/>
      <c r="U256" s="60"/>
      <c r="V256" s="60"/>
      <c r="W256" s="60"/>
      <c r="X256" s="60"/>
      <c r="Y256" s="60"/>
      <c r="Z256" s="60"/>
      <c r="AA256" s="60"/>
      <c r="AB256" s="60"/>
      <c r="AC256" s="60"/>
      <c r="AD256" s="60"/>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60"/>
      <c r="BG256" s="60"/>
    </row>
    <row r="257" spans="1:59" s="1" customFormat="1">
      <c r="A257" s="59"/>
      <c r="B257" s="127" t="e">
        <f>#REF! &amp;"_"&amp;S256</f>
        <v>#REF!</v>
      </c>
      <c r="C257" s="165"/>
      <c r="D257" s="165"/>
      <c r="E257" s="86"/>
      <c r="F257" s="86"/>
      <c r="G257" s="87"/>
      <c r="H257" s="87"/>
      <c r="I257" s="88"/>
      <c r="J257" s="59"/>
      <c r="K257" s="59"/>
      <c r="L257" s="59"/>
      <c r="M257" s="60"/>
      <c r="N257" s="60"/>
      <c r="O257" s="60"/>
      <c r="P257" s="60"/>
      <c r="Q257" s="60"/>
      <c r="R257" s="60"/>
      <c r="S257" s="68">
        <v>252</v>
      </c>
      <c r="T257" s="60"/>
      <c r="U257" s="60"/>
      <c r="V257" s="60"/>
      <c r="W257" s="60"/>
      <c r="X257" s="60"/>
      <c r="Y257" s="60"/>
      <c r="Z257" s="60"/>
      <c r="AA257" s="60"/>
      <c r="AB257" s="60"/>
      <c r="AC257" s="60"/>
      <c r="AD257" s="60"/>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60"/>
      <c r="BG257" s="60"/>
    </row>
    <row r="258" spans="1:59" s="1" customFormat="1">
      <c r="A258" s="59"/>
      <c r="B258" s="127" t="e">
        <f>#REF! &amp;"_"&amp;S257</f>
        <v>#REF!</v>
      </c>
      <c r="C258" s="165"/>
      <c r="D258" s="165"/>
      <c r="E258" s="86"/>
      <c r="F258" s="86"/>
      <c r="G258" s="87"/>
      <c r="H258" s="87"/>
      <c r="I258" s="88"/>
      <c r="J258" s="59"/>
      <c r="K258" s="59"/>
      <c r="L258" s="59"/>
      <c r="M258" s="60"/>
      <c r="N258" s="60"/>
      <c r="O258" s="60"/>
      <c r="P258" s="60"/>
      <c r="Q258" s="60"/>
      <c r="R258" s="60"/>
      <c r="S258" s="68">
        <v>253</v>
      </c>
      <c r="T258" s="60"/>
      <c r="U258" s="60"/>
      <c r="V258" s="60"/>
      <c r="W258" s="60"/>
      <c r="X258" s="60"/>
      <c r="Y258" s="60"/>
      <c r="Z258" s="60"/>
      <c r="AA258" s="60"/>
      <c r="AB258" s="60"/>
      <c r="AC258" s="60"/>
      <c r="AD258" s="60"/>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60"/>
      <c r="BG258" s="60"/>
    </row>
    <row r="259" spans="1:59" s="1" customFormat="1">
      <c r="A259" s="59"/>
      <c r="B259" s="127" t="e">
        <f>#REF! &amp;"_"&amp;S258</f>
        <v>#REF!</v>
      </c>
      <c r="C259" s="165"/>
      <c r="D259" s="165"/>
      <c r="E259" s="86"/>
      <c r="F259" s="86"/>
      <c r="G259" s="87"/>
      <c r="H259" s="87"/>
      <c r="I259" s="88"/>
      <c r="J259" s="59"/>
      <c r="K259" s="59"/>
      <c r="L259" s="59"/>
      <c r="M259" s="60"/>
      <c r="N259" s="60"/>
      <c r="O259" s="60"/>
      <c r="P259" s="60"/>
      <c r="Q259" s="60"/>
      <c r="R259" s="60"/>
      <c r="S259" s="68">
        <v>254</v>
      </c>
      <c r="T259" s="60"/>
      <c r="U259" s="60"/>
      <c r="V259" s="60"/>
      <c r="W259" s="60"/>
      <c r="X259" s="60"/>
      <c r="Y259" s="60"/>
      <c r="Z259" s="60"/>
      <c r="AA259" s="60"/>
      <c r="AB259" s="60"/>
      <c r="AC259" s="60"/>
      <c r="AD259" s="60"/>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60"/>
      <c r="BG259" s="60"/>
    </row>
    <row r="260" spans="1:59" s="1" customFormat="1">
      <c r="A260" s="59"/>
      <c r="B260" s="127" t="e">
        <f>#REF! &amp;"_"&amp;S259</f>
        <v>#REF!</v>
      </c>
      <c r="C260" s="165"/>
      <c r="D260" s="165"/>
      <c r="E260" s="86"/>
      <c r="F260" s="86"/>
      <c r="G260" s="87"/>
      <c r="H260" s="87"/>
      <c r="I260" s="88"/>
      <c r="J260" s="59"/>
      <c r="K260" s="59"/>
      <c r="L260" s="59"/>
      <c r="M260" s="60"/>
      <c r="N260" s="60"/>
      <c r="O260" s="60"/>
      <c r="P260" s="60"/>
      <c r="Q260" s="60"/>
      <c r="R260" s="60"/>
      <c r="S260" s="68">
        <v>255</v>
      </c>
      <c r="T260" s="60"/>
      <c r="U260" s="60"/>
      <c r="V260" s="60"/>
      <c r="W260" s="60"/>
      <c r="X260" s="60"/>
      <c r="Y260" s="60"/>
      <c r="Z260" s="60"/>
      <c r="AA260" s="60"/>
      <c r="AB260" s="60"/>
      <c r="AC260" s="60"/>
      <c r="AD260" s="60"/>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60"/>
      <c r="BG260" s="60"/>
    </row>
    <row r="261" spans="1:59" s="1" customFormat="1">
      <c r="A261" s="59"/>
      <c r="B261" s="127" t="e">
        <f>#REF! &amp;"_"&amp;S260</f>
        <v>#REF!</v>
      </c>
      <c r="C261" s="165"/>
      <c r="D261" s="165"/>
      <c r="E261" s="86"/>
      <c r="F261" s="86"/>
      <c r="G261" s="87"/>
      <c r="H261" s="87"/>
      <c r="I261" s="88"/>
      <c r="J261" s="59"/>
      <c r="K261" s="59"/>
      <c r="L261" s="59"/>
      <c r="M261" s="60"/>
      <c r="N261" s="60"/>
      <c r="O261" s="60"/>
      <c r="P261" s="60"/>
      <c r="Q261" s="60"/>
      <c r="R261" s="60"/>
      <c r="S261" s="68">
        <v>256</v>
      </c>
      <c r="T261" s="60"/>
      <c r="U261" s="60"/>
      <c r="V261" s="60"/>
      <c r="W261" s="60"/>
      <c r="X261" s="60"/>
      <c r="Y261" s="60"/>
      <c r="Z261" s="60"/>
      <c r="AA261" s="60"/>
      <c r="AB261" s="60"/>
      <c r="AC261" s="60"/>
      <c r="AD261" s="60"/>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60"/>
      <c r="BG261" s="60"/>
    </row>
    <row r="262" spans="1:59" s="1" customFormat="1">
      <c r="A262" s="59"/>
      <c r="B262" s="127" t="e">
        <f>#REF! &amp;"_"&amp;S261</f>
        <v>#REF!</v>
      </c>
      <c r="C262" s="165"/>
      <c r="D262" s="165"/>
      <c r="E262" s="86"/>
      <c r="F262" s="86"/>
      <c r="G262" s="87"/>
      <c r="H262" s="87"/>
      <c r="I262" s="88"/>
      <c r="J262" s="59"/>
      <c r="K262" s="59"/>
      <c r="L262" s="59"/>
      <c r="M262" s="60"/>
      <c r="N262" s="60"/>
      <c r="O262" s="60"/>
      <c r="P262" s="60"/>
      <c r="Q262" s="60"/>
      <c r="R262" s="60"/>
      <c r="S262" s="68">
        <v>257</v>
      </c>
      <c r="T262" s="60"/>
      <c r="U262" s="60"/>
      <c r="V262" s="60"/>
      <c r="W262" s="60"/>
      <c r="X262" s="60"/>
      <c r="Y262" s="60"/>
      <c r="Z262" s="60"/>
      <c r="AA262" s="60"/>
      <c r="AB262" s="60"/>
      <c r="AC262" s="60"/>
      <c r="AD262" s="60"/>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60"/>
      <c r="BG262" s="60"/>
    </row>
    <row r="263" spans="1:59" s="1" customFormat="1">
      <c r="A263" s="59"/>
      <c r="B263" s="127" t="e">
        <f>#REF! &amp;"_"&amp;S262</f>
        <v>#REF!</v>
      </c>
      <c r="C263" s="165"/>
      <c r="D263" s="165"/>
      <c r="E263" s="86"/>
      <c r="F263" s="86"/>
      <c r="G263" s="87"/>
      <c r="H263" s="87"/>
      <c r="I263" s="88"/>
      <c r="J263" s="59"/>
      <c r="K263" s="59"/>
      <c r="L263" s="59"/>
      <c r="M263" s="60"/>
      <c r="N263" s="60"/>
      <c r="O263" s="60"/>
      <c r="P263" s="60"/>
      <c r="Q263" s="60"/>
      <c r="R263" s="60"/>
      <c r="S263" s="68">
        <v>258</v>
      </c>
      <c r="T263" s="60"/>
      <c r="U263" s="60"/>
      <c r="V263" s="60"/>
      <c r="W263" s="60"/>
      <c r="X263" s="60"/>
      <c r="Y263" s="60"/>
      <c r="Z263" s="60"/>
      <c r="AA263" s="60"/>
      <c r="AB263" s="60"/>
      <c r="AC263" s="60"/>
      <c r="AD263" s="60"/>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60"/>
      <c r="BG263" s="60"/>
    </row>
    <row r="264" spans="1:59" s="1" customFormat="1">
      <c r="A264" s="59"/>
      <c r="B264" s="127" t="e">
        <f>#REF! &amp;"_"&amp;S263</f>
        <v>#REF!</v>
      </c>
      <c r="C264" s="165"/>
      <c r="D264" s="165"/>
      <c r="E264" s="86"/>
      <c r="F264" s="86"/>
      <c r="G264" s="87"/>
      <c r="H264" s="87"/>
      <c r="I264" s="88"/>
      <c r="J264" s="59"/>
      <c r="K264" s="59"/>
      <c r="L264" s="59"/>
      <c r="M264" s="60"/>
      <c r="N264" s="60"/>
      <c r="O264" s="60"/>
      <c r="P264" s="60"/>
      <c r="Q264" s="60"/>
      <c r="R264" s="60"/>
      <c r="S264" s="68">
        <v>259</v>
      </c>
      <c r="T264" s="60"/>
      <c r="U264" s="60"/>
      <c r="V264" s="60"/>
      <c r="W264" s="60"/>
      <c r="X264" s="60"/>
      <c r="Y264" s="60"/>
      <c r="Z264" s="60"/>
      <c r="AA264" s="60"/>
      <c r="AB264" s="60"/>
      <c r="AC264" s="60"/>
      <c r="AD264" s="60"/>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60"/>
      <c r="BG264" s="60"/>
    </row>
    <row r="265" spans="1:59" s="1" customFormat="1">
      <c r="A265" s="59"/>
      <c r="B265" s="127" t="e">
        <f>#REF! &amp;"_"&amp;S264</f>
        <v>#REF!</v>
      </c>
      <c r="C265" s="165"/>
      <c r="D265" s="165"/>
      <c r="E265" s="86"/>
      <c r="F265" s="86"/>
      <c r="G265" s="87"/>
      <c r="H265" s="87"/>
      <c r="I265" s="88"/>
      <c r="J265" s="59"/>
      <c r="K265" s="59"/>
      <c r="L265" s="59"/>
      <c r="M265" s="60"/>
      <c r="N265" s="60"/>
      <c r="O265" s="60"/>
      <c r="P265" s="60"/>
      <c r="Q265" s="60"/>
      <c r="R265" s="60"/>
      <c r="S265" s="68">
        <v>260</v>
      </c>
      <c r="T265" s="60"/>
      <c r="U265" s="60"/>
      <c r="V265" s="60"/>
      <c r="W265" s="60"/>
      <c r="X265" s="60"/>
      <c r="Y265" s="60"/>
      <c r="Z265" s="60"/>
      <c r="AA265" s="60"/>
      <c r="AB265" s="60"/>
      <c r="AC265" s="60"/>
      <c r="AD265" s="60"/>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60"/>
      <c r="BG265" s="60"/>
    </row>
    <row r="266" spans="1:59" s="1" customFormat="1">
      <c r="A266" s="59"/>
      <c r="B266" s="127" t="e">
        <f>#REF! &amp;"_"&amp;S265</f>
        <v>#REF!</v>
      </c>
      <c r="C266" s="165"/>
      <c r="D266" s="165"/>
      <c r="E266" s="86"/>
      <c r="F266" s="86"/>
      <c r="G266" s="87"/>
      <c r="H266" s="87"/>
      <c r="I266" s="88"/>
      <c r="J266" s="59"/>
      <c r="K266" s="59"/>
      <c r="L266" s="59"/>
      <c r="M266" s="60"/>
      <c r="N266" s="60"/>
      <c r="O266" s="60"/>
      <c r="P266" s="60"/>
      <c r="Q266" s="60"/>
      <c r="R266" s="60"/>
      <c r="S266" s="68">
        <v>261</v>
      </c>
      <c r="T266" s="60"/>
      <c r="U266" s="60"/>
      <c r="V266" s="60"/>
      <c r="W266" s="60"/>
      <c r="X266" s="60"/>
      <c r="Y266" s="60"/>
      <c r="Z266" s="60"/>
      <c r="AA266" s="60"/>
      <c r="AB266" s="60"/>
      <c r="AC266" s="60"/>
      <c r="AD266" s="60"/>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60"/>
      <c r="BG266" s="60"/>
    </row>
    <row r="267" spans="1:59" s="1" customFormat="1">
      <c r="A267" s="59"/>
      <c r="B267" s="127" t="e">
        <f>#REF! &amp;"_"&amp;S266</f>
        <v>#REF!</v>
      </c>
      <c r="C267" s="165"/>
      <c r="D267" s="165"/>
      <c r="E267" s="86"/>
      <c r="F267" s="86"/>
      <c r="G267" s="87"/>
      <c r="H267" s="87"/>
      <c r="I267" s="88"/>
      <c r="J267" s="59"/>
      <c r="K267" s="59"/>
      <c r="L267" s="59"/>
      <c r="M267" s="60"/>
      <c r="N267" s="60"/>
      <c r="O267" s="60"/>
      <c r="P267" s="60"/>
      <c r="Q267" s="60"/>
      <c r="R267" s="60"/>
      <c r="S267" s="68">
        <v>262</v>
      </c>
      <c r="T267" s="60"/>
      <c r="U267" s="60"/>
      <c r="V267" s="60"/>
      <c r="W267" s="60"/>
      <c r="X267" s="60"/>
      <c r="Y267" s="60"/>
      <c r="Z267" s="60"/>
      <c r="AA267" s="60"/>
      <c r="AB267" s="60"/>
      <c r="AC267" s="60"/>
      <c r="AD267" s="60"/>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60"/>
      <c r="BG267" s="60"/>
    </row>
    <row r="268" spans="1:59" s="1" customFormat="1">
      <c r="A268" s="59"/>
      <c r="B268" s="127" t="e">
        <f>#REF! &amp;"_"&amp;S267</f>
        <v>#REF!</v>
      </c>
      <c r="C268" s="165"/>
      <c r="D268" s="165"/>
      <c r="E268" s="86"/>
      <c r="F268" s="86"/>
      <c r="G268" s="87"/>
      <c r="H268" s="87"/>
      <c r="I268" s="88"/>
      <c r="J268" s="59"/>
      <c r="K268" s="59"/>
      <c r="L268" s="59"/>
      <c r="M268" s="60"/>
      <c r="N268" s="60"/>
      <c r="O268" s="60"/>
      <c r="P268" s="60"/>
      <c r="Q268" s="60"/>
      <c r="R268" s="60"/>
      <c r="S268" s="68">
        <v>263</v>
      </c>
      <c r="T268" s="60"/>
      <c r="U268" s="60"/>
      <c r="V268" s="60"/>
      <c r="W268" s="60"/>
      <c r="X268" s="60"/>
      <c r="Y268" s="60"/>
      <c r="Z268" s="60"/>
      <c r="AA268" s="60"/>
      <c r="AB268" s="60"/>
      <c r="AC268" s="60"/>
      <c r="AD268" s="60"/>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60"/>
      <c r="BG268" s="60"/>
    </row>
    <row r="269" spans="1:59" s="1" customFormat="1">
      <c r="A269" s="59"/>
      <c r="B269" s="127" t="e">
        <f>#REF! &amp;"_"&amp;S268</f>
        <v>#REF!</v>
      </c>
      <c r="C269" s="165"/>
      <c r="D269" s="165"/>
      <c r="E269" s="86"/>
      <c r="F269" s="86"/>
      <c r="G269" s="87"/>
      <c r="H269" s="87"/>
      <c r="I269" s="88"/>
      <c r="J269" s="59"/>
      <c r="K269" s="59"/>
      <c r="L269" s="59"/>
      <c r="M269" s="60"/>
      <c r="N269" s="60"/>
      <c r="O269" s="60"/>
      <c r="P269" s="60"/>
      <c r="Q269" s="60"/>
      <c r="R269" s="60"/>
      <c r="S269" s="68">
        <v>264</v>
      </c>
      <c r="T269" s="60"/>
      <c r="U269" s="60"/>
      <c r="V269" s="60"/>
      <c r="W269" s="60"/>
      <c r="X269" s="60"/>
      <c r="Y269" s="60"/>
      <c r="Z269" s="60"/>
      <c r="AA269" s="60"/>
      <c r="AB269" s="60"/>
      <c r="AC269" s="60"/>
      <c r="AD269" s="60"/>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60"/>
      <c r="BG269" s="60"/>
    </row>
    <row r="270" spans="1:59" s="1" customFormat="1">
      <c r="A270" s="59"/>
      <c r="B270" s="127" t="e">
        <f>#REF! &amp;"_"&amp;S269</f>
        <v>#REF!</v>
      </c>
      <c r="C270" s="165"/>
      <c r="D270" s="165"/>
      <c r="E270" s="86"/>
      <c r="F270" s="86"/>
      <c r="G270" s="87"/>
      <c r="H270" s="87"/>
      <c r="I270" s="88"/>
      <c r="J270" s="59"/>
      <c r="K270" s="59"/>
      <c r="L270" s="59"/>
      <c r="M270" s="60"/>
      <c r="N270" s="60"/>
      <c r="O270" s="60"/>
      <c r="P270" s="60"/>
      <c r="Q270" s="60"/>
      <c r="R270" s="60"/>
      <c r="S270" s="68">
        <v>265</v>
      </c>
      <c r="T270" s="60"/>
      <c r="U270" s="60"/>
      <c r="V270" s="60"/>
      <c r="W270" s="60"/>
      <c r="X270" s="60"/>
      <c r="Y270" s="60"/>
      <c r="Z270" s="60"/>
      <c r="AA270" s="60"/>
      <c r="AB270" s="60"/>
      <c r="AC270" s="60"/>
      <c r="AD270" s="60"/>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60"/>
      <c r="BG270" s="60"/>
    </row>
    <row r="271" spans="1:59" s="1" customFormat="1">
      <c r="A271" s="59"/>
      <c r="B271" s="127" t="e">
        <f>#REF! &amp;"_"&amp;S270</f>
        <v>#REF!</v>
      </c>
      <c r="C271" s="165"/>
      <c r="D271" s="165"/>
      <c r="E271" s="86"/>
      <c r="F271" s="86"/>
      <c r="G271" s="87"/>
      <c r="H271" s="87"/>
      <c r="I271" s="88"/>
      <c r="J271" s="59"/>
      <c r="K271" s="59"/>
      <c r="L271" s="59"/>
      <c r="M271" s="60"/>
      <c r="N271" s="60"/>
      <c r="O271" s="60"/>
      <c r="P271" s="60"/>
      <c r="Q271" s="60"/>
      <c r="R271" s="60"/>
      <c r="S271" s="68">
        <v>266</v>
      </c>
      <c r="T271" s="60"/>
      <c r="U271" s="60"/>
      <c r="V271" s="60"/>
      <c r="W271" s="60"/>
      <c r="X271" s="60"/>
      <c r="Y271" s="60"/>
      <c r="Z271" s="60"/>
      <c r="AA271" s="60"/>
      <c r="AB271" s="60"/>
      <c r="AC271" s="60"/>
      <c r="AD271" s="60"/>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60"/>
      <c r="BG271" s="60"/>
    </row>
    <row r="272" spans="1:59" s="1" customFormat="1">
      <c r="A272" s="59"/>
      <c r="B272" s="127" t="e">
        <f>#REF! &amp;"_"&amp;S271</f>
        <v>#REF!</v>
      </c>
      <c r="C272" s="165"/>
      <c r="D272" s="165"/>
      <c r="E272" s="86"/>
      <c r="F272" s="86"/>
      <c r="G272" s="87"/>
      <c r="H272" s="87"/>
      <c r="I272" s="88"/>
      <c r="J272" s="59"/>
      <c r="K272" s="59"/>
      <c r="L272" s="59"/>
      <c r="M272" s="60"/>
      <c r="N272" s="60"/>
      <c r="O272" s="60"/>
      <c r="P272" s="60"/>
      <c r="Q272" s="60"/>
      <c r="R272" s="60"/>
      <c r="S272" s="68">
        <v>267</v>
      </c>
      <c r="T272" s="60"/>
      <c r="U272" s="60"/>
      <c r="V272" s="60"/>
      <c r="W272" s="60"/>
      <c r="X272" s="60"/>
      <c r="Y272" s="60"/>
      <c r="Z272" s="60"/>
      <c r="AA272" s="60"/>
      <c r="AB272" s="60"/>
      <c r="AC272" s="60"/>
      <c r="AD272" s="60"/>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60"/>
      <c r="BG272" s="60"/>
    </row>
    <row r="273" spans="1:59" s="1" customFormat="1">
      <c r="A273" s="59"/>
      <c r="B273" s="127" t="e">
        <f>#REF! &amp;"_"&amp;S272</f>
        <v>#REF!</v>
      </c>
      <c r="C273" s="165"/>
      <c r="D273" s="165"/>
      <c r="E273" s="86"/>
      <c r="F273" s="86"/>
      <c r="G273" s="87"/>
      <c r="H273" s="87"/>
      <c r="I273" s="88"/>
      <c r="J273" s="59"/>
      <c r="K273" s="59"/>
      <c r="L273" s="59"/>
      <c r="M273" s="60"/>
      <c r="N273" s="60"/>
      <c r="O273" s="60"/>
      <c r="P273" s="60"/>
      <c r="Q273" s="60"/>
      <c r="R273" s="60"/>
      <c r="S273" s="68">
        <v>268</v>
      </c>
      <c r="T273" s="60"/>
      <c r="U273" s="60"/>
      <c r="V273" s="60"/>
      <c r="W273" s="60"/>
      <c r="X273" s="60"/>
      <c r="Y273" s="60"/>
      <c r="Z273" s="60"/>
      <c r="AA273" s="60"/>
      <c r="AB273" s="60"/>
      <c r="AC273" s="60"/>
      <c r="AD273" s="60"/>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60"/>
      <c r="BG273" s="60"/>
    </row>
    <row r="274" spans="1:59" s="1" customFormat="1">
      <c r="A274" s="59"/>
      <c r="B274" s="127" t="e">
        <f>#REF! &amp;"_"&amp;S273</f>
        <v>#REF!</v>
      </c>
      <c r="C274" s="165"/>
      <c r="D274" s="165"/>
      <c r="E274" s="86"/>
      <c r="F274" s="86"/>
      <c r="G274" s="87"/>
      <c r="H274" s="87"/>
      <c r="I274" s="88"/>
      <c r="J274" s="59"/>
      <c r="K274" s="59"/>
      <c r="L274" s="59"/>
      <c r="M274" s="60"/>
      <c r="N274" s="60"/>
      <c r="O274" s="60"/>
      <c r="P274" s="60"/>
      <c r="Q274" s="60"/>
      <c r="R274" s="60"/>
      <c r="S274" s="68">
        <v>269</v>
      </c>
      <c r="T274" s="60"/>
      <c r="U274" s="60"/>
      <c r="V274" s="60"/>
      <c r="W274" s="60"/>
      <c r="X274" s="60"/>
      <c r="Y274" s="60"/>
      <c r="Z274" s="60"/>
      <c r="AA274" s="60"/>
      <c r="AB274" s="60"/>
      <c r="AC274" s="60"/>
      <c r="AD274" s="60"/>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60"/>
      <c r="BG274" s="60"/>
    </row>
    <row r="275" spans="1:59" s="1" customFormat="1">
      <c r="A275" s="59"/>
      <c r="B275" s="127" t="e">
        <f>#REF! &amp;"_"&amp;S274</f>
        <v>#REF!</v>
      </c>
      <c r="C275" s="165"/>
      <c r="D275" s="165"/>
      <c r="E275" s="86"/>
      <c r="F275" s="86"/>
      <c r="G275" s="87"/>
      <c r="H275" s="87"/>
      <c r="I275" s="88"/>
      <c r="J275" s="59"/>
      <c r="K275" s="59"/>
      <c r="L275" s="59"/>
      <c r="M275" s="60"/>
      <c r="N275" s="60"/>
      <c r="O275" s="60"/>
      <c r="P275" s="60"/>
      <c r="Q275" s="60"/>
      <c r="R275" s="60"/>
      <c r="S275" s="68">
        <v>270</v>
      </c>
      <c r="T275" s="60"/>
      <c r="U275" s="60"/>
      <c r="V275" s="60"/>
      <c r="W275" s="60"/>
      <c r="X275" s="60"/>
      <c r="Y275" s="60"/>
      <c r="Z275" s="60"/>
      <c r="AA275" s="60"/>
      <c r="AB275" s="60"/>
      <c r="AC275" s="60"/>
      <c r="AD275" s="60"/>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60"/>
      <c r="BG275" s="60"/>
    </row>
    <row r="276" spans="1:59" s="1" customFormat="1">
      <c r="A276" s="59"/>
      <c r="B276" s="127" t="e">
        <f>#REF! &amp;"_"&amp;S275</f>
        <v>#REF!</v>
      </c>
      <c r="C276" s="165"/>
      <c r="D276" s="165"/>
      <c r="E276" s="86"/>
      <c r="F276" s="86"/>
      <c r="G276" s="87"/>
      <c r="H276" s="87"/>
      <c r="I276" s="88"/>
      <c r="J276" s="59"/>
      <c r="K276" s="59"/>
      <c r="L276" s="59"/>
      <c r="M276" s="60"/>
      <c r="N276" s="60"/>
      <c r="O276" s="60"/>
      <c r="P276" s="60"/>
      <c r="Q276" s="60"/>
      <c r="R276" s="60"/>
      <c r="S276" s="68">
        <v>271</v>
      </c>
      <c r="T276" s="60"/>
      <c r="U276" s="60"/>
      <c r="V276" s="60"/>
      <c r="W276" s="60"/>
      <c r="X276" s="60"/>
      <c r="Y276" s="60"/>
      <c r="Z276" s="60"/>
      <c r="AA276" s="60"/>
      <c r="AB276" s="60"/>
      <c r="AC276" s="60"/>
      <c r="AD276" s="60"/>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60"/>
      <c r="BG276" s="60"/>
    </row>
    <row r="277" spans="1:59" s="1" customFormat="1">
      <c r="A277" s="59"/>
      <c r="B277" s="127" t="e">
        <f>#REF! &amp;"_"&amp;S276</f>
        <v>#REF!</v>
      </c>
      <c r="C277" s="165"/>
      <c r="D277" s="165"/>
      <c r="E277" s="86"/>
      <c r="F277" s="86"/>
      <c r="G277" s="87"/>
      <c r="H277" s="87"/>
      <c r="I277" s="88"/>
      <c r="J277" s="59"/>
      <c r="K277" s="59"/>
      <c r="L277" s="59"/>
      <c r="M277" s="60"/>
      <c r="N277" s="60"/>
      <c r="O277" s="60"/>
      <c r="P277" s="60"/>
      <c r="Q277" s="60"/>
      <c r="R277" s="60"/>
      <c r="S277" s="68">
        <v>272</v>
      </c>
      <c r="T277" s="60"/>
      <c r="U277" s="60"/>
      <c r="V277" s="60"/>
      <c r="W277" s="60"/>
      <c r="X277" s="60"/>
      <c r="Y277" s="60"/>
      <c r="Z277" s="60"/>
      <c r="AA277" s="60"/>
      <c r="AB277" s="60"/>
      <c r="AC277" s="60"/>
      <c r="AD277" s="60"/>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60"/>
      <c r="BG277" s="60"/>
    </row>
    <row r="278" spans="1:59" s="1" customFormat="1">
      <c r="A278" s="59"/>
      <c r="B278" s="127" t="e">
        <f>#REF! &amp;"_"&amp;S277</f>
        <v>#REF!</v>
      </c>
      <c r="C278" s="165"/>
      <c r="D278" s="165"/>
      <c r="E278" s="86"/>
      <c r="F278" s="86"/>
      <c r="G278" s="87"/>
      <c r="H278" s="87"/>
      <c r="I278" s="88"/>
      <c r="J278" s="59"/>
      <c r="K278" s="59"/>
      <c r="L278" s="59"/>
      <c r="M278" s="60"/>
      <c r="N278" s="60"/>
      <c r="O278" s="60"/>
      <c r="P278" s="60"/>
      <c r="Q278" s="60"/>
      <c r="R278" s="60"/>
      <c r="S278" s="68">
        <v>273</v>
      </c>
      <c r="T278" s="60"/>
      <c r="U278" s="60"/>
      <c r="V278" s="60"/>
      <c r="W278" s="60"/>
      <c r="X278" s="60"/>
      <c r="Y278" s="60"/>
      <c r="Z278" s="60"/>
      <c r="AA278" s="60"/>
      <c r="AB278" s="60"/>
      <c r="AC278" s="60"/>
      <c r="AD278" s="60"/>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60"/>
      <c r="BG278" s="60"/>
    </row>
    <row r="279" spans="1:59" s="1" customFormat="1">
      <c r="A279" s="59"/>
      <c r="B279" s="127" t="e">
        <f>#REF! &amp;"_"&amp;S278</f>
        <v>#REF!</v>
      </c>
      <c r="C279" s="165"/>
      <c r="D279" s="165"/>
      <c r="E279" s="86"/>
      <c r="F279" s="86"/>
      <c r="G279" s="87"/>
      <c r="H279" s="87"/>
      <c r="I279" s="88"/>
      <c r="J279" s="59"/>
      <c r="K279" s="59"/>
      <c r="L279" s="59"/>
      <c r="M279" s="60"/>
      <c r="N279" s="60"/>
      <c r="O279" s="60"/>
      <c r="P279" s="60"/>
      <c r="Q279" s="60"/>
      <c r="R279" s="60"/>
      <c r="S279" s="68">
        <v>274</v>
      </c>
      <c r="T279" s="60"/>
      <c r="U279" s="60"/>
      <c r="V279" s="60"/>
      <c r="W279" s="60"/>
      <c r="X279" s="60"/>
      <c r="Y279" s="60"/>
      <c r="Z279" s="60"/>
      <c r="AA279" s="60"/>
      <c r="AB279" s="60"/>
      <c r="AC279" s="60"/>
      <c r="AD279" s="60"/>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60"/>
      <c r="BG279" s="60"/>
    </row>
    <row r="280" spans="1:59" s="1" customFormat="1">
      <c r="A280" s="59"/>
      <c r="B280" s="127" t="e">
        <f>#REF! &amp;"_"&amp;S279</f>
        <v>#REF!</v>
      </c>
      <c r="C280" s="165"/>
      <c r="D280" s="165"/>
      <c r="E280" s="86"/>
      <c r="F280" s="86"/>
      <c r="G280" s="87"/>
      <c r="H280" s="87"/>
      <c r="I280" s="88"/>
      <c r="J280" s="59"/>
      <c r="K280" s="59"/>
      <c r="L280" s="59"/>
      <c r="M280" s="60"/>
      <c r="N280" s="60"/>
      <c r="O280" s="60"/>
      <c r="P280" s="60"/>
      <c r="Q280" s="60"/>
      <c r="R280" s="60"/>
      <c r="S280" s="68">
        <v>275</v>
      </c>
      <c r="T280" s="60"/>
      <c r="U280" s="60"/>
      <c r="V280" s="60"/>
      <c r="W280" s="60"/>
      <c r="X280" s="60"/>
      <c r="Y280" s="60"/>
      <c r="Z280" s="60"/>
      <c r="AA280" s="60"/>
      <c r="AB280" s="60"/>
      <c r="AC280" s="60"/>
      <c r="AD280" s="60"/>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60"/>
      <c r="BG280" s="60"/>
    </row>
    <row r="281" spans="1:59" s="1" customFormat="1">
      <c r="A281" s="59"/>
      <c r="B281" s="127" t="e">
        <f>#REF! &amp;"_"&amp;S280</f>
        <v>#REF!</v>
      </c>
      <c r="C281" s="165"/>
      <c r="D281" s="165"/>
      <c r="E281" s="86"/>
      <c r="F281" s="86"/>
      <c r="G281" s="87"/>
      <c r="H281" s="87"/>
      <c r="I281" s="88"/>
      <c r="J281" s="59"/>
      <c r="K281" s="59"/>
      <c r="L281" s="59"/>
      <c r="M281" s="60"/>
      <c r="N281" s="60"/>
      <c r="O281" s="60"/>
      <c r="P281" s="60"/>
      <c r="Q281" s="60"/>
      <c r="R281" s="60"/>
      <c r="S281" s="68">
        <v>276</v>
      </c>
      <c r="T281" s="60"/>
      <c r="U281" s="60"/>
      <c r="V281" s="60"/>
      <c r="W281" s="60"/>
      <c r="X281" s="60"/>
      <c r="Y281" s="60"/>
      <c r="Z281" s="60"/>
      <c r="AA281" s="60"/>
      <c r="AB281" s="60"/>
      <c r="AC281" s="60"/>
      <c r="AD281" s="60"/>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60"/>
      <c r="BG281" s="60"/>
    </row>
    <row r="282" spans="1:59" s="1" customFormat="1">
      <c r="A282" s="59"/>
      <c r="B282" s="127" t="e">
        <f>#REF! &amp;"_"&amp;S281</f>
        <v>#REF!</v>
      </c>
      <c r="C282" s="165"/>
      <c r="D282" s="165"/>
      <c r="E282" s="86"/>
      <c r="F282" s="86"/>
      <c r="G282" s="87"/>
      <c r="H282" s="87"/>
      <c r="I282" s="88"/>
      <c r="J282" s="59"/>
      <c r="K282" s="59"/>
      <c r="L282" s="59"/>
      <c r="M282" s="60"/>
      <c r="N282" s="60"/>
      <c r="O282" s="60"/>
      <c r="P282" s="60"/>
      <c r="Q282" s="60"/>
      <c r="R282" s="60"/>
      <c r="S282" s="68">
        <v>277</v>
      </c>
      <c r="T282" s="60"/>
      <c r="U282" s="60"/>
      <c r="V282" s="60"/>
      <c r="W282" s="60"/>
      <c r="X282" s="60"/>
      <c r="Y282" s="60"/>
      <c r="Z282" s="60"/>
      <c r="AA282" s="60"/>
      <c r="AB282" s="60"/>
      <c r="AC282" s="60"/>
      <c r="AD282" s="60"/>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60"/>
      <c r="BG282" s="60"/>
    </row>
    <row r="283" spans="1:59" s="1" customFormat="1">
      <c r="A283" s="59"/>
      <c r="B283" s="127" t="e">
        <f>#REF! &amp;"_"&amp;S282</f>
        <v>#REF!</v>
      </c>
      <c r="C283" s="165"/>
      <c r="D283" s="165"/>
      <c r="E283" s="86"/>
      <c r="F283" s="86"/>
      <c r="G283" s="87"/>
      <c r="H283" s="87"/>
      <c r="I283" s="88"/>
      <c r="J283" s="59"/>
      <c r="K283" s="59"/>
      <c r="L283" s="59"/>
      <c r="M283" s="60"/>
      <c r="N283" s="60"/>
      <c r="O283" s="60"/>
      <c r="P283" s="60"/>
      <c r="Q283" s="60"/>
      <c r="R283" s="60"/>
      <c r="S283" s="68">
        <v>278</v>
      </c>
      <c r="T283" s="60"/>
      <c r="U283" s="60"/>
      <c r="V283" s="60"/>
      <c r="W283" s="60"/>
      <c r="X283" s="60"/>
      <c r="Y283" s="60"/>
      <c r="Z283" s="60"/>
      <c r="AA283" s="60"/>
      <c r="AB283" s="60"/>
      <c r="AC283" s="60"/>
      <c r="AD283" s="60"/>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60"/>
      <c r="BG283" s="60"/>
    </row>
    <row r="284" spans="1:59" s="1" customFormat="1">
      <c r="A284" s="59"/>
      <c r="B284" s="127" t="e">
        <f>#REF! &amp;"_"&amp;S283</f>
        <v>#REF!</v>
      </c>
      <c r="C284" s="165"/>
      <c r="D284" s="165"/>
      <c r="E284" s="86"/>
      <c r="F284" s="86"/>
      <c r="G284" s="87"/>
      <c r="H284" s="87"/>
      <c r="I284" s="88"/>
      <c r="J284" s="59"/>
      <c r="K284" s="59"/>
      <c r="L284" s="59"/>
      <c r="M284" s="60"/>
      <c r="N284" s="60"/>
      <c r="O284" s="60"/>
      <c r="P284" s="60"/>
      <c r="Q284" s="60"/>
      <c r="R284" s="60"/>
      <c r="S284" s="68">
        <v>279</v>
      </c>
      <c r="T284" s="60"/>
      <c r="U284" s="60"/>
      <c r="V284" s="60"/>
      <c r="W284" s="60"/>
      <c r="X284" s="60"/>
      <c r="Y284" s="60"/>
      <c r="Z284" s="60"/>
      <c r="AA284" s="60"/>
      <c r="AB284" s="60"/>
      <c r="AC284" s="60"/>
      <c r="AD284" s="60"/>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60"/>
      <c r="BG284" s="60"/>
    </row>
    <row r="285" spans="1:59" s="1" customFormat="1">
      <c r="A285" s="59"/>
      <c r="B285" s="127" t="e">
        <f>#REF! &amp;"_"&amp;S284</f>
        <v>#REF!</v>
      </c>
      <c r="C285" s="165"/>
      <c r="D285" s="165"/>
      <c r="E285" s="86"/>
      <c r="F285" s="86"/>
      <c r="G285" s="87"/>
      <c r="H285" s="87"/>
      <c r="I285" s="88"/>
      <c r="J285" s="59"/>
      <c r="K285" s="59"/>
      <c r="L285" s="59"/>
      <c r="M285" s="60"/>
      <c r="N285" s="60"/>
      <c r="O285" s="60"/>
      <c r="P285" s="60"/>
      <c r="Q285" s="60"/>
      <c r="R285" s="60"/>
      <c r="S285" s="68">
        <v>280</v>
      </c>
      <c r="T285" s="60"/>
      <c r="U285" s="60"/>
      <c r="V285" s="60"/>
      <c r="W285" s="60"/>
      <c r="X285" s="60"/>
      <c r="Y285" s="60"/>
      <c r="Z285" s="60"/>
      <c r="AA285" s="60"/>
      <c r="AB285" s="60"/>
      <c r="AC285" s="60"/>
      <c r="AD285" s="60"/>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60"/>
      <c r="BG285" s="60"/>
    </row>
    <row r="286" spans="1:59" s="1" customFormat="1">
      <c r="A286" s="59"/>
      <c r="B286" s="127" t="e">
        <f>#REF! &amp;"_"&amp;S285</f>
        <v>#REF!</v>
      </c>
      <c r="C286" s="165"/>
      <c r="D286" s="165"/>
      <c r="E286" s="86"/>
      <c r="F286" s="86"/>
      <c r="G286" s="87"/>
      <c r="H286" s="87"/>
      <c r="I286" s="88"/>
      <c r="J286" s="59"/>
      <c r="K286" s="59"/>
      <c r="L286" s="59"/>
      <c r="M286" s="60"/>
      <c r="N286" s="60"/>
      <c r="O286" s="60"/>
      <c r="P286" s="60"/>
      <c r="Q286" s="60"/>
      <c r="R286" s="60"/>
      <c r="S286" s="68">
        <v>281</v>
      </c>
      <c r="T286" s="60"/>
      <c r="U286" s="60"/>
      <c r="V286" s="60"/>
      <c r="W286" s="60"/>
      <c r="X286" s="60"/>
      <c r="Y286" s="60"/>
      <c r="Z286" s="60"/>
      <c r="AA286" s="60"/>
      <c r="AB286" s="60"/>
      <c r="AC286" s="60"/>
      <c r="AD286" s="60"/>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60"/>
      <c r="BG286" s="60"/>
    </row>
    <row r="287" spans="1:59" s="1" customFormat="1">
      <c r="A287" s="59"/>
      <c r="B287" s="127" t="e">
        <f>#REF! &amp;"_"&amp;S286</f>
        <v>#REF!</v>
      </c>
      <c r="C287" s="165"/>
      <c r="D287" s="165"/>
      <c r="E287" s="86"/>
      <c r="F287" s="86"/>
      <c r="G287" s="87"/>
      <c r="H287" s="87"/>
      <c r="I287" s="88"/>
      <c r="J287" s="59"/>
      <c r="K287" s="59"/>
      <c r="L287" s="59"/>
      <c r="M287" s="60"/>
      <c r="N287" s="60"/>
      <c r="O287" s="60"/>
      <c r="P287" s="60"/>
      <c r="Q287" s="60"/>
      <c r="R287" s="60"/>
      <c r="S287" s="68">
        <v>282</v>
      </c>
      <c r="T287" s="60"/>
      <c r="U287" s="60"/>
      <c r="V287" s="60"/>
      <c r="W287" s="60"/>
      <c r="X287" s="60"/>
      <c r="Y287" s="60"/>
      <c r="Z287" s="60"/>
      <c r="AA287" s="60"/>
      <c r="AB287" s="60"/>
      <c r="AC287" s="60"/>
      <c r="AD287" s="60"/>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60"/>
      <c r="BG287" s="60"/>
    </row>
    <row r="288" spans="1:59" s="1" customFormat="1">
      <c r="A288" s="59"/>
      <c r="B288" s="127" t="e">
        <f>#REF! &amp;"_"&amp;S287</f>
        <v>#REF!</v>
      </c>
      <c r="C288" s="165"/>
      <c r="D288" s="165"/>
      <c r="E288" s="86"/>
      <c r="F288" s="86"/>
      <c r="G288" s="87"/>
      <c r="H288" s="87"/>
      <c r="I288" s="88"/>
      <c r="J288" s="59"/>
      <c r="K288" s="59"/>
      <c r="L288" s="59"/>
      <c r="M288" s="60"/>
      <c r="N288" s="60"/>
      <c r="O288" s="60"/>
      <c r="P288" s="60"/>
      <c r="Q288" s="60"/>
      <c r="R288" s="60"/>
      <c r="S288" s="68">
        <v>283</v>
      </c>
      <c r="T288" s="60"/>
      <c r="U288" s="60"/>
      <c r="V288" s="60"/>
      <c r="W288" s="60"/>
      <c r="X288" s="60"/>
      <c r="Y288" s="60"/>
      <c r="Z288" s="60"/>
      <c r="AA288" s="60"/>
      <c r="AB288" s="60"/>
      <c r="AC288" s="60"/>
      <c r="AD288" s="60"/>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60"/>
      <c r="BG288" s="60"/>
    </row>
    <row r="289" spans="1:59" s="1" customFormat="1">
      <c r="A289" s="59"/>
      <c r="B289" s="127" t="e">
        <f>#REF! &amp;"_"&amp;S288</f>
        <v>#REF!</v>
      </c>
      <c r="C289" s="165"/>
      <c r="D289" s="165"/>
      <c r="E289" s="86"/>
      <c r="F289" s="86"/>
      <c r="G289" s="87"/>
      <c r="H289" s="87"/>
      <c r="I289" s="88"/>
      <c r="J289" s="59"/>
      <c r="K289" s="59"/>
      <c r="L289" s="59"/>
      <c r="M289" s="60"/>
      <c r="N289" s="60"/>
      <c r="O289" s="60"/>
      <c r="P289" s="60"/>
      <c r="Q289" s="60"/>
      <c r="R289" s="60"/>
      <c r="S289" s="68">
        <v>284</v>
      </c>
      <c r="T289" s="60"/>
      <c r="U289" s="60"/>
      <c r="V289" s="60"/>
      <c r="W289" s="60"/>
      <c r="X289" s="60"/>
      <c r="Y289" s="60"/>
      <c r="Z289" s="60"/>
      <c r="AA289" s="60"/>
      <c r="AB289" s="60"/>
      <c r="AC289" s="60"/>
      <c r="AD289" s="60"/>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60"/>
      <c r="BG289" s="60"/>
    </row>
    <row r="290" spans="1:59" s="1" customFormat="1">
      <c r="A290" s="59"/>
      <c r="B290" s="127" t="e">
        <f>#REF! &amp;"_"&amp;S289</f>
        <v>#REF!</v>
      </c>
      <c r="C290" s="165"/>
      <c r="D290" s="165"/>
      <c r="E290" s="86"/>
      <c r="F290" s="86"/>
      <c r="G290" s="87"/>
      <c r="H290" s="87"/>
      <c r="I290" s="88"/>
      <c r="J290" s="59"/>
      <c r="K290" s="59"/>
      <c r="L290" s="59"/>
      <c r="M290" s="60"/>
      <c r="N290" s="60"/>
      <c r="O290" s="60"/>
      <c r="P290" s="60"/>
      <c r="Q290" s="60"/>
      <c r="R290" s="60"/>
      <c r="S290" s="68">
        <v>285</v>
      </c>
      <c r="T290" s="60"/>
      <c r="U290" s="60"/>
      <c r="V290" s="60"/>
      <c r="W290" s="60"/>
      <c r="X290" s="60"/>
      <c r="Y290" s="60"/>
      <c r="Z290" s="60"/>
      <c r="AA290" s="60"/>
      <c r="AB290" s="60"/>
      <c r="AC290" s="60"/>
      <c r="AD290" s="60"/>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60"/>
      <c r="BG290" s="60"/>
    </row>
    <row r="291" spans="1:59" s="1" customFormat="1">
      <c r="A291" s="59"/>
      <c r="B291" s="127" t="e">
        <f>#REF! &amp;"_"&amp;S290</f>
        <v>#REF!</v>
      </c>
      <c r="C291" s="165"/>
      <c r="D291" s="165"/>
      <c r="E291" s="86"/>
      <c r="F291" s="86"/>
      <c r="G291" s="87"/>
      <c r="H291" s="87"/>
      <c r="I291" s="88"/>
      <c r="J291" s="59"/>
      <c r="K291" s="59"/>
      <c r="L291" s="59"/>
      <c r="M291" s="60"/>
      <c r="N291" s="60"/>
      <c r="O291" s="60"/>
      <c r="P291" s="60"/>
      <c r="Q291" s="60"/>
      <c r="R291" s="60"/>
      <c r="S291" s="68">
        <v>286</v>
      </c>
      <c r="T291" s="60"/>
      <c r="U291" s="60"/>
      <c r="V291" s="60"/>
      <c r="W291" s="60"/>
      <c r="X291" s="60"/>
      <c r="Y291" s="60"/>
      <c r="Z291" s="60"/>
      <c r="AA291" s="60"/>
      <c r="AB291" s="60"/>
      <c r="AC291" s="60"/>
      <c r="AD291" s="60"/>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60"/>
      <c r="BG291" s="60"/>
    </row>
    <row r="292" spans="1:59" s="1" customFormat="1">
      <c r="A292" s="59"/>
      <c r="B292" s="127" t="e">
        <f>#REF! &amp;"_"&amp;S291</f>
        <v>#REF!</v>
      </c>
      <c r="C292" s="165"/>
      <c r="D292" s="165"/>
      <c r="E292" s="86"/>
      <c r="F292" s="86"/>
      <c r="G292" s="87"/>
      <c r="H292" s="87"/>
      <c r="I292" s="88"/>
      <c r="J292" s="59"/>
      <c r="K292" s="59"/>
      <c r="L292" s="59"/>
      <c r="M292" s="60"/>
      <c r="N292" s="60"/>
      <c r="O292" s="60"/>
      <c r="P292" s="60"/>
      <c r="Q292" s="60"/>
      <c r="R292" s="60"/>
      <c r="S292" s="68">
        <v>287</v>
      </c>
      <c r="T292" s="60"/>
      <c r="U292" s="60"/>
      <c r="V292" s="60"/>
      <c r="W292" s="60"/>
      <c r="X292" s="60"/>
      <c r="Y292" s="60"/>
      <c r="Z292" s="60"/>
      <c r="AA292" s="60"/>
      <c r="AB292" s="60"/>
      <c r="AC292" s="60"/>
      <c r="AD292" s="60"/>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60"/>
      <c r="BG292" s="60"/>
    </row>
    <row r="293" spans="1:59" s="1" customFormat="1">
      <c r="A293" s="59"/>
      <c r="B293" s="127" t="e">
        <f>#REF! &amp;"_"&amp;S292</f>
        <v>#REF!</v>
      </c>
      <c r="C293" s="165"/>
      <c r="D293" s="165"/>
      <c r="E293" s="86"/>
      <c r="F293" s="86"/>
      <c r="G293" s="87"/>
      <c r="H293" s="87"/>
      <c r="I293" s="88"/>
      <c r="J293" s="59"/>
      <c r="K293" s="59"/>
      <c r="L293" s="59"/>
      <c r="M293" s="60"/>
      <c r="N293" s="60"/>
      <c r="O293" s="60"/>
      <c r="P293" s="60"/>
      <c r="Q293" s="60"/>
      <c r="R293" s="60"/>
      <c r="S293" s="68">
        <v>288</v>
      </c>
      <c r="T293" s="60"/>
      <c r="U293" s="60"/>
      <c r="V293" s="60"/>
      <c r="W293" s="60"/>
      <c r="X293" s="60"/>
      <c r="Y293" s="60"/>
      <c r="Z293" s="60"/>
      <c r="AA293" s="60"/>
      <c r="AB293" s="60"/>
      <c r="AC293" s="60"/>
      <c r="AD293" s="60"/>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60"/>
      <c r="BG293" s="60"/>
    </row>
    <row r="294" spans="1:59" s="1" customFormat="1">
      <c r="A294" s="59"/>
      <c r="B294" s="127" t="e">
        <f>#REF! &amp;"_"&amp;S293</f>
        <v>#REF!</v>
      </c>
      <c r="C294" s="165"/>
      <c r="D294" s="165"/>
      <c r="E294" s="86"/>
      <c r="F294" s="86"/>
      <c r="G294" s="87"/>
      <c r="H294" s="87"/>
      <c r="I294" s="88"/>
      <c r="J294" s="59"/>
      <c r="K294" s="59"/>
      <c r="L294" s="59"/>
      <c r="M294" s="60"/>
      <c r="N294" s="60"/>
      <c r="O294" s="60"/>
      <c r="P294" s="60"/>
      <c r="Q294" s="60"/>
      <c r="R294" s="60"/>
      <c r="S294" s="68">
        <v>289</v>
      </c>
      <c r="T294" s="60"/>
      <c r="U294" s="60"/>
      <c r="V294" s="60"/>
      <c r="W294" s="60"/>
      <c r="X294" s="60"/>
      <c r="Y294" s="60"/>
      <c r="Z294" s="60"/>
      <c r="AA294" s="60"/>
      <c r="AB294" s="60"/>
      <c r="AC294" s="60"/>
      <c r="AD294" s="60"/>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60"/>
      <c r="BG294" s="60"/>
    </row>
    <row r="295" spans="1:59" s="1" customFormat="1">
      <c r="A295" s="59"/>
      <c r="B295" s="127" t="e">
        <f>#REF! &amp;"_"&amp;S294</f>
        <v>#REF!</v>
      </c>
      <c r="C295" s="165"/>
      <c r="D295" s="165"/>
      <c r="E295" s="86"/>
      <c r="F295" s="86"/>
      <c r="G295" s="87"/>
      <c r="H295" s="87"/>
      <c r="I295" s="88"/>
      <c r="J295" s="59"/>
      <c r="K295" s="59"/>
      <c r="L295" s="59"/>
      <c r="M295" s="60"/>
      <c r="N295" s="60"/>
      <c r="O295" s="60"/>
      <c r="P295" s="60"/>
      <c r="Q295" s="60"/>
      <c r="R295" s="60"/>
      <c r="S295" s="68">
        <v>290</v>
      </c>
      <c r="T295" s="60"/>
      <c r="U295" s="60"/>
      <c r="V295" s="60"/>
      <c r="W295" s="60"/>
      <c r="X295" s="60"/>
      <c r="Y295" s="60"/>
      <c r="Z295" s="60"/>
      <c r="AA295" s="60"/>
      <c r="AB295" s="60"/>
      <c r="AC295" s="60"/>
      <c r="AD295" s="60"/>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60"/>
      <c r="BG295" s="60"/>
    </row>
    <row r="296" spans="1:59" s="1" customFormat="1">
      <c r="A296" s="59"/>
      <c r="B296" s="127" t="e">
        <f>#REF! &amp;"_"&amp;S295</f>
        <v>#REF!</v>
      </c>
      <c r="C296" s="165"/>
      <c r="D296" s="165"/>
      <c r="E296" s="86"/>
      <c r="F296" s="86"/>
      <c r="G296" s="87"/>
      <c r="H296" s="87"/>
      <c r="I296" s="88"/>
      <c r="J296" s="59"/>
      <c r="K296" s="59"/>
      <c r="L296" s="59"/>
      <c r="M296" s="60"/>
      <c r="N296" s="60"/>
      <c r="O296" s="60"/>
      <c r="P296" s="60"/>
      <c r="Q296" s="60"/>
      <c r="R296" s="60"/>
      <c r="S296" s="68">
        <v>291</v>
      </c>
      <c r="T296" s="60"/>
      <c r="U296" s="60"/>
      <c r="V296" s="60"/>
      <c r="W296" s="60"/>
      <c r="X296" s="60"/>
      <c r="Y296" s="60"/>
      <c r="Z296" s="60"/>
      <c r="AA296" s="60"/>
      <c r="AB296" s="60"/>
      <c r="AC296" s="60"/>
      <c r="AD296" s="60"/>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60"/>
      <c r="BG296" s="60"/>
    </row>
    <row r="297" spans="1:59" s="1" customFormat="1">
      <c r="A297" s="59"/>
      <c r="B297" s="127" t="e">
        <f>#REF! &amp;"_"&amp;S296</f>
        <v>#REF!</v>
      </c>
      <c r="C297" s="165"/>
      <c r="D297" s="165"/>
      <c r="E297" s="86"/>
      <c r="F297" s="86"/>
      <c r="G297" s="87"/>
      <c r="H297" s="87"/>
      <c r="I297" s="88"/>
      <c r="J297" s="59"/>
      <c r="K297" s="59"/>
      <c r="L297" s="59"/>
      <c r="M297" s="60"/>
      <c r="N297" s="60"/>
      <c r="O297" s="60"/>
      <c r="P297" s="60"/>
      <c r="Q297" s="60"/>
      <c r="R297" s="60"/>
      <c r="S297" s="68">
        <v>292</v>
      </c>
      <c r="T297" s="60"/>
      <c r="U297" s="60"/>
      <c r="V297" s="60"/>
      <c r="W297" s="60"/>
      <c r="X297" s="60"/>
      <c r="Y297" s="60"/>
      <c r="Z297" s="60"/>
      <c r="AA297" s="60"/>
      <c r="AB297" s="60"/>
      <c r="AC297" s="60"/>
      <c r="AD297" s="60"/>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60"/>
      <c r="BG297" s="60"/>
    </row>
    <row r="298" spans="1:59" s="1" customFormat="1">
      <c r="A298" s="59"/>
      <c r="B298" s="127" t="e">
        <f>#REF! &amp;"_"&amp;S297</f>
        <v>#REF!</v>
      </c>
      <c r="C298" s="165"/>
      <c r="D298" s="165"/>
      <c r="E298" s="86"/>
      <c r="F298" s="86"/>
      <c r="G298" s="87"/>
      <c r="H298" s="87"/>
      <c r="I298" s="88"/>
      <c r="J298" s="59"/>
      <c r="K298" s="59"/>
      <c r="L298" s="59"/>
      <c r="M298" s="60"/>
      <c r="N298" s="60"/>
      <c r="O298" s="60"/>
      <c r="P298" s="60"/>
      <c r="Q298" s="60"/>
      <c r="R298" s="60"/>
      <c r="S298" s="68">
        <v>293</v>
      </c>
      <c r="T298" s="60"/>
      <c r="U298" s="60"/>
      <c r="V298" s="60"/>
      <c r="W298" s="60"/>
      <c r="X298" s="60"/>
      <c r="Y298" s="60"/>
      <c r="Z298" s="60"/>
      <c r="AA298" s="60"/>
      <c r="AB298" s="60"/>
      <c r="AC298" s="60"/>
      <c r="AD298" s="60"/>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60"/>
      <c r="BG298" s="60"/>
    </row>
    <row r="299" spans="1:59" s="1" customFormat="1">
      <c r="A299" s="59"/>
      <c r="B299" s="127" t="e">
        <f>#REF! &amp;"_"&amp;S298</f>
        <v>#REF!</v>
      </c>
      <c r="C299" s="165"/>
      <c r="D299" s="165"/>
      <c r="E299" s="86"/>
      <c r="F299" s="86"/>
      <c r="G299" s="87"/>
      <c r="H299" s="87"/>
      <c r="I299" s="88"/>
      <c r="J299" s="59"/>
      <c r="K299" s="59"/>
      <c r="L299" s="59"/>
      <c r="M299" s="60"/>
      <c r="N299" s="60"/>
      <c r="O299" s="60"/>
      <c r="P299" s="60"/>
      <c r="Q299" s="60"/>
      <c r="R299" s="60"/>
      <c r="S299" s="68">
        <v>294</v>
      </c>
      <c r="T299" s="60"/>
      <c r="U299" s="60"/>
      <c r="V299" s="60"/>
      <c r="W299" s="60"/>
      <c r="X299" s="60"/>
      <c r="Y299" s="60"/>
      <c r="Z299" s="60"/>
      <c r="AA299" s="60"/>
      <c r="AB299" s="60"/>
      <c r="AC299" s="60"/>
      <c r="AD299" s="60"/>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60"/>
      <c r="BG299" s="60"/>
    </row>
    <row r="300" spans="1:59" s="1" customFormat="1">
      <c r="A300" s="59"/>
      <c r="B300" s="127" t="e">
        <f>#REF! &amp;"_"&amp;S299</f>
        <v>#REF!</v>
      </c>
      <c r="C300" s="165"/>
      <c r="D300" s="165"/>
      <c r="E300" s="86"/>
      <c r="F300" s="86"/>
      <c r="G300" s="87"/>
      <c r="H300" s="87"/>
      <c r="I300" s="88"/>
      <c r="J300" s="59"/>
      <c r="K300" s="59"/>
      <c r="L300" s="59"/>
      <c r="M300" s="60"/>
      <c r="N300" s="60"/>
      <c r="O300" s="60"/>
      <c r="P300" s="60"/>
      <c r="Q300" s="60"/>
      <c r="R300" s="60"/>
      <c r="S300" s="68">
        <v>295</v>
      </c>
      <c r="T300" s="60"/>
      <c r="U300" s="60"/>
      <c r="V300" s="60"/>
      <c r="W300" s="60"/>
      <c r="X300" s="60"/>
      <c r="Y300" s="60"/>
      <c r="Z300" s="60"/>
      <c r="AA300" s="60"/>
      <c r="AB300" s="60"/>
      <c r="AC300" s="60"/>
      <c r="AD300" s="60"/>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60"/>
      <c r="BG300" s="60"/>
    </row>
    <row r="301" spans="1:59" s="1" customFormat="1">
      <c r="A301" s="59"/>
      <c r="B301" s="127" t="e">
        <f>#REF! &amp;"_"&amp;S300</f>
        <v>#REF!</v>
      </c>
      <c r="C301" s="165"/>
      <c r="D301" s="165"/>
      <c r="E301" s="86"/>
      <c r="F301" s="86"/>
      <c r="G301" s="87"/>
      <c r="H301" s="87"/>
      <c r="I301" s="88"/>
      <c r="J301" s="59"/>
      <c r="K301" s="59"/>
      <c r="L301" s="59"/>
      <c r="M301" s="60"/>
      <c r="N301" s="60"/>
      <c r="O301" s="60"/>
      <c r="P301" s="60"/>
      <c r="Q301" s="60"/>
      <c r="R301" s="60"/>
      <c r="S301" s="68">
        <v>296</v>
      </c>
      <c r="T301" s="60"/>
      <c r="U301" s="60"/>
      <c r="V301" s="60"/>
      <c r="W301" s="60"/>
      <c r="X301" s="60"/>
      <c r="Y301" s="60"/>
      <c r="Z301" s="60"/>
      <c r="AA301" s="60"/>
      <c r="AB301" s="60"/>
      <c r="AC301" s="60"/>
      <c r="AD301" s="60"/>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60"/>
      <c r="BG301" s="60"/>
    </row>
    <row r="302" spans="1:59" s="1" customFormat="1">
      <c r="A302" s="59"/>
      <c r="B302" s="127" t="e">
        <f>#REF! &amp;"_"&amp;S301</f>
        <v>#REF!</v>
      </c>
      <c r="C302" s="165"/>
      <c r="D302" s="165"/>
      <c r="E302" s="86"/>
      <c r="F302" s="86"/>
      <c r="G302" s="87"/>
      <c r="H302" s="87"/>
      <c r="I302" s="88"/>
      <c r="J302" s="59"/>
      <c r="K302" s="59"/>
      <c r="L302" s="59"/>
      <c r="M302" s="60"/>
      <c r="N302" s="60"/>
      <c r="O302" s="60"/>
      <c r="P302" s="60"/>
      <c r="Q302" s="60"/>
      <c r="R302" s="60"/>
      <c r="S302" s="68">
        <v>297</v>
      </c>
      <c r="T302" s="60"/>
      <c r="U302" s="60"/>
      <c r="V302" s="60"/>
      <c r="W302" s="60"/>
      <c r="X302" s="60"/>
      <c r="Y302" s="60"/>
      <c r="Z302" s="60"/>
      <c r="AA302" s="60"/>
      <c r="AB302" s="60"/>
      <c r="AC302" s="60"/>
      <c r="AD302" s="60"/>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60"/>
      <c r="BG302" s="60"/>
    </row>
    <row r="303" spans="1:59" s="1" customFormat="1">
      <c r="A303" s="59"/>
      <c r="B303" s="127" t="e">
        <f>#REF! &amp;"_"&amp;S302</f>
        <v>#REF!</v>
      </c>
      <c r="C303" s="165"/>
      <c r="D303" s="165"/>
      <c r="E303" s="86"/>
      <c r="F303" s="86"/>
      <c r="G303" s="87"/>
      <c r="H303" s="87"/>
      <c r="I303" s="88"/>
      <c r="J303" s="59"/>
      <c r="K303" s="59"/>
      <c r="L303" s="59"/>
      <c r="M303" s="60"/>
      <c r="N303" s="60"/>
      <c r="O303" s="60"/>
      <c r="P303" s="60"/>
      <c r="Q303" s="60"/>
      <c r="R303" s="60"/>
      <c r="S303" s="68">
        <v>298</v>
      </c>
      <c r="T303" s="60"/>
      <c r="U303" s="60"/>
      <c r="V303" s="60"/>
      <c r="W303" s="60"/>
      <c r="X303" s="60"/>
      <c r="Y303" s="60"/>
      <c r="Z303" s="60"/>
      <c r="AA303" s="60"/>
      <c r="AB303" s="60"/>
      <c r="AC303" s="60"/>
      <c r="AD303" s="60"/>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60"/>
      <c r="BG303" s="60"/>
    </row>
    <row r="304" spans="1:59" s="1" customFormat="1">
      <c r="A304" s="59"/>
      <c r="B304" s="127" t="e">
        <f>#REF! &amp;"_"&amp;S303</f>
        <v>#REF!</v>
      </c>
      <c r="C304" s="165"/>
      <c r="D304" s="165"/>
      <c r="E304" s="86"/>
      <c r="F304" s="86"/>
      <c r="G304" s="87"/>
      <c r="H304" s="87"/>
      <c r="I304" s="88"/>
      <c r="J304" s="59"/>
      <c r="K304" s="59"/>
      <c r="L304" s="59"/>
      <c r="M304" s="60"/>
      <c r="N304" s="60"/>
      <c r="O304" s="60"/>
      <c r="P304" s="60"/>
      <c r="Q304" s="60"/>
      <c r="R304" s="60"/>
      <c r="S304" s="68">
        <v>299</v>
      </c>
      <c r="T304" s="60"/>
      <c r="U304" s="60"/>
      <c r="V304" s="60"/>
      <c r="W304" s="60"/>
      <c r="X304" s="60"/>
      <c r="Y304" s="60"/>
      <c r="Z304" s="60"/>
      <c r="AA304" s="60"/>
      <c r="AB304" s="60"/>
      <c r="AC304" s="60"/>
      <c r="AD304" s="60"/>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60"/>
      <c r="BG304" s="60"/>
    </row>
    <row r="305" spans="1:59" s="1" customFormat="1">
      <c r="A305" s="59"/>
      <c r="B305" s="127" t="e">
        <f>#REF! &amp;"_"&amp;S304</f>
        <v>#REF!</v>
      </c>
      <c r="C305" s="165"/>
      <c r="D305" s="165"/>
      <c r="E305" s="86"/>
      <c r="F305" s="86"/>
      <c r="G305" s="87"/>
      <c r="H305" s="87"/>
      <c r="I305" s="88"/>
      <c r="J305" s="59"/>
      <c r="K305" s="59"/>
      <c r="L305" s="59"/>
      <c r="M305" s="60"/>
      <c r="N305" s="60"/>
      <c r="O305" s="60"/>
      <c r="P305" s="60"/>
      <c r="Q305" s="60"/>
      <c r="R305" s="60"/>
      <c r="S305" s="68">
        <v>300</v>
      </c>
      <c r="T305" s="60"/>
      <c r="U305" s="60"/>
      <c r="V305" s="60"/>
      <c r="W305" s="60"/>
      <c r="X305" s="60"/>
      <c r="Y305" s="60"/>
      <c r="Z305" s="60"/>
      <c r="AA305" s="60"/>
      <c r="AB305" s="60"/>
      <c r="AC305" s="60"/>
      <c r="AD305" s="60"/>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60"/>
      <c r="BG305" s="60"/>
    </row>
    <row r="306" spans="1:59" s="1" customFormat="1">
      <c r="A306" s="59"/>
      <c r="B306" s="127" t="e">
        <f>#REF! &amp;"_"&amp;S305</f>
        <v>#REF!</v>
      </c>
      <c r="C306" s="165"/>
      <c r="D306" s="165"/>
      <c r="E306" s="86"/>
      <c r="F306" s="86"/>
      <c r="G306" s="87"/>
      <c r="H306" s="87"/>
      <c r="I306" s="88"/>
      <c r="J306" s="59"/>
      <c r="K306" s="59"/>
      <c r="L306" s="59"/>
      <c r="M306" s="60"/>
      <c r="N306" s="60"/>
      <c r="O306" s="60"/>
      <c r="P306" s="60"/>
      <c r="Q306" s="60"/>
      <c r="R306" s="60"/>
      <c r="S306" s="68">
        <v>301</v>
      </c>
      <c r="T306" s="60"/>
      <c r="U306" s="60"/>
      <c r="V306" s="60"/>
      <c r="W306" s="60"/>
      <c r="X306" s="60"/>
      <c r="Y306" s="60"/>
      <c r="Z306" s="60"/>
      <c r="AA306" s="60"/>
      <c r="AB306" s="60"/>
      <c r="AC306" s="60"/>
      <c r="AD306" s="60"/>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60"/>
      <c r="BG306" s="60"/>
    </row>
    <row r="307" spans="1:59" s="1" customFormat="1">
      <c r="A307" s="59"/>
      <c r="B307" s="127" t="e">
        <f>#REF! &amp;"_"&amp;S306</f>
        <v>#REF!</v>
      </c>
      <c r="C307" s="165"/>
      <c r="D307" s="165"/>
      <c r="E307" s="86"/>
      <c r="F307" s="86"/>
      <c r="G307" s="87"/>
      <c r="H307" s="87"/>
      <c r="I307" s="88"/>
      <c r="J307" s="59"/>
      <c r="K307" s="59"/>
      <c r="L307" s="59"/>
      <c r="M307" s="60"/>
      <c r="N307" s="60"/>
      <c r="O307" s="60"/>
      <c r="P307" s="60"/>
      <c r="Q307" s="60"/>
      <c r="R307" s="60"/>
      <c r="S307" s="68">
        <v>302</v>
      </c>
      <c r="T307" s="60"/>
      <c r="U307" s="60"/>
      <c r="V307" s="60"/>
      <c r="W307" s="60"/>
      <c r="X307" s="60"/>
      <c r="Y307" s="60"/>
      <c r="Z307" s="60"/>
      <c r="AA307" s="60"/>
      <c r="AB307" s="60"/>
      <c r="AC307" s="60"/>
      <c r="AD307" s="60"/>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60"/>
      <c r="BG307" s="60"/>
    </row>
    <row r="308" spans="1:59" s="1" customFormat="1">
      <c r="A308" s="59"/>
      <c r="B308" s="127" t="e">
        <f>#REF! &amp;"_"&amp;S307</f>
        <v>#REF!</v>
      </c>
      <c r="C308" s="165"/>
      <c r="D308" s="165"/>
      <c r="E308" s="86"/>
      <c r="F308" s="86"/>
      <c r="G308" s="87"/>
      <c r="H308" s="87"/>
      <c r="I308" s="88"/>
      <c r="J308" s="59"/>
      <c r="K308" s="59"/>
      <c r="L308" s="59"/>
      <c r="M308" s="60"/>
      <c r="N308" s="60"/>
      <c r="O308" s="60"/>
      <c r="P308" s="60"/>
      <c r="Q308" s="60"/>
      <c r="R308" s="60"/>
      <c r="S308" s="68">
        <v>303</v>
      </c>
      <c r="T308" s="60"/>
      <c r="U308" s="60"/>
      <c r="V308" s="60"/>
      <c r="W308" s="60"/>
      <c r="X308" s="60"/>
      <c r="Y308" s="60"/>
      <c r="Z308" s="60"/>
      <c r="AA308" s="60"/>
      <c r="AB308" s="60"/>
      <c r="AC308" s="60"/>
      <c r="AD308" s="60"/>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60"/>
      <c r="BG308" s="60"/>
    </row>
    <row r="309" spans="1:59" s="1" customFormat="1">
      <c r="A309" s="59"/>
      <c r="B309" s="127" t="e">
        <f>#REF! &amp;"_"&amp;S308</f>
        <v>#REF!</v>
      </c>
      <c r="C309" s="165"/>
      <c r="D309" s="165"/>
      <c r="E309" s="86"/>
      <c r="F309" s="86"/>
      <c r="G309" s="87"/>
      <c r="H309" s="87"/>
      <c r="I309" s="88"/>
      <c r="J309" s="59"/>
      <c r="K309" s="59"/>
      <c r="L309" s="59"/>
      <c r="M309" s="60"/>
      <c r="N309" s="60"/>
      <c r="O309" s="60"/>
      <c r="P309" s="60"/>
      <c r="Q309" s="60"/>
      <c r="R309" s="60"/>
      <c r="S309" s="68">
        <v>304</v>
      </c>
      <c r="T309" s="60"/>
      <c r="U309" s="60"/>
      <c r="V309" s="60"/>
      <c r="W309" s="60"/>
      <c r="X309" s="60"/>
      <c r="Y309" s="60"/>
      <c r="Z309" s="60"/>
      <c r="AA309" s="60"/>
      <c r="AB309" s="60"/>
      <c r="AC309" s="60"/>
      <c r="AD309" s="60"/>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60"/>
      <c r="BG309" s="60"/>
    </row>
    <row r="310" spans="1:59" s="1" customFormat="1">
      <c r="A310" s="59"/>
      <c r="B310" s="127" t="e">
        <f>#REF! &amp;"_"&amp;S309</f>
        <v>#REF!</v>
      </c>
      <c r="C310" s="165"/>
      <c r="D310" s="165"/>
      <c r="E310" s="86"/>
      <c r="F310" s="86"/>
      <c r="G310" s="87"/>
      <c r="H310" s="87"/>
      <c r="I310" s="88"/>
      <c r="J310" s="59"/>
      <c r="K310" s="59"/>
      <c r="L310" s="59"/>
      <c r="M310" s="60"/>
      <c r="N310" s="60"/>
      <c r="O310" s="60"/>
      <c r="P310" s="60"/>
      <c r="Q310" s="60"/>
      <c r="R310" s="60"/>
      <c r="S310" s="68">
        <v>305</v>
      </c>
      <c r="T310" s="60"/>
      <c r="U310" s="60"/>
      <c r="V310" s="60"/>
      <c r="W310" s="60"/>
      <c r="X310" s="60"/>
      <c r="Y310" s="60"/>
      <c r="Z310" s="60"/>
      <c r="AA310" s="60"/>
      <c r="AB310" s="60"/>
      <c r="AC310" s="60"/>
      <c r="AD310" s="60"/>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60"/>
      <c r="BG310" s="60"/>
    </row>
    <row r="311" spans="1:59" s="1" customFormat="1">
      <c r="A311" s="59"/>
      <c r="B311" s="127" t="e">
        <f>#REF! &amp;"_"&amp;S310</f>
        <v>#REF!</v>
      </c>
      <c r="C311" s="165"/>
      <c r="D311" s="165"/>
      <c r="E311" s="86"/>
      <c r="F311" s="86"/>
      <c r="G311" s="87"/>
      <c r="H311" s="87"/>
      <c r="I311" s="88"/>
      <c r="J311" s="59"/>
      <c r="K311" s="59"/>
      <c r="L311" s="59"/>
      <c r="M311" s="60"/>
      <c r="N311" s="60"/>
      <c r="O311" s="60"/>
      <c r="P311" s="60"/>
      <c r="Q311" s="60"/>
      <c r="R311" s="60"/>
      <c r="S311" s="68">
        <v>306</v>
      </c>
      <c r="T311" s="60"/>
      <c r="U311" s="60"/>
      <c r="V311" s="60"/>
      <c r="W311" s="60"/>
      <c r="X311" s="60"/>
      <c r="Y311" s="60"/>
      <c r="Z311" s="60"/>
      <c r="AA311" s="60"/>
      <c r="AB311" s="60"/>
      <c r="AC311" s="60"/>
      <c r="AD311" s="60"/>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60"/>
      <c r="BG311" s="60"/>
    </row>
    <row r="312" spans="1:59" s="1" customFormat="1">
      <c r="A312" s="59"/>
      <c r="B312" s="127" t="e">
        <f>#REF! &amp;"_"&amp;S311</f>
        <v>#REF!</v>
      </c>
      <c r="C312" s="165"/>
      <c r="D312" s="165"/>
      <c r="E312" s="86"/>
      <c r="F312" s="86"/>
      <c r="G312" s="87"/>
      <c r="H312" s="87"/>
      <c r="I312" s="88"/>
      <c r="J312" s="59"/>
      <c r="K312" s="59"/>
      <c r="L312" s="59"/>
      <c r="M312" s="60"/>
      <c r="N312" s="60"/>
      <c r="O312" s="60"/>
      <c r="P312" s="60"/>
      <c r="Q312" s="60"/>
      <c r="R312" s="60"/>
      <c r="S312" s="68">
        <v>307</v>
      </c>
      <c r="T312" s="60"/>
      <c r="U312" s="60"/>
      <c r="V312" s="60"/>
      <c r="W312" s="60"/>
      <c r="X312" s="60"/>
      <c r="Y312" s="60"/>
      <c r="Z312" s="60"/>
      <c r="AA312" s="60"/>
      <c r="AB312" s="60"/>
      <c r="AC312" s="60"/>
      <c r="AD312" s="60"/>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60"/>
      <c r="BG312" s="60"/>
    </row>
    <row r="313" spans="1:59" s="1" customFormat="1">
      <c r="A313" s="59"/>
      <c r="B313" s="127" t="e">
        <f>#REF! &amp;"_"&amp;S312</f>
        <v>#REF!</v>
      </c>
      <c r="C313" s="165"/>
      <c r="D313" s="165"/>
      <c r="E313" s="86"/>
      <c r="F313" s="86"/>
      <c r="G313" s="87"/>
      <c r="H313" s="87"/>
      <c r="I313" s="88"/>
      <c r="J313" s="59"/>
      <c r="K313" s="59"/>
      <c r="L313" s="59"/>
      <c r="M313" s="60"/>
      <c r="N313" s="60"/>
      <c r="O313" s="60"/>
      <c r="P313" s="60"/>
      <c r="Q313" s="60"/>
      <c r="R313" s="60"/>
      <c r="S313" s="68">
        <v>308</v>
      </c>
      <c r="T313" s="60"/>
      <c r="U313" s="60"/>
      <c r="V313" s="60"/>
      <c r="W313" s="60"/>
      <c r="X313" s="60"/>
      <c r="Y313" s="60"/>
      <c r="Z313" s="60"/>
      <c r="AA313" s="60"/>
      <c r="AB313" s="60"/>
      <c r="AC313" s="60"/>
      <c r="AD313" s="60"/>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60"/>
      <c r="BG313" s="60"/>
    </row>
    <row r="314" spans="1:59" s="1" customFormat="1">
      <c r="A314" s="59"/>
      <c r="B314" s="127" t="e">
        <f>#REF! &amp;"_"&amp;S313</f>
        <v>#REF!</v>
      </c>
      <c r="C314" s="165"/>
      <c r="D314" s="165"/>
      <c r="E314" s="86"/>
      <c r="F314" s="86"/>
      <c r="G314" s="87"/>
      <c r="H314" s="87"/>
      <c r="I314" s="88"/>
      <c r="J314" s="59"/>
      <c r="K314" s="59"/>
      <c r="L314" s="59"/>
      <c r="M314" s="60"/>
      <c r="N314" s="60"/>
      <c r="O314" s="60"/>
      <c r="P314" s="60"/>
      <c r="Q314" s="60"/>
      <c r="R314" s="60"/>
      <c r="S314" s="68">
        <v>309</v>
      </c>
      <c r="T314" s="60"/>
      <c r="U314" s="60"/>
      <c r="V314" s="60"/>
      <c r="W314" s="60"/>
      <c r="X314" s="60"/>
      <c r="Y314" s="60"/>
      <c r="Z314" s="60"/>
      <c r="AA314" s="60"/>
      <c r="AB314" s="60"/>
      <c r="AC314" s="60"/>
      <c r="AD314" s="60"/>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60"/>
      <c r="BG314" s="60"/>
    </row>
    <row r="315" spans="1:59" s="1" customFormat="1">
      <c r="A315" s="59"/>
      <c r="B315" s="127" t="e">
        <f>#REF! &amp;"_"&amp;S314</f>
        <v>#REF!</v>
      </c>
      <c r="C315" s="165"/>
      <c r="D315" s="165"/>
      <c r="E315" s="86"/>
      <c r="F315" s="86"/>
      <c r="G315" s="87"/>
      <c r="H315" s="87"/>
      <c r="I315" s="88"/>
      <c r="J315" s="59"/>
      <c r="K315" s="59"/>
      <c r="L315" s="59"/>
      <c r="M315" s="60"/>
      <c r="N315" s="60"/>
      <c r="O315" s="60"/>
      <c r="P315" s="60"/>
      <c r="Q315" s="60"/>
      <c r="R315" s="60"/>
      <c r="S315" s="68">
        <v>310</v>
      </c>
      <c r="T315" s="60"/>
      <c r="U315" s="60"/>
      <c r="V315" s="60"/>
      <c r="W315" s="60"/>
      <c r="X315" s="60"/>
      <c r="Y315" s="60"/>
      <c r="Z315" s="60"/>
      <c r="AA315" s="60"/>
      <c r="AB315" s="60"/>
      <c r="AC315" s="60"/>
      <c r="AD315" s="60"/>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60"/>
      <c r="BG315" s="60"/>
    </row>
    <row r="316" spans="1:59" s="1" customFormat="1">
      <c r="A316" s="59"/>
      <c r="B316" s="127" t="e">
        <f>#REF! &amp;"_"&amp;S315</f>
        <v>#REF!</v>
      </c>
      <c r="C316" s="165"/>
      <c r="D316" s="165"/>
      <c r="E316" s="86"/>
      <c r="F316" s="86"/>
      <c r="G316" s="87"/>
      <c r="H316" s="87"/>
      <c r="I316" s="88"/>
      <c r="J316" s="59"/>
      <c r="K316" s="59"/>
      <c r="L316" s="59"/>
      <c r="M316" s="60"/>
      <c r="N316" s="60"/>
      <c r="O316" s="60"/>
      <c r="P316" s="60"/>
      <c r="Q316" s="60"/>
      <c r="R316" s="60"/>
      <c r="S316" s="68">
        <v>311</v>
      </c>
      <c r="T316" s="60"/>
      <c r="U316" s="60"/>
      <c r="V316" s="60"/>
      <c r="W316" s="60"/>
      <c r="X316" s="60"/>
      <c r="Y316" s="60"/>
      <c r="Z316" s="60"/>
      <c r="AA316" s="60"/>
      <c r="AB316" s="60"/>
      <c r="AC316" s="60"/>
      <c r="AD316" s="60"/>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60"/>
      <c r="BG316" s="60"/>
    </row>
    <row r="317" spans="1:59" s="1" customFormat="1">
      <c r="A317" s="59"/>
      <c r="B317" s="127" t="e">
        <f>#REF! &amp;"_"&amp;S316</f>
        <v>#REF!</v>
      </c>
      <c r="C317" s="165"/>
      <c r="D317" s="165"/>
      <c r="E317" s="86"/>
      <c r="F317" s="86"/>
      <c r="G317" s="87"/>
      <c r="H317" s="87"/>
      <c r="I317" s="88"/>
      <c r="J317" s="59"/>
      <c r="K317" s="59"/>
      <c r="L317" s="59"/>
      <c r="M317" s="60"/>
      <c r="N317" s="60"/>
      <c r="O317" s="60"/>
      <c r="P317" s="60"/>
      <c r="Q317" s="60"/>
      <c r="R317" s="60"/>
      <c r="S317" s="68">
        <v>312</v>
      </c>
      <c r="T317" s="60"/>
      <c r="U317" s="60"/>
      <c r="V317" s="60"/>
      <c r="W317" s="60"/>
      <c r="X317" s="60"/>
      <c r="Y317" s="60"/>
      <c r="Z317" s="60"/>
      <c r="AA317" s="60"/>
      <c r="AB317" s="60"/>
      <c r="AC317" s="60"/>
      <c r="AD317" s="60"/>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60"/>
      <c r="BG317" s="60"/>
    </row>
    <row r="318" spans="1:59" s="1" customFormat="1">
      <c r="A318" s="59"/>
      <c r="B318" s="127" t="e">
        <f>#REF! &amp;"_"&amp;S317</f>
        <v>#REF!</v>
      </c>
      <c r="C318" s="165"/>
      <c r="D318" s="165"/>
      <c r="E318" s="86"/>
      <c r="F318" s="86"/>
      <c r="G318" s="87"/>
      <c r="H318" s="87"/>
      <c r="I318" s="88"/>
      <c r="J318" s="59"/>
      <c r="K318" s="59"/>
      <c r="L318" s="59"/>
      <c r="M318" s="60"/>
      <c r="N318" s="60"/>
      <c r="O318" s="60"/>
      <c r="P318" s="60"/>
      <c r="Q318" s="60"/>
      <c r="R318" s="60"/>
      <c r="S318" s="68">
        <v>313</v>
      </c>
      <c r="T318" s="60"/>
      <c r="U318" s="60"/>
      <c r="V318" s="60"/>
      <c r="W318" s="60"/>
      <c r="X318" s="60"/>
      <c r="Y318" s="60"/>
      <c r="Z318" s="60"/>
      <c r="AA318" s="60"/>
      <c r="AB318" s="60"/>
      <c r="AC318" s="60"/>
      <c r="AD318" s="60"/>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60"/>
      <c r="BG318" s="60"/>
    </row>
    <row r="319" spans="1:59" s="1" customFormat="1">
      <c r="A319" s="59"/>
      <c r="B319" s="127" t="e">
        <f>#REF! &amp;"_"&amp;S318</f>
        <v>#REF!</v>
      </c>
      <c r="C319" s="165"/>
      <c r="D319" s="165"/>
      <c r="E319" s="86"/>
      <c r="F319" s="86"/>
      <c r="G319" s="87"/>
      <c r="H319" s="87"/>
      <c r="I319" s="88"/>
      <c r="J319" s="59"/>
      <c r="K319" s="59"/>
      <c r="L319" s="59"/>
      <c r="M319" s="60"/>
      <c r="N319" s="60"/>
      <c r="O319" s="60"/>
      <c r="P319" s="60"/>
      <c r="Q319" s="60"/>
      <c r="R319" s="60"/>
      <c r="S319" s="68">
        <v>314</v>
      </c>
      <c r="T319" s="60"/>
      <c r="U319" s="60"/>
      <c r="V319" s="60"/>
      <c r="W319" s="60"/>
      <c r="X319" s="60"/>
      <c r="Y319" s="60"/>
      <c r="Z319" s="60"/>
      <c r="AA319" s="60"/>
      <c r="AB319" s="60"/>
      <c r="AC319" s="60"/>
      <c r="AD319" s="60"/>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60"/>
      <c r="BG319" s="60"/>
    </row>
    <row r="320" spans="1:59" s="1" customFormat="1">
      <c r="A320" s="59"/>
      <c r="B320" s="127" t="e">
        <f>#REF! &amp;"_"&amp;S319</f>
        <v>#REF!</v>
      </c>
      <c r="C320" s="165"/>
      <c r="D320" s="165"/>
      <c r="E320" s="86"/>
      <c r="F320" s="86"/>
      <c r="G320" s="87"/>
      <c r="H320" s="87"/>
      <c r="I320" s="88"/>
      <c r="J320" s="59"/>
      <c r="K320" s="59"/>
      <c r="L320" s="59"/>
      <c r="M320" s="60"/>
      <c r="N320" s="60"/>
      <c r="O320" s="60"/>
      <c r="P320" s="60"/>
      <c r="Q320" s="60"/>
      <c r="R320" s="60"/>
      <c r="S320" s="68">
        <v>315</v>
      </c>
      <c r="T320" s="60"/>
      <c r="U320" s="60"/>
      <c r="V320" s="60"/>
      <c r="W320" s="60"/>
      <c r="X320" s="60"/>
      <c r="Y320" s="60"/>
      <c r="Z320" s="60"/>
      <c r="AA320" s="60"/>
      <c r="AB320" s="60"/>
      <c r="AC320" s="60"/>
      <c r="AD320" s="60"/>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60"/>
      <c r="BG320" s="60"/>
    </row>
    <row r="321" spans="1:59" s="1" customFormat="1">
      <c r="A321" s="59"/>
      <c r="B321" s="127" t="e">
        <f>#REF! &amp;"_"&amp;S320</f>
        <v>#REF!</v>
      </c>
      <c r="C321" s="165"/>
      <c r="D321" s="165"/>
      <c r="E321" s="86"/>
      <c r="F321" s="86"/>
      <c r="G321" s="87"/>
      <c r="H321" s="87"/>
      <c r="I321" s="88"/>
      <c r="J321" s="59"/>
      <c r="K321" s="59"/>
      <c r="L321" s="59"/>
      <c r="M321" s="60"/>
      <c r="N321" s="60"/>
      <c r="O321" s="60"/>
      <c r="P321" s="60"/>
      <c r="Q321" s="60"/>
      <c r="R321" s="60"/>
      <c r="S321" s="68">
        <v>316</v>
      </c>
      <c r="T321" s="60"/>
      <c r="U321" s="60"/>
      <c r="V321" s="60"/>
      <c r="W321" s="60"/>
      <c r="X321" s="60"/>
      <c r="Y321" s="60"/>
      <c r="Z321" s="60"/>
      <c r="AA321" s="60"/>
      <c r="AB321" s="60"/>
      <c r="AC321" s="60"/>
      <c r="AD321" s="60"/>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60"/>
      <c r="BG321" s="60"/>
    </row>
    <row r="322" spans="1:59" s="1" customFormat="1">
      <c r="A322" s="59"/>
      <c r="B322" s="127" t="e">
        <f>#REF! &amp;"_"&amp;S321</f>
        <v>#REF!</v>
      </c>
      <c r="C322" s="165"/>
      <c r="D322" s="165"/>
      <c r="E322" s="86"/>
      <c r="F322" s="86"/>
      <c r="G322" s="87"/>
      <c r="H322" s="87"/>
      <c r="I322" s="88"/>
      <c r="J322" s="59"/>
      <c r="K322" s="59"/>
      <c r="L322" s="59"/>
      <c r="M322" s="60"/>
      <c r="N322" s="60"/>
      <c r="O322" s="60"/>
      <c r="P322" s="60"/>
      <c r="Q322" s="60"/>
      <c r="R322" s="60"/>
      <c r="S322" s="68">
        <v>317</v>
      </c>
      <c r="T322" s="60"/>
      <c r="U322" s="60"/>
      <c r="V322" s="60"/>
      <c r="W322" s="60"/>
      <c r="X322" s="60"/>
      <c r="Y322" s="60"/>
      <c r="Z322" s="60"/>
      <c r="AA322" s="60"/>
      <c r="AB322" s="60"/>
      <c r="AC322" s="60"/>
      <c r="AD322" s="60"/>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60"/>
      <c r="BG322" s="60"/>
    </row>
    <row r="323" spans="1:59" s="1" customFormat="1">
      <c r="A323" s="59"/>
      <c r="B323" s="127" t="e">
        <f>#REF! &amp;"_"&amp;S322</f>
        <v>#REF!</v>
      </c>
      <c r="C323" s="165"/>
      <c r="D323" s="165"/>
      <c r="E323" s="86"/>
      <c r="F323" s="86"/>
      <c r="G323" s="87"/>
      <c r="H323" s="87"/>
      <c r="I323" s="88"/>
      <c r="J323" s="59"/>
      <c r="K323" s="59"/>
      <c r="L323" s="59"/>
      <c r="M323" s="60"/>
      <c r="N323" s="60"/>
      <c r="O323" s="60"/>
      <c r="P323" s="60"/>
      <c r="Q323" s="60"/>
      <c r="R323" s="60"/>
      <c r="S323" s="68">
        <v>318</v>
      </c>
      <c r="T323" s="60"/>
      <c r="U323" s="60"/>
      <c r="V323" s="60"/>
      <c r="W323" s="60"/>
      <c r="X323" s="60"/>
      <c r="Y323" s="60"/>
      <c r="Z323" s="60"/>
      <c r="AA323" s="60"/>
      <c r="AB323" s="60"/>
      <c r="AC323" s="60"/>
      <c r="AD323" s="60"/>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60"/>
      <c r="BG323" s="60"/>
    </row>
    <row r="324" spans="1:59" s="1" customFormat="1">
      <c r="A324" s="59"/>
      <c r="B324" s="127" t="e">
        <f>#REF! &amp;"_"&amp;S323</f>
        <v>#REF!</v>
      </c>
      <c r="C324" s="165"/>
      <c r="D324" s="165"/>
      <c r="E324" s="86"/>
      <c r="F324" s="86"/>
      <c r="G324" s="87"/>
      <c r="H324" s="87"/>
      <c r="I324" s="88"/>
      <c r="J324" s="59"/>
      <c r="K324" s="59"/>
      <c r="L324" s="59"/>
      <c r="M324" s="60"/>
      <c r="N324" s="60"/>
      <c r="O324" s="60"/>
      <c r="P324" s="60"/>
      <c r="Q324" s="60"/>
      <c r="R324" s="60"/>
      <c r="S324" s="68">
        <v>319</v>
      </c>
      <c r="T324" s="60"/>
      <c r="U324" s="60"/>
      <c r="V324" s="60"/>
      <c r="W324" s="60"/>
      <c r="X324" s="60"/>
      <c r="Y324" s="60"/>
      <c r="Z324" s="60"/>
      <c r="AA324" s="60"/>
      <c r="AB324" s="60"/>
      <c r="AC324" s="60"/>
      <c r="AD324" s="60"/>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60"/>
      <c r="BG324" s="60"/>
    </row>
    <row r="325" spans="1:59" s="1" customFormat="1">
      <c r="A325" s="59"/>
      <c r="B325" s="127" t="e">
        <f>#REF! &amp;"_"&amp;S324</f>
        <v>#REF!</v>
      </c>
      <c r="C325" s="165"/>
      <c r="D325" s="165"/>
      <c r="E325" s="86"/>
      <c r="F325" s="86"/>
      <c r="G325" s="87"/>
      <c r="H325" s="87"/>
      <c r="I325" s="88"/>
      <c r="J325" s="59"/>
      <c r="K325" s="59"/>
      <c r="L325" s="59"/>
      <c r="M325" s="60"/>
      <c r="N325" s="60"/>
      <c r="O325" s="60"/>
      <c r="P325" s="60"/>
      <c r="Q325" s="60"/>
      <c r="R325" s="60"/>
      <c r="S325" s="68">
        <v>320</v>
      </c>
      <c r="T325" s="60"/>
      <c r="U325" s="60"/>
      <c r="V325" s="60"/>
      <c r="W325" s="60"/>
      <c r="X325" s="60"/>
      <c r="Y325" s="60"/>
      <c r="Z325" s="60"/>
      <c r="AA325" s="60"/>
      <c r="AB325" s="60"/>
      <c r="AC325" s="60"/>
      <c r="AD325" s="60"/>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60"/>
      <c r="BG325" s="60"/>
    </row>
    <row r="326" spans="1:59" s="1" customFormat="1">
      <c r="A326" s="59"/>
      <c r="B326" s="127" t="e">
        <f>#REF! &amp;"_"&amp;S325</f>
        <v>#REF!</v>
      </c>
      <c r="C326" s="165"/>
      <c r="D326" s="165"/>
      <c r="E326" s="86"/>
      <c r="F326" s="86"/>
      <c r="G326" s="87"/>
      <c r="H326" s="87"/>
      <c r="I326" s="88"/>
      <c r="J326" s="59"/>
      <c r="K326" s="59"/>
      <c r="L326" s="59"/>
      <c r="M326" s="60"/>
      <c r="N326" s="60"/>
      <c r="O326" s="60"/>
      <c r="P326" s="60"/>
      <c r="Q326" s="60"/>
      <c r="R326" s="60"/>
      <c r="S326" s="68">
        <v>321</v>
      </c>
      <c r="T326" s="60"/>
      <c r="U326" s="60"/>
      <c r="V326" s="60"/>
      <c r="W326" s="60"/>
      <c r="X326" s="60"/>
      <c r="Y326" s="60"/>
      <c r="Z326" s="60"/>
      <c r="AA326" s="60"/>
      <c r="AB326" s="60"/>
      <c r="AC326" s="60"/>
      <c r="AD326" s="60"/>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60"/>
      <c r="BG326" s="60"/>
    </row>
    <row r="327" spans="1:59" s="1" customFormat="1">
      <c r="A327" s="59"/>
      <c r="B327" s="127" t="e">
        <f>#REF! &amp;"_"&amp;S326</f>
        <v>#REF!</v>
      </c>
      <c r="C327" s="165"/>
      <c r="D327" s="165"/>
      <c r="E327" s="86"/>
      <c r="F327" s="86"/>
      <c r="G327" s="87"/>
      <c r="H327" s="87"/>
      <c r="I327" s="88"/>
      <c r="J327" s="59"/>
      <c r="K327" s="59"/>
      <c r="L327" s="59"/>
      <c r="M327" s="60"/>
      <c r="N327" s="60"/>
      <c r="O327" s="60"/>
      <c r="P327" s="60"/>
      <c r="Q327" s="60"/>
      <c r="R327" s="60"/>
      <c r="S327" s="68">
        <v>322</v>
      </c>
      <c r="T327" s="60"/>
      <c r="U327" s="60"/>
      <c r="V327" s="60"/>
      <c r="W327" s="60"/>
      <c r="X327" s="60"/>
      <c r="Y327" s="60"/>
      <c r="Z327" s="60"/>
      <c r="AA327" s="60"/>
      <c r="AB327" s="60"/>
      <c r="AC327" s="60"/>
      <c r="AD327" s="60"/>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60"/>
      <c r="BG327" s="60"/>
    </row>
    <row r="328" spans="1:59" s="1" customFormat="1">
      <c r="A328" s="59"/>
      <c r="B328" s="127" t="e">
        <f>#REF! &amp;"_"&amp;S327</f>
        <v>#REF!</v>
      </c>
      <c r="C328" s="165"/>
      <c r="D328" s="165"/>
      <c r="E328" s="86"/>
      <c r="F328" s="86"/>
      <c r="G328" s="87"/>
      <c r="H328" s="87"/>
      <c r="I328" s="88"/>
      <c r="J328" s="59"/>
      <c r="K328" s="59"/>
      <c r="L328" s="59"/>
      <c r="M328" s="60"/>
      <c r="N328" s="60"/>
      <c r="O328" s="60"/>
      <c r="P328" s="60"/>
      <c r="Q328" s="60"/>
      <c r="R328" s="60"/>
      <c r="S328" s="68">
        <v>323</v>
      </c>
      <c r="T328" s="60"/>
      <c r="U328" s="60"/>
      <c r="V328" s="60"/>
      <c r="W328" s="60"/>
      <c r="X328" s="60"/>
      <c r="Y328" s="60"/>
      <c r="Z328" s="60"/>
      <c r="AA328" s="60"/>
      <c r="AB328" s="60"/>
      <c r="AC328" s="60"/>
      <c r="AD328" s="60"/>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60"/>
      <c r="BG328" s="60"/>
    </row>
    <row r="329" spans="1:59" s="1" customFormat="1">
      <c r="A329" s="59"/>
      <c r="B329" s="127" t="e">
        <f>#REF! &amp;"_"&amp;S328</f>
        <v>#REF!</v>
      </c>
      <c r="C329" s="165"/>
      <c r="D329" s="165"/>
      <c r="E329" s="86"/>
      <c r="F329" s="86"/>
      <c r="G329" s="87"/>
      <c r="H329" s="87"/>
      <c r="I329" s="88"/>
      <c r="J329" s="59"/>
      <c r="K329" s="59"/>
      <c r="L329" s="59"/>
      <c r="M329" s="60"/>
      <c r="N329" s="60"/>
      <c r="O329" s="60"/>
      <c r="P329" s="60"/>
      <c r="Q329" s="60"/>
      <c r="R329" s="60"/>
      <c r="S329" s="68">
        <v>324</v>
      </c>
      <c r="T329" s="60"/>
      <c r="U329" s="60"/>
      <c r="V329" s="60"/>
      <c r="W329" s="60"/>
      <c r="X329" s="60"/>
      <c r="Y329" s="60"/>
      <c r="Z329" s="60"/>
      <c r="AA329" s="60"/>
      <c r="AB329" s="60"/>
      <c r="AC329" s="60"/>
      <c r="AD329" s="60"/>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60"/>
      <c r="BG329" s="60"/>
    </row>
    <row r="330" spans="1:59" s="1" customFormat="1">
      <c r="A330" s="59"/>
      <c r="B330" s="127" t="e">
        <f>#REF! &amp;"_"&amp;S329</f>
        <v>#REF!</v>
      </c>
      <c r="C330" s="165"/>
      <c r="D330" s="165"/>
      <c r="E330" s="86"/>
      <c r="F330" s="86"/>
      <c r="G330" s="87"/>
      <c r="H330" s="87"/>
      <c r="I330" s="88"/>
      <c r="J330" s="59"/>
      <c r="K330" s="59"/>
      <c r="L330" s="59"/>
      <c r="M330" s="60"/>
      <c r="N330" s="60"/>
      <c r="O330" s="60"/>
      <c r="P330" s="60"/>
      <c r="Q330" s="60"/>
      <c r="R330" s="60"/>
      <c r="S330" s="68">
        <v>325</v>
      </c>
      <c r="T330" s="60"/>
      <c r="U330" s="60"/>
      <c r="V330" s="60"/>
      <c r="W330" s="60"/>
      <c r="X330" s="60"/>
      <c r="Y330" s="60"/>
      <c r="Z330" s="60"/>
      <c r="AA330" s="60"/>
      <c r="AB330" s="60"/>
      <c r="AC330" s="60"/>
      <c r="AD330" s="60"/>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60"/>
      <c r="BG330" s="60"/>
    </row>
    <row r="331" spans="1:59" s="1" customFormat="1">
      <c r="A331" s="59"/>
      <c r="B331" s="127" t="e">
        <f>#REF! &amp;"_"&amp;S330</f>
        <v>#REF!</v>
      </c>
      <c r="C331" s="165"/>
      <c r="D331" s="165"/>
      <c r="E331" s="86"/>
      <c r="F331" s="86"/>
      <c r="G331" s="87"/>
      <c r="H331" s="87"/>
      <c r="I331" s="88"/>
      <c r="J331" s="59"/>
      <c r="K331" s="59"/>
      <c r="L331" s="59"/>
      <c r="M331" s="60"/>
      <c r="N331" s="60"/>
      <c r="O331" s="60"/>
      <c r="P331" s="60"/>
      <c r="Q331" s="60"/>
      <c r="R331" s="60"/>
      <c r="S331" s="68">
        <v>326</v>
      </c>
      <c r="T331" s="60"/>
      <c r="U331" s="60"/>
      <c r="V331" s="60"/>
      <c r="W331" s="60"/>
      <c r="X331" s="60"/>
      <c r="Y331" s="60"/>
      <c r="Z331" s="60"/>
      <c r="AA331" s="60"/>
      <c r="AB331" s="60"/>
      <c r="AC331" s="60"/>
      <c r="AD331" s="60"/>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60"/>
      <c r="BG331" s="60"/>
    </row>
    <row r="332" spans="1:59" s="1" customFormat="1">
      <c r="A332" s="59"/>
      <c r="B332" s="127" t="e">
        <f>#REF! &amp;"_"&amp;S331</f>
        <v>#REF!</v>
      </c>
      <c r="C332" s="165"/>
      <c r="D332" s="165"/>
      <c r="E332" s="86"/>
      <c r="F332" s="86"/>
      <c r="G332" s="87"/>
      <c r="H332" s="87"/>
      <c r="I332" s="88"/>
      <c r="J332" s="59"/>
      <c r="K332" s="59"/>
      <c r="L332" s="59"/>
      <c r="M332" s="60"/>
      <c r="N332" s="60"/>
      <c r="O332" s="60"/>
      <c r="P332" s="60"/>
      <c r="Q332" s="60"/>
      <c r="R332" s="60"/>
      <c r="S332" s="68">
        <v>327</v>
      </c>
      <c r="T332" s="60"/>
      <c r="U332" s="60"/>
      <c r="V332" s="60"/>
      <c r="W332" s="60"/>
      <c r="X332" s="60"/>
      <c r="Y332" s="60"/>
      <c r="Z332" s="60"/>
      <c r="AA332" s="60"/>
      <c r="AB332" s="60"/>
      <c r="AC332" s="60"/>
      <c r="AD332" s="60"/>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60"/>
      <c r="BG332" s="60"/>
    </row>
    <row r="333" spans="1:59" s="1" customFormat="1">
      <c r="A333" s="59"/>
      <c r="B333" s="127" t="e">
        <f>#REF! &amp;"_"&amp;S332</f>
        <v>#REF!</v>
      </c>
      <c r="C333" s="165"/>
      <c r="D333" s="165"/>
      <c r="E333" s="86"/>
      <c r="F333" s="86"/>
      <c r="G333" s="87"/>
      <c r="H333" s="87"/>
      <c r="I333" s="88"/>
      <c r="J333" s="59"/>
      <c r="K333" s="59"/>
      <c r="L333" s="59"/>
      <c r="M333" s="60"/>
      <c r="N333" s="60"/>
      <c r="O333" s="60"/>
      <c r="P333" s="60"/>
      <c r="Q333" s="60"/>
      <c r="R333" s="60"/>
      <c r="S333" s="68">
        <v>328</v>
      </c>
      <c r="T333" s="60"/>
      <c r="U333" s="60"/>
      <c r="V333" s="60"/>
      <c r="W333" s="60"/>
      <c r="X333" s="60"/>
      <c r="Y333" s="60"/>
      <c r="Z333" s="60"/>
      <c r="AA333" s="60"/>
      <c r="AB333" s="60"/>
      <c r="AC333" s="60"/>
      <c r="AD333" s="60"/>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60"/>
      <c r="BG333" s="60"/>
    </row>
    <row r="334" spans="1:59" s="1" customFormat="1">
      <c r="A334" s="59"/>
      <c r="B334" s="127" t="e">
        <f>#REF! &amp;"_"&amp;S333</f>
        <v>#REF!</v>
      </c>
      <c r="C334" s="165"/>
      <c r="D334" s="165"/>
      <c r="E334" s="86"/>
      <c r="F334" s="86"/>
      <c r="G334" s="87"/>
      <c r="H334" s="87"/>
      <c r="I334" s="88"/>
      <c r="J334" s="59"/>
      <c r="K334" s="59"/>
      <c r="L334" s="59"/>
      <c r="M334" s="60"/>
      <c r="N334" s="60"/>
      <c r="O334" s="60"/>
      <c r="P334" s="60"/>
      <c r="Q334" s="60"/>
      <c r="R334" s="60"/>
      <c r="S334" s="68">
        <v>329</v>
      </c>
      <c r="T334" s="60"/>
      <c r="U334" s="60"/>
      <c r="V334" s="60"/>
      <c r="W334" s="60"/>
      <c r="X334" s="60"/>
      <c r="Y334" s="60"/>
      <c r="Z334" s="60"/>
      <c r="AA334" s="60"/>
      <c r="AB334" s="60"/>
      <c r="AC334" s="60"/>
      <c r="AD334" s="60"/>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60"/>
      <c r="BG334" s="60"/>
    </row>
    <row r="335" spans="1:59" s="1" customFormat="1">
      <c r="A335" s="59"/>
      <c r="B335" s="127" t="e">
        <f>#REF! &amp;"_"&amp;S334</f>
        <v>#REF!</v>
      </c>
      <c r="C335" s="165"/>
      <c r="D335" s="165"/>
      <c r="E335" s="86"/>
      <c r="F335" s="86"/>
      <c r="G335" s="87"/>
      <c r="H335" s="87"/>
      <c r="I335" s="88"/>
      <c r="J335" s="59"/>
      <c r="K335" s="59"/>
      <c r="L335" s="59"/>
      <c r="M335" s="60"/>
      <c r="N335" s="60"/>
      <c r="O335" s="60"/>
      <c r="P335" s="60"/>
      <c r="Q335" s="60"/>
      <c r="R335" s="60"/>
      <c r="S335" s="68">
        <v>330</v>
      </c>
      <c r="T335" s="60"/>
      <c r="U335" s="60"/>
      <c r="V335" s="60"/>
      <c r="W335" s="60"/>
      <c r="X335" s="60"/>
      <c r="Y335" s="60"/>
      <c r="Z335" s="60"/>
      <c r="AA335" s="60"/>
      <c r="AB335" s="60"/>
      <c r="AC335" s="60"/>
      <c r="AD335" s="60"/>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60"/>
      <c r="BG335" s="60"/>
    </row>
    <row r="336" spans="1:59" s="1" customFormat="1">
      <c r="A336" s="59"/>
      <c r="B336" s="127" t="e">
        <f>#REF! &amp;"_"&amp;S335</f>
        <v>#REF!</v>
      </c>
      <c r="C336" s="165"/>
      <c r="D336" s="165"/>
      <c r="E336" s="86"/>
      <c r="F336" s="86"/>
      <c r="G336" s="87"/>
      <c r="H336" s="87"/>
      <c r="I336" s="88"/>
      <c r="J336" s="59"/>
      <c r="K336" s="59"/>
      <c r="L336" s="59"/>
      <c r="M336" s="60"/>
      <c r="N336" s="60"/>
      <c r="O336" s="60"/>
      <c r="P336" s="60"/>
      <c r="Q336" s="60"/>
      <c r="R336" s="60"/>
      <c r="S336" s="68">
        <v>331</v>
      </c>
      <c r="T336" s="60"/>
      <c r="U336" s="60"/>
      <c r="V336" s="60"/>
      <c r="W336" s="60"/>
      <c r="X336" s="60"/>
      <c r="Y336" s="60"/>
      <c r="Z336" s="60"/>
      <c r="AA336" s="60"/>
      <c r="AB336" s="60"/>
      <c r="AC336" s="60"/>
      <c r="AD336" s="60"/>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60"/>
      <c r="BG336" s="60"/>
    </row>
    <row r="337" spans="1:59" s="1" customFormat="1">
      <c r="A337" s="59"/>
      <c r="B337" s="127" t="e">
        <f>#REF! &amp;"_"&amp;S336</f>
        <v>#REF!</v>
      </c>
      <c r="C337" s="165"/>
      <c r="D337" s="165"/>
      <c r="E337" s="86"/>
      <c r="F337" s="86"/>
      <c r="G337" s="87"/>
      <c r="H337" s="87"/>
      <c r="I337" s="88"/>
      <c r="J337" s="59"/>
      <c r="K337" s="59"/>
      <c r="L337" s="59"/>
      <c r="M337" s="60"/>
      <c r="N337" s="60"/>
      <c r="O337" s="60"/>
      <c r="P337" s="60"/>
      <c r="Q337" s="60"/>
      <c r="R337" s="60"/>
      <c r="S337" s="68">
        <v>332</v>
      </c>
      <c r="T337" s="60"/>
      <c r="U337" s="60"/>
      <c r="V337" s="60"/>
      <c r="W337" s="60"/>
      <c r="X337" s="60"/>
      <c r="Y337" s="60"/>
      <c r="Z337" s="60"/>
      <c r="AA337" s="60"/>
      <c r="AB337" s="60"/>
      <c r="AC337" s="60"/>
      <c r="AD337" s="60"/>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60"/>
      <c r="BG337" s="60"/>
    </row>
    <row r="338" spans="1:59" s="1" customFormat="1">
      <c r="A338" s="59"/>
      <c r="B338" s="127" t="e">
        <f>#REF! &amp;"_"&amp;S337</f>
        <v>#REF!</v>
      </c>
      <c r="C338" s="165"/>
      <c r="D338" s="165"/>
      <c r="E338" s="86"/>
      <c r="F338" s="86"/>
      <c r="G338" s="87"/>
      <c r="H338" s="87"/>
      <c r="I338" s="88"/>
      <c r="J338" s="59"/>
      <c r="K338" s="59"/>
      <c r="L338" s="59"/>
      <c r="M338" s="60"/>
      <c r="N338" s="60"/>
      <c r="O338" s="60"/>
      <c r="P338" s="60"/>
      <c r="Q338" s="60"/>
      <c r="R338" s="60"/>
      <c r="S338" s="68">
        <v>333</v>
      </c>
      <c r="T338" s="60"/>
      <c r="U338" s="60"/>
      <c r="V338" s="60"/>
      <c r="W338" s="60"/>
      <c r="X338" s="60"/>
      <c r="Y338" s="60"/>
      <c r="Z338" s="60"/>
      <c r="AA338" s="60"/>
      <c r="AB338" s="60"/>
      <c r="AC338" s="60"/>
      <c r="AD338" s="60"/>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60"/>
      <c r="BG338" s="60"/>
    </row>
    <row r="339" spans="1:59" s="1" customFormat="1">
      <c r="A339" s="59"/>
      <c r="B339" s="127" t="e">
        <f>#REF! &amp;"_"&amp;S338</f>
        <v>#REF!</v>
      </c>
      <c r="C339" s="165"/>
      <c r="D339" s="165"/>
      <c r="E339" s="86"/>
      <c r="F339" s="86"/>
      <c r="G339" s="87"/>
      <c r="H339" s="87"/>
      <c r="I339" s="88"/>
      <c r="J339" s="59"/>
      <c r="K339" s="59"/>
      <c r="L339" s="59"/>
      <c r="M339" s="60"/>
      <c r="N339" s="60"/>
      <c r="O339" s="60"/>
      <c r="P339" s="60"/>
      <c r="Q339" s="60"/>
      <c r="R339" s="60"/>
      <c r="S339" s="68">
        <v>334</v>
      </c>
      <c r="T339" s="60"/>
      <c r="U339" s="60"/>
      <c r="V339" s="60"/>
      <c r="W339" s="60"/>
      <c r="X339" s="60"/>
      <c r="Y339" s="60"/>
      <c r="Z339" s="60"/>
      <c r="AA339" s="60"/>
      <c r="AB339" s="60"/>
      <c r="AC339" s="60"/>
      <c r="AD339" s="60"/>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60"/>
      <c r="BG339" s="60"/>
    </row>
    <row r="340" spans="1:59" s="1" customFormat="1">
      <c r="A340" s="59"/>
      <c r="B340" s="127" t="e">
        <f>#REF! &amp;"_"&amp;S339</f>
        <v>#REF!</v>
      </c>
      <c r="C340" s="165"/>
      <c r="D340" s="165"/>
      <c r="E340" s="86"/>
      <c r="F340" s="86"/>
      <c r="G340" s="87"/>
      <c r="H340" s="87"/>
      <c r="I340" s="88"/>
      <c r="J340" s="59"/>
      <c r="K340" s="59"/>
      <c r="L340" s="59"/>
      <c r="M340" s="60"/>
      <c r="N340" s="60"/>
      <c r="O340" s="60"/>
      <c r="P340" s="60"/>
      <c r="Q340" s="60"/>
      <c r="R340" s="60"/>
      <c r="S340" s="68">
        <v>335</v>
      </c>
      <c r="T340" s="60"/>
      <c r="U340" s="60"/>
      <c r="V340" s="60"/>
      <c r="W340" s="60"/>
      <c r="X340" s="60"/>
      <c r="Y340" s="60"/>
      <c r="Z340" s="60"/>
      <c r="AA340" s="60"/>
      <c r="AB340" s="60"/>
      <c r="AC340" s="60"/>
      <c r="AD340" s="60"/>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60"/>
      <c r="BG340" s="60"/>
    </row>
    <row r="341" spans="1:59" s="1" customFormat="1">
      <c r="A341" s="59"/>
      <c r="B341" s="127" t="e">
        <f>#REF! &amp;"_"&amp;S340</f>
        <v>#REF!</v>
      </c>
      <c r="C341" s="165"/>
      <c r="D341" s="165"/>
      <c r="E341" s="86"/>
      <c r="F341" s="86"/>
      <c r="G341" s="87"/>
      <c r="H341" s="87"/>
      <c r="I341" s="88"/>
      <c r="J341" s="59"/>
      <c r="K341" s="59"/>
      <c r="L341" s="59"/>
      <c r="M341" s="60"/>
      <c r="N341" s="60"/>
      <c r="O341" s="60"/>
      <c r="P341" s="60"/>
      <c r="Q341" s="60"/>
      <c r="R341" s="60"/>
      <c r="S341" s="68">
        <v>336</v>
      </c>
      <c r="T341" s="60"/>
      <c r="U341" s="60"/>
      <c r="V341" s="60"/>
      <c r="W341" s="60"/>
      <c r="X341" s="60"/>
      <c r="Y341" s="60"/>
      <c r="Z341" s="60"/>
      <c r="AA341" s="60"/>
      <c r="AB341" s="60"/>
      <c r="AC341" s="60"/>
      <c r="AD341" s="60"/>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60"/>
      <c r="BG341" s="60"/>
    </row>
    <row r="342" spans="1:59" s="1" customFormat="1">
      <c r="A342" s="59"/>
      <c r="B342" s="127" t="e">
        <f>#REF! &amp;"_"&amp;S341</f>
        <v>#REF!</v>
      </c>
      <c r="C342" s="165"/>
      <c r="D342" s="165"/>
      <c r="E342" s="86"/>
      <c r="F342" s="86"/>
      <c r="G342" s="87"/>
      <c r="H342" s="87"/>
      <c r="I342" s="88"/>
      <c r="J342" s="59"/>
      <c r="K342" s="59"/>
      <c r="L342" s="59"/>
      <c r="M342" s="60"/>
      <c r="N342" s="60"/>
      <c r="O342" s="60"/>
      <c r="P342" s="60"/>
      <c r="Q342" s="60"/>
      <c r="R342" s="60"/>
      <c r="S342" s="68">
        <v>337</v>
      </c>
      <c r="T342" s="60"/>
      <c r="U342" s="60"/>
      <c r="V342" s="60"/>
      <c r="W342" s="60"/>
      <c r="X342" s="60"/>
      <c r="Y342" s="60"/>
      <c r="Z342" s="60"/>
      <c r="AA342" s="60"/>
      <c r="AB342" s="60"/>
      <c r="AC342" s="60"/>
      <c r="AD342" s="60"/>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60"/>
      <c r="BG342" s="60"/>
    </row>
    <row r="343" spans="1:59" s="1" customFormat="1">
      <c r="A343" s="59"/>
      <c r="B343" s="127" t="e">
        <f>#REF! &amp;"_"&amp;S342</f>
        <v>#REF!</v>
      </c>
      <c r="C343" s="165"/>
      <c r="D343" s="165"/>
      <c r="E343" s="86"/>
      <c r="F343" s="86"/>
      <c r="G343" s="87"/>
      <c r="H343" s="87"/>
      <c r="I343" s="88"/>
      <c r="J343" s="59"/>
      <c r="K343" s="59"/>
      <c r="L343" s="59"/>
      <c r="M343" s="60"/>
      <c r="N343" s="60"/>
      <c r="O343" s="60"/>
      <c r="P343" s="60"/>
      <c r="Q343" s="60"/>
      <c r="R343" s="60"/>
      <c r="S343" s="68">
        <v>338</v>
      </c>
      <c r="T343" s="60"/>
      <c r="U343" s="60"/>
      <c r="V343" s="60"/>
      <c r="W343" s="60"/>
      <c r="X343" s="60"/>
      <c r="Y343" s="60"/>
      <c r="Z343" s="60"/>
      <c r="AA343" s="60"/>
      <c r="AB343" s="60"/>
      <c r="AC343" s="60"/>
      <c r="AD343" s="60"/>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60"/>
      <c r="BG343" s="60"/>
    </row>
    <row r="344" spans="1:59" s="1" customFormat="1">
      <c r="A344" s="59"/>
      <c r="B344" s="127" t="e">
        <f>#REF! &amp;"_"&amp;S343</f>
        <v>#REF!</v>
      </c>
      <c r="C344" s="165"/>
      <c r="D344" s="165"/>
      <c r="E344" s="86"/>
      <c r="F344" s="86"/>
      <c r="G344" s="87"/>
      <c r="H344" s="87"/>
      <c r="I344" s="88"/>
      <c r="J344" s="59"/>
      <c r="K344" s="59"/>
      <c r="L344" s="59"/>
      <c r="M344" s="60"/>
      <c r="N344" s="60"/>
      <c r="O344" s="60"/>
      <c r="P344" s="60"/>
      <c r="Q344" s="60"/>
      <c r="R344" s="60"/>
      <c r="S344" s="68">
        <v>339</v>
      </c>
      <c r="T344" s="60"/>
      <c r="U344" s="60"/>
      <c r="V344" s="60"/>
      <c r="W344" s="60"/>
      <c r="X344" s="60"/>
      <c r="Y344" s="60"/>
      <c r="Z344" s="60"/>
      <c r="AA344" s="60"/>
      <c r="AB344" s="60"/>
      <c r="AC344" s="60"/>
      <c r="AD344" s="60"/>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60"/>
      <c r="BG344" s="60"/>
    </row>
    <row r="345" spans="1:59" s="1" customFormat="1">
      <c r="A345" s="59"/>
      <c r="B345" s="127" t="e">
        <f>#REF! &amp;"_"&amp;S344</f>
        <v>#REF!</v>
      </c>
      <c r="C345" s="165"/>
      <c r="D345" s="165"/>
      <c r="E345" s="86"/>
      <c r="F345" s="86"/>
      <c r="G345" s="87"/>
      <c r="H345" s="87"/>
      <c r="I345" s="88"/>
      <c r="J345" s="59"/>
      <c r="K345" s="59"/>
      <c r="L345" s="59"/>
      <c r="M345" s="60"/>
      <c r="N345" s="60"/>
      <c r="O345" s="60"/>
      <c r="P345" s="60"/>
      <c r="Q345" s="60"/>
      <c r="R345" s="60"/>
      <c r="S345" s="68">
        <v>340</v>
      </c>
      <c r="T345" s="60"/>
      <c r="U345" s="60"/>
      <c r="V345" s="60"/>
      <c r="W345" s="60"/>
      <c r="X345" s="60"/>
      <c r="Y345" s="60"/>
      <c r="Z345" s="60"/>
      <c r="AA345" s="60"/>
      <c r="AB345" s="60"/>
      <c r="AC345" s="60"/>
      <c r="AD345" s="60"/>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60"/>
      <c r="BG345" s="60"/>
    </row>
    <row r="346" spans="1:59" s="1" customFormat="1">
      <c r="A346" s="59"/>
      <c r="B346" s="127" t="e">
        <f>#REF! &amp;"_"&amp;S345</f>
        <v>#REF!</v>
      </c>
      <c r="C346" s="165"/>
      <c r="D346" s="165"/>
      <c r="E346" s="86"/>
      <c r="F346" s="86"/>
      <c r="G346" s="87"/>
      <c r="H346" s="87"/>
      <c r="I346" s="88"/>
      <c r="J346" s="59"/>
      <c r="K346" s="59"/>
      <c r="L346" s="59"/>
      <c r="M346" s="60"/>
      <c r="N346" s="60"/>
      <c r="O346" s="60"/>
      <c r="P346" s="60"/>
      <c r="Q346" s="60"/>
      <c r="R346" s="60"/>
      <c r="S346" s="68">
        <v>341</v>
      </c>
      <c r="T346" s="60"/>
      <c r="U346" s="60"/>
      <c r="V346" s="60"/>
      <c r="W346" s="60"/>
      <c r="X346" s="60"/>
      <c r="Y346" s="60"/>
      <c r="Z346" s="60"/>
      <c r="AA346" s="60"/>
      <c r="AB346" s="60"/>
      <c r="AC346" s="60"/>
      <c r="AD346" s="60"/>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60"/>
      <c r="BG346" s="60"/>
    </row>
    <row r="347" spans="1:59" s="1" customFormat="1">
      <c r="A347" s="59"/>
      <c r="B347" s="127" t="e">
        <f>#REF! &amp;"_"&amp;S346</f>
        <v>#REF!</v>
      </c>
      <c r="C347" s="165"/>
      <c r="D347" s="165"/>
      <c r="E347" s="86"/>
      <c r="F347" s="86"/>
      <c r="G347" s="87"/>
      <c r="H347" s="87"/>
      <c r="I347" s="88"/>
      <c r="J347" s="59"/>
      <c r="K347" s="59"/>
      <c r="L347" s="59"/>
      <c r="M347" s="60"/>
      <c r="N347" s="60"/>
      <c r="O347" s="60"/>
      <c r="P347" s="60"/>
      <c r="Q347" s="60"/>
      <c r="R347" s="60"/>
      <c r="S347" s="68">
        <v>342</v>
      </c>
      <c r="T347" s="60"/>
      <c r="U347" s="60"/>
      <c r="V347" s="60"/>
      <c r="W347" s="60"/>
      <c r="X347" s="60"/>
      <c r="Y347" s="60"/>
      <c r="Z347" s="60"/>
      <c r="AA347" s="60"/>
      <c r="AB347" s="60"/>
      <c r="AC347" s="60"/>
      <c r="AD347" s="60"/>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60"/>
      <c r="BG347" s="60"/>
    </row>
    <row r="348" spans="1:59" s="1" customFormat="1">
      <c r="A348" s="59"/>
      <c r="B348" s="127" t="e">
        <f>#REF! &amp;"_"&amp;S347</f>
        <v>#REF!</v>
      </c>
      <c r="C348" s="165"/>
      <c r="D348" s="165"/>
      <c r="E348" s="86"/>
      <c r="F348" s="86"/>
      <c r="G348" s="87"/>
      <c r="H348" s="87"/>
      <c r="I348" s="88"/>
      <c r="J348" s="59"/>
      <c r="K348" s="59"/>
      <c r="L348" s="59"/>
      <c r="M348" s="60"/>
      <c r="N348" s="60"/>
      <c r="O348" s="60"/>
      <c r="P348" s="60"/>
      <c r="Q348" s="60"/>
      <c r="R348" s="60"/>
      <c r="S348" s="68">
        <v>343</v>
      </c>
      <c r="T348" s="60"/>
      <c r="U348" s="60"/>
      <c r="V348" s="60"/>
      <c r="W348" s="60"/>
      <c r="X348" s="60"/>
      <c r="Y348" s="60"/>
      <c r="Z348" s="60"/>
      <c r="AA348" s="60"/>
      <c r="AB348" s="60"/>
      <c r="AC348" s="60"/>
      <c r="AD348" s="60"/>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60"/>
      <c r="BG348" s="60"/>
    </row>
    <row r="349" spans="1:59" s="1" customFormat="1">
      <c r="A349" s="59"/>
      <c r="B349" s="127" t="e">
        <f>#REF! &amp;"_"&amp;S348</f>
        <v>#REF!</v>
      </c>
      <c r="C349" s="165"/>
      <c r="D349" s="165"/>
      <c r="E349" s="86"/>
      <c r="F349" s="86"/>
      <c r="G349" s="87"/>
      <c r="H349" s="87"/>
      <c r="I349" s="88"/>
      <c r="J349" s="59"/>
      <c r="K349" s="59"/>
      <c r="L349" s="59"/>
      <c r="M349" s="60"/>
      <c r="N349" s="60"/>
      <c r="O349" s="60"/>
      <c r="P349" s="60"/>
      <c r="Q349" s="60"/>
      <c r="R349" s="60"/>
      <c r="S349" s="68">
        <v>344</v>
      </c>
      <c r="T349" s="60"/>
      <c r="U349" s="60"/>
      <c r="V349" s="60"/>
      <c r="W349" s="60"/>
      <c r="X349" s="60"/>
      <c r="Y349" s="60"/>
      <c r="Z349" s="60"/>
      <c r="AA349" s="60"/>
      <c r="AB349" s="60"/>
      <c r="AC349" s="60"/>
      <c r="AD349" s="60"/>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60"/>
      <c r="BG349" s="60"/>
    </row>
    <row r="350" spans="1:59" s="1" customFormat="1">
      <c r="A350" s="59"/>
      <c r="B350" s="127" t="e">
        <f>#REF! &amp;"_"&amp;S349</f>
        <v>#REF!</v>
      </c>
      <c r="C350" s="165"/>
      <c r="D350" s="165"/>
      <c r="E350" s="86"/>
      <c r="F350" s="86"/>
      <c r="G350" s="87"/>
      <c r="H350" s="87"/>
      <c r="I350" s="88"/>
      <c r="J350" s="59"/>
      <c r="K350" s="59"/>
      <c r="L350" s="59"/>
      <c r="M350" s="60"/>
      <c r="N350" s="60"/>
      <c r="O350" s="60"/>
      <c r="P350" s="60"/>
      <c r="Q350" s="60"/>
      <c r="R350" s="60"/>
      <c r="S350" s="68">
        <v>345</v>
      </c>
      <c r="T350" s="60"/>
      <c r="U350" s="60"/>
      <c r="V350" s="60"/>
      <c r="W350" s="60"/>
      <c r="X350" s="60"/>
      <c r="Y350" s="60"/>
      <c r="Z350" s="60"/>
      <c r="AA350" s="60"/>
      <c r="AB350" s="60"/>
      <c r="AC350" s="60"/>
      <c r="AD350" s="60"/>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60"/>
      <c r="BG350" s="60"/>
    </row>
    <row r="351" spans="1:59" s="1" customFormat="1">
      <c r="A351" s="59"/>
      <c r="B351" s="127" t="e">
        <f>#REF! &amp;"_"&amp;S350</f>
        <v>#REF!</v>
      </c>
      <c r="C351" s="165"/>
      <c r="D351" s="165"/>
      <c r="E351" s="86"/>
      <c r="F351" s="86"/>
      <c r="G351" s="87"/>
      <c r="H351" s="87"/>
      <c r="I351" s="88"/>
      <c r="J351" s="59"/>
      <c r="K351" s="59"/>
      <c r="L351" s="59"/>
      <c r="M351" s="60"/>
      <c r="N351" s="60"/>
      <c r="O351" s="60"/>
      <c r="P351" s="60"/>
      <c r="Q351" s="60"/>
      <c r="R351" s="60"/>
      <c r="S351" s="68">
        <v>346</v>
      </c>
      <c r="T351" s="60"/>
      <c r="U351" s="60"/>
      <c r="V351" s="60"/>
      <c r="W351" s="60"/>
      <c r="X351" s="60"/>
      <c r="Y351" s="60"/>
      <c r="Z351" s="60"/>
      <c r="AA351" s="60"/>
      <c r="AB351" s="60"/>
      <c r="AC351" s="60"/>
      <c r="AD351" s="60"/>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60"/>
      <c r="BG351" s="60"/>
    </row>
    <row r="352" spans="1:59" s="1" customFormat="1">
      <c r="A352" s="59"/>
      <c r="B352" s="127" t="e">
        <f>#REF! &amp;"_"&amp;S351</f>
        <v>#REF!</v>
      </c>
      <c r="C352" s="165"/>
      <c r="D352" s="165"/>
      <c r="E352" s="86"/>
      <c r="F352" s="86"/>
      <c r="G352" s="87"/>
      <c r="H352" s="87"/>
      <c r="I352" s="88"/>
      <c r="J352" s="59"/>
      <c r="K352" s="59"/>
      <c r="L352" s="59"/>
      <c r="M352" s="60"/>
      <c r="N352" s="60"/>
      <c r="O352" s="60"/>
      <c r="P352" s="60"/>
      <c r="Q352" s="60"/>
      <c r="R352" s="60"/>
      <c r="S352" s="68">
        <v>347</v>
      </c>
      <c r="T352" s="60"/>
      <c r="U352" s="60"/>
      <c r="V352" s="60"/>
      <c r="W352" s="60"/>
      <c r="X352" s="60"/>
      <c r="Y352" s="60"/>
      <c r="Z352" s="60"/>
      <c r="AA352" s="60"/>
      <c r="AB352" s="60"/>
      <c r="AC352" s="60"/>
      <c r="AD352" s="60"/>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60"/>
      <c r="BG352" s="60"/>
    </row>
    <row r="353" spans="1:59" s="1" customFormat="1">
      <c r="A353" s="59"/>
      <c r="B353" s="127" t="e">
        <f>#REF! &amp;"_"&amp;S352</f>
        <v>#REF!</v>
      </c>
      <c r="C353" s="165"/>
      <c r="D353" s="165"/>
      <c r="E353" s="86"/>
      <c r="F353" s="86"/>
      <c r="G353" s="87"/>
      <c r="H353" s="87"/>
      <c r="I353" s="88"/>
      <c r="J353" s="59"/>
      <c r="K353" s="59"/>
      <c r="L353" s="59"/>
      <c r="M353" s="60"/>
      <c r="N353" s="60"/>
      <c r="O353" s="60"/>
      <c r="P353" s="60"/>
      <c r="Q353" s="60"/>
      <c r="R353" s="60"/>
      <c r="S353" s="68">
        <v>348</v>
      </c>
      <c r="T353" s="60"/>
      <c r="U353" s="60"/>
      <c r="V353" s="60"/>
      <c r="W353" s="60"/>
      <c r="X353" s="60"/>
      <c r="Y353" s="60"/>
      <c r="Z353" s="60"/>
      <c r="AA353" s="60"/>
      <c r="AB353" s="60"/>
      <c r="AC353" s="60"/>
      <c r="AD353" s="60"/>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60"/>
      <c r="BG353" s="60"/>
    </row>
    <row r="354" spans="1:59" s="1" customFormat="1">
      <c r="A354" s="59"/>
      <c r="B354" s="127" t="e">
        <f>#REF! &amp;"_"&amp;S353</f>
        <v>#REF!</v>
      </c>
      <c r="C354" s="165"/>
      <c r="D354" s="165"/>
      <c r="E354" s="86"/>
      <c r="F354" s="86"/>
      <c r="G354" s="87"/>
      <c r="H354" s="87"/>
      <c r="I354" s="88"/>
      <c r="J354" s="59"/>
      <c r="K354" s="59"/>
      <c r="L354" s="59"/>
      <c r="M354" s="60"/>
      <c r="N354" s="60"/>
      <c r="O354" s="60"/>
      <c r="P354" s="60"/>
      <c r="Q354" s="60"/>
      <c r="R354" s="60"/>
      <c r="S354" s="68">
        <v>349</v>
      </c>
      <c r="T354" s="60"/>
      <c r="U354" s="60"/>
      <c r="V354" s="60"/>
      <c r="W354" s="60"/>
      <c r="X354" s="60"/>
      <c r="Y354" s="60"/>
      <c r="Z354" s="60"/>
      <c r="AA354" s="60"/>
      <c r="AB354" s="60"/>
      <c r="AC354" s="60"/>
      <c r="AD354" s="60"/>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60"/>
      <c r="BG354" s="60"/>
    </row>
    <row r="355" spans="1:59" s="1" customFormat="1">
      <c r="A355" s="59"/>
      <c r="B355" s="127" t="e">
        <f>#REF! &amp;"_"&amp;S354</f>
        <v>#REF!</v>
      </c>
      <c r="C355" s="165"/>
      <c r="D355" s="165"/>
      <c r="E355" s="86"/>
      <c r="F355" s="86"/>
      <c r="G355" s="87"/>
      <c r="H355" s="87"/>
      <c r="I355" s="88"/>
      <c r="J355" s="59"/>
      <c r="K355" s="59"/>
      <c r="L355" s="59"/>
      <c r="M355" s="60"/>
      <c r="N355" s="60"/>
      <c r="O355" s="60"/>
      <c r="P355" s="60"/>
      <c r="Q355" s="60"/>
      <c r="R355" s="60"/>
      <c r="S355" s="68">
        <v>350</v>
      </c>
      <c r="T355" s="60"/>
      <c r="U355" s="60"/>
      <c r="V355" s="60"/>
      <c r="W355" s="60"/>
      <c r="X355" s="60"/>
      <c r="Y355" s="60"/>
      <c r="Z355" s="60"/>
      <c r="AA355" s="60"/>
      <c r="AB355" s="60"/>
      <c r="AC355" s="60"/>
      <c r="AD355" s="60"/>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60"/>
      <c r="BG355" s="60"/>
    </row>
    <row r="356" spans="1:59" s="1" customFormat="1">
      <c r="A356" s="59"/>
      <c r="B356" s="127" t="e">
        <f>#REF! &amp;"_"&amp;S355</f>
        <v>#REF!</v>
      </c>
      <c r="C356" s="165"/>
      <c r="D356" s="165"/>
      <c r="E356" s="86"/>
      <c r="F356" s="86"/>
      <c r="G356" s="87"/>
      <c r="H356" s="87"/>
      <c r="I356" s="88"/>
      <c r="J356" s="59"/>
      <c r="K356" s="59"/>
      <c r="L356" s="59"/>
      <c r="M356" s="60"/>
      <c r="N356" s="60"/>
      <c r="O356" s="60"/>
      <c r="P356" s="60"/>
      <c r="Q356" s="60"/>
      <c r="R356" s="60"/>
      <c r="S356" s="68">
        <v>351</v>
      </c>
      <c r="T356" s="60"/>
      <c r="U356" s="60"/>
      <c r="V356" s="60"/>
      <c r="W356" s="60"/>
      <c r="X356" s="60"/>
      <c r="Y356" s="60"/>
      <c r="Z356" s="60"/>
      <c r="AA356" s="60"/>
      <c r="AB356" s="60"/>
      <c r="AC356" s="60"/>
      <c r="AD356" s="60"/>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60"/>
      <c r="BG356" s="60"/>
    </row>
    <row r="357" spans="1:59" s="1" customFormat="1">
      <c r="A357" s="59"/>
      <c r="B357" s="127" t="e">
        <f>#REF! &amp;"_"&amp;S356</f>
        <v>#REF!</v>
      </c>
      <c r="C357" s="165"/>
      <c r="D357" s="165"/>
      <c r="E357" s="86"/>
      <c r="F357" s="86"/>
      <c r="G357" s="87"/>
      <c r="H357" s="87"/>
      <c r="I357" s="88"/>
      <c r="J357" s="59"/>
      <c r="K357" s="59"/>
      <c r="L357" s="59"/>
      <c r="M357" s="60"/>
      <c r="N357" s="60"/>
      <c r="O357" s="60"/>
      <c r="P357" s="60"/>
      <c r="Q357" s="60"/>
      <c r="R357" s="60"/>
      <c r="S357" s="68">
        <v>352</v>
      </c>
      <c r="T357" s="60"/>
      <c r="U357" s="60"/>
      <c r="V357" s="60"/>
      <c r="W357" s="60"/>
      <c r="X357" s="60"/>
      <c r="Y357" s="60"/>
      <c r="Z357" s="60"/>
      <c r="AA357" s="60"/>
      <c r="AB357" s="60"/>
      <c r="AC357" s="60"/>
      <c r="AD357" s="60"/>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60"/>
      <c r="BG357" s="60"/>
    </row>
    <row r="358" spans="1:59" s="1" customFormat="1">
      <c r="A358" s="59"/>
      <c r="B358" s="127" t="e">
        <f>#REF! &amp;"_"&amp;S357</f>
        <v>#REF!</v>
      </c>
      <c r="C358" s="165"/>
      <c r="D358" s="165"/>
      <c r="E358" s="86"/>
      <c r="F358" s="86"/>
      <c r="G358" s="87"/>
      <c r="H358" s="87"/>
      <c r="I358" s="88"/>
      <c r="J358" s="59"/>
      <c r="K358" s="59"/>
      <c r="L358" s="59"/>
      <c r="M358" s="60"/>
      <c r="N358" s="60"/>
      <c r="O358" s="60"/>
      <c r="P358" s="60"/>
      <c r="Q358" s="60"/>
      <c r="R358" s="60"/>
      <c r="S358" s="68">
        <v>353</v>
      </c>
      <c r="T358" s="60"/>
      <c r="U358" s="60"/>
      <c r="V358" s="60"/>
      <c r="W358" s="60"/>
      <c r="X358" s="60"/>
      <c r="Y358" s="60"/>
      <c r="Z358" s="60"/>
      <c r="AA358" s="60"/>
      <c r="AB358" s="60"/>
      <c r="AC358" s="60"/>
      <c r="AD358" s="60"/>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60"/>
      <c r="BG358" s="60"/>
    </row>
    <row r="359" spans="1:59" s="1" customFormat="1">
      <c r="A359" s="59"/>
      <c r="B359" s="127" t="e">
        <f>#REF! &amp;"_"&amp;S358</f>
        <v>#REF!</v>
      </c>
      <c r="C359" s="165"/>
      <c r="D359" s="165"/>
      <c r="E359" s="86"/>
      <c r="F359" s="86"/>
      <c r="G359" s="87"/>
      <c r="H359" s="87"/>
      <c r="I359" s="88"/>
      <c r="J359" s="59"/>
      <c r="K359" s="59"/>
      <c r="L359" s="59"/>
      <c r="M359" s="60"/>
      <c r="N359" s="60"/>
      <c r="O359" s="60"/>
      <c r="P359" s="60"/>
      <c r="Q359" s="60"/>
      <c r="R359" s="60"/>
      <c r="S359" s="68">
        <v>354</v>
      </c>
      <c r="T359" s="60"/>
      <c r="U359" s="60"/>
      <c r="V359" s="60"/>
      <c r="W359" s="60"/>
      <c r="X359" s="60"/>
      <c r="Y359" s="60"/>
      <c r="Z359" s="60"/>
      <c r="AA359" s="60"/>
      <c r="AB359" s="60"/>
      <c r="AC359" s="60"/>
      <c r="AD359" s="60"/>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60"/>
      <c r="BG359" s="60"/>
    </row>
    <row r="360" spans="1:59" s="1" customFormat="1">
      <c r="A360" s="59"/>
      <c r="B360" s="127" t="e">
        <f>#REF! &amp;"_"&amp;S359</f>
        <v>#REF!</v>
      </c>
      <c r="C360" s="165"/>
      <c r="D360" s="165"/>
      <c r="E360" s="86"/>
      <c r="F360" s="86"/>
      <c r="G360" s="87"/>
      <c r="H360" s="87"/>
      <c r="I360" s="88"/>
      <c r="J360" s="59"/>
      <c r="K360" s="59"/>
      <c r="L360" s="59"/>
      <c r="M360" s="60"/>
      <c r="N360" s="60"/>
      <c r="O360" s="60"/>
      <c r="P360" s="60"/>
      <c r="Q360" s="60"/>
      <c r="R360" s="60"/>
      <c r="S360" s="68">
        <v>355</v>
      </c>
      <c r="T360" s="60"/>
      <c r="U360" s="60"/>
      <c r="V360" s="60"/>
      <c r="W360" s="60"/>
      <c r="X360" s="60"/>
      <c r="Y360" s="60"/>
      <c r="Z360" s="60"/>
      <c r="AA360" s="60"/>
      <c r="AB360" s="60"/>
      <c r="AC360" s="60"/>
      <c r="AD360" s="60"/>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60"/>
      <c r="BG360" s="60"/>
    </row>
    <row r="361" spans="1:59" s="1" customFormat="1">
      <c r="A361" s="59"/>
      <c r="B361" s="127" t="e">
        <f>#REF! &amp;"_"&amp;S360</f>
        <v>#REF!</v>
      </c>
      <c r="C361" s="165"/>
      <c r="D361" s="165"/>
      <c r="E361" s="86"/>
      <c r="F361" s="86"/>
      <c r="G361" s="87"/>
      <c r="H361" s="87"/>
      <c r="I361" s="88"/>
      <c r="J361" s="59"/>
      <c r="K361" s="59"/>
      <c r="L361" s="59"/>
      <c r="M361" s="60"/>
      <c r="N361" s="60"/>
      <c r="O361" s="60"/>
      <c r="P361" s="60"/>
      <c r="Q361" s="60"/>
      <c r="R361" s="60"/>
      <c r="S361" s="68">
        <v>356</v>
      </c>
      <c r="T361" s="60"/>
      <c r="U361" s="60"/>
      <c r="V361" s="60"/>
      <c r="W361" s="60"/>
      <c r="X361" s="60"/>
      <c r="Y361" s="60"/>
      <c r="Z361" s="60"/>
      <c r="AA361" s="60"/>
      <c r="AB361" s="60"/>
      <c r="AC361" s="60"/>
      <c r="AD361" s="60"/>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60"/>
      <c r="BG361" s="60"/>
    </row>
    <row r="362" spans="1:59" s="1" customFormat="1">
      <c r="A362" s="59"/>
      <c r="B362" s="127" t="e">
        <f>#REF! &amp;"_"&amp;S361</f>
        <v>#REF!</v>
      </c>
      <c r="C362" s="165"/>
      <c r="D362" s="165"/>
      <c r="E362" s="86"/>
      <c r="F362" s="86"/>
      <c r="G362" s="87"/>
      <c r="H362" s="87"/>
      <c r="I362" s="88"/>
      <c r="J362" s="59"/>
      <c r="K362" s="59"/>
      <c r="L362" s="59"/>
      <c r="M362" s="60"/>
      <c r="N362" s="60"/>
      <c r="O362" s="60"/>
      <c r="P362" s="60"/>
      <c r="Q362" s="60"/>
      <c r="R362" s="60"/>
      <c r="S362" s="68">
        <v>357</v>
      </c>
      <c r="T362" s="60"/>
      <c r="U362" s="60"/>
      <c r="V362" s="60"/>
      <c r="W362" s="60"/>
      <c r="X362" s="60"/>
      <c r="Y362" s="60"/>
      <c r="Z362" s="60"/>
      <c r="AA362" s="60"/>
      <c r="AB362" s="60"/>
      <c r="AC362" s="60"/>
      <c r="AD362" s="60"/>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60"/>
      <c r="BG362" s="60"/>
    </row>
    <row r="363" spans="1:59" s="1" customFormat="1">
      <c r="A363" s="59"/>
      <c r="B363" s="127" t="e">
        <f>#REF! &amp;"_"&amp;S362</f>
        <v>#REF!</v>
      </c>
      <c r="C363" s="165"/>
      <c r="D363" s="165"/>
      <c r="E363" s="86"/>
      <c r="F363" s="86"/>
      <c r="G363" s="87"/>
      <c r="H363" s="87"/>
      <c r="I363" s="88"/>
      <c r="J363" s="59"/>
      <c r="K363" s="59"/>
      <c r="L363" s="59"/>
      <c r="M363" s="60"/>
      <c r="N363" s="60"/>
      <c r="O363" s="60"/>
      <c r="P363" s="60"/>
      <c r="Q363" s="60"/>
      <c r="R363" s="60"/>
      <c r="S363" s="68">
        <v>358</v>
      </c>
      <c r="T363" s="60"/>
      <c r="U363" s="60"/>
      <c r="V363" s="60"/>
      <c r="W363" s="60"/>
      <c r="X363" s="60"/>
      <c r="Y363" s="60"/>
      <c r="Z363" s="60"/>
      <c r="AA363" s="60"/>
      <c r="AB363" s="60"/>
      <c r="AC363" s="60"/>
      <c r="AD363" s="60"/>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60"/>
      <c r="BG363" s="60"/>
    </row>
    <row r="364" spans="1:59" s="1" customFormat="1">
      <c r="A364" s="59"/>
      <c r="B364" s="127" t="e">
        <f>#REF! &amp;"_"&amp;S363</f>
        <v>#REF!</v>
      </c>
      <c r="C364" s="165"/>
      <c r="D364" s="165"/>
      <c r="E364" s="86"/>
      <c r="F364" s="86"/>
      <c r="G364" s="87"/>
      <c r="H364" s="87"/>
      <c r="I364" s="88"/>
      <c r="J364" s="59"/>
      <c r="K364" s="59"/>
      <c r="L364" s="59"/>
      <c r="M364" s="60"/>
      <c r="N364" s="60"/>
      <c r="O364" s="60"/>
      <c r="P364" s="60"/>
      <c r="Q364" s="60"/>
      <c r="R364" s="60"/>
      <c r="S364" s="68">
        <v>359</v>
      </c>
      <c r="T364" s="60"/>
      <c r="U364" s="60"/>
      <c r="V364" s="60"/>
      <c r="W364" s="60"/>
      <c r="X364" s="60"/>
      <c r="Y364" s="60"/>
      <c r="Z364" s="60"/>
      <c r="AA364" s="60"/>
      <c r="AB364" s="60"/>
      <c r="AC364" s="60"/>
      <c r="AD364" s="60"/>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60"/>
      <c r="BG364" s="60"/>
    </row>
    <row r="365" spans="1:59" s="1" customFormat="1">
      <c r="A365" s="59"/>
      <c r="B365" s="127" t="e">
        <f>#REF! &amp;"_"&amp;S364</f>
        <v>#REF!</v>
      </c>
      <c r="C365" s="165"/>
      <c r="D365" s="165"/>
      <c r="E365" s="86"/>
      <c r="F365" s="86"/>
      <c r="G365" s="87"/>
      <c r="H365" s="87"/>
      <c r="I365" s="88"/>
      <c r="J365" s="59"/>
      <c r="K365" s="59"/>
      <c r="L365" s="59"/>
      <c r="M365" s="60"/>
      <c r="N365" s="60"/>
      <c r="O365" s="60"/>
      <c r="P365" s="60"/>
      <c r="Q365" s="60"/>
      <c r="R365" s="60"/>
      <c r="S365" s="68">
        <v>360</v>
      </c>
      <c r="T365" s="60"/>
      <c r="U365" s="60"/>
      <c r="V365" s="60"/>
      <c r="W365" s="60"/>
      <c r="X365" s="60"/>
      <c r="Y365" s="60"/>
      <c r="Z365" s="60"/>
      <c r="AA365" s="60"/>
      <c r="AB365" s="60"/>
      <c r="AC365" s="60"/>
      <c r="AD365" s="60"/>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60"/>
      <c r="BG365" s="60"/>
    </row>
    <row r="366" spans="1:59" s="1" customFormat="1">
      <c r="A366" s="59"/>
      <c r="B366" s="127" t="e">
        <f>#REF! &amp;"_"&amp;S365</f>
        <v>#REF!</v>
      </c>
      <c r="C366" s="165"/>
      <c r="D366" s="165"/>
      <c r="E366" s="86"/>
      <c r="F366" s="86"/>
      <c r="G366" s="87"/>
      <c r="H366" s="87"/>
      <c r="I366" s="88"/>
      <c r="J366" s="59"/>
      <c r="K366" s="59"/>
      <c r="L366" s="59"/>
      <c r="M366" s="60"/>
      <c r="N366" s="60"/>
      <c r="O366" s="60"/>
      <c r="P366" s="60"/>
      <c r="Q366" s="60"/>
      <c r="R366" s="60"/>
      <c r="S366" s="68">
        <v>361</v>
      </c>
      <c r="T366" s="60"/>
      <c r="U366" s="60"/>
      <c r="V366" s="60"/>
      <c r="W366" s="60"/>
      <c r="X366" s="60"/>
      <c r="Y366" s="60"/>
      <c r="Z366" s="60"/>
      <c r="AA366" s="60"/>
      <c r="AB366" s="60"/>
      <c r="AC366" s="60"/>
      <c r="AD366" s="60"/>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60"/>
      <c r="BG366" s="60"/>
    </row>
    <row r="367" spans="1:59" s="1" customFormat="1">
      <c r="A367" s="59"/>
      <c r="B367" s="127" t="e">
        <f>#REF! &amp;"_"&amp;S366</f>
        <v>#REF!</v>
      </c>
      <c r="C367" s="165"/>
      <c r="D367" s="165"/>
      <c r="E367" s="86"/>
      <c r="F367" s="86"/>
      <c r="G367" s="87"/>
      <c r="H367" s="87"/>
      <c r="I367" s="88"/>
      <c r="J367" s="59"/>
      <c r="K367" s="59"/>
      <c r="L367" s="59"/>
      <c r="M367" s="60"/>
      <c r="N367" s="60"/>
      <c r="O367" s="60"/>
      <c r="P367" s="60"/>
      <c r="Q367" s="60"/>
      <c r="R367" s="60"/>
      <c r="S367" s="68">
        <v>362</v>
      </c>
      <c r="T367" s="60"/>
      <c r="U367" s="60"/>
      <c r="V367" s="60"/>
      <c r="W367" s="60"/>
      <c r="X367" s="60"/>
      <c r="Y367" s="60"/>
      <c r="Z367" s="60"/>
      <c r="AA367" s="60"/>
      <c r="AB367" s="60"/>
      <c r="AC367" s="60"/>
      <c r="AD367" s="60"/>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60"/>
      <c r="BG367" s="60"/>
    </row>
    <row r="368" spans="1:59" s="1" customFormat="1">
      <c r="A368" s="59"/>
      <c r="B368" s="127" t="e">
        <f>#REF! &amp;"_"&amp;S367</f>
        <v>#REF!</v>
      </c>
      <c r="C368" s="165"/>
      <c r="D368" s="165"/>
      <c r="E368" s="86"/>
      <c r="F368" s="86"/>
      <c r="G368" s="87"/>
      <c r="H368" s="87"/>
      <c r="I368" s="88"/>
      <c r="J368" s="59"/>
      <c r="K368" s="59"/>
      <c r="L368" s="59"/>
      <c r="M368" s="60"/>
      <c r="N368" s="60"/>
      <c r="O368" s="60"/>
      <c r="P368" s="60"/>
      <c r="Q368" s="60"/>
      <c r="R368" s="60"/>
      <c r="S368" s="68">
        <v>363</v>
      </c>
      <c r="T368" s="60"/>
      <c r="U368" s="60"/>
      <c r="V368" s="60"/>
      <c r="W368" s="60"/>
      <c r="X368" s="60"/>
      <c r="Y368" s="60"/>
      <c r="Z368" s="60"/>
      <c r="AA368" s="60"/>
      <c r="AB368" s="60"/>
      <c r="AC368" s="60"/>
      <c r="AD368" s="60"/>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60"/>
      <c r="BG368" s="60"/>
    </row>
    <row r="369" spans="1:59" s="1" customFormat="1">
      <c r="A369" s="59"/>
      <c r="B369" s="127" t="e">
        <f>#REF! &amp;"_"&amp;S368</f>
        <v>#REF!</v>
      </c>
      <c r="C369" s="165"/>
      <c r="D369" s="165"/>
      <c r="E369" s="86"/>
      <c r="F369" s="86"/>
      <c r="G369" s="87"/>
      <c r="H369" s="87"/>
      <c r="I369" s="88"/>
      <c r="J369" s="59"/>
      <c r="K369" s="59"/>
      <c r="L369" s="59"/>
      <c r="M369" s="60"/>
      <c r="N369" s="60"/>
      <c r="O369" s="60"/>
      <c r="P369" s="60"/>
      <c r="Q369" s="60"/>
      <c r="R369" s="60"/>
      <c r="S369" s="68">
        <v>364</v>
      </c>
      <c r="T369" s="60"/>
      <c r="U369" s="60"/>
      <c r="V369" s="60"/>
      <c r="W369" s="60"/>
      <c r="X369" s="60"/>
      <c r="Y369" s="60"/>
      <c r="Z369" s="60"/>
      <c r="AA369" s="60"/>
      <c r="AB369" s="60"/>
      <c r="AC369" s="60"/>
      <c r="AD369" s="60"/>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60"/>
      <c r="BG369" s="60"/>
    </row>
    <row r="370" spans="1:59" s="1" customFormat="1">
      <c r="A370" s="59"/>
      <c r="B370" s="127" t="e">
        <f>#REF! &amp;"_"&amp;S369</f>
        <v>#REF!</v>
      </c>
      <c r="C370" s="165"/>
      <c r="D370" s="165"/>
      <c r="E370" s="86"/>
      <c r="F370" s="86"/>
      <c r="G370" s="87"/>
      <c r="H370" s="87"/>
      <c r="I370" s="88"/>
      <c r="J370" s="59"/>
      <c r="K370" s="59"/>
      <c r="L370" s="59"/>
      <c r="M370" s="60"/>
      <c r="N370" s="60"/>
      <c r="O370" s="60"/>
      <c r="P370" s="60"/>
      <c r="Q370" s="60"/>
      <c r="R370" s="60"/>
      <c r="S370" s="68">
        <v>365</v>
      </c>
      <c r="T370" s="60"/>
      <c r="U370" s="60"/>
      <c r="V370" s="60"/>
      <c r="W370" s="60"/>
      <c r="X370" s="60"/>
      <c r="Y370" s="60"/>
      <c r="Z370" s="60"/>
      <c r="AA370" s="60"/>
      <c r="AB370" s="60"/>
      <c r="AC370" s="60"/>
      <c r="AD370" s="60"/>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60"/>
      <c r="BG370" s="60"/>
    </row>
    <row r="371" spans="1:59" s="1" customFormat="1">
      <c r="A371" s="59"/>
      <c r="B371" s="127" t="e">
        <f>#REF! &amp;"_"&amp;S370</f>
        <v>#REF!</v>
      </c>
      <c r="C371" s="165"/>
      <c r="D371" s="165"/>
      <c r="E371" s="86"/>
      <c r="F371" s="86"/>
      <c r="G371" s="87"/>
      <c r="H371" s="87"/>
      <c r="I371" s="88"/>
      <c r="J371" s="59"/>
      <c r="K371" s="59"/>
      <c r="L371" s="59"/>
      <c r="M371" s="60"/>
      <c r="N371" s="60"/>
      <c r="O371" s="60"/>
      <c r="P371" s="60"/>
      <c r="Q371" s="60"/>
      <c r="R371" s="60"/>
      <c r="S371" s="68">
        <v>366</v>
      </c>
      <c r="T371" s="60"/>
      <c r="U371" s="60"/>
      <c r="V371" s="60"/>
      <c r="W371" s="60"/>
      <c r="X371" s="60"/>
      <c r="Y371" s="60"/>
      <c r="Z371" s="60"/>
      <c r="AA371" s="60"/>
      <c r="AB371" s="60"/>
      <c r="AC371" s="60"/>
      <c r="AD371" s="60"/>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60"/>
      <c r="BG371" s="60"/>
    </row>
    <row r="372" spans="1:59" s="1" customFormat="1">
      <c r="A372" s="59"/>
      <c r="B372" s="127" t="e">
        <f>#REF! &amp;"_"&amp;S371</f>
        <v>#REF!</v>
      </c>
      <c r="C372" s="165"/>
      <c r="D372" s="165"/>
      <c r="E372" s="86"/>
      <c r="F372" s="86"/>
      <c r="G372" s="87"/>
      <c r="H372" s="87"/>
      <c r="I372" s="88"/>
      <c r="J372" s="59"/>
      <c r="K372" s="59"/>
      <c r="L372" s="59"/>
      <c r="M372" s="60"/>
      <c r="N372" s="60"/>
      <c r="O372" s="60"/>
      <c r="P372" s="60"/>
      <c r="Q372" s="60"/>
      <c r="R372" s="60"/>
      <c r="S372" s="68">
        <v>367</v>
      </c>
      <c r="T372" s="60"/>
      <c r="U372" s="60"/>
      <c r="V372" s="60"/>
      <c r="W372" s="60"/>
      <c r="X372" s="60"/>
      <c r="Y372" s="60"/>
      <c r="Z372" s="60"/>
      <c r="AA372" s="60"/>
      <c r="AB372" s="60"/>
      <c r="AC372" s="60"/>
      <c r="AD372" s="60"/>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60"/>
      <c r="BG372" s="60"/>
    </row>
    <row r="373" spans="1:59" s="1" customFormat="1">
      <c r="A373" s="59"/>
      <c r="B373" s="127" t="e">
        <f>#REF! &amp;"_"&amp;S372</f>
        <v>#REF!</v>
      </c>
      <c r="C373" s="165"/>
      <c r="D373" s="165"/>
      <c r="E373" s="86"/>
      <c r="F373" s="86"/>
      <c r="G373" s="87"/>
      <c r="H373" s="87"/>
      <c r="I373" s="88"/>
      <c r="J373" s="59"/>
      <c r="K373" s="59"/>
      <c r="L373" s="59"/>
      <c r="M373" s="60"/>
      <c r="N373" s="60"/>
      <c r="O373" s="60"/>
      <c r="P373" s="60"/>
      <c r="Q373" s="60"/>
      <c r="R373" s="60"/>
      <c r="S373" s="68">
        <v>368</v>
      </c>
      <c r="T373" s="60"/>
      <c r="U373" s="60"/>
      <c r="V373" s="60"/>
      <c r="W373" s="60"/>
      <c r="X373" s="60"/>
      <c r="Y373" s="60"/>
      <c r="Z373" s="60"/>
      <c r="AA373" s="60"/>
      <c r="AB373" s="60"/>
      <c r="AC373" s="60"/>
      <c r="AD373" s="60"/>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60"/>
      <c r="BG373" s="60"/>
    </row>
    <row r="374" spans="1:59" s="1" customFormat="1">
      <c r="A374" s="59"/>
      <c r="B374" s="127" t="e">
        <f>#REF! &amp;"_"&amp;S373</f>
        <v>#REF!</v>
      </c>
      <c r="C374" s="165"/>
      <c r="D374" s="165"/>
      <c r="E374" s="86"/>
      <c r="F374" s="86"/>
      <c r="G374" s="87"/>
      <c r="H374" s="87"/>
      <c r="I374" s="88"/>
      <c r="J374" s="59"/>
      <c r="K374" s="59"/>
      <c r="L374" s="59"/>
      <c r="M374" s="60"/>
      <c r="N374" s="60"/>
      <c r="O374" s="60"/>
      <c r="P374" s="60"/>
      <c r="Q374" s="60"/>
      <c r="R374" s="60"/>
      <c r="S374" s="68">
        <v>369</v>
      </c>
      <c r="T374" s="60"/>
      <c r="U374" s="60"/>
      <c r="V374" s="60"/>
      <c r="W374" s="60"/>
      <c r="X374" s="60"/>
      <c r="Y374" s="60"/>
      <c r="Z374" s="60"/>
      <c r="AA374" s="60"/>
      <c r="AB374" s="60"/>
      <c r="AC374" s="60"/>
      <c r="AD374" s="60"/>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60"/>
      <c r="BG374" s="60"/>
    </row>
    <row r="375" spans="1:59" s="1" customFormat="1">
      <c r="A375" s="59"/>
      <c r="B375" s="127" t="e">
        <f>#REF! &amp;"_"&amp;S374</f>
        <v>#REF!</v>
      </c>
      <c r="C375" s="165"/>
      <c r="D375" s="165"/>
      <c r="E375" s="86"/>
      <c r="F375" s="86"/>
      <c r="G375" s="87"/>
      <c r="H375" s="87"/>
      <c r="I375" s="88"/>
      <c r="J375" s="59"/>
      <c r="K375" s="59"/>
      <c r="L375" s="59"/>
      <c r="M375" s="60"/>
      <c r="N375" s="60"/>
      <c r="O375" s="60"/>
      <c r="P375" s="60"/>
      <c r="Q375" s="60"/>
      <c r="R375" s="60"/>
      <c r="S375" s="68">
        <v>370</v>
      </c>
      <c r="T375" s="60"/>
      <c r="U375" s="60"/>
      <c r="V375" s="60"/>
      <c r="W375" s="60"/>
      <c r="X375" s="60"/>
      <c r="Y375" s="60"/>
      <c r="Z375" s="60"/>
      <c r="AA375" s="60"/>
      <c r="AB375" s="60"/>
      <c r="AC375" s="60"/>
      <c r="AD375" s="60"/>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60"/>
      <c r="BG375" s="60"/>
    </row>
    <row r="376" spans="1:59" s="1" customFormat="1">
      <c r="A376" s="59"/>
      <c r="B376" s="127" t="e">
        <f>#REF! &amp;"_"&amp;S375</f>
        <v>#REF!</v>
      </c>
      <c r="C376" s="165"/>
      <c r="D376" s="165"/>
      <c r="E376" s="86"/>
      <c r="F376" s="86"/>
      <c r="G376" s="87"/>
      <c r="H376" s="87"/>
      <c r="I376" s="88"/>
      <c r="J376" s="59"/>
      <c r="K376" s="59"/>
      <c r="L376" s="59"/>
      <c r="M376" s="60"/>
      <c r="N376" s="60"/>
      <c r="O376" s="60"/>
      <c r="P376" s="60"/>
      <c r="Q376" s="60"/>
      <c r="R376" s="60"/>
      <c r="S376" s="68">
        <v>371</v>
      </c>
      <c r="T376" s="60"/>
      <c r="U376" s="60"/>
      <c r="V376" s="60"/>
      <c r="W376" s="60"/>
      <c r="X376" s="60"/>
      <c r="Y376" s="60"/>
      <c r="Z376" s="60"/>
      <c r="AA376" s="60"/>
      <c r="AB376" s="60"/>
      <c r="AC376" s="60"/>
      <c r="AD376" s="60"/>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60"/>
      <c r="BG376" s="60"/>
    </row>
    <row r="377" spans="1:59" s="1" customFormat="1">
      <c r="A377" s="59"/>
      <c r="B377" s="127" t="e">
        <f>#REF! &amp;"_"&amp;S376</f>
        <v>#REF!</v>
      </c>
      <c r="C377" s="165"/>
      <c r="D377" s="165"/>
      <c r="E377" s="86"/>
      <c r="F377" s="86"/>
      <c r="G377" s="87"/>
      <c r="H377" s="87"/>
      <c r="I377" s="88"/>
      <c r="J377" s="59"/>
      <c r="K377" s="59"/>
      <c r="L377" s="59"/>
      <c r="M377" s="60"/>
      <c r="N377" s="60"/>
      <c r="O377" s="60"/>
      <c r="P377" s="60"/>
      <c r="Q377" s="60"/>
      <c r="R377" s="60"/>
      <c r="S377" s="68">
        <v>372</v>
      </c>
      <c r="T377" s="60"/>
      <c r="U377" s="60"/>
      <c r="V377" s="60"/>
      <c r="W377" s="60"/>
      <c r="X377" s="60"/>
      <c r="Y377" s="60"/>
      <c r="Z377" s="60"/>
      <c r="AA377" s="60"/>
      <c r="AB377" s="60"/>
      <c r="AC377" s="60"/>
      <c r="AD377" s="60"/>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60"/>
      <c r="BG377" s="60"/>
    </row>
    <row r="378" spans="1:59" s="1" customFormat="1">
      <c r="A378" s="59"/>
      <c r="B378" s="127" t="e">
        <f>#REF! &amp;"_"&amp;S377</f>
        <v>#REF!</v>
      </c>
      <c r="C378" s="165"/>
      <c r="D378" s="165"/>
      <c r="E378" s="86"/>
      <c r="F378" s="86"/>
      <c r="G378" s="87"/>
      <c r="H378" s="87"/>
      <c r="I378" s="88"/>
      <c r="J378" s="59"/>
      <c r="K378" s="59"/>
      <c r="L378" s="59"/>
      <c r="M378" s="60"/>
      <c r="N378" s="60"/>
      <c r="O378" s="60"/>
      <c r="P378" s="60"/>
      <c r="Q378" s="60"/>
      <c r="R378" s="60"/>
      <c r="S378" s="68">
        <v>373</v>
      </c>
      <c r="T378" s="60"/>
      <c r="U378" s="60"/>
      <c r="V378" s="60"/>
      <c r="W378" s="60"/>
      <c r="X378" s="60"/>
      <c r="Y378" s="60"/>
      <c r="Z378" s="60"/>
      <c r="AA378" s="60"/>
      <c r="AB378" s="60"/>
      <c r="AC378" s="60"/>
      <c r="AD378" s="60"/>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60"/>
      <c r="BG378" s="60"/>
    </row>
    <row r="379" spans="1:59" s="1" customFormat="1">
      <c r="A379" s="59"/>
      <c r="B379" s="127" t="e">
        <f>#REF! &amp;"_"&amp;S378</f>
        <v>#REF!</v>
      </c>
      <c r="C379" s="165"/>
      <c r="D379" s="165"/>
      <c r="E379" s="86"/>
      <c r="F379" s="86"/>
      <c r="G379" s="87"/>
      <c r="H379" s="87"/>
      <c r="I379" s="88"/>
      <c r="J379" s="59"/>
      <c r="K379" s="59"/>
      <c r="L379" s="59"/>
      <c r="M379" s="60"/>
      <c r="N379" s="60"/>
      <c r="O379" s="60"/>
      <c r="P379" s="60"/>
      <c r="Q379" s="60"/>
      <c r="R379" s="60"/>
      <c r="S379" s="68">
        <v>374</v>
      </c>
      <c r="T379" s="60"/>
      <c r="U379" s="60"/>
      <c r="V379" s="60"/>
      <c r="W379" s="60"/>
      <c r="X379" s="60"/>
      <c r="Y379" s="60"/>
      <c r="Z379" s="60"/>
      <c r="AA379" s="60"/>
      <c r="AB379" s="60"/>
      <c r="AC379" s="60"/>
      <c r="AD379" s="60"/>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60"/>
      <c r="BG379" s="60"/>
    </row>
    <row r="380" spans="1:59" s="1" customFormat="1">
      <c r="A380" s="59"/>
      <c r="B380" s="127" t="e">
        <f>#REF! &amp;"_"&amp;S379</f>
        <v>#REF!</v>
      </c>
      <c r="C380" s="165"/>
      <c r="D380" s="165"/>
      <c r="E380" s="86"/>
      <c r="F380" s="86"/>
      <c r="G380" s="87"/>
      <c r="H380" s="87"/>
      <c r="I380" s="88"/>
      <c r="J380" s="59"/>
      <c r="K380" s="59"/>
      <c r="L380" s="59"/>
      <c r="M380" s="60"/>
      <c r="N380" s="60"/>
      <c r="O380" s="60"/>
      <c r="P380" s="60"/>
      <c r="Q380" s="60"/>
      <c r="R380" s="60"/>
      <c r="S380" s="68">
        <v>375</v>
      </c>
      <c r="T380" s="60"/>
      <c r="U380" s="60"/>
      <c r="V380" s="60"/>
      <c r="W380" s="60"/>
      <c r="X380" s="60"/>
      <c r="Y380" s="60"/>
      <c r="Z380" s="60"/>
      <c r="AA380" s="60"/>
      <c r="AB380" s="60"/>
      <c r="AC380" s="60"/>
      <c r="AD380" s="60"/>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60"/>
      <c r="BG380" s="60"/>
    </row>
    <row r="381" spans="1:59" s="1" customFormat="1">
      <c r="A381" s="59"/>
      <c r="B381" s="127" t="e">
        <f>#REF! &amp;"_"&amp;S380</f>
        <v>#REF!</v>
      </c>
      <c r="C381" s="165"/>
      <c r="D381" s="165"/>
      <c r="E381" s="86"/>
      <c r="F381" s="86"/>
      <c r="G381" s="87"/>
      <c r="H381" s="87"/>
      <c r="I381" s="88"/>
      <c r="J381" s="59"/>
      <c r="K381" s="59"/>
      <c r="L381" s="59"/>
      <c r="M381" s="60"/>
      <c r="N381" s="60"/>
      <c r="O381" s="60"/>
      <c r="P381" s="60"/>
      <c r="Q381" s="60"/>
      <c r="R381" s="60"/>
      <c r="S381" s="68">
        <v>376</v>
      </c>
      <c r="T381" s="60"/>
      <c r="U381" s="60"/>
      <c r="V381" s="60"/>
      <c r="W381" s="60"/>
      <c r="X381" s="60"/>
      <c r="Y381" s="60"/>
      <c r="Z381" s="60"/>
      <c r="AA381" s="60"/>
      <c r="AB381" s="60"/>
      <c r="AC381" s="60"/>
      <c r="AD381" s="60"/>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60"/>
      <c r="BG381" s="60"/>
    </row>
    <row r="382" spans="1:59" s="1" customFormat="1">
      <c r="A382" s="59"/>
      <c r="B382" s="127" t="e">
        <f>#REF! &amp;"_"&amp;S381</f>
        <v>#REF!</v>
      </c>
      <c r="C382" s="165"/>
      <c r="D382" s="165"/>
      <c r="E382" s="86"/>
      <c r="F382" s="86"/>
      <c r="G382" s="87"/>
      <c r="H382" s="87"/>
      <c r="I382" s="88"/>
      <c r="J382" s="59"/>
      <c r="K382" s="59"/>
      <c r="L382" s="59"/>
      <c r="M382" s="60"/>
      <c r="N382" s="60"/>
      <c r="O382" s="60"/>
      <c r="P382" s="60"/>
      <c r="Q382" s="60"/>
      <c r="R382" s="60"/>
      <c r="S382" s="68">
        <v>377</v>
      </c>
      <c r="T382" s="60"/>
      <c r="U382" s="60"/>
      <c r="V382" s="60"/>
      <c r="W382" s="60"/>
      <c r="X382" s="60"/>
      <c r="Y382" s="60"/>
      <c r="Z382" s="60"/>
      <c r="AA382" s="60"/>
      <c r="AB382" s="60"/>
      <c r="AC382" s="60"/>
      <c r="AD382" s="60"/>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60"/>
      <c r="BG382" s="60"/>
    </row>
    <row r="383" spans="1:59" s="1" customFormat="1">
      <c r="A383" s="59"/>
      <c r="B383" s="127" t="e">
        <f>#REF! &amp;"_"&amp;S382</f>
        <v>#REF!</v>
      </c>
      <c r="C383" s="165"/>
      <c r="D383" s="165"/>
      <c r="E383" s="86"/>
      <c r="F383" s="86"/>
      <c r="G383" s="87"/>
      <c r="H383" s="87"/>
      <c r="I383" s="88"/>
      <c r="J383" s="59"/>
      <c r="K383" s="59"/>
      <c r="L383" s="59"/>
      <c r="M383" s="60"/>
      <c r="N383" s="60"/>
      <c r="O383" s="60"/>
      <c r="P383" s="60"/>
      <c r="Q383" s="60"/>
      <c r="R383" s="60"/>
      <c r="S383" s="68">
        <v>378</v>
      </c>
      <c r="T383" s="60"/>
      <c r="U383" s="60"/>
      <c r="V383" s="60"/>
      <c r="W383" s="60"/>
      <c r="X383" s="60"/>
      <c r="Y383" s="60"/>
      <c r="Z383" s="60"/>
      <c r="AA383" s="60"/>
      <c r="AB383" s="60"/>
      <c r="AC383" s="60"/>
      <c r="AD383" s="60"/>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60"/>
      <c r="BG383" s="60"/>
    </row>
    <row r="384" spans="1:59" s="1" customFormat="1">
      <c r="A384" s="59"/>
      <c r="B384" s="127" t="e">
        <f>#REF! &amp;"_"&amp;S383</f>
        <v>#REF!</v>
      </c>
      <c r="C384" s="165"/>
      <c r="D384" s="165"/>
      <c r="E384" s="86"/>
      <c r="F384" s="86"/>
      <c r="G384" s="87"/>
      <c r="H384" s="87"/>
      <c r="I384" s="88"/>
      <c r="J384" s="59"/>
      <c r="K384" s="59"/>
      <c r="L384" s="59"/>
      <c r="M384" s="60"/>
      <c r="N384" s="60"/>
      <c r="O384" s="60"/>
      <c r="P384" s="60"/>
      <c r="Q384" s="60"/>
      <c r="R384" s="60"/>
      <c r="S384" s="68">
        <v>379</v>
      </c>
      <c r="T384" s="60"/>
      <c r="U384" s="60"/>
      <c r="V384" s="60"/>
      <c r="W384" s="60"/>
      <c r="X384" s="60"/>
      <c r="Y384" s="60"/>
      <c r="Z384" s="60"/>
      <c r="AA384" s="60"/>
      <c r="AB384" s="60"/>
      <c r="AC384" s="60"/>
      <c r="AD384" s="60"/>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60"/>
      <c r="BG384" s="60"/>
    </row>
    <row r="385" spans="1:59" s="1" customFormat="1">
      <c r="A385" s="59"/>
      <c r="B385" s="127" t="e">
        <f>#REF! &amp;"_"&amp;S384</f>
        <v>#REF!</v>
      </c>
      <c r="C385" s="165"/>
      <c r="D385" s="165"/>
      <c r="E385" s="86"/>
      <c r="F385" s="86"/>
      <c r="G385" s="87"/>
      <c r="H385" s="87"/>
      <c r="I385" s="88"/>
      <c r="J385" s="59"/>
      <c r="K385" s="59"/>
      <c r="L385" s="59"/>
      <c r="M385" s="60"/>
      <c r="N385" s="60"/>
      <c r="O385" s="60"/>
      <c r="P385" s="60"/>
      <c r="Q385" s="60"/>
      <c r="R385" s="60"/>
      <c r="S385" s="68">
        <v>380</v>
      </c>
      <c r="T385" s="60"/>
      <c r="U385" s="60"/>
      <c r="V385" s="60"/>
      <c r="W385" s="60"/>
      <c r="X385" s="60"/>
      <c r="Y385" s="60"/>
      <c r="Z385" s="60"/>
      <c r="AA385" s="60"/>
      <c r="AB385" s="60"/>
      <c r="AC385" s="60"/>
      <c r="AD385" s="60"/>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60"/>
      <c r="BG385" s="60"/>
    </row>
    <row r="386" spans="1:59" s="1" customFormat="1">
      <c r="A386" s="59"/>
      <c r="B386" s="127" t="e">
        <f>#REF! &amp;"_"&amp;S385</f>
        <v>#REF!</v>
      </c>
      <c r="C386" s="165"/>
      <c r="D386" s="165"/>
      <c r="E386" s="86"/>
      <c r="F386" s="86"/>
      <c r="G386" s="87"/>
      <c r="H386" s="87"/>
      <c r="I386" s="88"/>
      <c r="J386" s="59"/>
      <c r="K386" s="59"/>
      <c r="L386" s="59"/>
      <c r="M386" s="60"/>
      <c r="N386" s="60"/>
      <c r="O386" s="60"/>
      <c r="P386" s="60"/>
      <c r="Q386" s="60"/>
      <c r="R386" s="60"/>
      <c r="S386" s="68">
        <v>381</v>
      </c>
      <c r="T386" s="60"/>
      <c r="U386" s="60"/>
      <c r="V386" s="60"/>
      <c r="W386" s="60"/>
      <c r="X386" s="60"/>
      <c r="Y386" s="60"/>
      <c r="Z386" s="60"/>
      <c r="AA386" s="60"/>
      <c r="AB386" s="60"/>
      <c r="AC386" s="60"/>
      <c r="AD386" s="60"/>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60"/>
      <c r="BG386" s="60"/>
    </row>
    <row r="387" spans="1:59" s="1" customFormat="1">
      <c r="A387" s="59"/>
      <c r="B387" s="127" t="e">
        <f>#REF! &amp;"_"&amp;S386</f>
        <v>#REF!</v>
      </c>
      <c r="C387" s="165"/>
      <c r="D387" s="165"/>
      <c r="E387" s="86"/>
      <c r="F387" s="86"/>
      <c r="G387" s="87"/>
      <c r="H387" s="87"/>
      <c r="I387" s="88"/>
      <c r="J387" s="59"/>
      <c r="K387" s="59"/>
      <c r="L387" s="59"/>
      <c r="M387" s="60"/>
      <c r="N387" s="60"/>
      <c r="O387" s="60"/>
      <c r="P387" s="60"/>
      <c r="Q387" s="60"/>
      <c r="R387" s="60"/>
      <c r="S387" s="68">
        <v>382</v>
      </c>
      <c r="T387" s="60"/>
      <c r="U387" s="60"/>
      <c r="V387" s="60"/>
      <c r="W387" s="60"/>
      <c r="X387" s="60"/>
      <c r="Y387" s="60"/>
      <c r="Z387" s="60"/>
      <c r="AA387" s="60"/>
      <c r="AB387" s="60"/>
      <c r="AC387" s="60"/>
      <c r="AD387" s="60"/>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60"/>
      <c r="BG387" s="60"/>
    </row>
    <row r="388" spans="1:59" s="1" customFormat="1">
      <c r="A388" s="59"/>
      <c r="B388" s="127" t="e">
        <f>#REF! &amp;"_"&amp;S387</f>
        <v>#REF!</v>
      </c>
      <c r="C388" s="165"/>
      <c r="D388" s="165"/>
      <c r="E388" s="86"/>
      <c r="F388" s="86"/>
      <c r="G388" s="87"/>
      <c r="H388" s="87"/>
      <c r="I388" s="88"/>
      <c r="J388" s="59"/>
      <c r="K388" s="59"/>
      <c r="L388" s="59"/>
      <c r="M388" s="60"/>
      <c r="N388" s="60"/>
      <c r="O388" s="60"/>
      <c r="P388" s="60"/>
      <c r="Q388" s="60"/>
      <c r="R388" s="60"/>
      <c r="S388" s="68">
        <v>383</v>
      </c>
      <c r="T388" s="60"/>
      <c r="U388" s="60"/>
      <c r="V388" s="60"/>
      <c r="W388" s="60"/>
      <c r="X388" s="60"/>
      <c r="Y388" s="60"/>
      <c r="Z388" s="60"/>
      <c r="AA388" s="60"/>
      <c r="AB388" s="60"/>
      <c r="AC388" s="60"/>
      <c r="AD388" s="60"/>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60"/>
      <c r="BG388" s="60"/>
    </row>
    <row r="389" spans="1:59" s="1" customFormat="1">
      <c r="A389" s="59"/>
      <c r="B389" s="127" t="e">
        <f>#REF! &amp;"_"&amp;S388</f>
        <v>#REF!</v>
      </c>
      <c r="C389" s="165"/>
      <c r="D389" s="165"/>
      <c r="E389" s="86"/>
      <c r="F389" s="86"/>
      <c r="G389" s="87"/>
      <c r="H389" s="87"/>
      <c r="I389" s="88"/>
      <c r="J389" s="59"/>
      <c r="K389" s="59"/>
      <c r="L389" s="59"/>
      <c r="M389" s="60"/>
      <c r="N389" s="60"/>
      <c r="O389" s="60"/>
      <c r="P389" s="60"/>
      <c r="Q389" s="60"/>
      <c r="R389" s="60"/>
      <c r="S389" s="68">
        <v>384</v>
      </c>
      <c r="T389" s="60"/>
      <c r="U389" s="60"/>
      <c r="V389" s="60"/>
      <c r="W389" s="60"/>
      <c r="X389" s="60"/>
      <c r="Y389" s="60"/>
      <c r="Z389" s="60"/>
      <c r="AA389" s="60"/>
      <c r="AB389" s="60"/>
      <c r="AC389" s="60"/>
      <c r="AD389" s="60"/>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60"/>
      <c r="BG389" s="60"/>
    </row>
    <row r="390" spans="1:59" s="1" customFormat="1">
      <c r="A390" s="59"/>
      <c r="B390" s="127" t="e">
        <f>#REF! &amp;"_"&amp;S389</f>
        <v>#REF!</v>
      </c>
      <c r="C390" s="165"/>
      <c r="D390" s="165"/>
      <c r="E390" s="86"/>
      <c r="F390" s="86"/>
      <c r="G390" s="87"/>
      <c r="H390" s="87"/>
      <c r="I390" s="88"/>
      <c r="J390" s="59"/>
      <c r="K390" s="59"/>
      <c r="L390" s="59"/>
      <c r="M390" s="60"/>
      <c r="N390" s="60"/>
      <c r="O390" s="60"/>
      <c r="P390" s="60"/>
      <c r="Q390" s="60"/>
      <c r="R390" s="60"/>
      <c r="S390" s="68">
        <v>385</v>
      </c>
      <c r="T390" s="60"/>
      <c r="U390" s="60"/>
      <c r="V390" s="60"/>
      <c r="W390" s="60"/>
      <c r="X390" s="60"/>
      <c r="Y390" s="60"/>
      <c r="Z390" s="60"/>
      <c r="AA390" s="60"/>
      <c r="AB390" s="60"/>
      <c r="AC390" s="60"/>
      <c r="AD390" s="60"/>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60"/>
      <c r="BG390" s="60"/>
    </row>
    <row r="391" spans="1:59" s="1" customFormat="1">
      <c r="A391" s="59"/>
      <c r="B391" s="127" t="e">
        <f>#REF! &amp;"_"&amp;S390</f>
        <v>#REF!</v>
      </c>
      <c r="C391" s="165"/>
      <c r="D391" s="165"/>
      <c r="E391" s="86"/>
      <c r="F391" s="86"/>
      <c r="G391" s="87"/>
      <c r="H391" s="87"/>
      <c r="I391" s="88"/>
      <c r="J391" s="59"/>
      <c r="K391" s="59"/>
      <c r="L391" s="59"/>
      <c r="M391" s="60"/>
      <c r="N391" s="60"/>
      <c r="O391" s="60"/>
      <c r="P391" s="60"/>
      <c r="Q391" s="60"/>
      <c r="R391" s="60"/>
      <c r="S391" s="68">
        <v>386</v>
      </c>
      <c r="T391" s="60"/>
      <c r="U391" s="60"/>
      <c r="V391" s="60"/>
      <c r="W391" s="60"/>
      <c r="X391" s="60"/>
      <c r="Y391" s="60"/>
      <c r="Z391" s="60"/>
      <c r="AA391" s="60"/>
      <c r="AB391" s="60"/>
      <c r="AC391" s="60"/>
      <c r="AD391" s="60"/>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60"/>
      <c r="BG391" s="60"/>
    </row>
    <row r="392" spans="1:59" s="1" customFormat="1">
      <c r="A392" s="59"/>
      <c r="B392" s="127" t="e">
        <f>#REF! &amp;"_"&amp;S391</f>
        <v>#REF!</v>
      </c>
      <c r="C392" s="165"/>
      <c r="D392" s="165"/>
      <c r="E392" s="86"/>
      <c r="F392" s="86"/>
      <c r="G392" s="87"/>
      <c r="H392" s="87"/>
      <c r="I392" s="88"/>
      <c r="J392" s="59"/>
      <c r="K392" s="59"/>
      <c r="L392" s="59"/>
      <c r="M392" s="60"/>
      <c r="N392" s="60"/>
      <c r="O392" s="60"/>
      <c r="P392" s="60"/>
      <c r="Q392" s="60"/>
      <c r="R392" s="60"/>
      <c r="S392" s="68">
        <v>387</v>
      </c>
      <c r="T392" s="60"/>
      <c r="U392" s="60"/>
      <c r="V392" s="60"/>
      <c r="W392" s="60"/>
      <c r="X392" s="60"/>
      <c r="Y392" s="60"/>
      <c r="Z392" s="60"/>
      <c r="AA392" s="60"/>
      <c r="AB392" s="60"/>
      <c r="AC392" s="60"/>
      <c r="AD392" s="60"/>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60"/>
      <c r="BG392" s="60"/>
    </row>
    <row r="393" spans="1:59" s="1" customFormat="1">
      <c r="A393" s="59"/>
      <c r="B393" s="127" t="e">
        <f>#REF! &amp;"_"&amp;S392</f>
        <v>#REF!</v>
      </c>
      <c r="C393" s="165"/>
      <c r="D393" s="165"/>
      <c r="E393" s="86"/>
      <c r="F393" s="86"/>
      <c r="G393" s="87"/>
      <c r="H393" s="87"/>
      <c r="I393" s="88"/>
      <c r="J393" s="59"/>
      <c r="K393" s="59"/>
      <c r="L393" s="59"/>
      <c r="M393" s="60"/>
      <c r="N393" s="60"/>
      <c r="O393" s="60"/>
      <c r="P393" s="60"/>
      <c r="Q393" s="60"/>
      <c r="R393" s="60"/>
      <c r="S393" s="68">
        <v>388</v>
      </c>
      <c r="T393" s="60"/>
      <c r="U393" s="60"/>
      <c r="V393" s="60"/>
      <c r="W393" s="60"/>
      <c r="X393" s="60"/>
      <c r="Y393" s="60"/>
      <c r="Z393" s="60"/>
      <c r="AA393" s="60"/>
      <c r="AB393" s="60"/>
      <c r="AC393" s="60"/>
      <c r="AD393" s="60"/>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60"/>
      <c r="BG393" s="60"/>
    </row>
    <row r="394" spans="1:59" s="1" customFormat="1">
      <c r="A394" s="59"/>
      <c r="B394" s="127" t="e">
        <f>#REF! &amp;"_"&amp;S393</f>
        <v>#REF!</v>
      </c>
      <c r="C394" s="165"/>
      <c r="D394" s="165"/>
      <c r="E394" s="86"/>
      <c r="F394" s="86"/>
      <c r="G394" s="87"/>
      <c r="H394" s="87"/>
      <c r="I394" s="88"/>
      <c r="J394" s="59"/>
      <c r="K394" s="59"/>
      <c r="L394" s="59"/>
      <c r="M394" s="60"/>
      <c r="N394" s="60"/>
      <c r="O394" s="60"/>
      <c r="P394" s="60"/>
      <c r="Q394" s="60"/>
      <c r="R394" s="60"/>
      <c r="S394" s="68">
        <v>389</v>
      </c>
      <c r="T394" s="60"/>
      <c r="U394" s="60"/>
      <c r="V394" s="60"/>
      <c r="W394" s="60"/>
      <c r="X394" s="60"/>
      <c r="Y394" s="60"/>
      <c r="Z394" s="60"/>
      <c r="AA394" s="60"/>
      <c r="AB394" s="60"/>
      <c r="AC394" s="60"/>
      <c r="AD394" s="60"/>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60"/>
      <c r="BG394" s="60"/>
    </row>
    <row r="395" spans="1:59" s="1" customFormat="1">
      <c r="A395" s="59"/>
      <c r="B395" s="127" t="e">
        <f>#REF! &amp;"_"&amp;S394</f>
        <v>#REF!</v>
      </c>
      <c r="C395" s="165"/>
      <c r="D395" s="165"/>
      <c r="E395" s="86"/>
      <c r="F395" s="86"/>
      <c r="G395" s="87"/>
      <c r="H395" s="87"/>
      <c r="I395" s="88"/>
      <c r="J395" s="59"/>
      <c r="K395" s="59"/>
      <c r="L395" s="59"/>
      <c r="M395" s="60"/>
      <c r="N395" s="60"/>
      <c r="O395" s="60"/>
      <c r="P395" s="60"/>
      <c r="Q395" s="60"/>
      <c r="R395" s="60"/>
      <c r="S395" s="68">
        <v>390</v>
      </c>
      <c r="T395" s="60"/>
      <c r="U395" s="60"/>
      <c r="V395" s="60"/>
      <c r="W395" s="60"/>
      <c r="X395" s="60"/>
      <c r="Y395" s="60"/>
      <c r="Z395" s="60"/>
      <c r="AA395" s="60"/>
      <c r="AB395" s="60"/>
      <c r="AC395" s="60"/>
      <c r="AD395" s="60"/>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60"/>
      <c r="BG395" s="60"/>
    </row>
    <row r="396" spans="1:59" s="1" customFormat="1">
      <c r="A396" s="59"/>
      <c r="B396" s="127" t="e">
        <f>#REF! &amp;"_"&amp;S395</f>
        <v>#REF!</v>
      </c>
      <c r="C396" s="165"/>
      <c r="D396" s="165"/>
      <c r="E396" s="86"/>
      <c r="F396" s="86"/>
      <c r="G396" s="87"/>
      <c r="H396" s="87"/>
      <c r="I396" s="88"/>
      <c r="J396" s="59"/>
      <c r="K396" s="59"/>
      <c r="L396" s="59"/>
      <c r="M396" s="60"/>
      <c r="N396" s="60"/>
      <c r="O396" s="60"/>
      <c r="P396" s="60"/>
      <c r="Q396" s="60"/>
      <c r="R396" s="60"/>
      <c r="S396" s="68">
        <v>391</v>
      </c>
      <c r="T396" s="60"/>
      <c r="U396" s="60"/>
      <c r="V396" s="60"/>
      <c r="W396" s="60"/>
      <c r="X396" s="60"/>
      <c r="Y396" s="60"/>
      <c r="Z396" s="60"/>
      <c r="AA396" s="60"/>
      <c r="AB396" s="60"/>
      <c r="AC396" s="60"/>
      <c r="AD396" s="60"/>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60"/>
      <c r="BG396" s="60"/>
    </row>
    <row r="397" spans="1:59" s="1" customFormat="1">
      <c r="A397" s="59"/>
      <c r="B397" s="127" t="e">
        <f>#REF! &amp;"_"&amp;S396</f>
        <v>#REF!</v>
      </c>
      <c r="C397" s="165"/>
      <c r="D397" s="165"/>
      <c r="E397" s="86"/>
      <c r="F397" s="86"/>
      <c r="G397" s="87"/>
      <c r="H397" s="87"/>
      <c r="I397" s="88"/>
      <c r="J397" s="59"/>
      <c r="K397" s="59"/>
      <c r="L397" s="59"/>
      <c r="M397" s="60"/>
      <c r="N397" s="60"/>
      <c r="O397" s="60"/>
      <c r="P397" s="60"/>
      <c r="Q397" s="60"/>
      <c r="R397" s="60"/>
      <c r="S397" s="68">
        <v>392</v>
      </c>
      <c r="T397" s="60"/>
      <c r="U397" s="60"/>
      <c r="V397" s="60"/>
      <c r="W397" s="60"/>
      <c r="X397" s="60"/>
      <c r="Y397" s="60"/>
      <c r="Z397" s="60"/>
      <c r="AA397" s="60"/>
      <c r="AB397" s="60"/>
      <c r="AC397" s="60"/>
      <c r="AD397" s="60"/>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60"/>
      <c r="BG397" s="60"/>
    </row>
    <row r="398" spans="1:59" s="1" customFormat="1">
      <c r="A398" s="59"/>
      <c r="B398" s="127" t="e">
        <f>#REF! &amp;"_"&amp;S397</f>
        <v>#REF!</v>
      </c>
      <c r="C398" s="165"/>
      <c r="D398" s="165"/>
      <c r="E398" s="86"/>
      <c r="F398" s="86"/>
      <c r="G398" s="87"/>
      <c r="H398" s="87"/>
      <c r="I398" s="88"/>
      <c r="J398" s="59"/>
      <c r="K398" s="59"/>
      <c r="L398" s="59"/>
      <c r="M398" s="60"/>
      <c r="N398" s="60"/>
      <c r="O398" s="60"/>
      <c r="P398" s="60"/>
      <c r="Q398" s="60"/>
      <c r="R398" s="60"/>
      <c r="S398" s="68">
        <v>393</v>
      </c>
      <c r="T398" s="60"/>
      <c r="U398" s="60"/>
      <c r="V398" s="60"/>
      <c r="W398" s="60"/>
      <c r="X398" s="60"/>
      <c r="Y398" s="60"/>
      <c r="Z398" s="60"/>
      <c r="AA398" s="60"/>
      <c r="AB398" s="60"/>
      <c r="AC398" s="60"/>
      <c r="AD398" s="60"/>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60"/>
      <c r="BG398" s="60"/>
    </row>
    <row r="399" spans="1:59" s="1" customFormat="1">
      <c r="A399" s="59"/>
      <c r="B399" s="127" t="e">
        <f>#REF! &amp;"_"&amp;S398</f>
        <v>#REF!</v>
      </c>
      <c r="C399" s="165"/>
      <c r="D399" s="165"/>
      <c r="E399" s="86"/>
      <c r="F399" s="86"/>
      <c r="G399" s="87"/>
      <c r="H399" s="87"/>
      <c r="I399" s="88"/>
      <c r="J399" s="59"/>
      <c r="K399" s="59"/>
      <c r="L399" s="59"/>
      <c r="M399" s="60"/>
      <c r="N399" s="60"/>
      <c r="O399" s="60"/>
      <c r="P399" s="60"/>
      <c r="Q399" s="60"/>
      <c r="R399" s="60"/>
      <c r="S399" s="68">
        <v>394</v>
      </c>
      <c r="T399" s="60"/>
      <c r="U399" s="60"/>
      <c r="V399" s="60"/>
      <c r="W399" s="60"/>
      <c r="X399" s="60"/>
      <c r="Y399" s="60"/>
      <c r="Z399" s="60"/>
      <c r="AA399" s="60"/>
      <c r="AB399" s="60"/>
      <c r="AC399" s="60"/>
      <c r="AD399" s="60"/>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60"/>
      <c r="BG399" s="60"/>
    </row>
    <row r="400" spans="1:59" s="1" customFormat="1">
      <c r="A400" s="59"/>
      <c r="B400" s="127" t="e">
        <f>#REF! &amp;"_"&amp;S399</f>
        <v>#REF!</v>
      </c>
      <c r="C400" s="165"/>
      <c r="D400" s="165"/>
      <c r="E400" s="86"/>
      <c r="F400" s="86"/>
      <c r="G400" s="87"/>
      <c r="H400" s="87"/>
      <c r="I400" s="88"/>
      <c r="J400" s="59"/>
      <c r="K400" s="59"/>
      <c r="L400" s="59"/>
      <c r="M400" s="60"/>
      <c r="N400" s="60"/>
      <c r="O400" s="60"/>
      <c r="P400" s="60"/>
      <c r="Q400" s="60"/>
      <c r="R400" s="60"/>
      <c r="S400" s="68">
        <v>395</v>
      </c>
      <c r="T400" s="60"/>
      <c r="U400" s="60"/>
      <c r="V400" s="60"/>
      <c r="W400" s="60"/>
      <c r="X400" s="60"/>
      <c r="Y400" s="60"/>
      <c r="Z400" s="60"/>
      <c r="AA400" s="60"/>
      <c r="AB400" s="60"/>
      <c r="AC400" s="60"/>
      <c r="AD400" s="60"/>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60"/>
      <c r="BG400" s="60"/>
    </row>
    <row r="401" spans="1:59" s="1" customFormat="1">
      <c r="A401" s="59"/>
      <c r="B401" s="127" t="e">
        <f>#REF! &amp;"_"&amp;S400</f>
        <v>#REF!</v>
      </c>
      <c r="C401" s="165"/>
      <c r="D401" s="165"/>
      <c r="E401" s="86"/>
      <c r="F401" s="86"/>
      <c r="G401" s="87"/>
      <c r="H401" s="87"/>
      <c r="I401" s="88"/>
      <c r="J401" s="59"/>
      <c r="K401" s="59"/>
      <c r="L401" s="59"/>
      <c r="M401" s="60"/>
      <c r="N401" s="60"/>
      <c r="O401" s="60"/>
      <c r="P401" s="60"/>
      <c r="Q401" s="60"/>
      <c r="R401" s="60"/>
      <c r="S401" s="68">
        <v>396</v>
      </c>
      <c r="T401" s="60"/>
      <c r="U401" s="60"/>
      <c r="V401" s="60"/>
      <c r="W401" s="60"/>
      <c r="X401" s="60"/>
      <c r="Y401" s="60"/>
      <c r="Z401" s="60"/>
      <c r="AA401" s="60"/>
      <c r="AB401" s="60"/>
      <c r="AC401" s="60"/>
      <c r="AD401" s="60"/>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60"/>
      <c r="BG401" s="60"/>
    </row>
    <row r="402" spans="1:59" s="1" customFormat="1">
      <c r="A402" s="59"/>
      <c r="B402" s="127" t="e">
        <f>#REF! &amp;"_"&amp;S401</f>
        <v>#REF!</v>
      </c>
      <c r="C402" s="165"/>
      <c r="D402" s="165"/>
      <c r="E402" s="86"/>
      <c r="F402" s="86"/>
      <c r="G402" s="87"/>
      <c r="H402" s="87"/>
      <c r="I402" s="88"/>
      <c r="J402" s="59"/>
      <c r="K402" s="59"/>
      <c r="L402" s="59"/>
      <c r="M402" s="60"/>
      <c r="N402" s="60"/>
      <c r="O402" s="60"/>
      <c r="P402" s="60"/>
      <c r="Q402" s="60"/>
      <c r="R402" s="60"/>
      <c r="S402" s="68">
        <v>397</v>
      </c>
      <c r="T402" s="60"/>
      <c r="U402" s="60"/>
      <c r="V402" s="60"/>
      <c r="W402" s="60"/>
      <c r="X402" s="60"/>
      <c r="Y402" s="60"/>
      <c r="Z402" s="60"/>
      <c r="AA402" s="60"/>
      <c r="AB402" s="60"/>
      <c r="AC402" s="60"/>
      <c r="AD402" s="60"/>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60"/>
      <c r="BG402" s="60"/>
    </row>
    <row r="403" spans="1:59" s="1" customFormat="1">
      <c r="A403" s="59"/>
      <c r="B403" s="127" t="e">
        <f>#REF! &amp;"_"&amp;S402</f>
        <v>#REF!</v>
      </c>
      <c r="C403" s="165"/>
      <c r="D403" s="165"/>
      <c r="E403" s="86"/>
      <c r="F403" s="86"/>
      <c r="G403" s="87"/>
      <c r="H403" s="87"/>
      <c r="I403" s="88"/>
      <c r="J403" s="59"/>
      <c r="K403" s="59"/>
      <c r="L403" s="59"/>
      <c r="M403" s="60"/>
      <c r="N403" s="60"/>
      <c r="O403" s="60"/>
      <c r="P403" s="60"/>
      <c r="Q403" s="60"/>
      <c r="R403" s="60"/>
      <c r="S403" s="68">
        <v>398</v>
      </c>
      <c r="T403" s="60"/>
      <c r="U403" s="60"/>
      <c r="V403" s="60"/>
      <c r="W403" s="60"/>
      <c r="X403" s="60"/>
      <c r="Y403" s="60"/>
      <c r="Z403" s="60"/>
      <c r="AA403" s="60"/>
      <c r="AB403" s="60"/>
      <c r="AC403" s="60"/>
      <c r="AD403" s="60"/>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60"/>
      <c r="BG403" s="60"/>
    </row>
    <row r="404" spans="1:59" s="1" customFormat="1">
      <c r="A404" s="59"/>
      <c r="B404" s="127" t="e">
        <f>#REF! &amp;"_"&amp;S403</f>
        <v>#REF!</v>
      </c>
      <c r="C404" s="165"/>
      <c r="D404" s="165"/>
      <c r="E404" s="86"/>
      <c r="F404" s="86"/>
      <c r="G404" s="87"/>
      <c r="H404" s="87"/>
      <c r="I404" s="88"/>
      <c r="J404" s="59"/>
      <c r="K404" s="59"/>
      <c r="L404" s="59"/>
      <c r="M404" s="60"/>
      <c r="N404" s="60"/>
      <c r="O404" s="60"/>
      <c r="P404" s="60"/>
      <c r="Q404" s="60"/>
      <c r="R404" s="60"/>
      <c r="S404" s="68">
        <v>399</v>
      </c>
      <c r="T404" s="60"/>
      <c r="U404" s="60"/>
      <c r="V404" s="60"/>
      <c r="W404" s="60"/>
      <c r="X404" s="60"/>
      <c r="Y404" s="60"/>
      <c r="Z404" s="60"/>
      <c r="AA404" s="60"/>
      <c r="AB404" s="60"/>
      <c r="AC404" s="60"/>
      <c r="AD404" s="60"/>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60"/>
      <c r="BG404" s="60"/>
    </row>
    <row r="405" spans="1:59" s="1" customFormat="1">
      <c r="A405" s="59"/>
      <c r="B405" s="127" t="e">
        <f>#REF! &amp;"_"&amp;S404</f>
        <v>#REF!</v>
      </c>
      <c r="C405" s="165"/>
      <c r="D405" s="165"/>
      <c r="E405" s="86"/>
      <c r="F405" s="86"/>
      <c r="G405" s="87"/>
      <c r="H405" s="87"/>
      <c r="I405" s="88"/>
      <c r="J405" s="59"/>
      <c r="K405" s="59"/>
      <c r="L405" s="59"/>
      <c r="M405" s="60"/>
      <c r="N405" s="60"/>
      <c r="O405" s="60"/>
      <c r="P405" s="60"/>
      <c r="Q405" s="60"/>
      <c r="R405" s="60"/>
      <c r="S405" s="68">
        <v>400</v>
      </c>
      <c r="T405" s="60"/>
      <c r="U405" s="60"/>
      <c r="V405" s="60"/>
      <c r="W405" s="60"/>
      <c r="X405" s="60"/>
      <c r="Y405" s="60"/>
      <c r="Z405" s="60"/>
      <c r="AA405" s="60"/>
      <c r="AB405" s="60"/>
      <c r="AC405" s="60"/>
      <c r="AD405" s="60"/>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60"/>
      <c r="BG405" s="60"/>
    </row>
    <row r="406" spans="1:59" s="1" customFormat="1">
      <c r="A406" s="59"/>
      <c r="B406" s="127" t="e">
        <f>#REF! &amp;"_"&amp;S405</f>
        <v>#REF!</v>
      </c>
      <c r="C406" s="165"/>
      <c r="D406" s="165"/>
      <c r="E406" s="86"/>
      <c r="F406" s="86"/>
      <c r="G406" s="87"/>
      <c r="H406" s="87"/>
      <c r="I406" s="88"/>
      <c r="J406" s="59"/>
      <c r="K406" s="59"/>
      <c r="L406" s="59"/>
      <c r="M406" s="60"/>
      <c r="N406" s="60"/>
      <c r="O406" s="60"/>
      <c r="P406" s="60"/>
      <c r="Q406" s="60"/>
      <c r="R406" s="60"/>
      <c r="S406" s="68">
        <v>401</v>
      </c>
      <c r="T406" s="60"/>
      <c r="U406" s="60"/>
      <c r="V406" s="60"/>
      <c r="W406" s="60"/>
      <c r="X406" s="60"/>
      <c r="Y406" s="60"/>
      <c r="Z406" s="60"/>
      <c r="AA406" s="60"/>
      <c r="AB406" s="60"/>
      <c r="AC406" s="60"/>
      <c r="AD406" s="60"/>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60"/>
      <c r="BG406" s="60"/>
    </row>
    <row r="407" spans="1:59" s="1" customFormat="1">
      <c r="A407" s="59"/>
      <c r="B407" s="127" t="e">
        <f>#REF! &amp;"_"&amp;S406</f>
        <v>#REF!</v>
      </c>
      <c r="C407" s="165"/>
      <c r="D407" s="165"/>
      <c r="E407" s="86"/>
      <c r="F407" s="86"/>
      <c r="G407" s="87"/>
      <c r="H407" s="87"/>
      <c r="I407" s="88"/>
      <c r="J407" s="59"/>
      <c r="K407" s="59"/>
      <c r="L407" s="59"/>
      <c r="M407" s="60"/>
      <c r="N407" s="60"/>
      <c r="O407" s="60"/>
      <c r="P407" s="60"/>
      <c r="Q407" s="60"/>
      <c r="R407" s="60"/>
      <c r="S407" s="68">
        <v>402</v>
      </c>
      <c r="T407" s="60"/>
      <c r="U407" s="60"/>
      <c r="V407" s="60"/>
      <c r="W407" s="60"/>
      <c r="X407" s="60"/>
      <c r="Y407" s="60"/>
      <c r="Z407" s="60"/>
      <c r="AA407" s="60"/>
      <c r="AB407" s="60"/>
      <c r="AC407" s="60"/>
      <c r="AD407" s="60"/>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60"/>
      <c r="BG407" s="60"/>
    </row>
    <row r="408" spans="1:59" s="1" customFormat="1">
      <c r="A408" s="59"/>
      <c r="B408" s="127" t="e">
        <f>#REF! &amp;"_"&amp;S407</f>
        <v>#REF!</v>
      </c>
      <c r="C408" s="165"/>
      <c r="D408" s="165"/>
      <c r="E408" s="86"/>
      <c r="F408" s="86"/>
      <c r="G408" s="87"/>
      <c r="H408" s="87"/>
      <c r="I408" s="88"/>
      <c r="J408" s="59"/>
      <c r="K408" s="59"/>
      <c r="L408" s="59"/>
      <c r="M408" s="60"/>
      <c r="N408" s="60"/>
      <c r="O408" s="60"/>
      <c r="P408" s="60"/>
      <c r="Q408" s="60"/>
      <c r="R408" s="60"/>
      <c r="S408" s="68">
        <v>403</v>
      </c>
      <c r="T408" s="60"/>
      <c r="U408" s="60"/>
      <c r="V408" s="60"/>
      <c r="W408" s="60"/>
      <c r="X408" s="60"/>
      <c r="Y408" s="60"/>
      <c r="Z408" s="60"/>
      <c r="AA408" s="60"/>
      <c r="AB408" s="60"/>
      <c r="AC408" s="60"/>
      <c r="AD408" s="60"/>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60"/>
      <c r="BG408" s="60"/>
    </row>
    <row r="409" spans="1:59" s="1" customFormat="1">
      <c r="A409" s="59"/>
      <c r="B409" s="127" t="e">
        <f>#REF! &amp;"_"&amp;S408</f>
        <v>#REF!</v>
      </c>
      <c r="C409" s="165"/>
      <c r="D409" s="165"/>
      <c r="E409" s="86"/>
      <c r="F409" s="86"/>
      <c r="G409" s="87"/>
      <c r="H409" s="87"/>
      <c r="I409" s="88"/>
      <c r="J409" s="59"/>
      <c r="K409" s="59"/>
      <c r="L409" s="59"/>
      <c r="M409" s="60"/>
      <c r="N409" s="60"/>
      <c r="O409" s="60"/>
      <c r="P409" s="60"/>
      <c r="Q409" s="60"/>
      <c r="R409" s="60"/>
      <c r="S409" s="68">
        <v>404</v>
      </c>
      <c r="T409" s="60"/>
      <c r="U409" s="60"/>
      <c r="V409" s="60"/>
      <c r="W409" s="60"/>
      <c r="X409" s="60"/>
      <c r="Y409" s="60"/>
      <c r="Z409" s="60"/>
      <c r="AA409" s="60"/>
      <c r="AB409" s="60"/>
      <c r="AC409" s="60"/>
      <c r="AD409" s="60"/>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60"/>
      <c r="BG409" s="60"/>
    </row>
    <row r="410" spans="1:59" s="1" customFormat="1">
      <c r="A410" s="59"/>
      <c r="B410" s="127" t="e">
        <f>#REF! &amp;"_"&amp;S409</f>
        <v>#REF!</v>
      </c>
      <c r="C410" s="165"/>
      <c r="D410" s="165"/>
      <c r="E410" s="86"/>
      <c r="F410" s="86"/>
      <c r="G410" s="87"/>
      <c r="H410" s="87"/>
      <c r="I410" s="88"/>
      <c r="J410" s="59"/>
      <c r="K410" s="59"/>
      <c r="L410" s="59"/>
      <c r="M410" s="60"/>
      <c r="N410" s="60"/>
      <c r="O410" s="60"/>
      <c r="P410" s="60"/>
      <c r="Q410" s="60"/>
      <c r="R410" s="60"/>
      <c r="S410" s="68">
        <v>405</v>
      </c>
      <c r="T410" s="60"/>
      <c r="U410" s="60"/>
      <c r="V410" s="60"/>
      <c r="W410" s="60"/>
      <c r="X410" s="60"/>
      <c r="Y410" s="60"/>
      <c r="Z410" s="60"/>
      <c r="AA410" s="60"/>
      <c r="AB410" s="60"/>
      <c r="AC410" s="60"/>
      <c r="AD410" s="60"/>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60"/>
      <c r="BG410" s="60"/>
    </row>
    <row r="411" spans="1:59" s="1" customFormat="1">
      <c r="A411" s="59"/>
      <c r="B411" s="127" t="e">
        <f>#REF! &amp;"_"&amp;S410</f>
        <v>#REF!</v>
      </c>
      <c r="C411" s="165"/>
      <c r="D411" s="165"/>
      <c r="E411" s="86"/>
      <c r="F411" s="86"/>
      <c r="G411" s="87"/>
      <c r="H411" s="87"/>
      <c r="I411" s="88"/>
      <c r="J411" s="59"/>
      <c r="K411" s="59"/>
      <c r="L411" s="59"/>
      <c r="M411" s="60"/>
      <c r="N411" s="60"/>
      <c r="O411" s="60"/>
      <c r="P411" s="60"/>
      <c r="Q411" s="60"/>
      <c r="R411" s="60"/>
      <c r="S411" s="68">
        <v>406</v>
      </c>
      <c r="T411" s="60"/>
      <c r="U411" s="60"/>
      <c r="V411" s="60"/>
      <c r="W411" s="60"/>
      <c r="X411" s="60"/>
      <c r="Y411" s="60"/>
      <c r="Z411" s="60"/>
      <c r="AA411" s="60"/>
      <c r="AB411" s="60"/>
      <c r="AC411" s="60"/>
      <c r="AD411" s="60"/>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60"/>
      <c r="BG411" s="60"/>
    </row>
    <row r="412" spans="1:59" s="1" customFormat="1">
      <c r="A412" s="59"/>
      <c r="B412" s="127" t="e">
        <f>#REF! &amp;"_"&amp;S411</f>
        <v>#REF!</v>
      </c>
      <c r="C412" s="165"/>
      <c r="D412" s="165"/>
      <c r="E412" s="86"/>
      <c r="F412" s="86"/>
      <c r="G412" s="87"/>
      <c r="H412" s="87"/>
      <c r="I412" s="88"/>
      <c r="J412" s="59"/>
      <c r="K412" s="59"/>
      <c r="L412" s="59"/>
      <c r="M412" s="60"/>
      <c r="N412" s="60"/>
      <c r="O412" s="60"/>
      <c r="P412" s="60"/>
      <c r="Q412" s="60"/>
      <c r="R412" s="60"/>
      <c r="S412" s="68">
        <v>407</v>
      </c>
      <c r="T412" s="60"/>
      <c r="U412" s="60"/>
      <c r="V412" s="60"/>
      <c r="W412" s="60"/>
      <c r="X412" s="60"/>
      <c r="Y412" s="60"/>
      <c r="Z412" s="60"/>
      <c r="AA412" s="60"/>
      <c r="AB412" s="60"/>
      <c r="AC412" s="60"/>
      <c r="AD412" s="60"/>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60"/>
      <c r="BG412" s="60"/>
    </row>
    <row r="413" spans="1:59" s="1" customFormat="1">
      <c r="A413" s="59"/>
      <c r="B413" s="127" t="e">
        <f>#REF! &amp;"_"&amp;S412</f>
        <v>#REF!</v>
      </c>
      <c r="C413" s="165"/>
      <c r="D413" s="165"/>
      <c r="E413" s="86"/>
      <c r="F413" s="86"/>
      <c r="G413" s="87"/>
      <c r="H413" s="87"/>
      <c r="I413" s="88"/>
      <c r="J413" s="59"/>
      <c r="K413" s="59"/>
      <c r="L413" s="59"/>
      <c r="M413" s="60"/>
      <c r="N413" s="60"/>
      <c r="O413" s="60"/>
      <c r="P413" s="60"/>
      <c r="Q413" s="60"/>
      <c r="R413" s="60"/>
      <c r="S413" s="68">
        <v>408</v>
      </c>
      <c r="T413" s="60"/>
      <c r="U413" s="60"/>
      <c r="V413" s="60"/>
      <c r="W413" s="60"/>
      <c r="X413" s="60"/>
      <c r="Y413" s="60"/>
      <c r="Z413" s="60"/>
      <c r="AA413" s="60"/>
      <c r="AB413" s="60"/>
      <c r="AC413" s="60"/>
      <c r="AD413" s="60"/>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60"/>
      <c r="BG413" s="60"/>
    </row>
    <row r="414" spans="1:59" s="1" customFormat="1">
      <c r="A414" s="59"/>
      <c r="B414" s="127" t="e">
        <f>#REF! &amp;"_"&amp;S413</f>
        <v>#REF!</v>
      </c>
      <c r="C414" s="165"/>
      <c r="D414" s="165"/>
      <c r="E414" s="86"/>
      <c r="F414" s="86"/>
      <c r="G414" s="87"/>
      <c r="H414" s="87"/>
      <c r="I414" s="88"/>
      <c r="J414" s="59"/>
      <c r="K414" s="59"/>
      <c r="L414" s="59"/>
      <c r="M414" s="60"/>
      <c r="N414" s="60"/>
      <c r="O414" s="60"/>
      <c r="P414" s="60"/>
      <c r="Q414" s="60"/>
      <c r="R414" s="60"/>
      <c r="S414" s="68">
        <v>409</v>
      </c>
      <c r="T414" s="60"/>
      <c r="U414" s="60"/>
      <c r="V414" s="60"/>
      <c r="W414" s="60"/>
      <c r="X414" s="60"/>
      <c r="Y414" s="60"/>
      <c r="Z414" s="60"/>
      <c r="AA414" s="60"/>
      <c r="AB414" s="60"/>
      <c r="AC414" s="60"/>
      <c r="AD414" s="60"/>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60"/>
      <c r="BG414" s="60"/>
    </row>
    <row r="415" spans="1:59" s="1" customFormat="1">
      <c r="A415" s="59"/>
      <c r="B415" s="127" t="e">
        <f>#REF! &amp;"_"&amp;S414</f>
        <v>#REF!</v>
      </c>
      <c r="C415" s="165"/>
      <c r="D415" s="165"/>
      <c r="E415" s="86"/>
      <c r="F415" s="86"/>
      <c r="G415" s="87"/>
      <c r="H415" s="87"/>
      <c r="I415" s="88"/>
      <c r="J415" s="59"/>
      <c r="K415" s="59"/>
      <c r="L415" s="59"/>
      <c r="M415" s="60"/>
      <c r="N415" s="60"/>
      <c r="O415" s="60"/>
      <c r="P415" s="60"/>
      <c r="Q415" s="60"/>
      <c r="R415" s="60"/>
      <c r="S415" s="68">
        <v>410</v>
      </c>
      <c r="T415" s="60"/>
      <c r="U415" s="60"/>
      <c r="V415" s="60"/>
      <c r="W415" s="60"/>
      <c r="X415" s="60"/>
      <c r="Y415" s="60"/>
      <c r="Z415" s="60"/>
      <c r="AA415" s="60"/>
      <c r="AB415" s="60"/>
      <c r="AC415" s="60"/>
      <c r="AD415" s="60"/>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60"/>
      <c r="BG415" s="60"/>
    </row>
    <row r="416" spans="1:59" s="1" customFormat="1">
      <c r="A416" s="59"/>
      <c r="B416" s="127" t="e">
        <f>#REF! &amp;"_"&amp;S415</f>
        <v>#REF!</v>
      </c>
      <c r="C416" s="165"/>
      <c r="D416" s="165"/>
      <c r="E416" s="86"/>
      <c r="F416" s="86"/>
      <c r="G416" s="87"/>
      <c r="H416" s="87"/>
      <c r="I416" s="88"/>
      <c r="J416" s="59"/>
      <c r="K416" s="59"/>
      <c r="L416" s="59"/>
      <c r="M416" s="60"/>
      <c r="N416" s="60"/>
      <c r="O416" s="60"/>
      <c r="P416" s="60"/>
      <c r="Q416" s="60"/>
      <c r="R416" s="60"/>
      <c r="S416" s="68">
        <v>411</v>
      </c>
      <c r="T416" s="60"/>
      <c r="U416" s="60"/>
      <c r="V416" s="60"/>
      <c r="W416" s="60"/>
      <c r="X416" s="60"/>
      <c r="Y416" s="60"/>
      <c r="Z416" s="60"/>
      <c r="AA416" s="60"/>
      <c r="AB416" s="60"/>
      <c r="AC416" s="60"/>
      <c r="AD416" s="60"/>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60"/>
      <c r="BG416" s="60"/>
    </row>
    <row r="417" spans="1:59" s="1" customFormat="1">
      <c r="A417" s="59"/>
      <c r="B417" s="127" t="e">
        <f>#REF! &amp;"_"&amp;S416</f>
        <v>#REF!</v>
      </c>
      <c r="C417" s="165"/>
      <c r="D417" s="165"/>
      <c r="E417" s="86"/>
      <c r="F417" s="86"/>
      <c r="G417" s="87"/>
      <c r="H417" s="87"/>
      <c r="I417" s="88"/>
      <c r="J417" s="59"/>
      <c r="K417" s="59"/>
      <c r="L417" s="59"/>
      <c r="M417" s="60"/>
      <c r="N417" s="60"/>
      <c r="O417" s="60"/>
      <c r="P417" s="60"/>
      <c r="Q417" s="60"/>
      <c r="R417" s="60"/>
      <c r="S417" s="68">
        <v>412</v>
      </c>
      <c r="T417" s="60"/>
      <c r="U417" s="60"/>
      <c r="V417" s="60"/>
      <c r="W417" s="60"/>
      <c r="X417" s="60"/>
      <c r="Y417" s="60"/>
      <c r="Z417" s="60"/>
      <c r="AA417" s="60"/>
      <c r="AB417" s="60"/>
      <c r="AC417" s="60"/>
      <c r="AD417" s="60"/>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60"/>
      <c r="BG417" s="60"/>
    </row>
    <row r="418" spans="1:59" s="1" customFormat="1">
      <c r="A418" s="59"/>
      <c r="B418" s="127" t="e">
        <f>#REF! &amp;"_"&amp;S417</f>
        <v>#REF!</v>
      </c>
      <c r="C418" s="165"/>
      <c r="D418" s="165"/>
      <c r="E418" s="86"/>
      <c r="F418" s="86"/>
      <c r="G418" s="87"/>
      <c r="H418" s="87"/>
      <c r="I418" s="88"/>
      <c r="J418" s="59"/>
      <c r="K418" s="59"/>
      <c r="L418" s="59"/>
      <c r="M418" s="60"/>
      <c r="N418" s="60"/>
      <c r="O418" s="60"/>
      <c r="P418" s="60"/>
      <c r="Q418" s="60"/>
      <c r="R418" s="60"/>
      <c r="S418" s="68">
        <v>413</v>
      </c>
      <c r="T418" s="60"/>
      <c r="U418" s="60"/>
      <c r="V418" s="60"/>
      <c r="W418" s="60"/>
      <c r="X418" s="60"/>
      <c r="Y418" s="60"/>
      <c r="Z418" s="60"/>
      <c r="AA418" s="60"/>
      <c r="AB418" s="60"/>
      <c r="AC418" s="60"/>
      <c r="AD418" s="60"/>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60"/>
      <c r="BG418" s="60"/>
    </row>
    <row r="419" spans="1:59" s="1" customFormat="1">
      <c r="A419" s="59"/>
      <c r="B419" s="127" t="e">
        <f>#REF! &amp;"_"&amp;S418</f>
        <v>#REF!</v>
      </c>
      <c r="C419" s="165"/>
      <c r="D419" s="165"/>
      <c r="E419" s="86"/>
      <c r="F419" s="86"/>
      <c r="G419" s="87"/>
      <c r="H419" s="87"/>
      <c r="I419" s="88"/>
      <c r="J419" s="59"/>
      <c r="K419" s="59"/>
      <c r="L419" s="59"/>
      <c r="M419" s="60"/>
      <c r="N419" s="60"/>
      <c r="O419" s="60"/>
      <c r="P419" s="60"/>
      <c r="Q419" s="60"/>
      <c r="R419" s="60"/>
      <c r="S419" s="68">
        <v>414</v>
      </c>
      <c r="T419" s="60"/>
      <c r="U419" s="60"/>
      <c r="V419" s="60"/>
      <c r="W419" s="60"/>
      <c r="X419" s="60"/>
      <c r="Y419" s="60"/>
      <c r="Z419" s="60"/>
      <c r="AA419" s="60"/>
      <c r="AB419" s="60"/>
      <c r="AC419" s="60"/>
      <c r="AD419" s="60"/>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60"/>
      <c r="BG419" s="60"/>
    </row>
    <row r="420" spans="1:59" s="1" customFormat="1">
      <c r="A420" s="59"/>
      <c r="B420" s="127" t="e">
        <f>#REF! &amp;"_"&amp;S419</f>
        <v>#REF!</v>
      </c>
      <c r="C420" s="165"/>
      <c r="D420" s="165"/>
      <c r="E420" s="86"/>
      <c r="F420" s="86"/>
      <c r="G420" s="87"/>
      <c r="H420" s="87"/>
      <c r="I420" s="88"/>
      <c r="J420" s="59"/>
      <c r="K420" s="59"/>
      <c r="L420" s="59"/>
      <c r="M420" s="60"/>
      <c r="N420" s="60"/>
      <c r="O420" s="60"/>
      <c r="P420" s="60"/>
      <c r="Q420" s="60"/>
      <c r="R420" s="60"/>
      <c r="S420" s="68">
        <v>415</v>
      </c>
      <c r="T420" s="60"/>
      <c r="U420" s="60"/>
      <c r="V420" s="60"/>
      <c r="W420" s="60"/>
      <c r="X420" s="60"/>
      <c r="Y420" s="60"/>
      <c r="Z420" s="60"/>
      <c r="AA420" s="60"/>
      <c r="AB420" s="60"/>
      <c r="AC420" s="60"/>
      <c r="AD420" s="60"/>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60"/>
      <c r="BG420" s="60"/>
    </row>
    <row r="421" spans="1:59" s="1" customFormat="1">
      <c r="A421" s="59"/>
      <c r="B421" s="127" t="e">
        <f>#REF! &amp;"_"&amp;S420</f>
        <v>#REF!</v>
      </c>
      <c r="C421" s="165"/>
      <c r="D421" s="165"/>
      <c r="E421" s="86"/>
      <c r="F421" s="86"/>
      <c r="G421" s="87"/>
      <c r="H421" s="87"/>
      <c r="I421" s="88"/>
      <c r="J421" s="59"/>
      <c r="K421" s="59"/>
      <c r="L421" s="59"/>
      <c r="M421" s="60"/>
      <c r="N421" s="60"/>
      <c r="O421" s="60"/>
      <c r="P421" s="60"/>
      <c r="Q421" s="60"/>
      <c r="R421" s="60"/>
      <c r="S421" s="68">
        <v>416</v>
      </c>
      <c r="T421" s="60"/>
      <c r="U421" s="60"/>
      <c r="V421" s="60"/>
      <c r="W421" s="60"/>
      <c r="X421" s="60"/>
      <c r="Y421" s="60"/>
      <c r="Z421" s="60"/>
      <c r="AA421" s="60"/>
      <c r="AB421" s="60"/>
      <c r="AC421" s="60"/>
      <c r="AD421" s="60"/>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60"/>
      <c r="BG421" s="60"/>
    </row>
    <row r="422" spans="1:59" s="1" customFormat="1">
      <c r="A422" s="59"/>
      <c r="B422" s="127" t="e">
        <f>#REF! &amp;"_"&amp;S421</f>
        <v>#REF!</v>
      </c>
      <c r="C422" s="165"/>
      <c r="D422" s="165"/>
      <c r="E422" s="86"/>
      <c r="F422" s="86"/>
      <c r="G422" s="87"/>
      <c r="H422" s="87"/>
      <c r="I422" s="88"/>
      <c r="J422" s="59"/>
      <c r="K422" s="59"/>
      <c r="L422" s="59"/>
      <c r="M422" s="60"/>
      <c r="N422" s="60"/>
      <c r="O422" s="60"/>
      <c r="P422" s="60"/>
      <c r="Q422" s="60"/>
      <c r="R422" s="60"/>
      <c r="S422" s="68">
        <v>417</v>
      </c>
      <c r="T422" s="60"/>
      <c r="U422" s="60"/>
      <c r="V422" s="60"/>
      <c r="W422" s="60"/>
      <c r="X422" s="60"/>
      <c r="Y422" s="60"/>
      <c r="Z422" s="60"/>
      <c r="AA422" s="60"/>
      <c r="AB422" s="60"/>
      <c r="AC422" s="60"/>
      <c r="AD422" s="60"/>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60"/>
      <c r="BG422" s="60"/>
    </row>
    <row r="423" spans="1:59" s="1" customFormat="1">
      <c r="A423" s="59"/>
      <c r="B423" s="127" t="e">
        <f>#REF! &amp;"_"&amp;S422</f>
        <v>#REF!</v>
      </c>
      <c r="C423" s="165"/>
      <c r="D423" s="165"/>
      <c r="E423" s="86"/>
      <c r="F423" s="86"/>
      <c r="G423" s="87"/>
      <c r="H423" s="87"/>
      <c r="I423" s="88"/>
      <c r="J423" s="59"/>
      <c r="K423" s="59"/>
      <c r="L423" s="59"/>
      <c r="M423" s="60"/>
      <c r="N423" s="60"/>
      <c r="O423" s="60"/>
      <c r="P423" s="60"/>
      <c r="Q423" s="60"/>
      <c r="R423" s="60"/>
      <c r="S423" s="68">
        <v>418</v>
      </c>
      <c r="T423" s="60"/>
      <c r="U423" s="60"/>
      <c r="V423" s="60"/>
      <c r="W423" s="60"/>
      <c r="X423" s="60"/>
      <c r="Y423" s="60"/>
      <c r="Z423" s="60"/>
      <c r="AA423" s="60"/>
      <c r="AB423" s="60"/>
      <c r="AC423" s="60"/>
      <c r="AD423" s="60"/>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60"/>
      <c r="BG423" s="60"/>
    </row>
    <row r="424" spans="1:59" s="1" customFormat="1">
      <c r="A424" s="59"/>
      <c r="B424" s="127" t="e">
        <f>#REF! &amp;"_"&amp;S423</f>
        <v>#REF!</v>
      </c>
      <c r="C424" s="165"/>
      <c r="D424" s="165"/>
      <c r="E424" s="86"/>
      <c r="F424" s="86"/>
      <c r="G424" s="87"/>
      <c r="H424" s="87"/>
      <c r="I424" s="88"/>
      <c r="J424" s="59"/>
      <c r="K424" s="59"/>
      <c r="L424" s="59"/>
      <c r="M424" s="60"/>
      <c r="N424" s="60"/>
      <c r="O424" s="60"/>
      <c r="P424" s="60"/>
      <c r="Q424" s="60"/>
      <c r="R424" s="60"/>
      <c r="S424" s="68">
        <v>419</v>
      </c>
      <c r="T424" s="60"/>
      <c r="U424" s="60"/>
      <c r="V424" s="60"/>
      <c r="W424" s="60"/>
      <c r="X424" s="60"/>
      <c r="Y424" s="60"/>
      <c r="Z424" s="60"/>
      <c r="AA424" s="60"/>
      <c r="AB424" s="60"/>
      <c r="AC424" s="60"/>
      <c r="AD424" s="60"/>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60"/>
      <c r="BG424" s="60"/>
    </row>
    <row r="425" spans="1:59" s="1" customFormat="1">
      <c r="A425" s="59"/>
      <c r="B425" s="127" t="e">
        <f>#REF! &amp;"_"&amp;S424</f>
        <v>#REF!</v>
      </c>
      <c r="C425" s="165"/>
      <c r="D425" s="165"/>
      <c r="E425" s="86"/>
      <c r="F425" s="86"/>
      <c r="G425" s="87"/>
      <c r="H425" s="87"/>
      <c r="I425" s="88"/>
      <c r="J425" s="59"/>
      <c r="K425" s="59"/>
      <c r="L425" s="59"/>
      <c r="M425" s="60"/>
      <c r="N425" s="60"/>
      <c r="O425" s="60"/>
      <c r="P425" s="60"/>
      <c r="Q425" s="60"/>
      <c r="R425" s="60"/>
      <c r="S425" s="68">
        <v>420</v>
      </c>
      <c r="T425" s="60"/>
      <c r="U425" s="60"/>
      <c r="V425" s="60"/>
      <c r="W425" s="60"/>
      <c r="X425" s="60"/>
      <c r="Y425" s="60"/>
      <c r="Z425" s="60"/>
      <c r="AA425" s="60"/>
      <c r="AB425" s="60"/>
      <c r="AC425" s="60"/>
      <c r="AD425" s="60"/>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60"/>
      <c r="BG425" s="60"/>
    </row>
    <row r="426" spans="1:59" s="1" customFormat="1">
      <c r="A426" s="59"/>
      <c r="B426" s="127" t="e">
        <f>#REF! &amp;"_"&amp;S425</f>
        <v>#REF!</v>
      </c>
      <c r="C426" s="165"/>
      <c r="D426" s="165"/>
      <c r="E426" s="86"/>
      <c r="F426" s="86"/>
      <c r="G426" s="87"/>
      <c r="H426" s="87"/>
      <c r="I426" s="88"/>
      <c r="J426" s="59"/>
      <c r="K426" s="59"/>
      <c r="L426" s="59"/>
      <c r="M426" s="60"/>
      <c r="N426" s="60"/>
      <c r="O426" s="60"/>
      <c r="P426" s="60"/>
      <c r="Q426" s="60"/>
      <c r="R426" s="60"/>
      <c r="S426" s="68">
        <v>421</v>
      </c>
      <c r="T426" s="60"/>
      <c r="U426" s="60"/>
      <c r="V426" s="60"/>
      <c r="W426" s="60"/>
      <c r="X426" s="60"/>
      <c r="Y426" s="60"/>
      <c r="Z426" s="60"/>
      <c r="AA426" s="60"/>
      <c r="AB426" s="60"/>
      <c r="AC426" s="60"/>
      <c r="AD426" s="60"/>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60"/>
      <c r="BG426" s="60"/>
    </row>
    <row r="427" spans="1:59" s="1" customFormat="1">
      <c r="A427" s="59"/>
      <c r="B427" s="127" t="e">
        <f>#REF! &amp;"_"&amp;S426</f>
        <v>#REF!</v>
      </c>
      <c r="C427" s="165"/>
      <c r="D427" s="165"/>
      <c r="E427" s="86"/>
      <c r="F427" s="86"/>
      <c r="G427" s="87"/>
      <c r="H427" s="87"/>
      <c r="I427" s="88"/>
      <c r="J427" s="59"/>
      <c r="K427" s="59"/>
      <c r="L427" s="59"/>
      <c r="M427" s="60"/>
      <c r="N427" s="60"/>
      <c r="O427" s="60"/>
      <c r="P427" s="60"/>
      <c r="Q427" s="60"/>
      <c r="R427" s="60"/>
      <c r="S427" s="68">
        <v>422</v>
      </c>
      <c r="T427" s="60"/>
      <c r="U427" s="60"/>
      <c r="V427" s="60"/>
      <c r="W427" s="60"/>
      <c r="X427" s="60"/>
      <c r="Y427" s="60"/>
      <c r="Z427" s="60"/>
      <c r="AA427" s="60"/>
      <c r="AB427" s="60"/>
      <c r="AC427" s="60"/>
      <c r="AD427" s="60"/>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60"/>
      <c r="BG427" s="60"/>
    </row>
    <row r="428" spans="1:59" s="1" customFormat="1">
      <c r="A428" s="59"/>
      <c r="B428" s="127" t="e">
        <f>#REF! &amp;"_"&amp;S427</f>
        <v>#REF!</v>
      </c>
      <c r="C428" s="165"/>
      <c r="D428" s="165"/>
      <c r="E428" s="86"/>
      <c r="F428" s="86"/>
      <c r="G428" s="87"/>
      <c r="H428" s="87"/>
      <c r="I428" s="88"/>
      <c r="J428" s="59"/>
      <c r="K428" s="59"/>
      <c r="L428" s="59"/>
      <c r="M428" s="60"/>
      <c r="N428" s="60"/>
      <c r="O428" s="60"/>
      <c r="P428" s="60"/>
      <c r="Q428" s="60"/>
      <c r="R428" s="60"/>
      <c r="S428" s="68">
        <v>423</v>
      </c>
      <c r="T428" s="60"/>
      <c r="U428" s="60"/>
      <c r="V428" s="60"/>
      <c r="W428" s="60"/>
      <c r="X428" s="60"/>
      <c r="Y428" s="60"/>
      <c r="Z428" s="60"/>
      <c r="AA428" s="60"/>
      <c r="AB428" s="60"/>
      <c r="AC428" s="60"/>
      <c r="AD428" s="60"/>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60"/>
      <c r="BG428" s="60"/>
    </row>
    <row r="429" spans="1:59" s="1" customFormat="1">
      <c r="A429" s="59"/>
      <c r="B429" s="127" t="e">
        <f>#REF! &amp;"_"&amp;S428</f>
        <v>#REF!</v>
      </c>
      <c r="C429" s="165"/>
      <c r="D429" s="165"/>
      <c r="E429" s="86"/>
      <c r="F429" s="86"/>
      <c r="G429" s="87"/>
      <c r="H429" s="87"/>
      <c r="I429" s="88"/>
      <c r="J429" s="59"/>
      <c r="K429" s="59"/>
      <c r="L429" s="59"/>
      <c r="M429" s="60"/>
      <c r="N429" s="60"/>
      <c r="O429" s="60"/>
      <c r="P429" s="60"/>
      <c r="Q429" s="60"/>
      <c r="R429" s="60"/>
      <c r="S429" s="68">
        <v>424</v>
      </c>
      <c r="T429" s="60"/>
      <c r="U429" s="60"/>
      <c r="V429" s="60"/>
      <c r="W429" s="60"/>
      <c r="X429" s="60"/>
      <c r="Y429" s="60"/>
      <c r="Z429" s="60"/>
      <c r="AA429" s="60"/>
      <c r="AB429" s="60"/>
      <c r="AC429" s="60"/>
      <c r="AD429" s="60"/>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60"/>
      <c r="BG429" s="60"/>
    </row>
    <row r="430" spans="1:59" s="1" customFormat="1">
      <c r="A430" s="59"/>
      <c r="B430" s="127" t="e">
        <f>#REF! &amp;"_"&amp;S429</f>
        <v>#REF!</v>
      </c>
      <c r="C430" s="165"/>
      <c r="D430" s="165"/>
      <c r="E430" s="86"/>
      <c r="F430" s="86"/>
      <c r="G430" s="87"/>
      <c r="H430" s="87"/>
      <c r="I430" s="88"/>
      <c r="J430" s="59"/>
      <c r="K430" s="59"/>
      <c r="L430" s="59"/>
      <c r="M430" s="60"/>
      <c r="N430" s="60"/>
      <c r="O430" s="60"/>
      <c r="P430" s="60"/>
      <c r="Q430" s="60"/>
      <c r="R430" s="60"/>
      <c r="S430" s="68">
        <v>425</v>
      </c>
      <c r="T430" s="60"/>
      <c r="U430" s="60"/>
      <c r="V430" s="60"/>
      <c r="W430" s="60"/>
      <c r="X430" s="60"/>
      <c r="Y430" s="60"/>
      <c r="Z430" s="60"/>
      <c r="AA430" s="60"/>
      <c r="AB430" s="60"/>
      <c r="AC430" s="60"/>
      <c r="AD430" s="60"/>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60"/>
      <c r="BG430" s="60"/>
    </row>
    <row r="431" spans="1:59" s="1" customFormat="1">
      <c r="A431" s="59"/>
      <c r="B431" s="127" t="e">
        <f>#REF! &amp;"_"&amp;S430</f>
        <v>#REF!</v>
      </c>
      <c r="C431" s="165"/>
      <c r="D431" s="165"/>
      <c r="E431" s="86"/>
      <c r="F431" s="86"/>
      <c r="G431" s="87"/>
      <c r="H431" s="87"/>
      <c r="I431" s="88"/>
      <c r="J431" s="59"/>
      <c r="K431" s="59"/>
      <c r="L431" s="59"/>
      <c r="M431" s="60"/>
      <c r="N431" s="60"/>
      <c r="O431" s="60"/>
      <c r="P431" s="60"/>
      <c r="Q431" s="60"/>
      <c r="R431" s="60"/>
      <c r="S431" s="68">
        <v>426</v>
      </c>
      <c r="T431" s="60"/>
      <c r="U431" s="60"/>
      <c r="V431" s="60"/>
      <c r="W431" s="60"/>
      <c r="X431" s="60"/>
      <c r="Y431" s="60"/>
      <c r="Z431" s="60"/>
      <c r="AA431" s="60"/>
      <c r="AB431" s="60"/>
      <c r="AC431" s="60"/>
      <c r="AD431" s="60"/>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60"/>
      <c r="BG431" s="60"/>
    </row>
    <row r="432" spans="1:59" s="1" customFormat="1">
      <c r="A432" s="59"/>
      <c r="B432" s="127" t="e">
        <f>#REF! &amp;"_"&amp;S431</f>
        <v>#REF!</v>
      </c>
      <c r="C432" s="165"/>
      <c r="D432" s="165"/>
      <c r="E432" s="86"/>
      <c r="F432" s="86"/>
      <c r="G432" s="87"/>
      <c r="H432" s="87"/>
      <c r="I432" s="88"/>
      <c r="J432" s="59"/>
      <c r="K432" s="59"/>
      <c r="L432" s="59"/>
      <c r="M432" s="60"/>
      <c r="N432" s="60"/>
      <c r="O432" s="60"/>
      <c r="P432" s="60"/>
      <c r="Q432" s="60"/>
      <c r="R432" s="60"/>
      <c r="S432" s="68">
        <v>427</v>
      </c>
      <c r="T432" s="60"/>
      <c r="U432" s="60"/>
      <c r="V432" s="60"/>
      <c r="W432" s="60"/>
      <c r="X432" s="60"/>
      <c r="Y432" s="60"/>
      <c r="Z432" s="60"/>
      <c r="AA432" s="60"/>
      <c r="AB432" s="60"/>
      <c r="AC432" s="60"/>
      <c r="AD432" s="60"/>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60"/>
      <c r="BG432" s="60"/>
    </row>
    <row r="433" spans="1:59" s="1" customFormat="1">
      <c r="A433" s="59"/>
      <c r="B433" s="127" t="e">
        <f>#REF! &amp;"_"&amp;S432</f>
        <v>#REF!</v>
      </c>
      <c r="C433" s="165"/>
      <c r="D433" s="165"/>
      <c r="E433" s="86"/>
      <c r="F433" s="86"/>
      <c r="G433" s="87"/>
      <c r="H433" s="87"/>
      <c r="I433" s="88"/>
      <c r="J433" s="59"/>
      <c r="K433" s="59"/>
      <c r="L433" s="59"/>
      <c r="M433" s="60"/>
      <c r="N433" s="60"/>
      <c r="O433" s="60"/>
      <c r="P433" s="60"/>
      <c r="Q433" s="60"/>
      <c r="R433" s="60"/>
      <c r="S433" s="68">
        <v>428</v>
      </c>
      <c r="T433" s="60"/>
      <c r="U433" s="60"/>
      <c r="V433" s="60"/>
      <c r="W433" s="60"/>
      <c r="X433" s="60"/>
      <c r="Y433" s="60"/>
      <c r="Z433" s="60"/>
      <c r="AA433" s="60"/>
      <c r="AB433" s="60"/>
      <c r="AC433" s="60"/>
      <c r="AD433" s="60"/>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60"/>
      <c r="BG433" s="60"/>
    </row>
    <row r="434" spans="1:59" s="1" customFormat="1">
      <c r="A434" s="59"/>
      <c r="B434" s="127" t="e">
        <f>#REF! &amp;"_"&amp;S433</f>
        <v>#REF!</v>
      </c>
      <c r="C434" s="165"/>
      <c r="D434" s="165"/>
      <c r="E434" s="86"/>
      <c r="F434" s="86"/>
      <c r="G434" s="87"/>
      <c r="H434" s="87"/>
      <c r="I434" s="88"/>
      <c r="J434" s="59"/>
      <c r="K434" s="59"/>
      <c r="L434" s="59"/>
      <c r="M434" s="60"/>
      <c r="N434" s="60"/>
      <c r="O434" s="60"/>
      <c r="P434" s="60"/>
      <c r="Q434" s="60"/>
      <c r="R434" s="60"/>
      <c r="S434" s="68">
        <v>429</v>
      </c>
      <c r="T434" s="60"/>
      <c r="U434" s="60"/>
      <c r="V434" s="60"/>
      <c r="W434" s="60"/>
      <c r="X434" s="60"/>
      <c r="Y434" s="60"/>
      <c r="Z434" s="60"/>
      <c r="AA434" s="60"/>
      <c r="AB434" s="60"/>
      <c r="AC434" s="60"/>
      <c r="AD434" s="60"/>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60"/>
      <c r="BG434" s="60"/>
    </row>
    <row r="435" spans="1:59" s="1" customFormat="1">
      <c r="A435" s="59"/>
      <c r="B435" s="127" t="e">
        <f>#REF! &amp;"_"&amp;S434</f>
        <v>#REF!</v>
      </c>
      <c r="C435" s="165"/>
      <c r="D435" s="165"/>
      <c r="E435" s="86"/>
      <c r="F435" s="86"/>
      <c r="G435" s="87"/>
      <c r="H435" s="87"/>
      <c r="I435" s="88"/>
      <c r="J435" s="59"/>
      <c r="K435" s="59"/>
      <c r="L435" s="59"/>
      <c r="M435" s="60"/>
      <c r="N435" s="60"/>
      <c r="O435" s="60"/>
      <c r="P435" s="60"/>
      <c r="Q435" s="60"/>
      <c r="R435" s="60"/>
      <c r="S435" s="68">
        <v>430</v>
      </c>
      <c r="T435" s="60"/>
      <c r="U435" s="60"/>
      <c r="V435" s="60"/>
      <c r="W435" s="60"/>
      <c r="X435" s="60"/>
      <c r="Y435" s="60"/>
      <c r="Z435" s="60"/>
      <c r="AA435" s="60"/>
      <c r="AB435" s="60"/>
      <c r="AC435" s="60"/>
      <c r="AD435" s="60"/>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60"/>
      <c r="BG435" s="60"/>
    </row>
    <row r="436" spans="1:59" s="1" customFormat="1">
      <c r="A436" s="59"/>
      <c r="B436" s="127" t="e">
        <f>#REF! &amp;"_"&amp;S435</f>
        <v>#REF!</v>
      </c>
      <c r="C436" s="165"/>
      <c r="D436" s="165"/>
      <c r="E436" s="86"/>
      <c r="F436" s="86"/>
      <c r="G436" s="87"/>
      <c r="H436" s="87"/>
      <c r="I436" s="88"/>
      <c r="J436" s="59"/>
      <c r="K436" s="59"/>
      <c r="L436" s="59"/>
      <c r="M436" s="60"/>
      <c r="N436" s="60"/>
      <c r="O436" s="60"/>
      <c r="P436" s="60"/>
      <c r="Q436" s="60"/>
      <c r="R436" s="60"/>
      <c r="S436" s="68">
        <v>431</v>
      </c>
      <c r="T436" s="60"/>
      <c r="U436" s="60"/>
      <c r="V436" s="60"/>
      <c r="W436" s="60"/>
      <c r="X436" s="60"/>
      <c r="Y436" s="60"/>
      <c r="Z436" s="60"/>
      <c r="AA436" s="60"/>
      <c r="AB436" s="60"/>
      <c r="AC436" s="60"/>
      <c r="AD436" s="60"/>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60"/>
      <c r="BG436" s="60"/>
    </row>
    <row r="437" spans="1:59" s="1" customFormat="1">
      <c r="A437" s="59"/>
      <c r="B437" s="127" t="e">
        <f>#REF! &amp;"_"&amp;S436</f>
        <v>#REF!</v>
      </c>
      <c r="C437" s="165"/>
      <c r="D437" s="165"/>
      <c r="E437" s="86"/>
      <c r="F437" s="86"/>
      <c r="G437" s="87"/>
      <c r="H437" s="87"/>
      <c r="I437" s="88"/>
      <c r="J437" s="59"/>
      <c r="K437" s="59"/>
      <c r="L437" s="59"/>
      <c r="M437" s="60"/>
      <c r="N437" s="60"/>
      <c r="O437" s="60"/>
      <c r="P437" s="60"/>
      <c r="Q437" s="60"/>
      <c r="R437" s="60"/>
      <c r="S437" s="68">
        <v>432</v>
      </c>
      <c r="T437" s="60"/>
      <c r="U437" s="60"/>
      <c r="V437" s="60"/>
      <c r="W437" s="60"/>
      <c r="X437" s="60"/>
      <c r="Y437" s="60"/>
      <c r="Z437" s="60"/>
      <c r="AA437" s="60"/>
      <c r="AB437" s="60"/>
      <c r="AC437" s="60"/>
      <c r="AD437" s="60"/>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60"/>
      <c r="BG437" s="60"/>
    </row>
    <row r="438" spans="1:59" s="1" customFormat="1">
      <c r="A438" s="59"/>
      <c r="B438" s="127" t="e">
        <f>#REF! &amp;"_"&amp;S437</f>
        <v>#REF!</v>
      </c>
      <c r="C438" s="165"/>
      <c r="D438" s="165"/>
      <c r="E438" s="86"/>
      <c r="F438" s="86"/>
      <c r="G438" s="87"/>
      <c r="H438" s="87"/>
      <c r="I438" s="88"/>
      <c r="J438" s="59"/>
      <c r="K438" s="59"/>
      <c r="L438" s="59"/>
      <c r="M438" s="60"/>
      <c r="N438" s="60"/>
      <c r="O438" s="60"/>
      <c r="P438" s="60"/>
      <c r="Q438" s="60"/>
      <c r="R438" s="60"/>
      <c r="S438" s="68">
        <v>433</v>
      </c>
      <c r="T438" s="60"/>
      <c r="U438" s="60"/>
      <c r="V438" s="60"/>
      <c r="W438" s="60"/>
      <c r="X438" s="60"/>
      <c r="Y438" s="60"/>
      <c r="Z438" s="60"/>
      <c r="AA438" s="60"/>
      <c r="AB438" s="60"/>
      <c r="AC438" s="60"/>
      <c r="AD438" s="60"/>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60"/>
      <c r="BG438" s="60"/>
    </row>
    <row r="439" spans="1:59" s="1" customFormat="1">
      <c r="A439" s="59"/>
      <c r="B439" s="127" t="e">
        <f>#REF! &amp;"_"&amp;S438</f>
        <v>#REF!</v>
      </c>
      <c r="C439" s="165"/>
      <c r="D439" s="165"/>
      <c r="E439" s="86"/>
      <c r="F439" s="86"/>
      <c r="G439" s="87"/>
      <c r="H439" s="87"/>
      <c r="I439" s="88"/>
      <c r="J439" s="59"/>
      <c r="K439" s="59"/>
      <c r="L439" s="59"/>
      <c r="M439" s="60"/>
      <c r="N439" s="60"/>
      <c r="O439" s="60"/>
      <c r="P439" s="60"/>
      <c r="Q439" s="60"/>
      <c r="R439" s="60"/>
      <c r="S439" s="68">
        <v>434</v>
      </c>
      <c r="T439" s="60"/>
      <c r="U439" s="60"/>
      <c r="V439" s="60"/>
      <c r="W439" s="60"/>
      <c r="X439" s="60"/>
      <c r="Y439" s="60"/>
      <c r="Z439" s="60"/>
      <c r="AA439" s="60"/>
      <c r="AB439" s="60"/>
      <c r="AC439" s="60"/>
      <c r="AD439" s="60"/>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60"/>
      <c r="BG439" s="60"/>
    </row>
    <row r="440" spans="1:59" s="1" customFormat="1">
      <c r="A440" s="59"/>
      <c r="B440" s="127" t="e">
        <f>#REF! &amp;"_"&amp;S439</f>
        <v>#REF!</v>
      </c>
      <c r="C440" s="165"/>
      <c r="D440" s="165"/>
      <c r="E440" s="86"/>
      <c r="F440" s="86"/>
      <c r="G440" s="87"/>
      <c r="H440" s="87"/>
      <c r="I440" s="88"/>
      <c r="J440" s="59"/>
      <c r="K440" s="59"/>
      <c r="L440" s="59"/>
      <c r="M440" s="60"/>
      <c r="N440" s="60"/>
      <c r="O440" s="60"/>
      <c r="P440" s="60"/>
      <c r="Q440" s="60"/>
      <c r="R440" s="60"/>
      <c r="S440" s="68">
        <v>435</v>
      </c>
      <c r="T440" s="60"/>
      <c r="U440" s="60"/>
      <c r="V440" s="60"/>
      <c r="W440" s="60"/>
      <c r="X440" s="60"/>
      <c r="Y440" s="60"/>
      <c r="Z440" s="60"/>
      <c r="AA440" s="60"/>
      <c r="AB440" s="60"/>
      <c r="AC440" s="60"/>
      <c r="AD440" s="60"/>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60"/>
      <c r="BG440" s="60"/>
    </row>
    <row r="441" spans="1:59" s="1" customFormat="1">
      <c r="A441" s="59"/>
      <c r="B441" s="127" t="e">
        <f>#REF! &amp;"_"&amp;S440</f>
        <v>#REF!</v>
      </c>
      <c r="C441" s="165"/>
      <c r="D441" s="165"/>
      <c r="E441" s="86"/>
      <c r="F441" s="86"/>
      <c r="G441" s="87"/>
      <c r="H441" s="87"/>
      <c r="I441" s="88"/>
      <c r="J441" s="59"/>
      <c r="K441" s="59"/>
      <c r="L441" s="59"/>
      <c r="M441" s="60"/>
      <c r="N441" s="60"/>
      <c r="O441" s="60"/>
      <c r="P441" s="60"/>
      <c r="Q441" s="60"/>
      <c r="R441" s="60"/>
      <c r="S441" s="68">
        <v>436</v>
      </c>
      <c r="T441" s="60"/>
      <c r="U441" s="60"/>
      <c r="V441" s="60"/>
      <c r="W441" s="60"/>
      <c r="X441" s="60"/>
      <c r="Y441" s="60"/>
      <c r="Z441" s="60"/>
      <c r="AA441" s="60"/>
      <c r="AB441" s="60"/>
      <c r="AC441" s="60"/>
      <c r="AD441" s="60"/>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60"/>
      <c r="BG441" s="60"/>
    </row>
    <row r="442" spans="1:59" s="1" customFormat="1">
      <c r="A442" s="59"/>
      <c r="B442" s="127" t="e">
        <f>#REF! &amp;"_"&amp;S441</f>
        <v>#REF!</v>
      </c>
      <c r="C442" s="165"/>
      <c r="D442" s="165"/>
      <c r="E442" s="86"/>
      <c r="F442" s="86"/>
      <c r="G442" s="87"/>
      <c r="H442" s="87"/>
      <c r="I442" s="88"/>
      <c r="J442" s="59"/>
      <c r="K442" s="59"/>
      <c r="L442" s="59"/>
      <c r="M442" s="60"/>
      <c r="N442" s="60"/>
      <c r="O442" s="60"/>
      <c r="P442" s="60"/>
      <c r="Q442" s="60"/>
      <c r="R442" s="60"/>
      <c r="S442" s="68">
        <v>437</v>
      </c>
      <c r="T442" s="60"/>
      <c r="U442" s="60"/>
      <c r="V442" s="60"/>
      <c r="W442" s="60"/>
      <c r="X442" s="60"/>
      <c r="Y442" s="60"/>
      <c r="Z442" s="60"/>
      <c r="AA442" s="60"/>
      <c r="AB442" s="60"/>
      <c r="AC442" s="60"/>
      <c r="AD442" s="60"/>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60"/>
      <c r="BG442" s="60"/>
    </row>
    <row r="443" spans="1:59" s="1" customFormat="1">
      <c r="A443" s="59"/>
      <c r="B443" s="127" t="e">
        <f>#REF! &amp;"_"&amp;S442</f>
        <v>#REF!</v>
      </c>
      <c r="C443" s="165"/>
      <c r="D443" s="165"/>
      <c r="E443" s="86"/>
      <c r="F443" s="86"/>
      <c r="G443" s="87"/>
      <c r="H443" s="87"/>
      <c r="I443" s="88"/>
      <c r="J443" s="59"/>
      <c r="K443" s="59"/>
      <c r="L443" s="59"/>
      <c r="M443" s="60"/>
      <c r="N443" s="60"/>
      <c r="O443" s="60"/>
      <c r="P443" s="60"/>
      <c r="Q443" s="60"/>
      <c r="R443" s="60"/>
      <c r="S443" s="68">
        <v>438</v>
      </c>
      <c r="T443" s="60"/>
      <c r="U443" s="60"/>
      <c r="V443" s="60"/>
      <c r="W443" s="60"/>
      <c r="X443" s="60"/>
      <c r="Y443" s="60"/>
      <c r="Z443" s="60"/>
      <c r="AA443" s="60"/>
      <c r="AB443" s="60"/>
      <c r="AC443" s="60"/>
      <c r="AD443" s="60"/>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60"/>
      <c r="BG443" s="60"/>
    </row>
    <row r="444" spans="1:59" s="1" customFormat="1">
      <c r="A444" s="59"/>
      <c r="B444" s="127" t="e">
        <f>#REF! &amp;"_"&amp;S443</f>
        <v>#REF!</v>
      </c>
      <c r="C444" s="165"/>
      <c r="D444" s="165"/>
      <c r="E444" s="86"/>
      <c r="F444" s="86"/>
      <c r="G444" s="87"/>
      <c r="H444" s="87"/>
      <c r="I444" s="88"/>
      <c r="J444" s="59"/>
      <c r="K444" s="59"/>
      <c r="L444" s="59"/>
      <c r="M444" s="60"/>
      <c r="N444" s="60"/>
      <c r="O444" s="60"/>
      <c r="P444" s="60"/>
      <c r="Q444" s="60"/>
      <c r="R444" s="60"/>
      <c r="S444" s="68">
        <v>439</v>
      </c>
      <c r="T444" s="60"/>
      <c r="U444" s="60"/>
      <c r="V444" s="60"/>
      <c r="W444" s="60"/>
      <c r="X444" s="60"/>
      <c r="Y444" s="60"/>
      <c r="Z444" s="60"/>
      <c r="AA444" s="60"/>
      <c r="AB444" s="60"/>
      <c r="AC444" s="60"/>
      <c r="AD444" s="60"/>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60"/>
      <c r="BG444" s="60"/>
    </row>
    <row r="445" spans="1:59" s="1" customFormat="1">
      <c r="A445" s="59"/>
      <c r="B445" s="127" t="e">
        <f>#REF! &amp;"_"&amp;S444</f>
        <v>#REF!</v>
      </c>
      <c r="C445" s="165"/>
      <c r="D445" s="165"/>
      <c r="E445" s="86"/>
      <c r="F445" s="86"/>
      <c r="G445" s="87"/>
      <c r="H445" s="87"/>
      <c r="I445" s="88"/>
      <c r="J445" s="59"/>
      <c r="K445" s="59"/>
      <c r="L445" s="59"/>
      <c r="M445" s="60"/>
      <c r="N445" s="60"/>
      <c r="O445" s="60"/>
      <c r="P445" s="60"/>
      <c r="Q445" s="60"/>
      <c r="R445" s="60"/>
      <c r="S445" s="68">
        <v>440</v>
      </c>
      <c r="T445" s="60"/>
      <c r="U445" s="60"/>
      <c r="V445" s="60"/>
      <c r="W445" s="60"/>
      <c r="X445" s="60"/>
      <c r="Y445" s="60"/>
      <c r="Z445" s="60"/>
      <c r="AA445" s="60"/>
      <c r="AB445" s="60"/>
      <c r="AC445" s="60"/>
      <c r="AD445" s="60"/>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60"/>
      <c r="BG445" s="60"/>
    </row>
    <row r="446" spans="1:59" s="1" customFormat="1">
      <c r="A446" s="59"/>
      <c r="B446" s="127" t="e">
        <f>#REF! &amp;"_"&amp;S445</f>
        <v>#REF!</v>
      </c>
      <c r="C446" s="165"/>
      <c r="D446" s="165"/>
      <c r="E446" s="86"/>
      <c r="F446" s="86"/>
      <c r="G446" s="87"/>
      <c r="H446" s="87"/>
      <c r="I446" s="88"/>
      <c r="J446" s="59"/>
      <c r="K446" s="59"/>
      <c r="L446" s="59"/>
      <c r="M446" s="60"/>
      <c r="N446" s="60"/>
      <c r="O446" s="60"/>
      <c r="P446" s="60"/>
      <c r="Q446" s="60"/>
      <c r="R446" s="60"/>
      <c r="S446" s="68">
        <v>441</v>
      </c>
      <c r="T446" s="60"/>
      <c r="U446" s="60"/>
      <c r="V446" s="60"/>
      <c r="W446" s="60"/>
      <c r="X446" s="60"/>
      <c r="Y446" s="60"/>
      <c r="Z446" s="60"/>
      <c r="AA446" s="60"/>
      <c r="AB446" s="60"/>
      <c r="AC446" s="60"/>
      <c r="AD446" s="60"/>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60"/>
      <c r="BG446" s="60"/>
    </row>
    <row r="447" spans="1:59" s="1" customFormat="1">
      <c r="A447" s="59"/>
      <c r="B447" s="127" t="e">
        <f>#REF! &amp;"_"&amp;S446</f>
        <v>#REF!</v>
      </c>
      <c r="C447" s="165"/>
      <c r="D447" s="165"/>
      <c r="E447" s="86"/>
      <c r="F447" s="86"/>
      <c r="G447" s="87"/>
      <c r="H447" s="87"/>
      <c r="I447" s="88"/>
      <c r="J447" s="59"/>
      <c r="K447" s="59"/>
      <c r="L447" s="59"/>
      <c r="M447" s="60"/>
      <c r="N447" s="60"/>
      <c r="O447" s="60"/>
      <c r="P447" s="60"/>
      <c r="Q447" s="60"/>
      <c r="R447" s="60"/>
      <c r="S447" s="68">
        <v>442</v>
      </c>
      <c r="T447" s="60"/>
      <c r="U447" s="60"/>
      <c r="V447" s="60"/>
      <c r="W447" s="60"/>
      <c r="X447" s="60"/>
      <c r="Y447" s="60"/>
      <c r="Z447" s="60"/>
      <c r="AA447" s="60"/>
      <c r="AB447" s="60"/>
      <c r="AC447" s="60"/>
      <c r="AD447" s="60"/>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60"/>
      <c r="BG447" s="60"/>
    </row>
    <row r="448" spans="1:59" s="1" customFormat="1">
      <c r="A448" s="59"/>
      <c r="B448" s="127" t="e">
        <f>#REF! &amp;"_"&amp;S447</f>
        <v>#REF!</v>
      </c>
      <c r="C448" s="165"/>
      <c r="D448" s="165"/>
      <c r="E448" s="86"/>
      <c r="F448" s="86"/>
      <c r="G448" s="87"/>
      <c r="H448" s="87"/>
      <c r="I448" s="88"/>
      <c r="J448" s="59"/>
      <c r="K448" s="59"/>
      <c r="L448" s="59"/>
      <c r="M448" s="60"/>
      <c r="N448" s="60"/>
      <c r="O448" s="60"/>
      <c r="P448" s="60"/>
      <c r="Q448" s="60"/>
      <c r="R448" s="60"/>
      <c r="S448" s="68">
        <v>443</v>
      </c>
      <c r="T448" s="60"/>
      <c r="U448" s="60"/>
      <c r="V448" s="60"/>
      <c r="W448" s="60"/>
      <c r="X448" s="60"/>
      <c r="Y448" s="60"/>
      <c r="Z448" s="60"/>
      <c r="AA448" s="60"/>
      <c r="AB448" s="60"/>
      <c r="AC448" s="60"/>
      <c r="AD448" s="60"/>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60"/>
      <c r="BG448" s="60"/>
    </row>
    <row r="449" spans="1:59" s="1" customFormat="1">
      <c r="A449" s="59"/>
      <c r="B449" s="127" t="e">
        <f>#REF! &amp;"_"&amp;S448</f>
        <v>#REF!</v>
      </c>
      <c r="C449" s="165"/>
      <c r="D449" s="165"/>
      <c r="E449" s="86"/>
      <c r="F449" s="86"/>
      <c r="G449" s="87"/>
      <c r="H449" s="87"/>
      <c r="I449" s="88"/>
      <c r="J449" s="59"/>
      <c r="K449" s="59"/>
      <c r="L449" s="59"/>
      <c r="M449" s="60"/>
      <c r="N449" s="60"/>
      <c r="O449" s="60"/>
      <c r="P449" s="60"/>
      <c r="Q449" s="60"/>
      <c r="R449" s="60"/>
      <c r="S449" s="68">
        <v>444</v>
      </c>
      <c r="T449" s="60"/>
      <c r="U449" s="60"/>
      <c r="V449" s="60"/>
      <c r="W449" s="60"/>
      <c r="X449" s="60"/>
      <c r="Y449" s="60"/>
      <c r="Z449" s="60"/>
      <c r="AA449" s="60"/>
      <c r="AB449" s="60"/>
      <c r="AC449" s="60"/>
      <c r="AD449" s="60"/>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60"/>
      <c r="BG449" s="60"/>
    </row>
    <row r="450" spans="1:59" s="1" customFormat="1">
      <c r="A450" s="59"/>
      <c r="B450" s="127" t="e">
        <f>#REF! &amp;"_"&amp;S449</f>
        <v>#REF!</v>
      </c>
      <c r="C450" s="165"/>
      <c r="D450" s="165"/>
      <c r="E450" s="86"/>
      <c r="F450" s="86"/>
      <c r="G450" s="87"/>
      <c r="H450" s="87"/>
      <c r="I450" s="88"/>
      <c r="J450" s="59"/>
      <c r="K450" s="59"/>
      <c r="L450" s="59"/>
      <c r="M450" s="60"/>
      <c r="N450" s="60"/>
      <c r="O450" s="60"/>
      <c r="P450" s="60"/>
      <c r="Q450" s="60"/>
      <c r="R450" s="60"/>
      <c r="S450" s="68">
        <v>445</v>
      </c>
      <c r="T450" s="60"/>
      <c r="U450" s="60"/>
      <c r="V450" s="60"/>
      <c r="W450" s="60"/>
      <c r="X450" s="60"/>
      <c r="Y450" s="60"/>
      <c r="Z450" s="60"/>
      <c r="AA450" s="60"/>
      <c r="AB450" s="60"/>
      <c r="AC450" s="60"/>
      <c r="AD450" s="60"/>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60"/>
      <c r="BG450" s="60"/>
    </row>
    <row r="451" spans="1:59" s="1" customFormat="1">
      <c r="A451" s="59"/>
      <c r="B451" s="127" t="e">
        <f>#REF! &amp;"_"&amp;S450</f>
        <v>#REF!</v>
      </c>
      <c r="C451" s="165"/>
      <c r="D451" s="165"/>
      <c r="E451" s="86"/>
      <c r="F451" s="86"/>
      <c r="G451" s="87"/>
      <c r="H451" s="87"/>
      <c r="I451" s="88"/>
      <c r="J451" s="59"/>
      <c r="K451" s="59"/>
      <c r="L451" s="59"/>
      <c r="M451" s="60"/>
      <c r="N451" s="60"/>
      <c r="O451" s="60"/>
      <c r="P451" s="60"/>
      <c r="Q451" s="60"/>
      <c r="R451" s="60"/>
      <c r="S451" s="68">
        <v>446</v>
      </c>
      <c r="T451" s="60"/>
      <c r="U451" s="60"/>
      <c r="V451" s="60"/>
      <c r="W451" s="60"/>
      <c r="X451" s="60"/>
      <c r="Y451" s="60"/>
      <c r="Z451" s="60"/>
      <c r="AA451" s="60"/>
      <c r="AB451" s="60"/>
      <c r="AC451" s="60"/>
      <c r="AD451" s="60"/>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60"/>
      <c r="BG451" s="60"/>
    </row>
    <row r="452" spans="1:59" s="1" customFormat="1">
      <c r="A452" s="59"/>
      <c r="B452" s="127" t="e">
        <f>#REF! &amp;"_"&amp;S451</f>
        <v>#REF!</v>
      </c>
      <c r="C452" s="165"/>
      <c r="D452" s="165"/>
      <c r="E452" s="86"/>
      <c r="F452" s="86"/>
      <c r="G452" s="87"/>
      <c r="H452" s="87"/>
      <c r="I452" s="88"/>
      <c r="J452" s="59"/>
      <c r="K452" s="59"/>
      <c r="L452" s="59"/>
      <c r="M452" s="60"/>
      <c r="N452" s="60"/>
      <c r="O452" s="60"/>
      <c r="P452" s="60"/>
      <c r="Q452" s="60"/>
      <c r="R452" s="60"/>
      <c r="S452" s="68">
        <v>447</v>
      </c>
      <c r="T452" s="60"/>
      <c r="U452" s="60"/>
      <c r="V452" s="60"/>
      <c r="W452" s="60"/>
      <c r="X452" s="60"/>
      <c r="Y452" s="60"/>
      <c r="Z452" s="60"/>
      <c r="AA452" s="60"/>
      <c r="AB452" s="60"/>
      <c r="AC452" s="60"/>
      <c r="AD452" s="60"/>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60"/>
      <c r="BG452" s="60"/>
    </row>
    <row r="453" spans="1:59" s="1" customFormat="1">
      <c r="A453" s="59"/>
      <c r="B453" s="127" t="e">
        <f>#REF! &amp;"_"&amp;S452</f>
        <v>#REF!</v>
      </c>
      <c r="C453" s="165"/>
      <c r="D453" s="165"/>
      <c r="E453" s="86"/>
      <c r="F453" s="86"/>
      <c r="G453" s="87"/>
      <c r="H453" s="87"/>
      <c r="I453" s="88"/>
      <c r="J453" s="59"/>
      <c r="K453" s="59"/>
      <c r="L453" s="59"/>
      <c r="M453" s="60"/>
      <c r="N453" s="60"/>
      <c r="O453" s="60"/>
      <c r="P453" s="60"/>
      <c r="Q453" s="60"/>
      <c r="R453" s="60"/>
      <c r="S453" s="68">
        <v>448</v>
      </c>
      <c r="T453" s="60"/>
      <c r="U453" s="60"/>
      <c r="V453" s="60"/>
      <c r="W453" s="60"/>
      <c r="X453" s="60"/>
      <c r="Y453" s="60"/>
      <c r="Z453" s="60"/>
      <c r="AA453" s="60"/>
      <c r="AB453" s="60"/>
      <c r="AC453" s="60"/>
      <c r="AD453" s="60"/>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60"/>
      <c r="BG453" s="60"/>
    </row>
    <row r="454" spans="1:59" s="1" customFormat="1">
      <c r="A454" s="59"/>
      <c r="B454" s="127" t="e">
        <f>#REF! &amp;"_"&amp;S453</f>
        <v>#REF!</v>
      </c>
      <c r="C454" s="165"/>
      <c r="D454" s="165"/>
      <c r="E454" s="86"/>
      <c r="F454" s="86"/>
      <c r="G454" s="87"/>
      <c r="H454" s="87"/>
      <c r="I454" s="88"/>
      <c r="J454" s="59"/>
      <c r="K454" s="59"/>
      <c r="L454" s="59"/>
      <c r="M454" s="60"/>
      <c r="N454" s="60"/>
      <c r="O454" s="60"/>
      <c r="P454" s="60"/>
      <c r="Q454" s="60"/>
      <c r="R454" s="60"/>
      <c r="S454" s="68">
        <v>449</v>
      </c>
      <c r="T454" s="60"/>
      <c r="U454" s="60"/>
      <c r="V454" s="60"/>
      <c r="W454" s="60"/>
      <c r="X454" s="60"/>
      <c r="Y454" s="60"/>
      <c r="Z454" s="60"/>
      <c r="AA454" s="60"/>
      <c r="AB454" s="60"/>
      <c r="AC454" s="60"/>
      <c r="AD454" s="60"/>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60"/>
      <c r="BG454" s="60"/>
    </row>
    <row r="455" spans="1:59" s="1" customFormat="1">
      <c r="A455" s="59"/>
      <c r="B455" s="127" t="e">
        <f>#REF! &amp;"_"&amp;S454</f>
        <v>#REF!</v>
      </c>
      <c r="C455" s="165"/>
      <c r="D455" s="165"/>
      <c r="E455" s="86"/>
      <c r="F455" s="86"/>
      <c r="G455" s="87"/>
      <c r="H455" s="87"/>
      <c r="I455" s="88"/>
      <c r="J455" s="59"/>
      <c r="K455" s="59"/>
      <c r="L455" s="59"/>
      <c r="M455" s="60"/>
      <c r="N455" s="60"/>
      <c r="O455" s="60"/>
      <c r="P455" s="60"/>
      <c r="Q455" s="60"/>
      <c r="R455" s="60"/>
      <c r="S455" s="68">
        <v>450</v>
      </c>
      <c r="T455" s="60"/>
      <c r="U455" s="60"/>
      <c r="V455" s="60"/>
      <c r="W455" s="60"/>
      <c r="X455" s="60"/>
      <c r="Y455" s="60"/>
      <c r="Z455" s="60"/>
      <c r="AA455" s="60"/>
      <c r="AB455" s="60"/>
      <c r="AC455" s="60"/>
      <c r="AD455" s="60"/>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60"/>
      <c r="BG455" s="60"/>
    </row>
    <row r="456" spans="1:59" s="1" customFormat="1">
      <c r="A456" s="59"/>
      <c r="B456" s="127" t="e">
        <f>#REF! &amp;"_"&amp;S455</f>
        <v>#REF!</v>
      </c>
      <c r="C456" s="165"/>
      <c r="D456" s="165"/>
      <c r="E456" s="86"/>
      <c r="F456" s="86"/>
      <c r="G456" s="87"/>
      <c r="H456" s="87"/>
      <c r="I456" s="88"/>
      <c r="J456" s="59"/>
      <c r="K456" s="59"/>
      <c r="L456" s="59"/>
      <c r="M456" s="60"/>
      <c r="N456" s="60"/>
      <c r="O456" s="60"/>
      <c r="P456" s="60"/>
      <c r="Q456" s="60"/>
      <c r="R456" s="60"/>
      <c r="S456" s="68">
        <v>451</v>
      </c>
      <c r="T456" s="60"/>
      <c r="U456" s="60"/>
      <c r="V456" s="60"/>
      <c r="W456" s="60"/>
      <c r="X456" s="60"/>
      <c r="Y456" s="60"/>
      <c r="Z456" s="60"/>
      <c r="AA456" s="60"/>
      <c r="AB456" s="60"/>
      <c r="AC456" s="60"/>
      <c r="AD456" s="60"/>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60"/>
      <c r="BG456" s="60"/>
    </row>
    <row r="457" spans="1:59" s="1" customFormat="1">
      <c r="A457" s="59"/>
      <c r="B457" s="127" t="e">
        <f>#REF! &amp;"_"&amp;S456</f>
        <v>#REF!</v>
      </c>
      <c r="C457" s="165"/>
      <c r="D457" s="165"/>
      <c r="E457" s="86"/>
      <c r="F457" s="86"/>
      <c r="G457" s="87"/>
      <c r="H457" s="87"/>
      <c r="I457" s="88"/>
      <c r="J457" s="59"/>
      <c r="K457" s="59"/>
      <c r="L457" s="59"/>
      <c r="M457" s="60"/>
      <c r="N457" s="60"/>
      <c r="O457" s="60"/>
      <c r="P457" s="60"/>
      <c r="Q457" s="60"/>
      <c r="R457" s="60"/>
      <c r="S457" s="68">
        <v>452</v>
      </c>
      <c r="T457" s="60"/>
      <c r="U457" s="60"/>
      <c r="V457" s="60"/>
      <c r="W457" s="60"/>
      <c r="X457" s="60"/>
      <c r="Y457" s="60"/>
      <c r="Z457" s="60"/>
      <c r="AA457" s="60"/>
      <c r="AB457" s="60"/>
      <c r="AC457" s="60"/>
      <c r="AD457" s="60"/>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60"/>
      <c r="BG457" s="60"/>
    </row>
    <row r="458" spans="1:59" s="1" customFormat="1">
      <c r="A458" s="59"/>
      <c r="B458" s="127" t="e">
        <f>#REF! &amp;"_"&amp;S457</f>
        <v>#REF!</v>
      </c>
      <c r="C458" s="165"/>
      <c r="D458" s="165"/>
      <c r="E458" s="86"/>
      <c r="F458" s="86"/>
      <c r="G458" s="87"/>
      <c r="H458" s="87"/>
      <c r="I458" s="88"/>
      <c r="J458" s="59"/>
      <c r="K458" s="59"/>
      <c r="L458" s="59"/>
      <c r="M458" s="60"/>
      <c r="N458" s="60"/>
      <c r="O458" s="60"/>
      <c r="P458" s="60"/>
      <c r="Q458" s="60"/>
      <c r="R458" s="60"/>
      <c r="S458" s="68">
        <v>453</v>
      </c>
      <c r="T458" s="60"/>
      <c r="U458" s="60"/>
      <c r="V458" s="60"/>
      <c r="W458" s="60"/>
      <c r="X458" s="60"/>
      <c r="Y458" s="60"/>
      <c r="Z458" s="60"/>
      <c r="AA458" s="60"/>
      <c r="AB458" s="60"/>
      <c r="AC458" s="60"/>
      <c r="AD458" s="60"/>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60"/>
      <c r="BG458" s="60"/>
    </row>
    <row r="459" spans="1:59" s="1" customFormat="1">
      <c r="A459" s="59"/>
      <c r="B459" s="127" t="e">
        <f>#REF! &amp;"_"&amp;S458</f>
        <v>#REF!</v>
      </c>
      <c r="C459" s="165"/>
      <c r="D459" s="165"/>
      <c r="E459" s="86"/>
      <c r="F459" s="86"/>
      <c r="G459" s="87"/>
      <c r="H459" s="87"/>
      <c r="I459" s="88"/>
      <c r="J459" s="59"/>
      <c r="K459" s="59"/>
      <c r="L459" s="59"/>
      <c r="M459" s="60"/>
      <c r="N459" s="60"/>
      <c r="O459" s="60"/>
      <c r="P459" s="60"/>
      <c r="Q459" s="60"/>
      <c r="R459" s="60"/>
      <c r="S459" s="68">
        <v>454</v>
      </c>
      <c r="T459" s="60"/>
      <c r="U459" s="60"/>
      <c r="V459" s="60"/>
      <c r="W459" s="60"/>
      <c r="X459" s="60"/>
      <c r="Y459" s="60"/>
      <c r="Z459" s="60"/>
      <c r="AA459" s="60"/>
      <c r="AB459" s="60"/>
      <c r="AC459" s="60"/>
      <c r="AD459" s="60"/>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60"/>
      <c r="BG459" s="60"/>
    </row>
    <row r="460" spans="1:59" s="1" customFormat="1">
      <c r="A460" s="59"/>
      <c r="B460" s="127" t="e">
        <f>#REF! &amp;"_"&amp;S459</f>
        <v>#REF!</v>
      </c>
      <c r="C460" s="165"/>
      <c r="D460" s="165"/>
      <c r="E460" s="86"/>
      <c r="F460" s="86"/>
      <c r="G460" s="87"/>
      <c r="H460" s="87"/>
      <c r="I460" s="88"/>
      <c r="J460" s="59"/>
      <c r="K460" s="59"/>
      <c r="L460" s="59"/>
      <c r="M460" s="60"/>
      <c r="N460" s="60"/>
      <c r="O460" s="60"/>
      <c r="P460" s="60"/>
      <c r="Q460" s="60"/>
      <c r="R460" s="60"/>
      <c r="S460" s="68">
        <v>455</v>
      </c>
      <c r="T460" s="60"/>
      <c r="U460" s="60"/>
      <c r="V460" s="60"/>
      <c r="W460" s="60"/>
      <c r="X460" s="60"/>
      <c r="Y460" s="60"/>
      <c r="Z460" s="60"/>
      <c r="AA460" s="60"/>
      <c r="AB460" s="60"/>
      <c r="AC460" s="60"/>
      <c r="AD460" s="60"/>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60"/>
      <c r="BG460" s="60"/>
    </row>
    <row r="461" spans="1:59" s="1" customFormat="1">
      <c r="A461" s="59"/>
      <c r="B461" s="127" t="e">
        <f>#REF! &amp;"_"&amp;S460</f>
        <v>#REF!</v>
      </c>
      <c r="C461" s="165"/>
      <c r="D461" s="165"/>
      <c r="E461" s="86"/>
      <c r="F461" s="86"/>
      <c r="G461" s="87"/>
      <c r="H461" s="87"/>
      <c r="I461" s="88"/>
      <c r="J461" s="59"/>
      <c r="K461" s="59"/>
      <c r="L461" s="59"/>
      <c r="M461" s="60"/>
      <c r="N461" s="60"/>
      <c r="O461" s="60"/>
      <c r="P461" s="60"/>
      <c r="Q461" s="60"/>
      <c r="R461" s="60"/>
      <c r="S461" s="68">
        <v>456</v>
      </c>
      <c r="T461" s="60"/>
      <c r="U461" s="60"/>
      <c r="V461" s="60"/>
      <c r="W461" s="60"/>
      <c r="X461" s="60"/>
      <c r="Y461" s="60"/>
      <c r="Z461" s="60"/>
      <c r="AA461" s="60"/>
      <c r="AB461" s="60"/>
      <c r="AC461" s="60"/>
      <c r="AD461" s="60"/>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60"/>
      <c r="BG461" s="60"/>
    </row>
    <row r="462" spans="1:59" s="1" customFormat="1">
      <c r="A462" s="59"/>
      <c r="B462" s="127" t="e">
        <f>#REF! &amp;"_"&amp;S461</f>
        <v>#REF!</v>
      </c>
      <c r="C462" s="165"/>
      <c r="D462" s="165"/>
      <c r="E462" s="86"/>
      <c r="F462" s="86"/>
      <c r="G462" s="87"/>
      <c r="H462" s="87"/>
      <c r="I462" s="88"/>
      <c r="J462" s="59"/>
      <c r="K462" s="59"/>
      <c r="L462" s="59"/>
      <c r="M462" s="60"/>
      <c r="N462" s="60"/>
      <c r="O462" s="60"/>
      <c r="P462" s="60"/>
      <c r="Q462" s="60"/>
      <c r="R462" s="60"/>
      <c r="S462" s="68">
        <v>457</v>
      </c>
      <c r="T462" s="60"/>
      <c r="U462" s="60"/>
      <c r="V462" s="60"/>
      <c r="W462" s="60"/>
      <c r="X462" s="60"/>
      <c r="Y462" s="60"/>
      <c r="Z462" s="60"/>
      <c r="AA462" s="60"/>
      <c r="AB462" s="60"/>
      <c r="AC462" s="60"/>
      <c r="AD462" s="60"/>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60"/>
      <c r="BG462" s="60"/>
    </row>
    <row r="463" spans="1:59" s="1" customFormat="1">
      <c r="A463" s="59"/>
      <c r="B463" s="127" t="e">
        <f>#REF! &amp;"_"&amp;S462</f>
        <v>#REF!</v>
      </c>
      <c r="C463" s="165"/>
      <c r="D463" s="165"/>
      <c r="E463" s="86"/>
      <c r="F463" s="86"/>
      <c r="G463" s="87"/>
      <c r="H463" s="87"/>
      <c r="I463" s="88"/>
      <c r="J463" s="59"/>
      <c r="K463" s="59"/>
      <c r="L463" s="59"/>
      <c r="M463" s="60"/>
      <c r="N463" s="60"/>
      <c r="O463" s="60"/>
      <c r="P463" s="60"/>
      <c r="Q463" s="60"/>
      <c r="R463" s="60"/>
      <c r="S463" s="68">
        <v>458</v>
      </c>
      <c r="T463" s="60"/>
      <c r="U463" s="60"/>
      <c r="V463" s="60"/>
      <c r="W463" s="60"/>
      <c r="X463" s="60"/>
      <c r="Y463" s="60"/>
      <c r="Z463" s="60"/>
      <c r="AA463" s="60"/>
      <c r="AB463" s="60"/>
      <c r="AC463" s="60"/>
      <c r="AD463" s="60"/>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60"/>
      <c r="BG463" s="60"/>
    </row>
    <row r="464" spans="1:59" s="1" customFormat="1">
      <c r="A464" s="59"/>
      <c r="B464" s="127" t="e">
        <f>#REF! &amp;"_"&amp;S463</f>
        <v>#REF!</v>
      </c>
      <c r="C464" s="165"/>
      <c r="D464" s="165"/>
      <c r="E464" s="86"/>
      <c r="F464" s="86"/>
      <c r="G464" s="87"/>
      <c r="H464" s="87"/>
      <c r="I464" s="88"/>
      <c r="J464" s="59"/>
      <c r="K464" s="59"/>
      <c r="L464" s="59"/>
      <c r="M464" s="60"/>
      <c r="N464" s="60"/>
      <c r="O464" s="60"/>
      <c r="P464" s="60"/>
      <c r="Q464" s="60"/>
      <c r="R464" s="60"/>
      <c r="S464" s="68">
        <v>459</v>
      </c>
      <c r="T464" s="60"/>
      <c r="U464" s="60"/>
      <c r="V464" s="60"/>
      <c r="W464" s="60"/>
      <c r="X464" s="60"/>
      <c r="Y464" s="60"/>
      <c r="Z464" s="60"/>
      <c r="AA464" s="60"/>
      <c r="AB464" s="60"/>
      <c r="AC464" s="60"/>
      <c r="AD464" s="60"/>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60"/>
      <c r="BG464" s="60"/>
    </row>
    <row r="465" spans="1:59" s="1" customFormat="1">
      <c r="A465" s="59"/>
      <c r="B465" s="127" t="e">
        <f>#REF! &amp;"_"&amp;S464</f>
        <v>#REF!</v>
      </c>
      <c r="C465" s="165"/>
      <c r="D465" s="165"/>
      <c r="E465" s="86"/>
      <c r="F465" s="86"/>
      <c r="G465" s="87"/>
      <c r="H465" s="87"/>
      <c r="I465" s="88"/>
      <c r="J465" s="59"/>
      <c r="K465" s="59"/>
      <c r="L465" s="59"/>
      <c r="M465" s="60"/>
      <c r="N465" s="60"/>
      <c r="O465" s="60"/>
      <c r="P465" s="60"/>
      <c r="Q465" s="60"/>
      <c r="R465" s="60"/>
      <c r="S465" s="68">
        <v>460</v>
      </c>
      <c r="T465" s="60"/>
      <c r="U465" s="60"/>
      <c r="V465" s="60"/>
      <c r="W465" s="60"/>
      <c r="X465" s="60"/>
      <c r="Y465" s="60"/>
      <c r="Z465" s="60"/>
      <c r="AA465" s="60"/>
      <c r="AB465" s="60"/>
      <c r="AC465" s="60"/>
      <c r="AD465" s="60"/>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60"/>
      <c r="BG465" s="60"/>
    </row>
    <row r="466" spans="1:59" s="1" customFormat="1">
      <c r="A466" s="59"/>
      <c r="B466" s="127" t="e">
        <f>#REF! &amp;"_"&amp;S465</f>
        <v>#REF!</v>
      </c>
      <c r="C466" s="165"/>
      <c r="D466" s="165"/>
      <c r="E466" s="86"/>
      <c r="F466" s="86"/>
      <c r="G466" s="87"/>
      <c r="H466" s="87"/>
      <c r="I466" s="88"/>
      <c r="J466" s="59"/>
      <c r="K466" s="59"/>
      <c r="L466" s="59"/>
      <c r="M466" s="60"/>
      <c r="N466" s="60"/>
      <c r="O466" s="60"/>
      <c r="P466" s="60"/>
      <c r="Q466" s="60"/>
      <c r="R466" s="60"/>
      <c r="S466" s="68">
        <v>461</v>
      </c>
      <c r="T466" s="60"/>
      <c r="U466" s="60"/>
      <c r="V466" s="60"/>
      <c r="W466" s="60"/>
      <c r="X466" s="60"/>
      <c r="Y466" s="60"/>
      <c r="Z466" s="60"/>
      <c r="AA466" s="60"/>
      <c r="AB466" s="60"/>
      <c r="AC466" s="60"/>
      <c r="AD466" s="60"/>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60"/>
      <c r="BG466" s="60"/>
    </row>
    <row r="467" spans="1:59" s="1" customFormat="1">
      <c r="A467" s="59"/>
      <c r="B467" s="127" t="e">
        <f>#REF! &amp;"_"&amp;S466</f>
        <v>#REF!</v>
      </c>
      <c r="C467" s="165"/>
      <c r="D467" s="165"/>
      <c r="E467" s="86"/>
      <c r="F467" s="86"/>
      <c r="G467" s="87"/>
      <c r="H467" s="87"/>
      <c r="I467" s="88"/>
      <c r="J467" s="59"/>
      <c r="K467" s="59"/>
      <c r="L467" s="59"/>
      <c r="M467" s="60"/>
      <c r="N467" s="60"/>
      <c r="O467" s="60"/>
      <c r="P467" s="60"/>
      <c r="Q467" s="60"/>
      <c r="R467" s="60"/>
      <c r="S467" s="68">
        <v>462</v>
      </c>
      <c r="T467" s="60"/>
      <c r="U467" s="60"/>
      <c r="V467" s="60"/>
      <c r="W467" s="60"/>
      <c r="X467" s="60"/>
      <c r="Y467" s="60"/>
      <c r="Z467" s="60"/>
      <c r="AA467" s="60"/>
      <c r="AB467" s="60"/>
      <c r="AC467" s="60"/>
      <c r="AD467" s="60"/>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60"/>
      <c r="BG467" s="60"/>
    </row>
    <row r="468" spans="1:59" s="1" customFormat="1">
      <c r="A468" s="59"/>
      <c r="B468" s="127" t="e">
        <f>#REF! &amp;"_"&amp;S467</f>
        <v>#REF!</v>
      </c>
      <c r="C468" s="165"/>
      <c r="D468" s="165"/>
      <c r="E468" s="86"/>
      <c r="F468" s="86"/>
      <c r="G468" s="87"/>
      <c r="H468" s="87"/>
      <c r="I468" s="88"/>
      <c r="J468" s="59"/>
      <c r="K468" s="59"/>
      <c r="L468" s="59"/>
      <c r="M468" s="60"/>
      <c r="N468" s="60"/>
      <c r="O468" s="60"/>
      <c r="P468" s="60"/>
      <c r="Q468" s="60"/>
      <c r="R468" s="60"/>
      <c r="S468" s="68">
        <v>463</v>
      </c>
      <c r="T468" s="60"/>
      <c r="U468" s="60"/>
      <c r="V468" s="60"/>
      <c r="W468" s="60"/>
      <c r="X468" s="60"/>
      <c r="Y468" s="60"/>
      <c r="Z468" s="60"/>
      <c r="AA468" s="60"/>
      <c r="AB468" s="60"/>
      <c r="AC468" s="60"/>
      <c r="AD468" s="60"/>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60"/>
      <c r="BG468" s="60"/>
    </row>
    <row r="469" spans="1:59" s="1" customFormat="1">
      <c r="A469" s="59"/>
      <c r="B469" s="127" t="e">
        <f>#REF! &amp;"_"&amp;S468</f>
        <v>#REF!</v>
      </c>
      <c r="C469" s="165"/>
      <c r="D469" s="165"/>
      <c r="E469" s="86"/>
      <c r="F469" s="86"/>
      <c r="G469" s="87"/>
      <c r="H469" s="87"/>
      <c r="I469" s="88"/>
      <c r="J469" s="59"/>
      <c r="K469" s="59"/>
      <c r="L469" s="59"/>
      <c r="M469" s="60"/>
      <c r="N469" s="60"/>
      <c r="O469" s="60"/>
      <c r="P469" s="60"/>
      <c r="Q469" s="60"/>
      <c r="R469" s="60"/>
      <c r="S469" s="68">
        <v>464</v>
      </c>
      <c r="T469" s="60"/>
      <c r="U469" s="60"/>
      <c r="V469" s="60"/>
      <c r="W469" s="60"/>
      <c r="X469" s="60"/>
      <c r="Y469" s="60"/>
      <c r="Z469" s="60"/>
      <c r="AA469" s="60"/>
      <c r="AB469" s="60"/>
      <c r="AC469" s="60"/>
      <c r="AD469" s="60"/>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60"/>
      <c r="BG469" s="60"/>
    </row>
    <row r="470" spans="1:59" s="1" customFormat="1">
      <c r="A470" s="59"/>
      <c r="B470" s="127" t="e">
        <f>#REF! &amp;"_"&amp;S469</f>
        <v>#REF!</v>
      </c>
      <c r="C470" s="165"/>
      <c r="D470" s="165"/>
      <c r="E470" s="86"/>
      <c r="F470" s="86"/>
      <c r="G470" s="87"/>
      <c r="H470" s="87"/>
      <c r="I470" s="88"/>
      <c r="J470" s="59"/>
      <c r="K470" s="59"/>
      <c r="L470" s="59"/>
      <c r="M470" s="60"/>
      <c r="N470" s="60"/>
      <c r="O470" s="60"/>
      <c r="P470" s="60"/>
      <c r="Q470" s="60"/>
      <c r="R470" s="60"/>
      <c r="S470" s="68">
        <v>465</v>
      </c>
      <c r="T470" s="60"/>
      <c r="U470" s="60"/>
      <c r="V470" s="60"/>
      <c r="W470" s="60"/>
      <c r="X470" s="60"/>
      <c r="Y470" s="60"/>
      <c r="Z470" s="60"/>
      <c r="AA470" s="60"/>
      <c r="AB470" s="60"/>
      <c r="AC470" s="60"/>
      <c r="AD470" s="60"/>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60"/>
      <c r="BG470" s="60"/>
    </row>
    <row r="471" spans="1:59" s="1" customFormat="1">
      <c r="A471" s="59"/>
      <c r="B471" s="127" t="e">
        <f>#REF! &amp;"_"&amp;S470</f>
        <v>#REF!</v>
      </c>
      <c r="C471" s="165"/>
      <c r="D471" s="165"/>
      <c r="E471" s="86"/>
      <c r="F471" s="86"/>
      <c r="G471" s="87"/>
      <c r="H471" s="87"/>
      <c r="I471" s="88"/>
      <c r="J471" s="59"/>
      <c r="K471" s="59"/>
      <c r="L471" s="59"/>
      <c r="M471" s="60"/>
      <c r="N471" s="60"/>
      <c r="O471" s="60"/>
      <c r="P471" s="60"/>
      <c r="Q471" s="60"/>
      <c r="R471" s="60"/>
      <c r="S471" s="68">
        <v>466</v>
      </c>
      <c r="T471" s="60"/>
      <c r="U471" s="60"/>
      <c r="V471" s="60"/>
      <c r="W471" s="60"/>
      <c r="X471" s="60"/>
      <c r="Y471" s="60"/>
      <c r="Z471" s="60"/>
      <c r="AA471" s="60"/>
      <c r="AB471" s="60"/>
      <c r="AC471" s="60"/>
      <c r="AD471" s="60"/>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60"/>
      <c r="BG471" s="60"/>
    </row>
    <row r="472" spans="1:59" s="1" customFormat="1">
      <c r="A472" s="59"/>
      <c r="B472" s="127" t="e">
        <f>#REF! &amp;"_"&amp;S471</f>
        <v>#REF!</v>
      </c>
      <c r="C472" s="165"/>
      <c r="D472" s="165"/>
      <c r="E472" s="86"/>
      <c r="F472" s="86"/>
      <c r="G472" s="87"/>
      <c r="H472" s="87"/>
      <c r="I472" s="88"/>
      <c r="J472" s="59"/>
      <c r="K472" s="59"/>
      <c r="L472" s="59"/>
      <c r="M472" s="60"/>
      <c r="N472" s="60"/>
      <c r="O472" s="60"/>
      <c r="P472" s="60"/>
      <c r="Q472" s="60"/>
      <c r="R472" s="60"/>
      <c r="S472" s="68">
        <v>467</v>
      </c>
      <c r="T472" s="60"/>
      <c r="U472" s="60"/>
      <c r="V472" s="60"/>
      <c r="W472" s="60"/>
      <c r="X472" s="60"/>
      <c r="Y472" s="60"/>
      <c r="Z472" s="60"/>
      <c r="AA472" s="60"/>
      <c r="AB472" s="60"/>
      <c r="AC472" s="60"/>
      <c r="AD472" s="60"/>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60"/>
      <c r="BG472" s="60"/>
    </row>
    <row r="473" spans="1:59" s="1" customFormat="1">
      <c r="A473" s="59"/>
      <c r="B473" s="127" t="e">
        <f>#REF! &amp;"_"&amp;S472</f>
        <v>#REF!</v>
      </c>
      <c r="C473" s="165"/>
      <c r="D473" s="165"/>
      <c r="E473" s="86"/>
      <c r="F473" s="86"/>
      <c r="G473" s="87"/>
      <c r="H473" s="87"/>
      <c r="I473" s="88"/>
      <c r="J473" s="59"/>
      <c r="K473" s="59"/>
      <c r="L473" s="59"/>
      <c r="M473" s="60"/>
      <c r="N473" s="60"/>
      <c r="O473" s="60"/>
      <c r="P473" s="60"/>
      <c r="Q473" s="60"/>
      <c r="R473" s="60"/>
      <c r="S473" s="68">
        <v>468</v>
      </c>
      <c r="T473" s="60"/>
      <c r="U473" s="60"/>
      <c r="V473" s="60"/>
      <c r="W473" s="60"/>
      <c r="X473" s="60"/>
      <c r="Y473" s="60"/>
      <c r="Z473" s="60"/>
      <c r="AA473" s="60"/>
      <c r="AB473" s="60"/>
      <c r="AC473" s="60"/>
      <c r="AD473" s="60"/>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60"/>
      <c r="BG473" s="60"/>
    </row>
    <row r="474" spans="1:59" s="1" customFormat="1">
      <c r="A474" s="59"/>
      <c r="B474" s="127" t="e">
        <f>#REF! &amp;"_"&amp;S473</f>
        <v>#REF!</v>
      </c>
      <c r="C474" s="165"/>
      <c r="D474" s="165"/>
      <c r="E474" s="86"/>
      <c r="F474" s="86"/>
      <c r="G474" s="87"/>
      <c r="H474" s="87"/>
      <c r="I474" s="88"/>
      <c r="J474" s="59"/>
      <c r="K474" s="59"/>
      <c r="L474" s="59"/>
      <c r="M474" s="60"/>
      <c r="N474" s="60"/>
      <c r="O474" s="60"/>
      <c r="P474" s="60"/>
      <c r="Q474" s="60"/>
      <c r="R474" s="60"/>
      <c r="S474" s="68">
        <v>469</v>
      </c>
      <c r="T474" s="60"/>
      <c r="U474" s="60"/>
      <c r="V474" s="60"/>
      <c r="W474" s="60"/>
      <c r="X474" s="60"/>
      <c r="Y474" s="60"/>
      <c r="Z474" s="60"/>
      <c r="AA474" s="60"/>
      <c r="AB474" s="60"/>
      <c r="AC474" s="60"/>
      <c r="AD474" s="60"/>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60"/>
      <c r="BG474" s="60"/>
    </row>
    <row r="475" spans="1:59" s="1" customFormat="1">
      <c r="A475" s="59"/>
      <c r="B475" s="127" t="e">
        <f>#REF! &amp;"_"&amp;S474</f>
        <v>#REF!</v>
      </c>
      <c r="C475" s="165"/>
      <c r="D475" s="165"/>
      <c r="E475" s="86"/>
      <c r="F475" s="86"/>
      <c r="G475" s="87"/>
      <c r="H475" s="87"/>
      <c r="I475" s="88"/>
      <c r="J475" s="59"/>
      <c r="K475" s="59"/>
      <c r="L475" s="59"/>
      <c r="M475" s="60"/>
      <c r="N475" s="60"/>
      <c r="O475" s="60"/>
      <c r="P475" s="60"/>
      <c r="Q475" s="60"/>
      <c r="R475" s="60"/>
      <c r="S475" s="68">
        <v>470</v>
      </c>
      <c r="T475" s="60"/>
      <c r="U475" s="60"/>
      <c r="V475" s="60"/>
      <c r="W475" s="60"/>
      <c r="X475" s="60"/>
      <c r="Y475" s="60"/>
      <c r="Z475" s="60"/>
      <c r="AA475" s="60"/>
      <c r="AB475" s="60"/>
      <c r="AC475" s="60"/>
      <c r="AD475" s="60"/>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60"/>
      <c r="BG475" s="60"/>
    </row>
    <row r="476" spans="1:59" s="1" customFormat="1">
      <c r="A476" s="59"/>
      <c r="B476" s="127" t="e">
        <f>#REF! &amp;"_"&amp;S475</f>
        <v>#REF!</v>
      </c>
      <c r="C476" s="165"/>
      <c r="D476" s="165"/>
      <c r="E476" s="86"/>
      <c r="F476" s="86"/>
      <c r="G476" s="87"/>
      <c r="H476" s="87"/>
      <c r="I476" s="88"/>
      <c r="J476" s="59"/>
      <c r="K476" s="59"/>
      <c r="L476" s="59"/>
      <c r="M476" s="60"/>
      <c r="N476" s="60"/>
      <c r="O476" s="60"/>
      <c r="P476" s="60"/>
      <c r="Q476" s="60"/>
      <c r="R476" s="60"/>
      <c r="S476" s="68">
        <v>471</v>
      </c>
      <c r="T476" s="60"/>
      <c r="U476" s="60"/>
      <c r="V476" s="60"/>
      <c r="W476" s="60"/>
      <c r="X476" s="60"/>
      <c r="Y476" s="60"/>
      <c r="Z476" s="60"/>
      <c r="AA476" s="60"/>
      <c r="AB476" s="60"/>
      <c r="AC476" s="60"/>
      <c r="AD476" s="60"/>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60"/>
      <c r="BG476" s="60"/>
    </row>
    <row r="477" spans="1:59" s="1" customFormat="1">
      <c r="A477" s="59"/>
      <c r="B477" s="127" t="e">
        <f>#REF! &amp;"_"&amp;S476</f>
        <v>#REF!</v>
      </c>
      <c r="C477" s="165"/>
      <c r="D477" s="165"/>
      <c r="E477" s="86"/>
      <c r="F477" s="86"/>
      <c r="G477" s="87"/>
      <c r="H477" s="87"/>
      <c r="I477" s="88"/>
      <c r="J477" s="59"/>
      <c r="K477" s="59"/>
      <c r="L477" s="59"/>
      <c r="M477" s="60"/>
      <c r="N477" s="60"/>
      <c r="O477" s="60"/>
      <c r="P477" s="60"/>
      <c r="Q477" s="60"/>
      <c r="R477" s="60"/>
      <c r="S477" s="68">
        <v>472</v>
      </c>
      <c r="T477" s="60"/>
      <c r="U477" s="60"/>
      <c r="V477" s="60"/>
      <c r="W477" s="60"/>
      <c r="X477" s="60"/>
      <c r="Y477" s="60"/>
      <c r="Z477" s="60"/>
      <c r="AA477" s="60"/>
      <c r="AB477" s="60"/>
      <c r="AC477" s="60"/>
      <c r="AD477" s="60"/>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60"/>
      <c r="BG477" s="60"/>
    </row>
    <row r="478" spans="1:59" s="1" customFormat="1">
      <c r="A478" s="59"/>
      <c r="B478" s="127" t="e">
        <f>#REF! &amp;"_"&amp;S477</f>
        <v>#REF!</v>
      </c>
      <c r="C478" s="165"/>
      <c r="D478" s="165"/>
      <c r="E478" s="86"/>
      <c r="F478" s="86"/>
      <c r="G478" s="87"/>
      <c r="H478" s="87"/>
      <c r="I478" s="88"/>
      <c r="J478" s="59"/>
      <c r="K478" s="59"/>
      <c r="L478" s="59"/>
      <c r="M478" s="60"/>
      <c r="N478" s="60"/>
      <c r="O478" s="60"/>
      <c r="P478" s="60"/>
      <c r="Q478" s="60"/>
      <c r="R478" s="60"/>
      <c r="S478" s="68">
        <v>473</v>
      </c>
      <c r="T478" s="60"/>
      <c r="U478" s="60"/>
      <c r="V478" s="60"/>
      <c r="W478" s="60"/>
      <c r="X478" s="60"/>
      <c r="Y478" s="60"/>
      <c r="Z478" s="60"/>
      <c r="AA478" s="60"/>
      <c r="AB478" s="60"/>
      <c r="AC478" s="60"/>
      <c r="AD478" s="60"/>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60"/>
      <c r="BG478" s="60"/>
    </row>
    <row r="479" spans="1:59" s="1" customFormat="1">
      <c r="A479" s="59"/>
      <c r="B479" s="127" t="e">
        <f>#REF! &amp;"_"&amp;S478</f>
        <v>#REF!</v>
      </c>
      <c r="C479" s="165"/>
      <c r="D479" s="165"/>
      <c r="E479" s="86"/>
      <c r="F479" s="86"/>
      <c r="G479" s="87"/>
      <c r="H479" s="87"/>
      <c r="I479" s="88"/>
      <c r="J479" s="59"/>
      <c r="K479" s="59"/>
      <c r="L479" s="59"/>
      <c r="M479" s="60"/>
      <c r="N479" s="60"/>
      <c r="O479" s="60"/>
      <c r="P479" s="60"/>
      <c r="Q479" s="60"/>
      <c r="R479" s="60"/>
      <c r="S479" s="68">
        <v>474</v>
      </c>
      <c r="T479" s="60"/>
      <c r="U479" s="60"/>
      <c r="V479" s="60"/>
      <c r="W479" s="60"/>
      <c r="X479" s="60"/>
      <c r="Y479" s="60"/>
      <c r="Z479" s="60"/>
      <c r="AA479" s="60"/>
      <c r="AB479" s="60"/>
      <c r="AC479" s="60"/>
      <c r="AD479" s="60"/>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60"/>
      <c r="BG479" s="60"/>
    </row>
    <row r="480" spans="1:59" s="1" customFormat="1">
      <c r="A480" s="59"/>
      <c r="B480" s="127" t="e">
        <f>#REF! &amp;"_"&amp;S479</f>
        <v>#REF!</v>
      </c>
      <c r="C480" s="165"/>
      <c r="D480" s="165"/>
      <c r="E480" s="86"/>
      <c r="F480" s="86"/>
      <c r="G480" s="87"/>
      <c r="H480" s="87"/>
      <c r="I480" s="88"/>
      <c r="J480" s="59"/>
      <c r="K480" s="59"/>
      <c r="L480" s="59"/>
      <c r="M480" s="60"/>
      <c r="N480" s="60"/>
      <c r="O480" s="60"/>
      <c r="P480" s="60"/>
      <c r="Q480" s="60"/>
      <c r="R480" s="60"/>
      <c r="S480" s="68">
        <v>475</v>
      </c>
      <c r="T480" s="60"/>
      <c r="U480" s="60"/>
      <c r="V480" s="60"/>
      <c r="W480" s="60"/>
      <c r="X480" s="60"/>
      <c r="Y480" s="60"/>
      <c r="Z480" s="60"/>
      <c r="AA480" s="60"/>
      <c r="AB480" s="60"/>
      <c r="AC480" s="60"/>
      <c r="AD480" s="60"/>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60"/>
      <c r="BG480" s="60"/>
    </row>
    <row r="481" spans="1:59" s="1" customFormat="1">
      <c r="A481" s="59"/>
      <c r="B481" s="127" t="e">
        <f>#REF! &amp;"_"&amp;S480</f>
        <v>#REF!</v>
      </c>
      <c r="C481" s="165"/>
      <c r="D481" s="165"/>
      <c r="E481" s="86"/>
      <c r="F481" s="86"/>
      <c r="G481" s="87"/>
      <c r="H481" s="87"/>
      <c r="I481" s="88"/>
      <c r="J481" s="59"/>
      <c r="K481" s="59"/>
      <c r="L481" s="59"/>
      <c r="M481" s="60"/>
      <c r="N481" s="60"/>
      <c r="O481" s="60"/>
      <c r="P481" s="60"/>
      <c r="Q481" s="60"/>
      <c r="R481" s="60"/>
      <c r="S481" s="68">
        <v>476</v>
      </c>
      <c r="T481" s="60"/>
      <c r="U481" s="60"/>
      <c r="V481" s="60"/>
      <c r="W481" s="60"/>
      <c r="X481" s="60"/>
      <c r="Y481" s="60"/>
      <c r="Z481" s="60"/>
      <c r="AA481" s="60"/>
      <c r="AB481" s="60"/>
      <c r="AC481" s="60"/>
      <c r="AD481" s="60"/>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60"/>
      <c r="BG481" s="60"/>
    </row>
    <row r="482" spans="1:59" s="1" customFormat="1">
      <c r="A482" s="59"/>
      <c r="B482" s="127" t="e">
        <f>#REF! &amp;"_"&amp;S481</f>
        <v>#REF!</v>
      </c>
      <c r="C482" s="165"/>
      <c r="D482" s="165"/>
      <c r="E482" s="86"/>
      <c r="F482" s="86"/>
      <c r="G482" s="87"/>
      <c r="H482" s="87"/>
      <c r="I482" s="88"/>
      <c r="J482" s="59"/>
      <c r="K482" s="59"/>
      <c r="L482" s="59"/>
      <c r="M482" s="60"/>
      <c r="N482" s="60"/>
      <c r="O482" s="60"/>
      <c r="P482" s="60"/>
      <c r="Q482" s="60"/>
      <c r="R482" s="60"/>
      <c r="S482" s="68">
        <v>477</v>
      </c>
      <c r="T482" s="60"/>
      <c r="U482" s="60"/>
      <c r="V482" s="60"/>
      <c r="W482" s="60"/>
      <c r="X482" s="60"/>
      <c r="Y482" s="60"/>
      <c r="Z482" s="60"/>
      <c r="AA482" s="60"/>
      <c r="AB482" s="60"/>
      <c r="AC482" s="60"/>
      <c r="AD482" s="60"/>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60"/>
      <c r="BG482" s="60"/>
    </row>
    <row r="483" spans="1:59" s="1" customFormat="1">
      <c r="A483" s="59"/>
      <c r="B483" s="127" t="e">
        <f>#REF! &amp;"_"&amp;S482</f>
        <v>#REF!</v>
      </c>
      <c r="C483" s="165"/>
      <c r="D483" s="165"/>
      <c r="E483" s="86"/>
      <c r="F483" s="86"/>
      <c r="G483" s="87"/>
      <c r="H483" s="87"/>
      <c r="I483" s="88"/>
      <c r="J483" s="59"/>
      <c r="K483" s="59"/>
      <c r="L483" s="59"/>
      <c r="M483" s="60"/>
      <c r="N483" s="60"/>
      <c r="O483" s="60"/>
      <c r="P483" s="60"/>
      <c r="Q483" s="60"/>
      <c r="R483" s="60"/>
      <c r="S483" s="68">
        <v>478</v>
      </c>
      <c r="T483" s="60"/>
      <c r="U483" s="60"/>
      <c r="V483" s="60"/>
      <c r="W483" s="60"/>
      <c r="X483" s="60"/>
      <c r="Y483" s="60"/>
      <c r="Z483" s="60"/>
      <c r="AA483" s="60"/>
      <c r="AB483" s="60"/>
      <c r="AC483" s="60"/>
      <c r="AD483" s="60"/>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60"/>
      <c r="BG483" s="60"/>
    </row>
    <row r="484" spans="1:59" s="1" customFormat="1">
      <c r="A484" s="59"/>
      <c r="B484" s="127" t="e">
        <f>#REF! &amp;"_"&amp;S483</f>
        <v>#REF!</v>
      </c>
      <c r="C484" s="165"/>
      <c r="D484" s="165"/>
      <c r="E484" s="86"/>
      <c r="F484" s="86"/>
      <c r="G484" s="87"/>
      <c r="H484" s="87"/>
      <c r="I484" s="88"/>
      <c r="J484" s="59"/>
      <c r="K484" s="59"/>
      <c r="L484" s="59"/>
      <c r="M484" s="60"/>
      <c r="N484" s="60"/>
      <c r="O484" s="60"/>
      <c r="P484" s="60"/>
      <c r="Q484" s="60"/>
      <c r="R484" s="60"/>
      <c r="S484" s="68">
        <v>479</v>
      </c>
      <c r="T484" s="60"/>
      <c r="U484" s="60"/>
      <c r="V484" s="60"/>
      <c r="W484" s="60"/>
      <c r="X484" s="60"/>
      <c r="Y484" s="60"/>
      <c r="Z484" s="60"/>
      <c r="AA484" s="60"/>
      <c r="AB484" s="60"/>
      <c r="AC484" s="60"/>
      <c r="AD484" s="60"/>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60"/>
      <c r="BG484" s="60"/>
    </row>
    <row r="485" spans="1:59" s="1" customFormat="1">
      <c r="A485" s="59"/>
      <c r="B485" s="127" t="e">
        <f>#REF! &amp;"_"&amp;S484</f>
        <v>#REF!</v>
      </c>
      <c r="C485" s="165"/>
      <c r="D485" s="165"/>
      <c r="E485" s="86"/>
      <c r="F485" s="86"/>
      <c r="G485" s="87"/>
      <c r="H485" s="87"/>
      <c r="I485" s="88"/>
      <c r="J485" s="59"/>
      <c r="K485" s="59"/>
      <c r="L485" s="59"/>
      <c r="M485" s="60"/>
      <c r="N485" s="60"/>
      <c r="O485" s="60"/>
      <c r="P485" s="60"/>
      <c r="Q485" s="60"/>
      <c r="R485" s="60"/>
      <c r="S485" s="68">
        <v>480</v>
      </c>
      <c r="T485" s="60"/>
      <c r="U485" s="60"/>
      <c r="V485" s="60"/>
      <c r="W485" s="60"/>
      <c r="X485" s="60"/>
      <c r="Y485" s="60"/>
      <c r="Z485" s="60"/>
      <c r="AA485" s="60"/>
      <c r="AB485" s="60"/>
      <c r="AC485" s="60"/>
      <c r="AD485" s="60"/>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60"/>
      <c r="BG485" s="60"/>
    </row>
    <row r="486" spans="1:59" s="1" customFormat="1">
      <c r="A486" s="59"/>
      <c r="B486" s="127" t="e">
        <f>#REF! &amp;"_"&amp;S485</f>
        <v>#REF!</v>
      </c>
      <c r="C486" s="165"/>
      <c r="D486" s="165"/>
      <c r="E486" s="86"/>
      <c r="F486" s="86"/>
      <c r="G486" s="87"/>
      <c r="H486" s="87"/>
      <c r="I486" s="88"/>
      <c r="J486" s="59"/>
      <c r="K486" s="59"/>
      <c r="L486" s="59"/>
      <c r="M486" s="60"/>
      <c r="N486" s="60"/>
      <c r="O486" s="60"/>
      <c r="P486" s="60"/>
      <c r="Q486" s="60"/>
      <c r="R486" s="60"/>
      <c r="S486" s="68">
        <v>481</v>
      </c>
      <c r="T486" s="60"/>
      <c r="U486" s="60"/>
      <c r="V486" s="60"/>
      <c r="W486" s="60"/>
      <c r="X486" s="60"/>
      <c r="Y486" s="60"/>
      <c r="Z486" s="60"/>
      <c r="AA486" s="60"/>
      <c r="AB486" s="60"/>
      <c r="AC486" s="60"/>
      <c r="AD486" s="60"/>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60"/>
      <c r="BG486" s="60"/>
    </row>
    <row r="487" spans="1:59" s="1" customFormat="1">
      <c r="A487" s="59"/>
      <c r="B487" s="127" t="e">
        <f>#REF! &amp;"_"&amp;S486</f>
        <v>#REF!</v>
      </c>
      <c r="C487" s="165"/>
      <c r="D487" s="165"/>
      <c r="E487" s="86"/>
      <c r="F487" s="86"/>
      <c r="G487" s="87"/>
      <c r="H487" s="87"/>
      <c r="I487" s="88"/>
      <c r="J487" s="59"/>
      <c r="K487" s="59"/>
      <c r="L487" s="59"/>
      <c r="M487" s="60"/>
      <c r="N487" s="60"/>
      <c r="O487" s="60"/>
      <c r="P487" s="60"/>
      <c r="Q487" s="60"/>
      <c r="R487" s="60"/>
      <c r="S487" s="68">
        <v>482</v>
      </c>
      <c r="T487" s="60"/>
      <c r="U487" s="60"/>
      <c r="V487" s="60"/>
      <c r="W487" s="60"/>
      <c r="X487" s="60"/>
      <c r="Y487" s="60"/>
      <c r="Z487" s="60"/>
      <c r="AA487" s="60"/>
      <c r="AB487" s="60"/>
      <c r="AC487" s="60"/>
      <c r="AD487" s="60"/>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60"/>
      <c r="BG487" s="60"/>
    </row>
    <row r="488" spans="1:59" s="1" customFormat="1">
      <c r="A488" s="59"/>
      <c r="B488" s="127" t="e">
        <f>#REF! &amp;"_"&amp;S487</f>
        <v>#REF!</v>
      </c>
      <c r="C488" s="165"/>
      <c r="D488" s="165"/>
      <c r="E488" s="86"/>
      <c r="F488" s="86"/>
      <c r="G488" s="87"/>
      <c r="H488" s="87"/>
      <c r="I488" s="88"/>
      <c r="J488" s="59"/>
      <c r="K488" s="59"/>
      <c r="L488" s="59"/>
      <c r="M488" s="60"/>
      <c r="N488" s="60"/>
      <c r="O488" s="60"/>
      <c r="P488" s="60"/>
      <c r="Q488" s="60"/>
      <c r="R488" s="60"/>
      <c r="S488" s="68">
        <v>483</v>
      </c>
      <c r="T488" s="60"/>
      <c r="U488" s="60"/>
      <c r="V488" s="60"/>
      <c r="W488" s="60"/>
      <c r="X488" s="60"/>
      <c r="Y488" s="60"/>
      <c r="Z488" s="60"/>
      <c r="AA488" s="60"/>
      <c r="AB488" s="60"/>
      <c r="AC488" s="60"/>
      <c r="AD488" s="60"/>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60"/>
      <c r="BG488" s="60"/>
    </row>
    <row r="489" spans="1:59" s="1" customFormat="1">
      <c r="A489" s="59"/>
      <c r="B489" s="127" t="e">
        <f>#REF! &amp;"_"&amp;S488</f>
        <v>#REF!</v>
      </c>
      <c r="C489" s="165"/>
      <c r="D489" s="165"/>
      <c r="E489" s="86"/>
      <c r="F489" s="86"/>
      <c r="G489" s="87"/>
      <c r="H489" s="87"/>
      <c r="I489" s="88"/>
      <c r="J489" s="59"/>
      <c r="K489" s="59"/>
      <c r="L489" s="59"/>
      <c r="M489" s="60"/>
      <c r="N489" s="60"/>
      <c r="O489" s="60"/>
      <c r="P489" s="60"/>
      <c r="Q489" s="60"/>
      <c r="R489" s="60"/>
      <c r="S489" s="68">
        <v>484</v>
      </c>
      <c r="T489" s="60"/>
      <c r="U489" s="60"/>
      <c r="V489" s="60"/>
      <c r="W489" s="60"/>
      <c r="X489" s="60"/>
      <c r="Y489" s="60"/>
      <c r="Z489" s="60"/>
      <c r="AA489" s="60"/>
      <c r="AB489" s="60"/>
      <c r="AC489" s="60"/>
      <c r="AD489" s="60"/>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60"/>
      <c r="BG489" s="60"/>
    </row>
    <row r="490" spans="1:59" s="1" customFormat="1">
      <c r="A490" s="59"/>
      <c r="B490" s="127" t="e">
        <f>#REF! &amp;"_"&amp;S489</f>
        <v>#REF!</v>
      </c>
      <c r="C490" s="165"/>
      <c r="D490" s="165"/>
      <c r="E490" s="86"/>
      <c r="F490" s="86"/>
      <c r="G490" s="87"/>
      <c r="H490" s="87"/>
      <c r="I490" s="88"/>
      <c r="J490" s="59"/>
      <c r="K490" s="59"/>
      <c r="L490" s="59"/>
      <c r="M490" s="60"/>
      <c r="N490" s="60"/>
      <c r="O490" s="60"/>
      <c r="P490" s="60"/>
      <c r="Q490" s="60"/>
      <c r="R490" s="60"/>
      <c r="S490" s="68">
        <v>485</v>
      </c>
      <c r="T490" s="60"/>
      <c r="U490" s="60"/>
      <c r="V490" s="60"/>
      <c r="W490" s="60"/>
      <c r="X490" s="60"/>
      <c r="Y490" s="60"/>
      <c r="Z490" s="60"/>
      <c r="AA490" s="60"/>
      <c r="AB490" s="60"/>
      <c r="AC490" s="60"/>
      <c r="AD490" s="60"/>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60"/>
      <c r="BG490" s="60"/>
    </row>
    <row r="491" spans="1:59" s="1" customFormat="1">
      <c r="A491" s="59"/>
      <c r="B491" s="127" t="e">
        <f>#REF! &amp;"_"&amp;S490</f>
        <v>#REF!</v>
      </c>
      <c r="C491" s="165"/>
      <c r="D491" s="165"/>
      <c r="E491" s="86"/>
      <c r="F491" s="86"/>
      <c r="G491" s="87"/>
      <c r="H491" s="87"/>
      <c r="I491" s="88"/>
      <c r="J491" s="59"/>
      <c r="K491" s="59"/>
      <c r="L491" s="59"/>
      <c r="M491" s="60"/>
      <c r="N491" s="60"/>
      <c r="O491" s="60"/>
      <c r="P491" s="60"/>
      <c r="Q491" s="60"/>
      <c r="R491" s="60"/>
      <c r="S491" s="68">
        <v>486</v>
      </c>
      <c r="T491" s="60"/>
      <c r="U491" s="60"/>
      <c r="V491" s="60"/>
      <c r="W491" s="60"/>
      <c r="X491" s="60"/>
      <c r="Y491" s="60"/>
      <c r="Z491" s="60"/>
      <c r="AA491" s="60"/>
      <c r="AB491" s="60"/>
      <c r="AC491" s="60"/>
      <c r="AD491" s="60"/>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60"/>
      <c r="BG491" s="60"/>
    </row>
    <row r="492" spans="1:59" s="1" customFormat="1">
      <c r="A492" s="59"/>
      <c r="B492" s="127" t="e">
        <f>#REF! &amp;"_"&amp;S491</f>
        <v>#REF!</v>
      </c>
      <c r="C492" s="165"/>
      <c r="D492" s="165"/>
      <c r="E492" s="86"/>
      <c r="F492" s="86"/>
      <c r="G492" s="87"/>
      <c r="H492" s="87"/>
      <c r="I492" s="88"/>
      <c r="J492" s="59"/>
      <c r="K492" s="59"/>
      <c r="L492" s="59"/>
      <c r="M492" s="60"/>
      <c r="N492" s="60"/>
      <c r="O492" s="60"/>
      <c r="P492" s="60"/>
      <c r="Q492" s="60"/>
      <c r="R492" s="60"/>
      <c r="S492" s="68">
        <v>487</v>
      </c>
      <c r="T492" s="60"/>
      <c r="U492" s="60"/>
      <c r="V492" s="60"/>
      <c r="W492" s="60"/>
      <c r="X492" s="60"/>
      <c r="Y492" s="60"/>
      <c r="Z492" s="60"/>
      <c r="AA492" s="60"/>
      <c r="AB492" s="60"/>
      <c r="AC492" s="60"/>
      <c r="AD492" s="60"/>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60"/>
      <c r="BG492" s="60"/>
    </row>
    <row r="493" spans="1:59" s="1" customFormat="1">
      <c r="A493" s="59"/>
      <c r="B493" s="127" t="e">
        <f>#REF! &amp;"_"&amp;S492</f>
        <v>#REF!</v>
      </c>
      <c r="C493" s="165"/>
      <c r="D493" s="165"/>
      <c r="E493" s="86"/>
      <c r="F493" s="86"/>
      <c r="G493" s="87"/>
      <c r="H493" s="87"/>
      <c r="I493" s="88"/>
      <c r="J493" s="59"/>
      <c r="K493" s="59"/>
      <c r="L493" s="59"/>
      <c r="M493" s="60"/>
      <c r="N493" s="60"/>
      <c r="O493" s="60"/>
      <c r="P493" s="60"/>
      <c r="Q493" s="60"/>
      <c r="R493" s="60"/>
      <c r="S493" s="68">
        <v>488</v>
      </c>
      <c r="T493" s="60"/>
      <c r="U493" s="60"/>
      <c r="V493" s="60"/>
      <c r="W493" s="60"/>
      <c r="X493" s="60"/>
      <c r="Y493" s="60"/>
      <c r="Z493" s="60"/>
      <c r="AA493" s="60"/>
      <c r="AB493" s="60"/>
      <c r="AC493" s="60"/>
      <c r="AD493" s="60"/>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60"/>
      <c r="BG493" s="60"/>
    </row>
    <row r="494" spans="1:59" s="1" customFormat="1">
      <c r="A494" s="59"/>
      <c r="B494" s="127" t="e">
        <f>#REF! &amp;"_"&amp;S493</f>
        <v>#REF!</v>
      </c>
      <c r="C494" s="165"/>
      <c r="D494" s="165"/>
      <c r="E494" s="86"/>
      <c r="F494" s="86"/>
      <c r="G494" s="87"/>
      <c r="H494" s="87"/>
      <c r="I494" s="88"/>
      <c r="J494" s="59"/>
      <c r="K494" s="59"/>
      <c r="L494" s="59"/>
      <c r="M494" s="60"/>
      <c r="N494" s="60"/>
      <c r="O494" s="60"/>
      <c r="P494" s="60"/>
      <c r="Q494" s="60"/>
      <c r="R494" s="60"/>
      <c r="S494" s="68">
        <v>489</v>
      </c>
      <c r="T494" s="60"/>
      <c r="U494" s="60"/>
      <c r="V494" s="60"/>
      <c r="W494" s="60"/>
      <c r="X494" s="60"/>
      <c r="Y494" s="60"/>
      <c r="Z494" s="60"/>
      <c r="AA494" s="60"/>
      <c r="AB494" s="60"/>
      <c r="AC494" s="60"/>
      <c r="AD494" s="60"/>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60"/>
      <c r="BG494" s="60"/>
    </row>
    <row r="495" spans="1:59" s="1" customFormat="1">
      <c r="A495" s="59"/>
      <c r="B495" s="127" t="e">
        <f>#REF! &amp;"_"&amp;S494</f>
        <v>#REF!</v>
      </c>
      <c r="C495" s="165"/>
      <c r="D495" s="165"/>
      <c r="E495" s="86"/>
      <c r="F495" s="86"/>
      <c r="G495" s="87"/>
      <c r="H495" s="87"/>
      <c r="I495" s="88"/>
      <c r="J495" s="59"/>
      <c r="K495" s="59"/>
      <c r="L495" s="59"/>
      <c r="M495" s="60"/>
      <c r="N495" s="60"/>
      <c r="O495" s="60"/>
      <c r="P495" s="60"/>
      <c r="Q495" s="60"/>
      <c r="R495" s="60"/>
      <c r="S495" s="68">
        <v>490</v>
      </c>
      <c r="T495" s="60"/>
      <c r="U495" s="60"/>
      <c r="V495" s="60"/>
      <c r="W495" s="60"/>
      <c r="X495" s="60"/>
      <c r="Y495" s="60"/>
      <c r="Z495" s="60"/>
      <c r="AA495" s="60"/>
      <c r="AB495" s="60"/>
      <c r="AC495" s="60"/>
      <c r="AD495" s="60"/>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60"/>
      <c r="BG495" s="60"/>
    </row>
    <row r="496" spans="1:59" s="1" customFormat="1">
      <c r="A496" s="59"/>
      <c r="B496" s="127" t="e">
        <f>#REF! &amp;"_"&amp;S495</f>
        <v>#REF!</v>
      </c>
      <c r="C496" s="165"/>
      <c r="D496" s="165"/>
      <c r="E496" s="86"/>
      <c r="F496" s="86"/>
      <c r="G496" s="87"/>
      <c r="H496" s="87"/>
      <c r="I496" s="88"/>
      <c r="J496" s="59"/>
      <c r="K496" s="59"/>
      <c r="L496" s="59"/>
      <c r="M496" s="60"/>
      <c r="N496" s="60"/>
      <c r="O496" s="60"/>
      <c r="P496" s="60"/>
      <c r="Q496" s="60"/>
      <c r="R496" s="60"/>
      <c r="S496" s="68">
        <v>491</v>
      </c>
      <c r="T496" s="60"/>
      <c r="U496" s="60"/>
      <c r="V496" s="60"/>
      <c r="W496" s="60"/>
      <c r="X496" s="60"/>
      <c r="Y496" s="60"/>
      <c r="Z496" s="60"/>
      <c r="AA496" s="60"/>
      <c r="AB496" s="60"/>
      <c r="AC496" s="60"/>
      <c r="AD496" s="60"/>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60"/>
      <c r="BG496" s="60"/>
    </row>
    <row r="497" spans="1:59" s="1" customFormat="1">
      <c r="A497" s="59"/>
      <c r="B497" s="127" t="e">
        <f>#REF! &amp;"_"&amp;S496</f>
        <v>#REF!</v>
      </c>
      <c r="C497" s="165"/>
      <c r="D497" s="165"/>
      <c r="E497" s="86"/>
      <c r="F497" s="86"/>
      <c r="G497" s="87"/>
      <c r="H497" s="87"/>
      <c r="I497" s="88"/>
      <c r="J497" s="59"/>
      <c r="K497" s="59"/>
      <c r="L497" s="59"/>
      <c r="M497" s="60"/>
      <c r="N497" s="60"/>
      <c r="O497" s="60"/>
      <c r="P497" s="60"/>
      <c r="Q497" s="60"/>
      <c r="R497" s="60"/>
      <c r="S497" s="68">
        <v>492</v>
      </c>
      <c r="T497" s="60"/>
      <c r="U497" s="60"/>
      <c r="V497" s="60"/>
      <c r="W497" s="60"/>
      <c r="X497" s="60"/>
      <c r="Y497" s="60"/>
      <c r="Z497" s="60"/>
      <c r="AA497" s="60"/>
      <c r="AB497" s="60"/>
      <c r="AC497" s="60"/>
      <c r="AD497" s="60"/>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60"/>
      <c r="BG497" s="60"/>
    </row>
    <row r="498" spans="1:59" s="1" customFormat="1">
      <c r="A498" s="59"/>
      <c r="B498" s="127" t="e">
        <f>#REF! &amp;"_"&amp;S497</f>
        <v>#REF!</v>
      </c>
      <c r="C498" s="165"/>
      <c r="D498" s="165"/>
      <c r="E498" s="86"/>
      <c r="F498" s="86"/>
      <c r="G498" s="87"/>
      <c r="H498" s="87"/>
      <c r="I498" s="88"/>
      <c r="J498" s="59"/>
      <c r="K498" s="59"/>
      <c r="L498" s="59"/>
      <c r="M498" s="60"/>
      <c r="N498" s="60"/>
      <c r="O498" s="60"/>
      <c r="P498" s="60"/>
      <c r="Q498" s="60"/>
      <c r="R498" s="60"/>
      <c r="S498" s="68">
        <v>493</v>
      </c>
      <c r="T498" s="60"/>
      <c r="U498" s="60"/>
      <c r="V498" s="60"/>
      <c r="W498" s="60"/>
      <c r="X498" s="60"/>
      <c r="Y498" s="60"/>
      <c r="Z498" s="60"/>
      <c r="AA498" s="60"/>
      <c r="AB498" s="60"/>
      <c r="AC498" s="60"/>
      <c r="AD498" s="60"/>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60"/>
      <c r="BG498" s="60"/>
    </row>
    <row r="499" spans="1:59" s="1" customFormat="1">
      <c r="A499" s="59"/>
      <c r="B499" s="127" t="e">
        <f>#REF! &amp;"_"&amp;S498</f>
        <v>#REF!</v>
      </c>
      <c r="C499" s="165"/>
      <c r="D499" s="165"/>
      <c r="E499" s="86"/>
      <c r="F499" s="86"/>
      <c r="G499" s="87"/>
      <c r="H499" s="87"/>
      <c r="I499" s="88"/>
      <c r="J499" s="59"/>
      <c r="K499" s="59"/>
      <c r="L499" s="59"/>
      <c r="M499" s="60"/>
      <c r="N499" s="60"/>
      <c r="O499" s="60"/>
      <c r="P499" s="60"/>
      <c r="Q499" s="60"/>
      <c r="R499" s="60"/>
      <c r="S499" s="68">
        <v>494</v>
      </c>
      <c r="T499" s="60"/>
      <c r="U499" s="60"/>
      <c r="V499" s="60"/>
      <c r="W499" s="60"/>
      <c r="X499" s="60"/>
      <c r="Y499" s="60"/>
      <c r="Z499" s="60"/>
      <c r="AA499" s="60"/>
      <c r="AB499" s="60"/>
      <c r="AC499" s="60"/>
      <c r="AD499" s="60"/>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60"/>
      <c r="BG499" s="60"/>
    </row>
    <row r="500" spans="1:59" s="1" customFormat="1">
      <c r="A500" s="59"/>
      <c r="B500" s="127" t="e">
        <f>#REF! &amp;"_"&amp;S499</f>
        <v>#REF!</v>
      </c>
      <c r="C500" s="165"/>
      <c r="D500" s="165"/>
      <c r="E500" s="86"/>
      <c r="F500" s="86"/>
      <c r="G500" s="87"/>
      <c r="H500" s="87"/>
      <c r="I500" s="88"/>
      <c r="J500" s="59"/>
      <c r="K500" s="59"/>
      <c r="L500" s="59"/>
      <c r="M500" s="60"/>
      <c r="N500" s="60"/>
      <c r="O500" s="60"/>
      <c r="P500" s="60"/>
      <c r="Q500" s="60"/>
      <c r="R500" s="60"/>
      <c r="S500" s="68">
        <v>495</v>
      </c>
      <c r="T500" s="60"/>
      <c r="U500" s="60"/>
      <c r="V500" s="60"/>
      <c r="W500" s="60"/>
      <c r="X500" s="60"/>
      <c r="Y500" s="60"/>
      <c r="Z500" s="60"/>
      <c r="AA500" s="60"/>
      <c r="AB500" s="60"/>
      <c r="AC500" s="60"/>
      <c r="AD500" s="60"/>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60"/>
      <c r="BG500" s="60"/>
    </row>
    <row r="501" spans="1:59" s="1" customFormat="1">
      <c r="A501" s="59"/>
      <c r="B501" s="127" t="e">
        <f>#REF! &amp;"_"&amp;S500</f>
        <v>#REF!</v>
      </c>
      <c r="C501" s="165"/>
      <c r="D501" s="165"/>
      <c r="E501" s="86"/>
      <c r="F501" s="86"/>
      <c r="G501" s="87"/>
      <c r="H501" s="87"/>
      <c r="I501" s="88"/>
      <c r="J501" s="59"/>
      <c r="K501" s="59"/>
      <c r="L501" s="59"/>
      <c r="M501" s="60"/>
      <c r="N501" s="60"/>
      <c r="O501" s="60"/>
      <c r="P501" s="60"/>
      <c r="Q501" s="60"/>
      <c r="R501" s="60"/>
      <c r="S501" s="68">
        <v>496</v>
      </c>
      <c r="T501" s="60"/>
      <c r="U501" s="60"/>
      <c r="V501" s="60"/>
      <c r="W501" s="60"/>
      <c r="X501" s="60"/>
      <c r="Y501" s="60"/>
      <c r="Z501" s="60"/>
      <c r="AA501" s="60"/>
      <c r="AB501" s="60"/>
      <c r="AC501" s="60"/>
      <c r="AD501" s="60"/>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60"/>
      <c r="BG501" s="60"/>
    </row>
    <row r="502" spans="1:59" s="1" customFormat="1">
      <c r="A502" s="59"/>
      <c r="B502" s="127" t="e">
        <f>#REF! &amp;"_"&amp;S501</f>
        <v>#REF!</v>
      </c>
      <c r="C502" s="165"/>
      <c r="D502" s="165"/>
      <c r="E502" s="86"/>
      <c r="F502" s="86"/>
      <c r="G502" s="87"/>
      <c r="H502" s="87"/>
      <c r="I502" s="88"/>
      <c r="J502" s="59"/>
      <c r="K502" s="59"/>
      <c r="L502" s="59"/>
      <c r="M502" s="60"/>
      <c r="N502" s="60"/>
      <c r="O502" s="60"/>
      <c r="P502" s="60"/>
      <c r="Q502" s="60"/>
      <c r="R502" s="60"/>
      <c r="S502" s="68">
        <v>497</v>
      </c>
      <c r="T502" s="60"/>
      <c r="U502" s="60"/>
      <c r="V502" s="60"/>
      <c r="W502" s="60"/>
      <c r="X502" s="60"/>
      <c r="Y502" s="60"/>
      <c r="Z502" s="60"/>
      <c r="AA502" s="60"/>
      <c r="AB502" s="60"/>
      <c r="AC502" s="60"/>
      <c r="AD502" s="60"/>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60"/>
      <c r="BG502" s="60"/>
    </row>
    <row r="503" spans="1:59" s="1" customFormat="1">
      <c r="A503" s="59"/>
      <c r="B503" s="127" t="e">
        <f>#REF! &amp;"_"&amp;S502</f>
        <v>#REF!</v>
      </c>
      <c r="C503" s="165"/>
      <c r="D503" s="165"/>
      <c r="E503" s="86"/>
      <c r="F503" s="86"/>
      <c r="G503" s="87"/>
      <c r="H503" s="87"/>
      <c r="I503" s="88"/>
      <c r="J503" s="59"/>
      <c r="K503" s="59"/>
      <c r="L503" s="59"/>
      <c r="M503" s="60"/>
      <c r="N503" s="60"/>
      <c r="O503" s="60"/>
      <c r="P503" s="60"/>
      <c r="Q503" s="60"/>
      <c r="R503" s="60"/>
      <c r="S503" s="68">
        <v>498</v>
      </c>
      <c r="T503" s="60"/>
      <c r="U503" s="60"/>
      <c r="V503" s="60"/>
      <c r="W503" s="60"/>
      <c r="X503" s="60"/>
      <c r="Y503" s="60"/>
      <c r="Z503" s="60"/>
      <c r="AA503" s="60"/>
      <c r="AB503" s="60"/>
      <c r="AC503" s="60"/>
      <c r="AD503" s="60"/>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60"/>
      <c r="BG503" s="60"/>
    </row>
    <row r="504" spans="1:59" s="1" customFormat="1">
      <c r="A504" s="59"/>
      <c r="B504" s="127" t="e">
        <f>#REF! &amp;"_"&amp;S503</f>
        <v>#REF!</v>
      </c>
      <c r="C504" s="165"/>
      <c r="D504" s="165"/>
      <c r="E504" s="86"/>
      <c r="F504" s="86"/>
      <c r="G504" s="87"/>
      <c r="H504" s="87"/>
      <c r="I504" s="88"/>
      <c r="J504" s="59"/>
      <c r="K504" s="59"/>
      <c r="L504" s="59"/>
      <c r="M504" s="60"/>
      <c r="N504" s="60"/>
      <c r="O504" s="60"/>
      <c r="P504" s="60"/>
      <c r="Q504" s="60"/>
      <c r="R504" s="60"/>
      <c r="S504" s="68">
        <v>499</v>
      </c>
      <c r="T504" s="60"/>
      <c r="U504" s="60"/>
      <c r="V504" s="60"/>
      <c r="W504" s="60"/>
      <c r="X504" s="60"/>
      <c r="Y504" s="60"/>
      <c r="Z504" s="60"/>
      <c r="AA504" s="60"/>
      <c r="AB504" s="60"/>
      <c r="AC504" s="60"/>
      <c r="AD504" s="60"/>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60"/>
      <c r="BG504" s="60"/>
    </row>
    <row r="505" spans="1:59" s="1" customFormat="1">
      <c r="A505" s="59"/>
      <c r="B505" s="127" t="e">
        <f>#REF! &amp;"_"&amp;S504</f>
        <v>#REF!</v>
      </c>
      <c r="C505" s="165"/>
      <c r="D505" s="165"/>
      <c r="E505" s="86"/>
      <c r="F505" s="86"/>
      <c r="G505" s="87"/>
      <c r="H505" s="87"/>
      <c r="I505" s="88"/>
      <c r="J505" s="59"/>
      <c r="K505" s="59"/>
      <c r="L505" s="59"/>
      <c r="M505" s="60"/>
      <c r="N505" s="60"/>
      <c r="O505" s="60"/>
      <c r="P505" s="60"/>
      <c r="Q505" s="60"/>
      <c r="R505" s="60"/>
      <c r="S505" s="68">
        <v>500</v>
      </c>
      <c r="T505" s="60"/>
      <c r="U505" s="60"/>
      <c r="V505" s="60"/>
      <c r="W505" s="60"/>
      <c r="X505" s="60"/>
      <c r="Y505" s="60"/>
      <c r="Z505" s="60"/>
      <c r="AA505" s="60"/>
      <c r="AB505" s="60"/>
      <c r="AC505" s="60"/>
      <c r="AD505" s="60"/>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60"/>
      <c r="BG505" s="60"/>
    </row>
    <row r="506" spans="1:59" s="1" customFormat="1">
      <c r="A506" s="59"/>
      <c r="B506" s="127" t="e">
        <f>#REF! &amp;"_"&amp;S505</f>
        <v>#REF!</v>
      </c>
      <c r="C506" s="165"/>
      <c r="D506" s="165"/>
      <c r="E506" s="86"/>
      <c r="F506" s="86"/>
      <c r="G506" s="87"/>
      <c r="H506" s="87"/>
      <c r="I506" s="88"/>
      <c r="J506" s="59"/>
      <c r="K506" s="59"/>
      <c r="L506" s="59"/>
      <c r="M506" s="60"/>
      <c r="N506" s="60"/>
      <c r="O506" s="60"/>
      <c r="P506" s="60"/>
      <c r="Q506" s="60"/>
      <c r="R506" s="60"/>
      <c r="S506" s="68">
        <v>501</v>
      </c>
      <c r="T506" s="60"/>
      <c r="U506" s="60"/>
      <c r="V506" s="60"/>
      <c r="W506" s="60"/>
      <c r="X506" s="60"/>
      <c r="Y506" s="60"/>
      <c r="Z506" s="60"/>
      <c r="AA506" s="60"/>
      <c r="AB506" s="60"/>
      <c r="AC506" s="60"/>
      <c r="AD506" s="60"/>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60"/>
      <c r="BG506" s="60"/>
    </row>
    <row r="507" spans="1:59" s="1" customFormat="1">
      <c r="A507" s="59"/>
      <c r="B507" s="127" t="e">
        <f>#REF! &amp;"_"&amp;S506</f>
        <v>#REF!</v>
      </c>
      <c r="C507" s="165"/>
      <c r="D507" s="165"/>
      <c r="E507" s="86"/>
      <c r="F507" s="86"/>
      <c r="G507" s="87"/>
      <c r="H507" s="87"/>
      <c r="I507" s="88"/>
      <c r="J507" s="59"/>
      <c r="K507" s="59"/>
      <c r="L507" s="59"/>
      <c r="M507" s="60"/>
      <c r="N507" s="60"/>
      <c r="O507" s="60"/>
      <c r="P507" s="60"/>
      <c r="Q507" s="60"/>
      <c r="R507" s="60"/>
      <c r="S507" s="68">
        <v>502</v>
      </c>
      <c r="T507" s="60"/>
      <c r="U507" s="60"/>
      <c r="V507" s="60"/>
      <c r="W507" s="60"/>
      <c r="X507" s="60"/>
      <c r="Y507" s="60"/>
      <c r="Z507" s="60"/>
      <c r="AA507" s="60"/>
      <c r="AB507" s="60"/>
      <c r="AC507" s="60"/>
      <c r="AD507" s="60"/>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60"/>
      <c r="BG507" s="60"/>
    </row>
    <row r="508" spans="1:59" s="1" customFormat="1">
      <c r="A508" s="59"/>
      <c r="B508" s="127" t="e">
        <f>#REF! &amp;"_"&amp;S507</f>
        <v>#REF!</v>
      </c>
      <c r="C508" s="165"/>
      <c r="D508" s="165"/>
      <c r="E508" s="86"/>
      <c r="F508" s="86"/>
      <c r="G508" s="87"/>
      <c r="H508" s="87"/>
      <c r="I508" s="88"/>
      <c r="J508" s="59"/>
      <c r="K508" s="59"/>
      <c r="L508" s="59"/>
      <c r="M508" s="60"/>
      <c r="N508" s="60"/>
      <c r="O508" s="60"/>
      <c r="P508" s="60"/>
      <c r="Q508" s="60"/>
      <c r="R508" s="60"/>
      <c r="S508" s="68">
        <v>503</v>
      </c>
      <c r="T508" s="60"/>
      <c r="U508" s="60"/>
      <c r="V508" s="60"/>
      <c r="W508" s="60"/>
      <c r="X508" s="60"/>
      <c r="Y508" s="60"/>
      <c r="Z508" s="60"/>
      <c r="AA508" s="60"/>
      <c r="AB508" s="60"/>
      <c r="AC508" s="60"/>
      <c r="AD508" s="60"/>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60"/>
      <c r="BG508" s="60"/>
    </row>
    <row r="509" spans="1:59" s="1" customFormat="1">
      <c r="A509" s="59"/>
      <c r="B509" s="127" t="e">
        <f>#REF! &amp;"_"&amp;S508</f>
        <v>#REF!</v>
      </c>
      <c r="C509" s="165"/>
      <c r="D509" s="165"/>
      <c r="E509" s="86"/>
      <c r="F509" s="86"/>
      <c r="G509" s="87"/>
      <c r="H509" s="87"/>
      <c r="I509" s="88"/>
      <c r="J509" s="59"/>
      <c r="K509" s="59"/>
      <c r="L509" s="59"/>
      <c r="M509" s="60"/>
      <c r="N509" s="60"/>
      <c r="O509" s="60"/>
      <c r="P509" s="60"/>
      <c r="Q509" s="60"/>
      <c r="R509" s="60"/>
      <c r="S509" s="68">
        <v>504</v>
      </c>
      <c r="T509" s="60"/>
      <c r="U509" s="60"/>
      <c r="V509" s="60"/>
      <c r="W509" s="60"/>
      <c r="X509" s="60"/>
      <c r="Y509" s="60"/>
      <c r="Z509" s="60"/>
      <c r="AA509" s="60"/>
      <c r="AB509" s="60"/>
      <c r="AC509" s="60"/>
      <c r="AD509" s="60"/>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60"/>
      <c r="BG509" s="60"/>
    </row>
    <row r="510" spans="1:59" s="1" customFormat="1">
      <c r="A510" s="59"/>
      <c r="B510" s="127" t="e">
        <f>#REF! &amp;"_"&amp;S509</f>
        <v>#REF!</v>
      </c>
      <c r="C510" s="165"/>
      <c r="D510" s="165"/>
      <c r="E510" s="86"/>
      <c r="F510" s="86"/>
      <c r="G510" s="87"/>
      <c r="H510" s="87"/>
      <c r="I510" s="88"/>
      <c r="J510" s="59"/>
      <c r="K510" s="59"/>
      <c r="L510" s="59"/>
      <c r="M510" s="60"/>
      <c r="N510" s="60"/>
      <c r="O510" s="60"/>
      <c r="P510" s="60"/>
      <c r="Q510" s="60"/>
      <c r="R510" s="60"/>
      <c r="S510" s="68">
        <v>505</v>
      </c>
      <c r="T510" s="60"/>
      <c r="U510" s="60"/>
      <c r="V510" s="60"/>
      <c r="W510" s="60"/>
      <c r="X510" s="60"/>
      <c r="Y510" s="60"/>
      <c r="Z510" s="60"/>
      <c r="AA510" s="60"/>
      <c r="AB510" s="60"/>
      <c r="AC510" s="60"/>
      <c r="AD510" s="60"/>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60"/>
      <c r="BG510" s="60"/>
    </row>
    <row r="511" spans="1:59" s="1" customFormat="1">
      <c r="A511" s="59"/>
      <c r="B511" s="127" t="e">
        <f>#REF! &amp;"_"&amp;S510</f>
        <v>#REF!</v>
      </c>
      <c r="C511" s="165"/>
      <c r="D511" s="165"/>
      <c r="E511" s="86"/>
      <c r="F511" s="86"/>
      <c r="G511" s="87"/>
      <c r="H511" s="87"/>
      <c r="I511" s="88"/>
      <c r="J511" s="59"/>
      <c r="K511" s="59"/>
      <c r="L511" s="59"/>
      <c r="M511" s="60"/>
      <c r="N511" s="60"/>
      <c r="O511" s="60"/>
      <c r="P511" s="60"/>
      <c r="Q511" s="60"/>
      <c r="R511" s="60"/>
      <c r="S511" s="68">
        <v>506</v>
      </c>
      <c r="T511" s="60"/>
      <c r="U511" s="60"/>
      <c r="V511" s="60"/>
      <c r="W511" s="60"/>
      <c r="X511" s="60"/>
      <c r="Y511" s="60"/>
      <c r="Z511" s="60"/>
      <c r="AA511" s="60"/>
      <c r="AB511" s="60"/>
      <c r="AC511" s="60"/>
      <c r="AD511" s="60"/>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60"/>
      <c r="BG511" s="60"/>
    </row>
    <row r="512" spans="1:59" s="1" customFormat="1">
      <c r="A512" s="59"/>
      <c r="B512" s="127" t="e">
        <f>#REF! &amp;"_"&amp;S511</f>
        <v>#REF!</v>
      </c>
      <c r="C512" s="165"/>
      <c r="D512" s="165"/>
      <c r="E512" s="86"/>
      <c r="F512" s="86"/>
      <c r="G512" s="87"/>
      <c r="H512" s="87"/>
      <c r="I512" s="88"/>
      <c r="J512" s="59"/>
      <c r="K512" s="59"/>
      <c r="L512" s="59"/>
      <c r="M512" s="60"/>
      <c r="N512" s="60"/>
      <c r="O512" s="60"/>
      <c r="P512" s="60"/>
      <c r="Q512" s="60"/>
      <c r="R512" s="60"/>
      <c r="S512" s="68">
        <v>507</v>
      </c>
      <c r="T512" s="60"/>
      <c r="U512" s="60"/>
      <c r="V512" s="60"/>
      <c r="W512" s="60"/>
      <c r="X512" s="60"/>
      <c r="Y512" s="60"/>
      <c r="Z512" s="60"/>
      <c r="AA512" s="60"/>
      <c r="AB512" s="60"/>
      <c r="AC512" s="60"/>
      <c r="AD512" s="60"/>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60"/>
      <c r="BG512" s="60"/>
    </row>
    <row r="513" spans="1:59" s="1" customFormat="1">
      <c r="A513" s="59"/>
      <c r="B513" s="127" t="e">
        <f>#REF! &amp;"_"&amp;S512</f>
        <v>#REF!</v>
      </c>
      <c r="C513" s="165"/>
      <c r="D513" s="165"/>
      <c r="E513" s="86"/>
      <c r="F513" s="86"/>
      <c r="G513" s="87"/>
      <c r="H513" s="87"/>
      <c r="I513" s="88"/>
      <c r="J513" s="59"/>
      <c r="K513" s="59"/>
      <c r="L513" s="59"/>
      <c r="M513" s="60"/>
      <c r="N513" s="60"/>
      <c r="O513" s="60"/>
      <c r="P513" s="60"/>
      <c r="Q513" s="60"/>
      <c r="R513" s="60"/>
      <c r="S513" s="68">
        <v>508</v>
      </c>
      <c r="T513" s="60"/>
      <c r="U513" s="60"/>
      <c r="V513" s="60"/>
      <c r="W513" s="60"/>
      <c r="X513" s="60"/>
      <c r="Y513" s="60"/>
      <c r="Z513" s="60"/>
      <c r="AA513" s="60"/>
      <c r="AB513" s="60"/>
      <c r="AC513" s="60"/>
      <c r="AD513" s="60"/>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60"/>
      <c r="BG513" s="60"/>
    </row>
    <row r="514" spans="1:59" s="1" customFormat="1">
      <c r="A514" s="59"/>
      <c r="B514" s="127" t="e">
        <f>#REF! &amp;"_"&amp;S513</f>
        <v>#REF!</v>
      </c>
      <c r="C514" s="165"/>
      <c r="D514" s="165"/>
      <c r="E514" s="86"/>
      <c r="F514" s="86"/>
      <c r="G514" s="87"/>
      <c r="H514" s="87"/>
      <c r="I514" s="88"/>
      <c r="J514" s="59"/>
      <c r="K514" s="59"/>
      <c r="L514" s="59"/>
      <c r="M514" s="60"/>
      <c r="N514" s="60"/>
      <c r="O514" s="60"/>
      <c r="P514" s="60"/>
      <c r="Q514" s="60"/>
      <c r="R514" s="60"/>
      <c r="S514" s="68">
        <v>509</v>
      </c>
      <c r="T514" s="60"/>
      <c r="U514" s="60"/>
      <c r="V514" s="60"/>
      <c r="W514" s="60"/>
      <c r="X514" s="60"/>
      <c r="Y514" s="60"/>
      <c r="Z514" s="60"/>
      <c r="AA514" s="60"/>
      <c r="AB514" s="60"/>
      <c r="AC514" s="60"/>
      <c r="AD514" s="60"/>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60"/>
      <c r="BG514" s="60"/>
    </row>
    <row r="515" spans="1:59" s="1" customFormat="1">
      <c r="A515" s="59"/>
      <c r="B515" s="127" t="e">
        <f>#REF! &amp;"_"&amp;S514</f>
        <v>#REF!</v>
      </c>
      <c r="C515" s="165"/>
      <c r="D515" s="165"/>
      <c r="E515" s="86"/>
      <c r="F515" s="86"/>
      <c r="G515" s="87"/>
      <c r="H515" s="87"/>
      <c r="I515" s="88"/>
      <c r="J515" s="59"/>
      <c r="K515" s="59"/>
      <c r="L515" s="59"/>
      <c r="M515" s="60"/>
      <c r="N515" s="60"/>
      <c r="O515" s="60"/>
      <c r="P515" s="60"/>
      <c r="Q515" s="60"/>
      <c r="R515" s="60"/>
      <c r="S515" s="68">
        <v>510</v>
      </c>
      <c r="T515" s="60"/>
      <c r="U515" s="60"/>
      <c r="V515" s="60"/>
      <c r="W515" s="60"/>
      <c r="X515" s="60"/>
      <c r="Y515" s="60"/>
      <c r="Z515" s="60"/>
      <c r="AA515" s="60"/>
      <c r="AB515" s="60"/>
      <c r="AC515" s="60"/>
      <c r="AD515" s="60"/>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60"/>
      <c r="BG515" s="60"/>
    </row>
    <row r="516" spans="1:59" s="1" customFormat="1">
      <c r="A516" s="59"/>
      <c r="B516" s="127" t="e">
        <f>#REF! &amp;"_"&amp;S515</f>
        <v>#REF!</v>
      </c>
      <c r="C516" s="165"/>
      <c r="D516" s="165"/>
      <c r="E516" s="86"/>
      <c r="F516" s="86"/>
      <c r="G516" s="87"/>
      <c r="H516" s="87"/>
      <c r="I516" s="88"/>
      <c r="J516" s="59"/>
      <c r="K516" s="59"/>
      <c r="L516" s="59"/>
      <c r="M516" s="60"/>
      <c r="N516" s="60"/>
      <c r="O516" s="60"/>
      <c r="P516" s="60"/>
      <c r="Q516" s="60"/>
      <c r="R516" s="60"/>
      <c r="S516" s="68">
        <v>511</v>
      </c>
      <c r="T516" s="60"/>
      <c r="U516" s="60"/>
      <c r="V516" s="60"/>
      <c r="W516" s="60"/>
      <c r="X516" s="60"/>
      <c r="Y516" s="60"/>
      <c r="Z516" s="60"/>
      <c r="AA516" s="60"/>
      <c r="AB516" s="60"/>
      <c r="AC516" s="60"/>
      <c r="AD516" s="60"/>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60"/>
      <c r="BG516" s="60"/>
    </row>
    <row r="517" spans="1:59" s="1" customFormat="1">
      <c r="A517" s="59"/>
      <c r="B517" s="127" t="e">
        <f>#REF! &amp;"_"&amp;S516</f>
        <v>#REF!</v>
      </c>
      <c r="C517" s="165"/>
      <c r="D517" s="165"/>
      <c r="E517" s="86"/>
      <c r="F517" s="86"/>
      <c r="G517" s="87"/>
      <c r="H517" s="87"/>
      <c r="I517" s="88"/>
      <c r="J517" s="59"/>
      <c r="K517" s="59"/>
      <c r="L517" s="59"/>
      <c r="M517" s="60"/>
      <c r="N517" s="60"/>
      <c r="O517" s="60"/>
      <c r="P517" s="60"/>
      <c r="Q517" s="60"/>
      <c r="R517" s="60"/>
      <c r="S517" s="68">
        <v>512</v>
      </c>
      <c r="T517" s="60"/>
      <c r="U517" s="60"/>
      <c r="V517" s="60"/>
      <c r="W517" s="60"/>
      <c r="X517" s="60"/>
      <c r="Y517" s="60"/>
      <c r="Z517" s="60"/>
      <c r="AA517" s="60"/>
      <c r="AB517" s="60"/>
      <c r="AC517" s="60"/>
      <c r="AD517" s="60"/>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60"/>
      <c r="BG517" s="60"/>
    </row>
    <row r="518" spans="1:59" s="1" customFormat="1">
      <c r="A518" s="59"/>
      <c r="B518" s="127" t="e">
        <f>#REF! &amp;"_"&amp;S517</f>
        <v>#REF!</v>
      </c>
      <c r="C518" s="165"/>
      <c r="D518" s="165"/>
      <c r="E518" s="86"/>
      <c r="F518" s="86"/>
      <c r="G518" s="87"/>
      <c r="H518" s="87"/>
      <c r="I518" s="88"/>
      <c r="J518" s="59"/>
      <c r="K518" s="59"/>
      <c r="L518" s="59"/>
      <c r="M518" s="60"/>
      <c r="N518" s="60"/>
      <c r="O518" s="60"/>
      <c r="P518" s="60"/>
      <c r="Q518" s="60"/>
      <c r="R518" s="60"/>
      <c r="S518" s="68">
        <v>513</v>
      </c>
      <c r="T518" s="60"/>
      <c r="U518" s="60"/>
      <c r="V518" s="60"/>
      <c r="W518" s="60"/>
      <c r="X518" s="60"/>
      <c r="Y518" s="60"/>
      <c r="Z518" s="60"/>
      <c r="AA518" s="60"/>
      <c r="AB518" s="60"/>
      <c r="AC518" s="60"/>
      <c r="AD518" s="60"/>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60"/>
      <c r="BG518" s="60"/>
    </row>
    <row r="519" spans="1:59" s="1" customFormat="1">
      <c r="A519" s="59"/>
      <c r="B519" s="127" t="e">
        <f>#REF! &amp;"_"&amp;S518</f>
        <v>#REF!</v>
      </c>
      <c r="C519" s="165"/>
      <c r="D519" s="165"/>
      <c r="E519" s="86"/>
      <c r="F519" s="86"/>
      <c r="G519" s="87"/>
      <c r="H519" s="87"/>
      <c r="I519" s="88"/>
      <c r="J519" s="59"/>
      <c r="K519" s="59"/>
      <c r="L519" s="59"/>
      <c r="M519" s="60"/>
      <c r="N519" s="60"/>
      <c r="O519" s="60"/>
      <c r="P519" s="60"/>
      <c r="Q519" s="60"/>
      <c r="R519" s="60"/>
      <c r="S519" s="68">
        <v>514</v>
      </c>
      <c r="T519" s="60"/>
      <c r="U519" s="60"/>
      <c r="V519" s="60"/>
      <c r="W519" s="60"/>
      <c r="X519" s="60"/>
      <c r="Y519" s="60"/>
      <c r="Z519" s="60"/>
      <c r="AA519" s="60"/>
      <c r="AB519" s="60"/>
      <c r="AC519" s="60"/>
      <c r="AD519" s="60"/>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60"/>
      <c r="BG519" s="60"/>
    </row>
    <row r="520" spans="1:59" s="1" customFormat="1">
      <c r="A520" s="59"/>
      <c r="B520" s="127" t="e">
        <f>#REF! &amp;"_"&amp;S519</f>
        <v>#REF!</v>
      </c>
      <c r="C520" s="165"/>
      <c r="D520" s="165"/>
      <c r="E520" s="86"/>
      <c r="F520" s="86"/>
      <c r="G520" s="87"/>
      <c r="H520" s="87"/>
      <c r="I520" s="88"/>
      <c r="J520" s="59"/>
      <c r="K520" s="59"/>
      <c r="L520" s="59"/>
      <c r="M520" s="60"/>
      <c r="N520" s="60"/>
      <c r="O520" s="60"/>
      <c r="P520" s="60"/>
      <c r="Q520" s="60"/>
      <c r="R520" s="60"/>
      <c r="S520" s="68">
        <v>515</v>
      </c>
      <c r="T520" s="60"/>
      <c r="U520" s="60"/>
      <c r="V520" s="60"/>
      <c r="W520" s="60"/>
      <c r="X520" s="60"/>
      <c r="Y520" s="60"/>
      <c r="Z520" s="60"/>
      <c r="AA520" s="60"/>
      <c r="AB520" s="60"/>
      <c r="AC520" s="60"/>
      <c r="AD520" s="60"/>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60"/>
      <c r="BG520" s="60"/>
    </row>
    <row r="521" spans="1:59" s="1" customFormat="1">
      <c r="A521" s="59"/>
      <c r="B521" s="127" t="e">
        <f>#REF! &amp;"_"&amp;S520</f>
        <v>#REF!</v>
      </c>
      <c r="C521" s="165"/>
      <c r="D521" s="165"/>
      <c r="E521" s="86"/>
      <c r="F521" s="86"/>
      <c r="G521" s="87"/>
      <c r="H521" s="87"/>
      <c r="I521" s="88"/>
      <c r="J521" s="59"/>
      <c r="K521" s="59"/>
      <c r="L521" s="59"/>
      <c r="M521" s="60"/>
      <c r="N521" s="60"/>
      <c r="O521" s="60"/>
      <c r="P521" s="60"/>
      <c r="Q521" s="60"/>
      <c r="R521" s="60"/>
      <c r="S521" s="68">
        <v>516</v>
      </c>
      <c r="T521" s="60"/>
      <c r="U521" s="60"/>
      <c r="V521" s="60"/>
      <c r="W521" s="60"/>
      <c r="X521" s="60"/>
      <c r="Y521" s="60"/>
      <c r="Z521" s="60"/>
      <c r="AA521" s="60"/>
      <c r="AB521" s="60"/>
      <c r="AC521" s="60"/>
      <c r="AD521" s="60"/>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60"/>
      <c r="BG521" s="60"/>
    </row>
    <row r="522" spans="1:59" s="1" customFormat="1">
      <c r="A522" s="59"/>
      <c r="B522" s="127" t="e">
        <f>#REF! &amp;"_"&amp;S521</f>
        <v>#REF!</v>
      </c>
      <c r="C522" s="165"/>
      <c r="D522" s="165"/>
      <c r="E522" s="86"/>
      <c r="F522" s="86"/>
      <c r="G522" s="87"/>
      <c r="H522" s="87"/>
      <c r="I522" s="88"/>
      <c r="J522" s="59"/>
      <c r="K522" s="59"/>
      <c r="L522" s="59"/>
      <c r="M522" s="60"/>
      <c r="N522" s="60"/>
      <c r="O522" s="60"/>
      <c r="P522" s="60"/>
      <c r="Q522" s="60"/>
      <c r="R522" s="60"/>
      <c r="S522" s="68">
        <v>517</v>
      </c>
      <c r="T522" s="60"/>
      <c r="U522" s="60"/>
      <c r="V522" s="60"/>
      <c r="W522" s="60"/>
      <c r="X522" s="60"/>
      <c r="Y522" s="60"/>
      <c r="Z522" s="60"/>
      <c r="AA522" s="60"/>
      <c r="AB522" s="60"/>
      <c r="AC522" s="60"/>
      <c r="AD522" s="60"/>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60"/>
      <c r="BG522" s="60"/>
    </row>
    <row r="523" spans="1:59" s="1" customFormat="1">
      <c r="A523" s="59"/>
      <c r="B523" s="127" t="e">
        <f>#REF! &amp;"_"&amp;S522</f>
        <v>#REF!</v>
      </c>
      <c r="C523" s="165"/>
      <c r="D523" s="165"/>
      <c r="E523" s="86"/>
      <c r="F523" s="86"/>
      <c r="G523" s="87"/>
      <c r="H523" s="87"/>
      <c r="I523" s="88"/>
      <c r="J523" s="59"/>
      <c r="K523" s="59"/>
      <c r="L523" s="59"/>
      <c r="M523" s="60"/>
      <c r="N523" s="60"/>
      <c r="O523" s="60"/>
      <c r="P523" s="60"/>
      <c r="Q523" s="60"/>
      <c r="R523" s="60"/>
      <c r="S523" s="68">
        <v>518</v>
      </c>
      <c r="T523" s="60"/>
      <c r="U523" s="60"/>
      <c r="V523" s="60"/>
      <c r="W523" s="60"/>
      <c r="X523" s="60"/>
      <c r="Y523" s="60"/>
      <c r="Z523" s="60"/>
      <c r="AA523" s="60"/>
      <c r="AB523" s="60"/>
      <c r="AC523" s="60"/>
      <c r="AD523" s="60"/>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60"/>
      <c r="BG523" s="60"/>
    </row>
    <row r="524" spans="1:59" s="1" customFormat="1">
      <c r="A524" s="59"/>
      <c r="B524" s="127" t="e">
        <f>#REF! &amp;"_"&amp;S523</f>
        <v>#REF!</v>
      </c>
      <c r="C524" s="165"/>
      <c r="D524" s="165"/>
      <c r="E524" s="86"/>
      <c r="F524" s="86"/>
      <c r="G524" s="87"/>
      <c r="H524" s="87"/>
      <c r="I524" s="88"/>
      <c r="J524" s="59"/>
      <c r="K524" s="59"/>
      <c r="L524" s="59"/>
      <c r="M524" s="60"/>
      <c r="N524" s="60"/>
      <c r="O524" s="60"/>
      <c r="P524" s="60"/>
      <c r="Q524" s="60"/>
      <c r="R524" s="60"/>
      <c r="S524" s="68">
        <v>519</v>
      </c>
      <c r="T524" s="60"/>
      <c r="U524" s="60"/>
      <c r="V524" s="60"/>
      <c r="W524" s="60"/>
      <c r="X524" s="60"/>
      <c r="Y524" s="60"/>
      <c r="Z524" s="60"/>
      <c r="AA524" s="60"/>
      <c r="AB524" s="60"/>
      <c r="AC524" s="60"/>
      <c r="AD524" s="60"/>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60"/>
      <c r="BG524" s="60"/>
    </row>
    <row r="525" spans="1:59" s="1" customFormat="1">
      <c r="A525" s="59"/>
      <c r="B525" s="127" t="e">
        <f>#REF! &amp;"_"&amp;S524</f>
        <v>#REF!</v>
      </c>
      <c r="C525" s="165"/>
      <c r="D525" s="165"/>
      <c r="E525" s="86"/>
      <c r="F525" s="86"/>
      <c r="G525" s="87"/>
      <c r="H525" s="87"/>
      <c r="I525" s="88"/>
      <c r="J525" s="59"/>
      <c r="K525" s="59"/>
      <c r="L525" s="59"/>
      <c r="M525" s="60"/>
      <c r="N525" s="60"/>
      <c r="O525" s="60"/>
      <c r="P525" s="60"/>
      <c r="Q525" s="60"/>
      <c r="R525" s="60"/>
      <c r="S525" s="68">
        <v>520</v>
      </c>
      <c r="T525" s="60"/>
      <c r="U525" s="60"/>
      <c r="V525" s="60"/>
      <c r="W525" s="60"/>
      <c r="X525" s="60"/>
      <c r="Y525" s="60"/>
      <c r="Z525" s="60"/>
      <c r="AA525" s="60"/>
      <c r="AB525" s="60"/>
      <c r="AC525" s="60"/>
      <c r="AD525" s="60"/>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60"/>
      <c r="BG525" s="60"/>
    </row>
    <row r="526" spans="1:59" s="1" customFormat="1">
      <c r="A526" s="59"/>
      <c r="B526" s="127" t="e">
        <f>#REF! &amp;"_"&amp;S525</f>
        <v>#REF!</v>
      </c>
      <c r="C526" s="165"/>
      <c r="D526" s="165"/>
      <c r="E526" s="86"/>
      <c r="F526" s="86"/>
      <c r="G526" s="87"/>
      <c r="H526" s="87"/>
      <c r="I526" s="88"/>
      <c r="J526" s="59"/>
      <c r="K526" s="59"/>
      <c r="L526" s="59"/>
      <c r="M526" s="60"/>
      <c r="N526" s="60"/>
      <c r="O526" s="60"/>
      <c r="P526" s="60"/>
      <c r="Q526" s="60"/>
      <c r="R526" s="60"/>
      <c r="S526" s="68">
        <v>521</v>
      </c>
      <c r="T526" s="60"/>
      <c r="U526" s="60"/>
      <c r="V526" s="60"/>
      <c r="W526" s="60"/>
      <c r="X526" s="60"/>
      <c r="Y526" s="60"/>
      <c r="Z526" s="60"/>
      <c r="AA526" s="60"/>
      <c r="AB526" s="60"/>
      <c r="AC526" s="60"/>
      <c r="AD526" s="60"/>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60"/>
      <c r="BG526" s="60"/>
    </row>
    <row r="527" spans="1:59" s="1" customFormat="1">
      <c r="A527" s="59"/>
      <c r="B527" s="127" t="e">
        <f>#REF! &amp;"_"&amp;S526</f>
        <v>#REF!</v>
      </c>
      <c r="C527" s="165"/>
      <c r="D527" s="165"/>
      <c r="E527" s="86"/>
      <c r="F527" s="86"/>
      <c r="G527" s="87"/>
      <c r="H527" s="87"/>
      <c r="I527" s="88"/>
      <c r="J527" s="59"/>
      <c r="K527" s="59"/>
      <c r="L527" s="59"/>
      <c r="M527" s="60"/>
      <c r="N527" s="60"/>
      <c r="O527" s="60"/>
      <c r="P527" s="60"/>
      <c r="Q527" s="60"/>
      <c r="R527" s="60"/>
      <c r="S527" s="68">
        <v>522</v>
      </c>
      <c r="T527" s="60"/>
      <c r="U527" s="60"/>
      <c r="V527" s="60"/>
      <c r="W527" s="60"/>
      <c r="X527" s="60"/>
      <c r="Y527" s="60"/>
      <c r="Z527" s="60"/>
      <c r="AA527" s="60"/>
      <c r="AB527" s="60"/>
      <c r="AC527" s="60"/>
      <c r="AD527" s="60"/>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60"/>
      <c r="BG527" s="60"/>
    </row>
    <row r="528" spans="1:59" s="1" customFormat="1">
      <c r="A528" s="59"/>
      <c r="B528" s="127" t="e">
        <f>#REF! &amp;"_"&amp;S527</f>
        <v>#REF!</v>
      </c>
      <c r="C528" s="165"/>
      <c r="D528" s="165"/>
      <c r="E528" s="86"/>
      <c r="F528" s="86"/>
      <c r="G528" s="87"/>
      <c r="H528" s="87"/>
      <c r="I528" s="88"/>
      <c r="J528" s="59"/>
      <c r="K528" s="59"/>
      <c r="L528" s="59"/>
      <c r="M528" s="60"/>
      <c r="N528" s="60"/>
      <c r="O528" s="60"/>
      <c r="P528" s="60"/>
      <c r="Q528" s="60"/>
      <c r="R528" s="60"/>
      <c r="S528" s="68">
        <v>523</v>
      </c>
      <c r="T528" s="60"/>
      <c r="U528" s="60"/>
      <c r="V528" s="60"/>
      <c r="W528" s="60"/>
      <c r="X528" s="60"/>
      <c r="Y528" s="60"/>
      <c r="Z528" s="60"/>
      <c r="AA528" s="60"/>
      <c r="AB528" s="60"/>
      <c r="AC528" s="60"/>
      <c r="AD528" s="60"/>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60"/>
      <c r="BG528" s="60"/>
    </row>
    <row r="529" spans="1:59" s="1" customFormat="1">
      <c r="A529" s="59"/>
      <c r="B529" s="127" t="e">
        <f>#REF! &amp;"_"&amp;S528</f>
        <v>#REF!</v>
      </c>
      <c r="C529" s="165"/>
      <c r="D529" s="165"/>
      <c r="E529" s="86"/>
      <c r="F529" s="86"/>
      <c r="G529" s="87"/>
      <c r="H529" s="87"/>
      <c r="I529" s="88"/>
      <c r="J529" s="59"/>
      <c r="K529" s="59"/>
      <c r="L529" s="59"/>
      <c r="M529" s="60"/>
      <c r="N529" s="60"/>
      <c r="O529" s="60"/>
      <c r="P529" s="60"/>
      <c r="Q529" s="60"/>
      <c r="R529" s="60"/>
      <c r="S529" s="68">
        <v>524</v>
      </c>
      <c r="T529" s="60"/>
      <c r="U529" s="60"/>
      <c r="V529" s="60"/>
      <c r="W529" s="60"/>
      <c r="X529" s="60"/>
      <c r="Y529" s="60"/>
      <c r="Z529" s="60"/>
      <c r="AA529" s="60"/>
      <c r="AB529" s="60"/>
      <c r="AC529" s="60"/>
      <c r="AD529" s="60"/>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60"/>
      <c r="BG529" s="60"/>
    </row>
    <row r="530" spans="1:59" s="1" customFormat="1">
      <c r="A530" s="59"/>
      <c r="B530" s="127" t="e">
        <f>#REF! &amp;"_"&amp;S529</f>
        <v>#REF!</v>
      </c>
      <c r="C530" s="165"/>
      <c r="D530" s="165"/>
      <c r="E530" s="86"/>
      <c r="F530" s="86"/>
      <c r="G530" s="87"/>
      <c r="H530" s="87"/>
      <c r="I530" s="88"/>
      <c r="J530" s="59"/>
      <c r="K530" s="59"/>
      <c r="L530" s="59"/>
      <c r="M530" s="60"/>
      <c r="N530" s="60"/>
      <c r="O530" s="60"/>
      <c r="P530" s="60"/>
      <c r="Q530" s="60"/>
      <c r="R530" s="60"/>
      <c r="S530" s="68">
        <v>525</v>
      </c>
      <c r="T530" s="60"/>
      <c r="U530" s="60"/>
      <c r="V530" s="60"/>
      <c r="W530" s="60"/>
      <c r="X530" s="60"/>
      <c r="Y530" s="60"/>
      <c r="Z530" s="60"/>
      <c r="AA530" s="60"/>
      <c r="AB530" s="60"/>
      <c r="AC530" s="60"/>
      <c r="AD530" s="60"/>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60"/>
      <c r="BG530" s="60"/>
    </row>
    <row r="531" spans="1:59" s="1" customFormat="1">
      <c r="A531" s="59"/>
      <c r="B531" s="127" t="e">
        <f>#REF! &amp;"_"&amp;S530</f>
        <v>#REF!</v>
      </c>
      <c r="C531" s="165"/>
      <c r="D531" s="165"/>
      <c r="E531" s="86"/>
      <c r="F531" s="86"/>
      <c r="G531" s="87"/>
      <c r="H531" s="87"/>
      <c r="I531" s="88"/>
      <c r="J531" s="59"/>
      <c r="K531" s="59"/>
      <c r="L531" s="59"/>
      <c r="M531" s="60"/>
      <c r="N531" s="60"/>
      <c r="O531" s="60"/>
      <c r="P531" s="60"/>
      <c r="Q531" s="60"/>
      <c r="R531" s="60"/>
      <c r="S531" s="68">
        <v>526</v>
      </c>
      <c r="T531" s="60"/>
      <c r="U531" s="60"/>
      <c r="V531" s="60"/>
      <c r="W531" s="60"/>
      <c r="X531" s="60"/>
      <c r="Y531" s="60"/>
      <c r="Z531" s="60"/>
      <c r="AA531" s="60"/>
      <c r="AB531" s="60"/>
      <c r="AC531" s="60"/>
      <c r="AD531" s="60"/>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60"/>
      <c r="BG531" s="60"/>
    </row>
    <row r="532" spans="1:59" s="1" customFormat="1">
      <c r="A532" s="59"/>
      <c r="B532" s="127" t="e">
        <f>#REF! &amp;"_"&amp;S531</f>
        <v>#REF!</v>
      </c>
      <c r="C532" s="165"/>
      <c r="D532" s="165"/>
      <c r="E532" s="86"/>
      <c r="F532" s="86"/>
      <c r="G532" s="87"/>
      <c r="H532" s="87"/>
      <c r="I532" s="88"/>
      <c r="J532" s="59"/>
      <c r="K532" s="59"/>
      <c r="L532" s="59"/>
      <c r="M532" s="60"/>
      <c r="N532" s="60"/>
      <c r="O532" s="60"/>
      <c r="P532" s="60"/>
      <c r="Q532" s="60"/>
      <c r="R532" s="60"/>
      <c r="S532" s="68">
        <v>527</v>
      </c>
      <c r="T532" s="60"/>
      <c r="U532" s="60"/>
      <c r="V532" s="60"/>
      <c r="W532" s="60"/>
      <c r="X532" s="60"/>
      <c r="Y532" s="60"/>
      <c r="Z532" s="60"/>
      <c r="AA532" s="60"/>
      <c r="AB532" s="60"/>
      <c r="AC532" s="60"/>
      <c r="AD532" s="60"/>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60"/>
      <c r="BG532" s="60"/>
    </row>
    <row r="533" spans="1:59" s="1" customFormat="1">
      <c r="A533" s="59"/>
      <c r="B533" s="127" t="e">
        <f>#REF! &amp;"_"&amp;S532</f>
        <v>#REF!</v>
      </c>
      <c r="C533" s="165"/>
      <c r="D533" s="165"/>
      <c r="E533" s="86"/>
      <c r="F533" s="86"/>
      <c r="G533" s="87"/>
      <c r="H533" s="87"/>
      <c r="I533" s="88"/>
      <c r="J533" s="59"/>
      <c r="K533" s="59"/>
      <c r="L533" s="59"/>
      <c r="M533" s="60"/>
      <c r="N533" s="60"/>
      <c r="O533" s="60"/>
      <c r="P533" s="60"/>
      <c r="Q533" s="60"/>
      <c r="R533" s="60"/>
      <c r="S533" s="68">
        <v>528</v>
      </c>
      <c r="T533" s="60"/>
      <c r="U533" s="60"/>
      <c r="V533" s="60"/>
      <c r="W533" s="60"/>
      <c r="X533" s="60"/>
      <c r="Y533" s="60"/>
      <c r="Z533" s="60"/>
      <c r="AA533" s="60"/>
      <c r="AB533" s="60"/>
      <c r="AC533" s="60"/>
      <c r="AD533" s="60"/>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60"/>
      <c r="BG533" s="60"/>
    </row>
    <row r="534" spans="1:59" s="1" customFormat="1">
      <c r="A534" s="59"/>
      <c r="B534" s="127" t="e">
        <f>#REF! &amp;"_"&amp;S533</f>
        <v>#REF!</v>
      </c>
      <c r="C534" s="165"/>
      <c r="D534" s="165"/>
      <c r="E534" s="86"/>
      <c r="F534" s="86"/>
      <c r="G534" s="87"/>
      <c r="H534" s="87"/>
      <c r="I534" s="88"/>
      <c r="J534" s="59"/>
      <c r="K534" s="59"/>
      <c r="L534" s="59"/>
      <c r="M534" s="60"/>
      <c r="N534" s="60"/>
      <c r="O534" s="60"/>
      <c r="P534" s="60"/>
      <c r="Q534" s="60"/>
      <c r="R534" s="60"/>
      <c r="S534" s="68">
        <v>529</v>
      </c>
      <c r="T534" s="60"/>
      <c r="U534" s="60"/>
      <c r="V534" s="60"/>
      <c r="W534" s="60"/>
      <c r="X534" s="60"/>
      <c r="Y534" s="60"/>
      <c r="Z534" s="60"/>
      <c r="AA534" s="60"/>
      <c r="AB534" s="60"/>
      <c r="AC534" s="60"/>
      <c r="AD534" s="60"/>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60"/>
      <c r="BG534" s="60"/>
    </row>
    <row r="535" spans="1:59" s="1" customFormat="1">
      <c r="A535" s="59"/>
      <c r="B535" s="127" t="e">
        <f>#REF! &amp;"_"&amp;S534</f>
        <v>#REF!</v>
      </c>
      <c r="C535" s="165"/>
      <c r="D535" s="165"/>
      <c r="E535" s="86"/>
      <c r="F535" s="86"/>
      <c r="G535" s="87"/>
      <c r="H535" s="87"/>
      <c r="I535" s="88"/>
      <c r="J535" s="59"/>
      <c r="K535" s="59"/>
      <c r="L535" s="59"/>
      <c r="M535" s="60"/>
      <c r="N535" s="60"/>
      <c r="O535" s="60"/>
      <c r="P535" s="60"/>
      <c r="Q535" s="60"/>
      <c r="R535" s="60"/>
      <c r="S535" s="68">
        <v>530</v>
      </c>
      <c r="T535" s="60"/>
      <c r="U535" s="60"/>
      <c r="V535" s="60"/>
      <c r="W535" s="60"/>
      <c r="X535" s="60"/>
      <c r="Y535" s="60"/>
      <c r="Z535" s="60"/>
      <c r="AA535" s="60"/>
      <c r="AB535" s="60"/>
      <c r="AC535" s="60"/>
      <c r="AD535" s="60"/>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60"/>
      <c r="BG535" s="60"/>
    </row>
    <row r="536" spans="1:59" s="1" customFormat="1">
      <c r="A536" s="59"/>
      <c r="B536" s="127" t="e">
        <f>#REF! &amp;"_"&amp;S535</f>
        <v>#REF!</v>
      </c>
      <c r="C536" s="165"/>
      <c r="D536" s="165"/>
      <c r="E536" s="86"/>
      <c r="F536" s="86"/>
      <c r="G536" s="87"/>
      <c r="H536" s="87"/>
      <c r="I536" s="88"/>
      <c r="J536" s="59"/>
      <c r="K536" s="59"/>
      <c r="L536" s="59"/>
      <c r="M536" s="60"/>
      <c r="N536" s="60"/>
      <c r="O536" s="60"/>
      <c r="P536" s="60"/>
      <c r="Q536" s="60"/>
      <c r="R536" s="60"/>
      <c r="S536" s="68">
        <v>531</v>
      </c>
      <c r="T536" s="60"/>
      <c r="U536" s="60"/>
      <c r="V536" s="60"/>
      <c r="W536" s="60"/>
      <c r="X536" s="60"/>
      <c r="Y536" s="60"/>
      <c r="Z536" s="60"/>
      <c r="AA536" s="60"/>
      <c r="AB536" s="60"/>
      <c r="AC536" s="60"/>
      <c r="AD536" s="60"/>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60"/>
      <c r="BG536" s="60"/>
    </row>
    <row r="537" spans="1:59" s="1" customFormat="1">
      <c r="A537" s="59"/>
      <c r="B537" s="127" t="e">
        <f>#REF! &amp;"_"&amp;S536</f>
        <v>#REF!</v>
      </c>
      <c r="C537" s="165"/>
      <c r="D537" s="165"/>
      <c r="E537" s="86"/>
      <c r="F537" s="86"/>
      <c r="G537" s="87"/>
      <c r="H537" s="87"/>
      <c r="I537" s="88"/>
      <c r="J537" s="59"/>
      <c r="K537" s="59"/>
      <c r="L537" s="59"/>
      <c r="M537" s="60"/>
      <c r="N537" s="60"/>
      <c r="O537" s="60"/>
      <c r="P537" s="60"/>
      <c r="Q537" s="60"/>
      <c r="R537" s="60"/>
      <c r="S537" s="68">
        <v>532</v>
      </c>
      <c r="T537" s="60"/>
      <c r="U537" s="60"/>
      <c r="V537" s="60"/>
      <c r="W537" s="60"/>
      <c r="X537" s="60"/>
      <c r="Y537" s="60"/>
      <c r="Z537" s="60"/>
      <c r="AA537" s="60"/>
      <c r="AB537" s="60"/>
      <c r="AC537" s="60"/>
      <c r="AD537" s="60"/>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60"/>
      <c r="BG537" s="60"/>
    </row>
    <row r="538" spans="1:59" s="1" customFormat="1">
      <c r="A538" s="59"/>
      <c r="B538" s="127" t="e">
        <f>#REF! &amp;"_"&amp;S537</f>
        <v>#REF!</v>
      </c>
      <c r="C538" s="165"/>
      <c r="D538" s="165"/>
      <c r="E538" s="86"/>
      <c r="F538" s="86"/>
      <c r="G538" s="87"/>
      <c r="H538" s="87"/>
      <c r="I538" s="88"/>
      <c r="J538" s="59"/>
      <c r="K538" s="59"/>
      <c r="L538" s="59"/>
      <c r="M538" s="60"/>
      <c r="N538" s="60"/>
      <c r="O538" s="60"/>
      <c r="P538" s="60"/>
      <c r="Q538" s="60"/>
      <c r="R538" s="60"/>
      <c r="S538" s="68">
        <v>533</v>
      </c>
      <c r="T538" s="60"/>
      <c r="U538" s="60"/>
      <c r="V538" s="60"/>
      <c r="W538" s="60"/>
      <c r="X538" s="60"/>
      <c r="Y538" s="60"/>
      <c r="Z538" s="60"/>
      <c r="AA538" s="60"/>
      <c r="AB538" s="60"/>
      <c r="AC538" s="60"/>
      <c r="AD538" s="60"/>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60"/>
      <c r="BG538" s="60"/>
    </row>
    <row r="539" spans="1:59" s="1" customFormat="1">
      <c r="A539" s="59"/>
      <c r="B539" s="127" t="e">
        <f>#REF! &amp;"_"&amp;S538</f>
        <v>#REF!</v>
      </c>
      <c r="C539" s="165"/>
      <c r="D539" s="165"/>
      <c r="E539" s="86"/>
      <c r="F539" s="86"/>
      <c r="G539" s="87"/>
      <c r="H539" s="87"/>
      <c r="I539" s="88"/>
      <c r="J539" s="59"/>
      <c r="K539" s="59"/>
      <c r="L539" s="59"/>
      <c r="M539" s="60"/>
      <c r="N539" s="60"/>
      <c r="O539" s="60"/>
      <c r="P539" s="60"/>
      <c r="Q539" s="60"/>
      <c r="R539" s="60"/>
      <c r="S539" s="68">
        <v>534</v>
      </c>
      <c r="T539" s="60"/>
      <c r="U539" s="60"/>
      <c r="V539" s="60"/>
      <c r="W539" s="60"/>
      <c r="X539" s="60"/>
      <c r="Y539" s="60"/>
      <c r="Z539" s="60"/>
      <c r="AA539" s="60"/>
      <c r="AB539" s="60"/>
      <c r="AC539" s="60"/>
      <c r="AD539" s="60"/>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60"/>
      <c r="BG539" s="60"/>
    </row>
    <row r="540" spans="1:59" s="1" customFormat="1">
      <c r="A540" s="59"/>
      <c r="B540" s="127" t="e">
        <f>#REF! &amp;"_"&amp;S539</f>
        <v>#REF!</v>
      </c>
      <c r="C540" s="165"/>
      <c r="D540" s="165"/>
      <c r="E540" s="86"/>
      <c r="F540" s="86"/>
      <c r="G540" s="87"/>
      <c r="H540" s="87"/>
      <c r="I540" s="88"/>
      <c r="J540" s="59"/>
      <c r="K540" s="59"/>
      <c r="L540" s="59"/>
      <c r="M540" s="60"/>
      <c r="N540" s="60"/>
      <c r="O540" s="60"/>
      <c r="P540" s="60"/>
      <c r="Q540" s="60"/>
      <c r="R540" s="60"/>
      <c r="S540" s="68">
        <v>535</v>
      </c>
      <c r="T540" s="60"/>
      <c r="U540" s="60"/>
      <c r="V540" s="60"/>
      <c r="W540" s="60"/>
      <c r="X540" s="60"/>
      <c r="Y540" s="60"/>
      <c r="Z540" s="60"/>
      <c r="AA540" s="60"/>
      <c r="AB540" s="60"/>
      <c r="AC540" s="60"/>
      <c r="AD540" s="60"/>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60"/>
      <c r="BG540" s="60"/>
    </row>
    <row r="541" spans="1:59" s="1" customFormat="1">
      <c r="A541" s="59"/>
      <c r="B541" s="127" t="e">
        <f>#REF! &amp;"_"&amp;S540</f>
        <v>#REF!</v>
      </c>
      <c r="C541" s="165"/>
      <c r="D541" s="165"/>
      <c r="E541" s="86"/>
      <c r="F541" s="86"/>
      <c r="G541" s="87"/>
      <c r="H541" s="87"/>
      <c r="I541" s="88"/>
      <c r="J541" s="59"/>
      <c r="K541" s="59"/>
      <c r="L541" s="59"/>
      <c r="M541" s="60"/>
      <c r="N541" s="60"/>
      <c r="O541" s="60"/>
      <c r="P541" s="60"/>
      <c r="Q541" s="60"/>
      <c r="R541" s="60"/>
      <c r="S541" s="68">
        <v>536</v>
      </c>
      <c r="T541" s="60"/>
      <c r="U541" s="60"/>
      <c r="V541" s="60"/>
      <c r="W541" s="60"/>
      <c r="X541" s="60"/>
      <c r="Y541" s="60"/>
      <c r="Z541" s="60"/>
      <c r="AA541" s="60"/>
      <c r="AB541" s="60"/>
      <c r="AC541" s="60"/>
      <c r="AD541" s="60"/>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60"/>
      <c r="BG541" s="60"/>
    </row>
    <row r="542" spans="1:59" s="1" customFormat="1">
      <c r="A542" s="59"/>
      <c r="B542" s="127" t="e">
        <f>#REF! &amp;"_"&amp;S541</f>
        <v>#REF!</v>
      </c>
      <c r="C542" s="165"/>
      <c r="D542" s="165"/>
      <c r="E542" s="86"/>
      <c r="F542" s="86"/>
      <c r="G542" s="87"/>
      <c r="H542" s="87"/>
      <c r="I542" s="88"/>
      <c r="J542" s="59"/>
      <c r="K542" s="59"/>
      <c r="L542" s="59"/>
      <c r="M542" s="60"/>
      <c r="N542" s="60"/>
      <c r="O542" s="60"/>
      <c r="P542" s="60"/>
      <c r="Q542" s="60"/>
      <c r="R542" s="60"/>
      <c r="S542" s="68">
        <v>537</v>
      </c>
      <c r="T542" s="60"/>
      <c r="U542" s="60"/>
      <c r="V542" s="60"/>
      <c r="W542" s="60"/>
      <c r="X542" s="60"/>
      <c r="Y542" s="60"/>
      <c r="Z542" s="60"/>
      <c r="AA542" s="60"/>
      <c r="AB542" s="60"/>
      <c r="AC542" s="60"/>
      <c r="AD542" s="60"/>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60"/>
      <c r="BG542" s="60"/>
    </row>
    <row r="543" spans="1:59" s="1" customFormat="1">
      <c r="A543" s="59"/>
      <c r="B543" s="127" t="e">
        <f>#REF! &amp;"_"&amp;S542</f>
        <v>#REF!</v>
      </c>
      <c r="C543" s="165"/>
      <c r="D543" s="165"/>
      <c r="E543" s="86"/>
      <c r="F543" s="86"/>
      <c r="G543" s="87"/>
      <c r="H543" s="87"/>
      <c r="I543" s="88"/>
      <c r="J543" s="59"/>
      <c r="K543" s="59"/>
      <c r="L543" s="59"/>
      <c r="M543" s="60"/>
      <c r="N543" s="60"/>
      <c r="O543" s="60"/>
      <c r="P543" s="60"/>
      <c r="Q543" s="60"/>
      <c r="R543" s="60"/>
      <c r="S543" s="68">
        <v>538</v>
      </c>
      <c r="T543" s="60"/>
      <c r="U543" s="60"/>
      <c r="V543" s="60"/>
      <c r="W543" s="60"/>
      <c r="X543" s="60"/>
      <c r="Y543" s="60"/>
      <c r="Z543" s="60"/>
      <c r="AA543" s="60"/>
      <c r="AB543" s="60"/>
      <c r="AC543" s="60"/>
      <c r="AD543" s="60"/>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60"/>
      <c r="BG543" s="60"/>
    </row>
    <row r="544" spans="1:59" s="1" customFormat="1">
      <c r="A544" s="59"/>
      <c r="B544" s="127" t="e">
        <f>#REF! &amp;"_"&amp;S543</f>
        <v>#REF!</v>
      </c>
      <c r="C544" s="165"/>
      <c r="D544" s="165"/>
      <c r="E544" s="86"/>
      <c r="F544" s="86"/>
      <c r="G544" s="87"/>
      <c r="H544" s="87"/>
      <c r="I544" s="88"/>
      <c r="J544" s="59"/>
      <c r="K544" s="59"/>
      <c r="L544" s="59"/>
      <c r="M544" s="60"/>
      <c r="N544" s="60"/>
      <c r="O544" s="60"/>
      <c r="P544" s="60"/>
      <c r="Q544" s="60"/>
      <c r="R544" s="60"/>
      <c r="S544" s="68">
        <v>539</v>
      </c>
      <c r="T544" s="60"/>
      <c r="U544" s="60"/>
      <c r="V544" s="60"/>
      <c r="W544" s="60"/>
      <c r="X544" s="60"/>
      <c r="Y544" s="60"/>
      <c r="Z544" s="60"/>
      <c r="AA544" s="60"/>
      <c r="AB544" s="60"/>
      <c r="AC544" s="60"/>
      <c r="AD544" s="60"/>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60"/>
      <c r="BG544" s="60"/>
    </row>
    <row r="545" spans="1:59" s="1" customFormat="1">
      <c r="A545" s="59"/>
      <c r="B545" s="127" t="e">
        <f>#REF! &amp;"_"&amp;S544</f>
        <v>#REF!</v>
      </c>
      <c r="C545" s="165"/>
      <c r="D545" s="165"/>
      <c r="E545" s="86"/>
      <c r="F545" s="86"/>
      <c r="G545" s="87"/>
      <c r="H545" s="87"/>
      <c r="I545" s="88"/>
      <c r="J545" s="59"/>
      <c r="K545" s="59"/>
      <c r="L545" s="59"/>
      <c r="M545" s="60"/>
      <c r="N545" s="60"/>
      <c r="O545" s="60"/>
      <c r="P545" s="60"/>
      <c r="Q545" s="60"/>
      <c r="R545" s="60"/>
      <c r="S545" s="68">
        <v>540</v>
      </c>
      <c r="T545" s="60"/>
      <c r="U545" s="60"/>
      <c r="V545" s="60"/>
      <c r="W545" s="60"/>
      <c r="X545" s="60"/>
      <c r="Y545" s="60"/>
      <c r="Z545" s="60"/>
      <c r="AA545" s="60"/>
      <c r="AB545" s="60"/>
      <c r="AC545" s="60"/>
      <c r="AD545" s="60"/>
      <c r="AE545" s="59"/>
      <c r="AF545" s="59"/>
      <c r="AG545" s="59"/>
      <c r="AH545" s="59"/>
      <c r="AI545" s="59"/>
      <c r="AJ545" s="59"/>
      <c r="AK545" s="59"/>
      <c r="AL545" s="59"/>
      <c r="AM545" s="59"/>
      <c r="AN545" s="59"/>
      <c r="AO545" s="59"/>
      <c r="AP545" s="59"/>
      <c r="AQ545" s="59"/>
      <c r="AR545" s="59"/>
      <c r="AS545" s="59"/>
      <c r="AT545" s="59"/>
      <c r="AU545" s="59"/>
      <c r="AV545" s="59"/>
      <c r="AW545" s="59"/>
      <c r="AX545" s="59"/>
      <c r="AY545" s="59"/>
      <c r="AZ545" s="59"/>
      <c r="BA545" s="59"/>
      <c r="BB545" s="59"/>
      <c r="BC545" s="59"/>
      <c r="BD545" s="59"/>
      <c r="BE545" s="59"/>
      <c r="BF545" s="60"/>
      <c r="BG545" s="60"/>
    </row>
    <row r="546" spans="1:59" s="1" customFormat="1">
      <c r="A546" s="59"/>
      <c r="B546" s="127" t="e">
        <f>#REF! &amp;"_"&amp;S545</f>
        <v>#REF!</v>
      </c>
      <c r="C546" s="165"/>
      <c r="D546" s="165"/>
      <c r="E546" s="86"/>
      <c r="F546" s="86"/>
      <c r="G546" s="87"/>
      <c r="H546" s="87"/>
      <c r="I546" s="88"/>
      <c r="J546" s="59"/>
      <c r="K546" s="59"/>
      <c r="L546" s="59"/>
      <c r="M546" s="60"/>
      <c r="N546" s="60"/>
      <c r="O546" s="60"/>
      <c r="P546" s="60"/>
      <c r="Q546" s="60"/>
      <c r="R546" s="60"/>
      <c r="S546" s="68">
        <v>541</v>
      </c>
      <c r="T546" s="60"/>
      <c r="U546" s="60"/>
      <c r="V546" s="60"/>
      <c r="W546" s="60"/>
      <c r="X546" s="60"/>
      <c r="Y546" s="60"/>
      <c r="Z546" s="60"/>
      <c r="AA546" s="60"/>
      <c r="AB546" s="60"/>
      <c r="AC546" s="60"/>
      <c r="AD546" s="60"/>
      <c r="AE546" s="59"/>
      <c r="AF546" s="59"/>
      <c r="AG546" s="59"/>
      <c r="AH546" s="59"/>
      <c r="AI546" s="59"/>
      <c r="AJ546" s="59"/>
      <c r="AK546" s="59"/>
      <c r="AL546" s="59"/>
      <c r="AM546" s="59"/>
      <c r="AN546" s="59"/>
      <c r="AO546" s="59"/>
      <c r="AP546" s="59"/>
      <c r="AQ546" s="59"/>
      <c r="AR546" s="59"/>
      <c r="AS546" s="59"/>
      <c r="AT546" s="59"/>
      <c r="AU546" s="59"/>
      <c r="AV546" s="59"/>
      <c r="AW546" s="59"/>
      <c r="AX546" s="59"/>
      <c r="AY546" s="59"/>
      <c r="AZ546" s="59"/>
      <c r="BA546" s="59"/>
      <c r="BB546" s="59"/>
      <c r="BC546" s="59"/>
      <c r="BD546" s="59"/>
      <c r="BE546" s="59"/>
      <c r="BF546" s="60"/>
      <c r="BG546" s="60"/>
    </row>
    <row r="547" spans="1:59" s="1" customFormat="1">
      <c r="A547" s="59"/>
      <c r="B547" s="127" t="e">
        <f>#REF! &amp;"_"&amp;S546</f>
        <v>#REF!</v>
      </c>
      <c r="C547" s="165"/>
      <c r="D547" s="165"/>
      <c r="E547" s="86"/>
      <c r="F547" s="86"/>
      <c r="G547" s="87"/>
      <c r="H547" s="87"/>
      <c r="I547" s="88"/>
      <c r="J547" s="59"/>
      <c r="K547" s="59"/>
      <c r="L547" s="59"/>
      <c r="M547" s="60"/>
      <c r="N547" s="60"/>
      <c r="O547" s="60"/>
      <c r="P547" s="60"/>
      <c r="Q547" s="60"/>
      <c r="R547" s="60"/>
      <c r="S547" s="68">
        <v>542</v>
      </c>
      <c r="T547" s="60"/>
      <c r="U547" s="60"/>
      <c r="V547" s="60"/>
      <c r="W547" s="60"/>
      <c r="X547" s="60"/>
      <c r="Y547" s="60"/>
      <c r="Z547" s="60"/>
      <c r="AA547" s="60"/>
      <c r="AB547" s="60"/>
      <c r="AC547" s="60"/>
      <c r="AD547" s="60"/>
      <c r="AE547" s="59"/>
      <c r="AF547" s="59"/>
      <c r="AG547" s="59"/>
      <c r="AH547" s="59"/>
      <c r="AI547" s="59"/>
      <c r="AJ547" s="59"/>
      <c r="AK547" s="59"/>
      <c r="AL547" s="59"/>
      <c r="AM547" s="59"/>
      <c r="AN547" s="59"/>
      <c r="AO547" s="59"/>
      <c r="AP547" s="59"/>
      <c r="AQ547" s="59"/>
      <c r="AR547" s="59"/>
      <c r="AS547" s="59"/>
      <c r="AT547" s="59"/>
      <c r="AU547" s="59"/>
      <c r="AV547" s="59"/>
      <c r="AW547" s="59"/>
      <c r="AX547" s="59"/>
      <c r="AY547" s="59"/>
      <c r="AZ547" s="59"/>
      <c r="BA547" s="59"/>
      <c r="BB547" s="59"/>
      <c r="BC547" s="59"/>
      <c r="BD547" s="59"/>
      <c r="BE547" s="59"/>
      <c r="BF547" s="60"/>
      <c r="BG547" s="60"/>
    </row>
    <row r="548" spans="1:59" s="1" customFormat="1">
      <c r="A548" s="59"/>
      <c r="B548" s="127" t="e">
        <f>#REF! &amp;"_"&amp;S547</f>
        <v>#REF!</v>
      </c>
      <c r="C548" s="165"/>
      <c r="D548" s="165"/>
      <c r="E548" s="86"/>
      <c r="F548" s="86"/>
      <c r="G548" s="87"/>
      <c r="H548" s="87"/>
      <c r="I548" s="88"/>
      <c r="J548" s="59"/>
      <c r="K548" s="59"/>
      <c r="L548" s="59"/>
      <c r="M548" s="60"/>
      <c r="N548" s="60"/>
      <c r="O548" s="60"/>
      <c r="P548" s="60"/>
      <c r="Q548" s="60"/>
      <c r="R548" s="60"/>
      <c r="S548" s="68">
        <v>543</v>
      </c>
      <c r="T548" s="60"/>
      <c r="U548" s="60"/>
      <c r="V548" s="60"/>
      <c r="W548" s="60"/>
      <c r="X548" s="60"/>
      <c r="Y548" s="60"/>
      <c r="Z548" s="60"/>
      <c r="AA548" s="60"/>
      <c r="AB548" s="60"/>
      <c r="AC548" s="60"/>
      <c r="AD548" s="60"/>
      <c r="AE548" s="59"/>
      <c r="AF548" s="59"/>
      <c r="AG548" s="59"/>
      <c r="AH548" s="59"/>
      <c r="AI548" s="59"/>
      <c r="AJ548" s="59"/>
      <c r="AK548" s="59"/>
      <c r="AL548" s="59"/>
      <c r="AM548" s="59"/>
      <c r="AN548" s="59"/>
      <c r="AO548" s="59"/>
      <c r="AP548" s="59"/>
      <c r="AQ548" s="59"/>
      <c r="AR548" s="59"/>
      <c r="AS548" s="59"/>
      <c r="AT548" s="59"/>
      <c r="AU548" s="59"/>
      <c r="AV548" s="59"/>
      <c r="AW548" s="59"/>
      <c r="AX548" s="59"/>
      <c r="AY548" s="59"/>
      <c r="AZ548" s="59"/>
      <c r="BA548" s="59"/>
      <c r="BB548" s="59"/>
      <c r="BC548" s="59"/>
      <c r="BD548" s="59"/>
      <c r="BE548" s="59"/>
      <c r="BF548" s="60"/>
      <c r="BG548" s="60"/>
    </row>
    <row r="549" spans="1:59" s="1" customFormat="1">
      <c r="A549" s="59"/>
      <c r="B549" s="127" t="e">
        <f>#REF! &amp;"_"&amp;S548</f>
        <v>#REF!</v>
      </c>
      <c r="C549" s="165"/>
      <c r="D549" s="165"/>
      <c r="E549" s="86"/>
      <c r="F549" s="86"/>
      <c r="G549" s="87"/>
      <c r="H549" s="87"/>
      <c r="I549" s="88"/>
      <c r="J549" s="59"/>
      <c r="K549" s="59"/>
      <c r="L549" s="59"/>
      <c r="M549" s="60"/>
      <c r="N549" s="60"/>
      <c r="O549" s="60"/>
      <c r="P549" s="60"/>
      <c r="Q549" s="60"/>
      <c r="R549" s="60"/>
      <c r="S549" s="68">
        <v>544</v>
      </c>
      <c r="T549" s="60"/>
      <c r="U549" s="60"/>
      <c r="V549" s="60"/>
      <c r="W549" s="60"/>
      <c r="X549" s="60"/>
      <c r="Y549" s="60"/>
      <c r="Z549" s="60"/>
      <c r="AA549" s="60"/>
      <c r="AB549" s="60"/>
      <c r="AC549" s="60"/>
      <c r="AD549" s="60"/>
      <c r="AE549" s="59"/>
      <c r="AF549" s="59"/>
      <c r="AG549" s="59"/>
      <c r="AH549" s="59"/>
      <c r="AI549" s="59"/>
      <c r="AJ549" s="59"/>
      <c r="AK549" s="59"/>
      <c r="AL549" s="59"/>
      <c r="AM549" s="59"/>
      <c r="AN549" s="59"/>
      <c r="AO549" s="59"/>
      <c r="AP549" s="59"/>
      <c r="AQ549" s="59"/>
      <c r="AR549" s="59"/>
      <c r="AS549" s="59"/>
      <c r="AT549" s="59"/>
      <c r="AU549" s="59"/>
      <c r="AV549" s="59"/>
      <c r="AW549" s="59"/>
      <c r="AX549" s="59"/>
      <c r="AY549" s="59"/>
      <c r="AZ549" s="59"/>
      <c r="BA549" s="59"/>
      <c r="BB549" s="59"/>
      <c r="BC549" s="59"/>
      <c r="BD549" s="59"/>
      <c r="BE549" s="59"/>
      <c r="BF549" s="60"/>
      <c r="BG549" s="60"/>
    </row>
    <row r="550" spans="1:59" s="1" customFormat="1">
      <c r="A550" s="59"/>
      <c r="B550" s="127" t="e">
        <f>#REF! &amp;"_"&amp;S549</f>
        <v>#REF!</v>
      </c>
      <c r="C550" s="165"/>
      <c r="D550" s="165"/>
      <c r="E550" s="86"/>
      <c r="F550" s="86"/>
      <c r="G550" s="87"/>
      <c r="H550" s="87"/>
      <c r="I550" s="88"/>
      <c r="J550" s="59"/>
      <c r="K550" s="59"/>
      <c r="L550" s="59"/>
      <c r="M550" s="60"/>
      <c r="N550" s="60"/>
      <c r="O550" s="60"/>
      <c r="P550" s="60"/>
      <c r="Q550" s="60"/>
      <c r="R550" s="60"/>
      <c r="S550" s="68">
        <v>545</v>
      </c>
      <c r="T550" s="60"/>
      <c r="U550" s="60"/>
      <c r="V550" s="60"/>
      <c r="W550" s="60"/>
      <c r="X550" s="60"/>
      <c r="Y550" s="60"/>
      <c r="Z550" s="60"/>
      <c r="AA550" s="60"/>
      <c r="AB550" s="60"/>
      <c r="AC550" s="60"/>
      <c r="AD550" s="60"/>
      <c r="AE550" s="59"/>
      <c r="AF550" s="59"/>
      <c r="AG550" s="59"/>
      <c r="AH550" s="59"/>
      <c r="AI550" s="59"/>
      <c r="AJ550" s="59"/>
      <c r="AK550" s="59"/>
      <c r="AL550" s="59"/>
      <c r="AM550" s="59"/>
      <c r="AN550" s="59"/>
      <c r="AO550" s="59"/>
      <c r="AP550" s="59"/>
      <c r="AQ550" s="59"/>
      <c r="AR550" s="59"/>
      <c r="AS550" s="59"/>
      <c r="AT550" s="59"/>
      <c r="AU550" s="59"/>
      <c r="AV550" s="59"/>
      <c r="AW550" s="59"/>
      <c r="AX550" s="59"/>
      <c r="AY550" s="59"/>
      <c r="AZ550" s="59"/>
      <c r="BA550" s="59"/>
      <c r="BB550" s="59"/>
      <c r="BC550" s="59"/>
      <c r="BD550" s="59"/>
      <c r="BE550" s="59"/>
      <c r="BF550" s="60"/>
      <c r="BG550" s="60"/>
    </row>
    <row r="551" spans="1:59" s="1" customFormat="1">
      <c r="A551" s="59"/>
      <c r="B551" s="127" t="e">
        <f>#REF! &amp;"_"&amp;S550</f>
        <v>#REF!</v>
      </c>
      <c r="C551" s="165"/>
      <c r="D551" s="165"/>
      <c r="E551" s="86"/>
      <c r="F551" s="86"/>
      <c r="G551" s="87"/>
      <c r="H551" s="87"/>
      <c r="I551" s="88"/>
      <c r="J551" s="59"/>
      <c r="K551" s="59"/>
      <c r="L551" s="59"/>
      <c r="M551" s="60"/>
      <c r="N551" s="60"/>
      <c r="O551" s="60"/>
      <c r="P551" s="60"/>
      <c r="Q551" s="60"/>
      <c r="R551" s="60"/>
      <c r="S551" s="68">
        <v>546</v>
      </c>
      <c r="T551" s="60"/>
      <c r="U551" s="60"/>
      <c r="V551" s="60"/>
      <c r="W551" s="60"/>
      <c r="X551" s="60"/>
      <c r="Y551" s="60"/>
      <c r="Z551" s="60"/>
      <c r="AA551" s="60"/>
      <c r="AB551" s="60"/>
      <c r="AC551" s="60"/>
      <c r="AD551" s="60"/>
      <c r="AE551" s="59"/>
      <c r="AF551" s="59"/>
      <c r="AG551" s="59"/>
      <c r="AH551" s="59"/>
      <c r="AI551" s="59"/>
      <c r="AJ551" s="59"/>
      <c r="AK551" s="59"/>
      <c r="AL551" s="59"/>
      <c r="AM551" s="59"/>
      <c r="AN551" s="59"/>
      <c r="AO551" s="59"/>
      <c r="AP551" s="59"/>
      <c r="AQ551" s="59"/>
      <c r="AR551" s="59"/>
      <c r="AS551" s="59"/>
      <c r="AT551" s="59"/>
      <c r="AU551" s="59"/>
      <c r="AV551" s="59"/>
      <c r="AW551" s="59"/>
      <c r="AX551" s="59"/>
      <c r="AY551" s="59"/>
      <c r="AZ551" s="59"/>
      <c r="BA551" s="59"/>
      <c r="BB551" s="59"/>
      <c r="BC551" s="59"/>
      <c r="BD551" s="59"/>
      <c r="BE551" s="59"/>
      <c r="BF551" s="60"/>
      <c r="BG551" s="60"/>
    </row>
    <row r="552" spans="1:59" s="1" customFormat="1">
      <c r="A552" s="59"/>
      <c r="B552" s="127" t="e">
        <f>#REF! &amp;"_"&amp;S551</f>
        <v>#REF!</v>
      </c>
      <c r="C552" s="165"/>
      <c r="D552" s="165"/>
      <c r="E552" s="86"/>
      <c r="F552" s="86"/>
      <c r="G552" s="87"/>
      <c r="H552" s="87"/>
      <c r="I552" s="88"/>
      <c r="J552" s="59"/>
      <c r="K552" s="59"/>
      <c r="L552" s="59"/>
      <c r="M552" s="60"/>
      <c r="N552" s="60"/>
      <c r="O552" s="60"/>
      <c r="P552" s="60"/>
      <c r="Q552" s="60"/>
      <c r="R552" s="60"/>
      <c r="S552" s="68">
        <v>547</v>
      </c>
      <c r="T552" s="60"/>
      <c r="U552" s="60"/>
      <c r="V552" s="60"/>
      <c r="W552" s="60"/>
      <c r="X552" s="60"/>
      <c r="Y552" s="60"/>
      <c r="Z552" s="60"/>
      <c r="AA552" s="60"/>
      <c r="AB552" s="60"/>
      <c r="AC552" s="60"/>
      <c r="AD552" s="60"/>
      <c r="AE552" s="59"/>
      <c r="AF552" s="59"/>
      <c r="AG552" s="59"/>
      <c r="AH552" s="59"/>
      <c r="AI552" s="59"/>
      <c r="AJ552" s="59"/>
      <c r="AK552" s="59"/>
      <c r="AL552" s="59"/>
      <c r="AM552" s="59"/>
      <c r="AN552" s="59"/>
      <c r="AO552" s="59"/>
      <c r="AP552" s="59"/>
      <c r="AQ552" s="59"/>
      <c r="AR552" s="59"/>
      <c r="AS552" s="59"/>
      <c r="AT552" s="59"/>
      <c r="AU552" s="59"/>
      <c r="AV552" s="59"/>
      <c r="AW552" s="59"/>
      <c r="AX552" s="59"/>
      <c r="AY552" s="59"/>
      <c r="AZ552" s="59"/>
      <c r="BA552" s="59"/>
      <c r="BB552" s="59"/>
      <c r="BC552" s="59"/>
      <c r="BD552" s="59"/>
      <c r="BE552" s="59"/>
      <c r="BF552" s="60"/>
      <c r="BG552" s="60"/>
    </row>
    <row r="553" spans="1:59" s="1" customFormat="1">
      <c r="A553" s="59"/>
      <c r="B553" s="127" t="e">
        <f>#REF! &amp;"_"&amp;S552</f>
        <v>#REF!</v>
      </c>
      <c r="C553" s="165"/>
      <c r="D553" s="165"/>
      <c r="E553" s="86"/>
      <c r="F553" s="86"/>
      <c r="G553" s="87"/>
      <c r="H553" s="87"/>
      <c r="I553" s="88"/>
      <c r="J553" s="59"/>
      <c r="K553" s="59"/>
      <c r="L553" s="59"/>
      <c r="M553" s="60"/>
      <c r="N553" s="60"/>
      <c r="O553" s="60"/>
      <c r="P553" s="60"/>
      <c r="Q553" s="60"/>
      <c r="R553" s="60"/>
      <c r="S553" s="68">
        <v>548</v>
      </c>
      <c r="T553" s="60"/>
      <c r="U553" s="60"/>
      <c r="V553" s="60"/>
      <c r="W553" s="60"/>
      <c r="X553" s="60"/>
      <c r="Y553" s="60"/>
      <c r="Z553" s="60"/>
      <c r="AA553" s="60"/>
      <c r="AB553" s="60"/>
      <c r="AC553" s="60"/>
      <c r="AD553" s="60"/>
      <c r="AE553" s="59"/>
      <c r="AF553" s="59"/>
      <c r="AG553" s="59"/>
      <c r="AH553" s="59"/>
      <c r="AI553" s="59"/>
      <c r="AJ553" s="59"/>
      <c r="AK553" s="59"/>
      <c r="AL553" s="59"/>
      <c r="AM553" s="59"/>
      <c r="AN553" s="59"/>
      <c r="AO553" s="59"/>
      <c r="AP553" s="59"/>
      <c r="AQ553" s="59"/>
      <c r="AR553" s="59"/>
      <c r="AS553" s="59"/>
      <c r="AT553" s="59"/>
      <c r="AU553" s="59"/>
      <c r="AV553" s="59"/>
      <c r="AW553" s="59"/>
      <c r="AX553" s="59"/>
      <c r="AY553" s="59"/>
      <c r="AZ553" s="59"/>
      <c r="BA553" s="59"/>
      <c r="BB553" s="59"/>
      <c r="BC553" s="59"/>
      <c r="BD553" s="59"/>
      <c r="BE553" s="59"/>
      <c r="BF553" s="60"/>
      <c r="BG553" s="60"/>
    </row>
    <row r="554" spans="1:59" s="1" customFormat="1">
      <c r="A554" s="59"/>
      <c r="B554" s="127" t="e">
        <f>#REF! &amp;"_"&amp;S553</f>
        <v>#REF!</v>
      </c>
      <c r="C554" s="165"/>
      <c r="D554" s="165"/>
      <c r="E554" s="86"/>
      <c r="F554" s="86"/>
      <c r="G554" s="87"/>
      <c r="H554" s="87"/>
      <c r="I554" s="88"/>
      <c r="J554" s="59"/>
      <c r="K554" s="59"/>
      <c r="L554" s="59"/>
      <c r="M554" s="60"/>
      <c r="N554" s="60"/>
      <c r="O554" s="60"/>
      <c r="P554" s="60"/>
      <c r="Q554" s="60"/>
      <c r="R554" s="60"/>
      <c r="S554" s="68">
        <v>549</v>
      </c>
      <c r="T554" s="60"/>
      <c r="U554" s="60"/>
      <c r="V554" s="60"/>
      <c r="W554" s="60"/>
      <c r="X554" s="60"/>
      <c r="Y554" s="60"/>
      <c r="Z554" s="60"/>
      <c r="AA554" s="60"/>
      <c r="AB554" s="60"/>
      <c r="AC554" s="60"/>
      <c r="AD554" s="60"/>
      <c r="AE554" s="59"/>
      <c r="AF554" s="59"/>
      <c r="AG554" s="59"/>
      <c r="AH554" s="59"/>
      <c r="AI554" s="59"/>
      <c r="AJ554" s="59"/>
      <c r="AK554" s="59"/>
      <c r="AL554" s="59"/>
      <c r="AM554" s="59"/>
      <c r="AN554" s="59"/>
      <c r="AO554" s="59"/>
      <c r="AP554" s="59"/>
      <c r="AQ554" s="59"/>
      <c r="AR554" s="59"/>
      <c r="AS554" s="59"/>
      <c r="AT554" s="59"/>
      <c r="AU554" s="59"/>
      <c r="AV554" s="59"/>
      <c r="AW554" s="59"/>
      <c r="AX554" s="59"/>
      <c r="AY554" s="59"/>
      <c r="AZ554" s="59"/>
      <c r="BA554" s="59"/>
      <c r="BB554" s="59"/>
      <c r="BC554" s="59"/>
      <c r="BD554" s="59"/>
      <c r="BE554" s="59"/>
      <c r="BF554" s="60"/>
      <c r="BG554" s="60"/>
    </row>
    <row r="555" spans="1:59" s="1" customFormat="1">
      <c r="A555" s="59"/>
      <c r="B555" s="127" t="e">
        <f>#REF! &amp;"_"&amp;S554</f>
        <v>#REF!</v>
      </c>
      <c r="C555" s="165"/>
      <c r="D555" s="165"/>
      <c r="E555" s="86"/>
      <c r="F555" s="86"/>
      <c r="G555" s="87"/>
      <c r="H555" s="87"/>
      <c r="I555" s="88"/>
      <c r="J555" s="59"/>
      <c r="K555" s="59"/>
      <c r="L555" s="59"/>
      <c r="M555" s="60"/>
      <c r="N555" s="60"/>
      <c r="O555" s="60"/>
      <c r="P555" s="60"/>
      <c r="Q555" s="60"/>
      <c r="R555" s="60"/>
      <c r="S555" s="68">
        <v>550</v>
      </c>
      <c r="T555" s="60"/>
      <c r="U555" s="60"/>
      <c r="V555" s="60"/>
      <c r="W555" s="60"/>
      <c r="X555" s="60"/>
      <c r="Y555" s="60"/>
      <c r="Z555" s="60"/>
      <c r="AA555" s="60"/>
      <c r="AB555" s="60"/>
      <c r="AC555" s="60"/>
      <c r="AD555" s="60"/>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60"/>
      <c r="BG555" s="60"/>
    </row>
    <row r="556" spans="1:59" s="1" customFormat="1">
      <c r="A556" s="59"/>
      <c r="B556" s="127" t="e">
        <f>#REF! &amp;"_"&amp;S555</f>
        <v>#REF!</v>
      </c>
      <c r="C556" s="165"/>
      <c r="D556" s="165"/>
      <c r="E556" s="86"/>
      <c r="F556" s="86"/>
      <c r="G556" s="87"/>
      <c r="H556" s="87"/>
      <c r="I556" s="88"/>
      <c r="J556" s="59"/>
      <c r="K556" s="59"/>
      <c r="L556" s="59"/>
      <c r="M556" s="60"/>
      <c r="N556" s="60"/>
      <c r="O556" s="60"/>
      <c r="P556" s="60"/>
      <c r="Q556" s="60"/>
      <c r="R556" s="60"/>
      <c r="S556" s="68">
        <v>551</v>
      </c>
      <c r="T556" s="60"/>
      <c r="U556" s="60"/>
      <c r="V556" s="60"/>
      <c r="W556" s="60"/>
      <c r="X556" s="60"/>
      <c r="Y556" s="60"/>
      <c r="Z556" s="60"/>
      <c r="AA556" s="60"/>
      <c r="AB556" s="60"/>
      <c r="AC556" s="60"/>
      <c r="AD556" s="60"/>
      <c r="AE556" s="59"/>
      <c r="AF556" s="59"/>
      <c r="AG556" s="59"/>
      <c r="AH556" s="59"/>
      <c r="AI556" s="59"/>
      <c r="AJ556" s="59"/>
      <c r="AK556" s="59"/>
      <c r="AL556" s="59"/>
      <c r="AM556" s="59"/>
      <c r="AN556" s="59"/>
      <c r="AO556" s="59"/>
      <c r="AP556" s="59"/>
      <c r="AQ556" s="59"/>
      <c r="AR556" s="59"/>
      <c r="AS556" s="59"/>
      <c r="AT556" s="59"/>
      <c r="AU556" s="59"/>
      <c r="AV556" s="59"/>
      <c r="AW556" s="59"/>
      <c r="AX556" s="59"/>
      <c r="AY556" s="59"/>
      <c r="AZ556" s="59"/>
      <c r="BA556" s="59"/>
      <c r="BB556" s="59"/>
      <c r="BC556" s="59"/>
      <c r="BD556" s="59"/>
      <c r="BE556" s="59"/>
      <c r="BF556" s="60"/>
      <c r="BG556" s="60"/>
    </row>
    <row r="557" spans="1:59" s="1" customFormat="1">
      <c r="A557" s="59"/>
      <c r="B557" s="127" t="e">
        <f>#REF! &amp;"_"&amp;S556</f>
        <v>#REF!</v>
      </c>
      <c r="C557" s="165"/>
      <c r="D557" s="165"/>
      <c r="E557" s="86"/>
      <c r="F557" s="86"/>
      <c r="G557" s="87"/>
      <c r="H557" s="87"/>
      <c r="I557" s="88"/>
      <c r="J557" s="59"/>
      <c r="K557" s="59"/>
      <c r="L557" s="59"/>
      <c r="M557" s="60"/>
      <c r="N557" s="60"/>
      <c r="O557" s="60"/>
      <c r="P557" s="60"/>
      <c r="Q557" s="60"/>
      <c r="R557" s="60"/>
      <c r="S557" s="68">
        <v>552</v>
      </c>
      <c r="T557" s="60"/>
      <c r="U557" s="60"/>
      <c r="V557" s="60"/>
      <c r="W557" s="60"/>
      <c r="X557" s="60"/>
      <c r="Y557" s="60"/>
      <c r="Z557" s="60"/>
      <c r="AA557" s="60"/>
      <c r="AB557" s="60"/>
      <c r="AC557" s="60"/>
      <c r="AD557" s="60"/>
      <c r="AE557" s="59"/>
      <c r="AF557" s="59"/>
      <c r="AG557" s="59"/>
      <c r="AH557" s="59"/>
      <c r="AI557" s="59"/>
      <c r="AJ557" s="59"/>
      <c r="AK557" s="59"/>
      <c r="AL557" s="59"/>
      <c r="AM557" s="59"/>
      <c r="AN557" s="59"/>
      <c r="AO557" s="59"/>
      <c r="AP557" s="59"/>
      <c r="AQ557" s="59"/>
      <c r="AR557" s="59"/>
      <c r="AS557" s="59"/>
      <c r="AT557" s="59"/>
      <c r="AU557" s="59"/>
      <c r="AV557" s="59"/>
      <c r="AW557" s="59"/>
      <c r="AX557" s="59"/>
      <c r="AY557" s="59"/>
      <c r="AZ557" s="59"/>
      <c r="BA557" s="59"/>
      <c r="BB557" s="59"/>
      <c r="BC557" s="59"/>
      <c r="BD557" s="59"/>
      <c r="BE557" s="59"/>
      <c r="BF557" s="60"/>
      <c r="BG557" s="60"/>
    </row>
    <row r="558" spans="1:59" s="1" customFormat="1">
      <c r="A558" s="59"/>
      <c r="B558" s="127" t="e">
        <f>#REF! &amp;"_"&amp;S557</f>
        <v>#REF!</v>
      </c>
      <c r="C558" s="165"/>
      <c r="D558" s="165"/>
      <c r="E558" s="86"/>
      <c r="F558" s="86"/>
      <c r="G558" s="87"/>
      <c r="H558" s="87"/>
      <c r="I558" s="88"/>
      <c r="J558" s="59"/>
      <c r="K558" s="59"/>
      <c r="L558" s="59"/>
      <c r="M558" s="60"/>
      <c r="N558" s="60"/>
      <c r="O558" s="60"/>
      <c r="P558" s="60"/>
      <c r="Q558" s="60"/>
      <c r="R558" s="60"/>
      <c r="S558" s="68">
        <v>553</v>
      </c>
      <c r="T558" s="60"/>
      <c r="U558" s="60"/>
      <c r="V558" s="60"/>
      <c r="W558" s="60"/>
      <c r="X558" s="60"/>
      <c r="Y558" s="60"/>
      <c r="Z558" s="60"/>
      <c r="AA558" s="60"/>
      <c r="AB558" s="60"/>
      <c r="AC558" s="60"/>
      <c r="AD558" s="60"/>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60"/>
      <c r="BG558" s="60"/>
    </row>
    <row r="559" spans="1:59" s="1" customFormat="1">
      <c r="A559" s="59"/>
      <c r="B559" s="127" t="e">
        <f>#REF! &amp;"_"&amp;S558</f>
        <v>#REF!</v>
      </c>
      <c r="C559" s="165"/>
      <c r="D559" s="165"/>
      <c r="E559" s="86"/>
      <c r="F559" s="86"/>
      <c r="G559" s="87"/>
      <c r="H559" s="87"/>
      <c r="I559" s="88"/>
      <c r="J559" s="59"/>
      <c r="K559" s="59"/>
      <c r="L559" s="59"/>
      <c r="M559" s="60"/>
      <c r="N559" s="60"/>
      <c r="O559" s="60"/>
      <c r="P559" s="60"/>
      <c r="Q559" s="60"/>
      <c r="R559" s="60"/>
      <c r="S559" s="68">
        <v>554</v>
      </c>
      <c r="T559" s="60"/>
      <c r="U559" s="60"/>
      <c r="V559" s="60"/>
      <c r="W559" s="60"/>
      <c r="X559" s="60"/>
      <c r="Y559" s="60"/>
      <c r="Z559" s="60"/>
      <c r="AA559" s="60"/>
      <c r="AB559" s="60"/>
      <c r="AC559" s="60"/>
      <c r="AD559" s="60"/>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60"/>
      <c r="BG559" s="60"/>
    </row>
    <row r="560" spans="1:59" s="1" customFormat="1">
      <c r="A560" s="59"/>
      <c r="B560" s="127" t="e">
        <f>#REF! &amp;"_"&amp;S559</f>
        <v>#REF!</v>
      </c>
      <c r="C560" s="165"/>
      <c r="D560" s="165"/>
      <c r="E560" s="86"/>
      <c r="F560" s="86"/>
      <c r="G560" s="87"/>
      <c r="H560" s="87"/>
      <c r="I560" s="88"/>
      <c r="J560" s="59"/>
      <c r="K560" s="59"/>
      <c r="L560" s="59"/>
      <c r="M560" s="60"/>
      <c r="N560" s="60"/>
      <c r="O560" s="60"/>
      <c r="P560" s="60"/>
      <c r="Q560" s="60"/>
      <c r="R560" s="60"/>
      <c r="S560" s="68">
        <v>555</v>
      </c>
      <c r="T560" s="60"/>
      <c r="U560" s="60"/>
      <c r="V560" s="60"/>
      <c r="W560" s="60"/>
      <c r="X560" s="60"/>
      <c r="Y560" s="60"/>
      <c r="Z560" s="60"/>
      <c r="AA560" s="60"/>
      <c r="AB560" s="60"/>
      <c r="AC560" s="60"/>
      <c r="AD560" s="60"/>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60"/>
      <c r="BG560" s="60"/>
    </row>
    <row r="561" spans="1:59" s="1" customFormat="1">
      <c r="A561" s="59"/>
      <c r="B561" s="127" t="e">
        <f>#REF! &amp;"_"&amp;S560</f>
        <v>#REF!</v>
      </c>
      <c r="C561" s="165"/>
      <c r="D561" s="165"/>
      <c r="E561" s="86"/>
      <c r="F561" s="86"/>
      <c r="G561" s="87"/>
      <c r="H561" s="87"/>
      <c r="I561" s="88"/>
      <c r="J561" s="59"/>
      <c r="K561" s="59"/>
      <c r="L561" s="59"/>
      <c r="M561" s="60"/>
      <c r="N561" s="60"/>
      <c r="O561" s="60"/>
      <c r="P561" s="60"/>
      <c r="Q561" s="60"/>
      <c r="R561" s="60"/>
      <c r="S561" s="68">
        <v>556</v>
      </c>
      <c r="T561" s="60"/>
      <c r="U561" s="60"/>
      <c r="V561" s="60"/>
      <c r="W561" s="60"/>
      <c r="X561" s="60"/>
      <c r="Y561" s="60"/>
      <c r="Z561" s="60"/>
      <c r="AA561" s="60"/>
      <c r="AB561" s="60"/>
      <c r="AC561" s="60"/>
      <c r="AD561" s="60"/>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60"/>
      <c r="BG561" s="60"/>
    </row>
    <row r="562" spans="1:59" s="1" customFormat="1">
      <c r="A562" s="59"/>
      <c r="B562" s="127" t="e">
        <f>#REF! &amp;"_"&amp;S561</f>
        <v>#REF!</v>
      </c>
      <c r="C562" s="165"/>
      <c r="D562" s="165"/>
      <c r="E562" s="86"/>
      <c r="F562" s="86"/>
      <c r="G562" s="87"/>
      <c r="H562" s="87"/>
      <c r="I562" s="88"/>
      <c r="J562" s="59"/>
      <c r="K562" s="59"/>
      <c r="L562" s="59"/>
      <c r="M562" s="60"/>
      <c r="N562" s="60"/>
      <c r="O562" s="60"/>
      <c r="P562" s="60"/>
      <c r="Q562" s="60"/>
      <c r="R562" s="60"/>
      <c r="S562" s="68">
        <v>557</v>
      </c>
      <c r="T562" s="60"/>
      <c r="U562" s="60"/>
      <c r="V562" s="60"/>
      <c r="W562" s="60"/>
      <c r="X562" s="60"/>
      <c r="Y562" s="60"/>
      <c r="Z562" s="60"/>
      <c r="AA562" s="60"/>
      <c r="AB562" s="60"/>
      <c r="AC562" s="60"/>
      <c r="AD562" s="60"/>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60"/>
      <c r="BG562" s="60"/>
    </row>
    <row r="563" spans="1:59" s="1" customFormat="1">
      <c r="A563" s="59"/>
      <c r="B563" s="127" t="e">
        <f>#REF! &amp;"_"&amp;S562</f>
        <v>#REF!</v>
      </c>
      <c r="C563" s="165"/>
      <c r="D563" s="165"/>
      <c r="E563" s="86"/>
      <c r="F563" s="86"/>
      <c r="G563" s="87"/>
      <c r="H563" s="87"/>
      <c r="I563" s="88"/>
      <c r="J563" s="59"/>
      <c r="K563" s="59"/>
      <c r="L563" s="59"/>
      <c r="M563" s="60"/>
      <c r="N563" s="60"/>
      <c r="O563" s="60"/>
      <c r="P563" s="60"/>
      <c r="Q563" s="60"/>
      <c r="R563" s="60"/>
      <c r="S563" s="68">
        <v>558</v>
      </c>
      <c r="T563" s="60"/>
      <c r="U563" s="60"/>
      <c r="V563" s="60"/>
      <c r="W563" s="60"/>
      <c r="X563" s="60"/>
      <c r="Y563" s="60"/>
      <c r="Z563" s="60"/>
      <c r="AA563" s="60"/>
      <c r="AB563" s="60"/>
      <c r="AC563" s="60"/>
      <c r="AD563" s="60"/>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60"/>
      <c r="BG563" s="60"/>
    </row>
    <row r="564" spans="1:59" s="1" customFormat="1">
      <c r="A564" s="59"/>
      <c r="B564" s="127" t="e">
        <f>#REF! &amp;"_"&amp;S563</f>
        <v>#REF!</v>
      </c>
      <c r="C564" s="165"/>
      <c r="D564" s="165"/>
      <c r="E564" s="86"/>
      <c r="F564" s="86"/>
      <c r="G564" s="87"/>
      <c r="H564" s="87"/>
      <c r="I564" s="88"/>
      <c r="J564" s="59"/>
      <c r="K564" s="59"/>
      <c r="L564" s="59"/>
      <c r="M564" s="60"/>
      <c r="N564" s="60"/>
      <c r="O564" s="60"/>
      <c r="P564" s="60"/>
      <c r="Q564" s="60"/>
      <c r="R564" s="60"/>
      <c r="S564" s="68">
        <v>559</v>
      </c>
      <c r="T564" s="60"/>
      <c r="U564" s="60"/>
      <c r="V564" s="60"/>
      <c r="W564" s="60"/>
      <c r="X564" s="60"/>
      <c r="Y564" s="60"/>
      <c r="Z564" s="60"/>
      <c r="AA564" s="60"/>
      <c r="AB564" s="60"/>
      <c r="AC564" s="60"/>
      <c r="AD564" s="60"/>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60"/>
      <c r="BG564" s="60"/>
    </row>
    <row r="565" spans="1:59" s="1" customFormat="1">
      <c r="A565" s="59"/>
      <c r="B565" s="127" t="e">
        <f>#REF! &amp;"_"&amp;S564</f>
        <v>#REF!</v>
      </c>
      <c r="C565" s="165"/>
      <c r="D565" s="165"/>
      <c r="E565" s="86"/>
      <c r="F565" s="86"/>
      <c r="G565" s="87"/>
      <c r="H565" s="87"/>
      <c r="I565" s="88"/>
      <c r="J565" s="59"/>
      <c r="K565" s="59"/>
      <c r="L565" s="59"/>
      <c r="M565" s="60"/>
      <c r="N565" s="60"/>
      <c r="O565" s="60"/>
      <c r="P565" s="60"/>
      <c r="Q565" s="60"/>
      <c r="R565" s="60"/>
      <c r="S565" s="68">
        <v>560</v>
      </c>
      <c r="T565" s="60"/>
      <c r="U565" s="60"/>
      <c r="V565" s="60"/>
      <c r="W565" s="60"/>
      <c r="X565" s="60"/>
      <c r="Y565" s="60"/>
      <c r="Z565" s="60"/>
      <c r="AA565" s="60"/>
      <c r="AB565" s="60"/>
      <c r="AC565" s="60"/>
      <c r="AD565" s="60"/>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60"/>
      <c r="BG565" s="60"/>
    </row>
    <row r="566" spans="1:59" s="1" customFormat="1">
      <c r="A566" s="59"/>
      <c r="B566" s="127" t="e">
        <f>#REF! &amp;"_"&amp;S565</f>
        <v>#REF!</v>
      </c>
      <c r="C566" s="165"/>
      <c r="D566" s="165"/>
      <c r="E566" s="86"/>
      <c r="F566" s="86"/>
      <c r="G566" s="87"/>
      <c r="H566" s="87"/>
      <c r="I566" s="88"/>
      <c r="J566" s="59"/>
      <c r="K566" s="59"/>
      <c r="L566" s="59"/>
      <c r="M566" s="60"/>
      <c r="N566" s="60"/>
      <c r="O566" s="60"/>
      <c r="P566" s="60"/>
      <c r="Q566" s="60"/>
      <c r="R566" s="60"/>
      <c r="S566" s="68">
        <v>561</v>
      </c>
      <c r="T566" s="60"/>
      <c r="U566" s="60"/>
      <c r="V566" s="60"/>
      <c r="W566" s="60"/>
      <c r="X566" s="60"/>
      <c r="Y566" s="60"/>
      <c r="Z566" s="60"/>
      <c r="AA566" s="60"/>
      <c r="AB566" s="60"/>
      <c r="AC566" s="60"/>
      <c r="AD566" s="60"/>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60"/>
      <c r="BG566" s="60"/>
    </row>
    <row r="567" spans="1:59" s="1" customFormat="1">
      <c r="A567" s="59"/>
      <c r="B567" s="127" t="e">
        <f>#REF! &amp;"_"&amp;S566</f>
        <v>#REF!</v>
      </c>
      <c r="C567" s="165"/>
      <c r="D567" s="165"/>
      <c r="E567" s="86"/>
      <c r="F567" s="86"/>
      <c r="G567" s="87"/>
      <c r="H567" s="87"/>
      <c r="I567" s="88"/>
      <c r="J567" s="59"/>
      <c r="K567" s="59"/>
      <c r="L567" s="59"/>
      <c r="M567" s="60"/>
      <c r="N567" s="60"/>
      <c r="O567" s="60"/>
      <c r="P567" s="60"/>
      <c r="Q567" s="60"/>
      <c r="R567" s="60"/>
      <c r="S567" s="68">
        <v>562</v>
      </c>
      <c r="T567" s="60"/>
      <c r="U567" s="60"/>
      <c r="V567" s="60"/>
      <c r="W567" s="60"/>
      <c r="X567" s="60"/>
      <c r="Y567" s="60"/>
      <c r="Z567" s="60"/>
      <c r="AA567" s="60"/>
      <c r="AB567" s="60"/>
      <c r="AC567" s="60"/>
      <c r="AD567" s="60"/>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60"/>
      <c r="BG567" s="60"/>
    </row>
    <row r="568" spans="1:59" s="1" customFormat="1">
      <c r="A568" s="59"/>
      <c r="B568" s="127" t="e">
        <f>#REF! &amp;"_"&amp;S567</f>
        <v>#REF!</v>
      </c>
      <c r="C568" s="165"/>
      <c r="D568" s="165"/>
      <c r="E568" s="86"/>
      <c r="F568" s="86"/>
      <c r="G568" s="87"/>
      <c r="H568" s="87"/>
      <c r="I568" s="88"/>
      <c r="J568" s="59"/>
      <c r="K568" s="59"/>
      <c r="L568" s="59"/>
      <c r="M568" s="60"/>
      <c r="N568" s="60"/>
      <c r="O568" s="60"/>
      <c r="P568" s="60"/>
      <c r="Q568" s="60"/>
      <c r="R568" s="60"/>
      <c r="S568" s="68">
        <v>563</v>
      </c>
      <c r="T568" s="60"/>
      <c r="U568" s="60"/>
      <c r="V568" s="60"/>
      <c r="W568" s="60"/>
      <c r="X568" s="60"/>
      <c r="Y568" s="60"/>
      <c r="Z568" s="60"/>
      <c r="AA568" s="60"/>
      <c r="AB568" s="60"/>
      <c r="AC568" s="60"/>
      <c r="AD568" s="60"/>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60"/>
      <c r="BG568" s="60"/>
    </row>
    <row r="569" spans="1:59" s="1" customFormat="1">
      <c r="A569" s="59"/>
      <c r="B569" s="127" t="e">
        <f>#REF! &amp;"_"&amp;S568</f>
        <v>#REF!</v>
      </c>
      <c r="C569" s="165"/>
      <c r="D569" s="165"/>
      <c r="E569" s="86"/>
      <c r="F569" s="86"/>
      <c r="G569" s="87"/>
      <c r="H569" s="87"/>
      <c r="I569" s="88"/>
      <c r="J569" s="59"/>
      <c r="K569" s="59"/>
      <c r="L569" s="59"/>
      <c r="M569" s="60"/>
      <c r="N569" s="60"/>
      <c r="O569" s="60"/>
      <c r="P569" s="60"/>
      <c r="Q569" s="60"/>
      <c r="R569" s="60"/>
      <c r="S569" s="68">
        <v>564</v>
      </c>
      <c r="T569" s="60"/>
      <c r="U569" s="60"/>
      <c r="V569" s="60"/>
      <c r="W569" s="60"/>
      <c r="X569" s="60"/>
      <c r="Y569" s="60"/>
      <c r="Z569" s="60"/>
      <c r="AA569" s="60"/>
      <c r="AB569" s="60"/>
      <c r="AC569" s="60"/>
      <c r="AD569" s="60"/>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60"/>
      <c r="BG569" s="60"/>
    </row>
    <row r="570" spans="1:59" s="1" customFormat="1">
      <c r="A570" s="59"/>
      <c r="B570" s="127" t="e">
        <f>#REF! &amp;"_"&amp;S569</f>
        <v>#REF!</v>
      </c>
      <c r="C570" s="165"/>
      <c r="D570" s="165"/>
      <c r="E570" s="86"/>
      <c r="F570" s="86"/>
      <c r="G570" s="87"/>
      <c r="H570" s="87"/>
      <c r="I570" s="88"/>
      <c r="J570" s="59"/>
      <c r="K570" s="59"/>
      <c r="L570" s="59"/>
      <c r="M570" s="60"/>
      <c r="N570" s="60"/>
      <c r="O570" s="60"/>
      <c r="P570" s="60"/>
      <c r="Q570" s="60"/>
      <c r="R570" s="60"/>
      <c r="S570" s="68">
        <v>565</v>
      </c>
      <c r="T570" s="60"/>
      <c r="U570" s="60"/>
      <c r="V570" s="60"/>
      <c r="W570" s="60"/>
      <c r="X570" s="60"/>
      <c r="Y570" s="60"/>
      <c r="Z570" s="60"/>
      <c r="AA570" s="60"/>
      <c r="AB570" s="60"/>
      <c r="AC570" s="60"/>
      <c r="AD570" s="60"/>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60"/>
      <c r="BG570" s="60"/>
    </row>
    <row r="571" spans="1:59" s="1" customFormat="1">
      <c r="A571" s="59"/>
      <c r="B571" s="127" t="e">
        <f>#REF! &amp;"_"&amp;S570</f>
        <v>#REF!</v>
      </c>
      <c r="C571" s="165"/>
      <c r="D571" s="165"/>
      <c r="E571" s="86"/>
      <c r="F571" s="86"/>
      <c r="G571" s="87"/>
      <c r="H571" s="87"/>
      <c r="I571" s="88"/>
      <c r="J571" s="59"/>
      <c r="K571" s="59"/>
      <c r="L571" s="59"/>
      <c r="M571" s="60"/>
      <c r="N571" s="60"/>
      <c r="O571" s="60"/>
      <c r="P571" s="60"/>
      <c r="Q571" s="60"/>
      <c r="R571" s="60"/>
      <c r="S571" s="68">
        <v>566</v>
      </c>
      <c r="T571" s="60"/>
      <c r="U571" s="60"/>
      <c r="V571" s="60"/>
      <c r="W571" s="60"/>
      <c r="X571" s="60"/>
      <c r="Y571" s="60"/>
      <c r="Z571" s="60"/>
      <c r="AA571" s="60"/>
      <c r="AB571" s="60"/>
      <c r="AC571" s="60"/>
      <c r="AD571" s="60"/>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60"/>
      <c r="BG571" s="60"/>
    </row>
    <row r="572" spans="1:59" s="1" customFormat="1">
      <c r="A572" s="59"/>
      <c r="B572" s="127" t="e">
        <f>#REF! &amp;"_"&amp;S571</f>
        <v>#REF!</v>
      </c>
      <c r="C572" s="165"/>
      <c r="D572" s="165"/>
      <c r="E572" s="86"/>
      <c r="F572" s="86"/>
      <c r="G572" s="87"/>
      <c r="H572" s="87"/>
      <c r="I572" s="88"/>
      <c r="J572" s="59"/>
      <c r="K572" s="59"/>
      <c r="L572" s="59"/>
      <c r="M572" s="60"/>
      <c r="N572" s="60"/>
      <c r="O572" s="60"/>
      <c r="P572" s="60"/>
      <c r="Q572" s="60"/>
      <c r="R572" s="60"/>
      <c r="S572" s="68">
        <v>567</v>
      </c>
      <c r="T572" s="60"/>
      <c r="U572" s="60"/>
      <c r="V572" s="60"/>
      <c r="W572" s="60"/>
      <c r="X572" s="60"/>
      <c r="Y572" s="60"/>
      <c r="Z572" s="60"/>
      <c r="AA572" s="60"/>
      <c r="AB572" s="60"/>
      <c r="AC572" s="60"/>
      <c r="AD572" s="60"/>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60"/>
      <c r="BG572" s="60"/>
    </row>
    <row r="573" spans="1:59" s="1" customFormat="1">
      <c r="A573" s="59"/>
      <c r="B573" s="127" t="e">
        <f>#REF! &amp;"_"&amp;S572</f>
        <v>#REF!</v>
      </c>
      <c r="C573" s="165"/>
      <c r="D573" s="165"/>
      <c r="E573" s="86"/>
      <c r="F573" s="86"/>
      <c r="G573" s="87"/>
      <c r="H573" s="87"/>
      <c r="I573" s="88"/>
      <c r="J573" s="59"/>
      <c r="K573" s="59"/>
      <c r="L573" s="59"/>
      <c r="M573" s="60"/>
      <c r="N573" s="60"/>
      <c r="O573" s="60"/>
      <c r="P573" s="60"/>
      <c r="Q573" s="60"/>
      <c r="R573" s="60"/>
      <c r="S573" s="68">
        <v>568</v>
      </c>
      <c r="T573" s="60"/>
      <c r="U573" s="60"/>
      <c r="V573" s="60"/>
      <c r="W573" s="60"/>
      <c r="X573" s="60"/>
      <c r="Y573" s="60"/>
      <c r="Z573" s="60"/>
      <c r="AA573" s="60"/>
      <c r="AB573" s="60"/>
      <c r="AC573" s="60"/>
      <c r="AD573" s="60"/>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60"/>
      <c r="BG573" s="60"/>
    </row>
    <row r="574" spans="1:59" s="1" customFormat="1">
      <c r="A574" s="59"/>
      <c r="B574" s="127" t="e">
        <f>#REF! &amp;"_"&amp;S573</f>
        <v>#REF!</v>
      </c>
      <c r="C574" s="165"/>
      <c r="D574" s="165"/>
      <c r="E574" s="86"/>
      <c r="F574" s="86"/>
      <c r="G574" s="87"/>
      <c r="H574" s="87"/>
      <c r="I574" s="88"/>
      <c r="J574" s="59"/>
      <c r="K574" s="59"/>
      <c r="L574" s="59"/>
      <c r="M574" s="60"/>
      <c r="N574" s="60"/>
      <c r="O574" s="60"/>
      <c r="P574" s="60"/>
      <c r="Q574" s="60"/>
      <c r="R574" s="60"/>
      <c r="S574" s="68">
        <v>569</v>
      </c>
      <c r="T574" s="60"/>
      <c r="U574" s="60"/>
      <c r="V574" s="60"/>
      <c r="W574" s="60"/>
      <c r="X574" s="60"/>
      <c r="Y574" s="60"/>
      <c r="Z574" s="60"/>
      <c r="AA574" s="60"/>
      <c r="AB574" s="60"/>
      <c r="AC574" s="60"/>
      <c r="AD574" s="60"/>
      <c r="AE574" s="59"/>
      <c r="AF574" s="59"/>
      <c r="AG574" s="59"/>
      <c r="AH574" s="59"/>
      <c r="AI574" s="59"/>
      <c r="AJ574" s="59"/>
      <c r="AK574" s="59"/>
      <c r="AL574" s="59"/>
      <c r="AM574" s="59"/>
      <c r="AN574" s="59"/>
      <c r="AO574" s="59"/>
      <c r="AP574" s="59"/>
      <c r="AQ574" s="59"/>
      <c r="AR574" s="59"/>
      <c r="AS574" s="59"/>
      <c r="AT574" s="59"/>
      <c r="AU574" s="59"/>
      <c r="AV574" s="59"/>
      <c r="AW574" s="59"/>
      <c r="AX574" s="59"/>
      <c r="AY574" s="59"/>
      <c r="AZ574" s="59"/>
      <c r="BA574" s="59"/>
      <c r="BB574" s="59"/>
      <c r="BC574" s="59"/>
      <c r="BD574" s="59"/>
      <c r="BE574" s="59"/>
      <c r="BF574" s="60"/>
      <c r="BG574" s="60"/>
    </row>
    <row r="575" spans="1:59" s="1" customFormat="1">
      <c r="A575" s="59"/>
      <c r="B575" s="127" t="e">
        <f>#REF! &amp;"_"&amp;S574</f>
        <v>#REF!</v>
      </c>
      <c r="C575" s="165"/>
      <c r="D575" s="165"/>
      <c r="E575" s="86"/>
      <c r="F575" s="86"/>
      <c r="G575" s="87"/>
      <c r="H575" s="87"/>
      <c r="I575" s="88"/>
      <c r="J575" s="59"/>
      <c r="K575" s="59"/>
      <c r="L575" s="59"/>
      <c r="M575" s="60"/>
      <c r="N575" s="60"/>
      <c r="O575" s="60"/>
      <c r="P575" s="60"/>
      <c r="Q575" s="60"/>
      <c r="R575" s="60"/>
      <c r="S575" s="68">
        <v>570</v>
      </c>
      <c r="T575" s="60"/>
      <c r="U575" s="60"/>
      <c r="V575" s="60"/>
      <c r="W575" s="60"/>
      <c r="X575" s="60"/>
      <c r="Y575" s="60"/>
      <c r="Z575" s="60"/>
      <c r="AA575" s="60"/>
      <c r="AB575" s="60"/>
      <c r="AC575" s="60"/>
      <c r="AD575" s="60"/>
      <c r="AE575" s="59"/>
      <c r="AF575" s="59"/>
      <c r="AG575" s="59"/>
      <c r="AH575" s="59"/>
      <c r="AI575" s="59"/>
      <c r="AJ575" s="59"/>
      <c r="AK575" s="59"/>
      <c r="AL575" s="59"/>
      <c r="AM575" s="59"/>
      <c r="AN575" s="59"/>
      <c r="AO575" s="59"/>
      <c r="AP575" s="59"/>
      <c r="AQ575" s="59"/>
      <c r="AR575" s="59"/>
      <c r="AS575" s="59"/>
      <c r="AT575" s="59"/>
      <c r="AU575" s="59"/>
      <c r="AV575" s="59"/>
      <c r="AW575" s="59"/>
      <c r="AX575" s="59"/>
      <c r="AY575" s="59"/>
      <c r="AZ575" s="59"/>
      <c r="BA575" s="59"/>
      <c r="BB575" s="59"/>
      <c r="BC575" s="59"/>
      <c r="BD575" s="59"/>
      <c r="BE575" s="59"/>
      <c r="BF575" s="60"/>
      <c r="BG575" s="60"/>
    </row>
    <row r="576" spans="1:59" s="1" customFormat="1">
      <c r="A576" s="59"/>
      <c r="B576" s="127" t="e">
        <f>#REF! &amp;"_"&amp;S575</f>
        <v>#REF!</v>
      </c>
      <c r="C576" s="165"/>
      <c r="D576" s="165"/>
      <c r="E576" s="86"/>
      <c r="F576" s="86"/>
      <c r="G576" s="87"/>
      <c r="H576" s="87"/>
      <c r="I576" s="88"/>
      <c r="J576" s="59"/>
      <c r="K576" s="59"/>
      <c r="L576" s="59"/>
      <c r="M576" s="60"/>
      <c r="N576" s="60"/>
      <c r="O576" s="60"/>
      <c r="P576" s="60"/>
      <c r="Q576" s="60"/>
      <c r="R576" s="60"/>
      <c r="S576" s="68">
        <v>571</v>
      </c>
      <c r="T576" s="60"/>
      <c r="U576" s="60"/>
      <c r="V576" s="60"/>
      <c r="W576" s="60"/>
      <c r="X576" s="60"/>
      <c r="Y576" s="60"/>
      <c r="Z576" s="60"/>
      <c r="AA576" s="60"/>
      <c r="AB576" s="60"/>
      <c r="AC576" s="60"/>
      <c r="AD576" s="60"/>
      <c r="AE576" s="59"/>
      <c r="AF576" s="59"/>
      <c r="AG576" s="59"/>
      <c r="AH576" s="59"/>
      <c r="AI576" s="59"/>
      <c r="AJ576" s="59"/>
      <c r="AK576" s="59"/>
      <c r="AL576" s="59"/>
      <c r="AM576" s="59"/>
      <c r="AN576" s="59"/>
      <c r="AO576" s="59"/>
      <c r="AP576" s="59"/>
      <c r="AQ576" s="59"/>
      <c r="AR576" s="59"/>
      <c r="AS576" s="59"/>
      <c r="AT576" s="59"/>
      <c r="AU576" s="59"/>
      <c r="AV576" s="59"/>
      <c r="AW576" s="59"/>
      <c r="AX576" s="59"/>
      <c r="AY576" s="59"/>
      <c r="AZ576" s="59"/>
      <c r="BA576" s="59"/>
      <c r="BB576" s="59"/>
      <c r="BC576" s="59"/>
      <c r="BD576" s="59"/>
      <c r="BE576" s="59"/>
      <c r="BF576" s="60"/>
      <c r="BG576" s="60"/>
    </row>
    <row r="577" spans="1:59" s="1" customFormat="1">
      <c r="A577" s="59"/>
      <c r="B577" s="127" t="e">
        <f>#REF! &amp;"_"&amp;S576</f>
        <v>#REF!</v>
      </c>
      <c r="C577" s="165"/>
      <c r="D577" s="165"/>
      <c r="E577" s="86"/>
      <c r="F577" s="86"/>
      <c r="G577" s="87"/>
      <c r="H577" s="87"/>
      <c r="I577" s="88"/>
      <c r="J577" s="59"/>
      <c r="K577" s="59"/>
      <c r="L577" s="59"/>
      <c r="M577" s="60"/>
      <c r="N577" s="60"/>
      <c r="O577" s="60"/>
      <c r="P577" s="60"/>
      <c r="Q577" s="60"/>
      <c r="R577" s="60"/>
      <c r="S577" s="68">
        <v>572</v>
      </c>
      <c r="T577" s="60"/>
      <c r="U577" s="60"/>
      <c r="V577" s="60"/>
      <c r="W577" s="60"/>
      <c r="X577" s="60"/>
      <c r="Y577" s="60"/>
      <c r="Z577" s="60"/>
      <c r="AA577" s="60"/>
      <c r="AB577" s="60"/>
      <c r="AC577" s="60"/>
      <c r="AD577" s="60"/>
      <c r="AE577" s="59"/>
      <c r="AF577" s="59"/>
      <c r="AG577" s="59"/>
      <c r="AH577" s="59"/>
      <c r="AI577" s="59"/>
      <c r="AJ577" s="59"/>
      <c r="AK577" s="59"/>
      <c r="AL577" s="59"/>
      <c r="AM577" s="59"/>
      <c r="AN577" s="59"/>
      <c r="AO577" s="59"/>
      <c r="AP577" s="59"/>
      <c r="AQ577" s="59"/>
      <c r="AR577" s="59"/>
      <c r="AS577" s="59"/>
      <c r="AT577" s="59"/>
      <c r="AU577" s="59"/>
      <c r="AV577" s="59"/>
      <c r="AW577" s="59"/>
      <c r="AX577" s="59"/>
      <c r="AY577" s="59"/>
      <c r="AZ577" s="59"/>
      <c r="BA577" s="59"/>
      <c r="BB577" s="59"/>
      <c r="BC577" s="59"/>
      <c r="BD577" s="59"/>
      <c r="BE577" s="59"/>
      <c r="BF577" s="60"/>
      <c r="BG577" s="60"/>
    </row>
    <row r="578" spans="1:59" s="1" customFormat="1">
      <c r="A578" s="59"/>
      <c r="B578" s="127" t="e">
        <f>#REF! &amp;"_"&amp;S577</f>
        <v>#REF!</v>
      </c>
      <c r="C578" s="165"/>
      <c r="D578" s="165"/>
      <c r="E578" s="86"/>
      <c r="F578" s="86"/>
      <c r="G578" s="87"/>
      <c r="H578" s="87"/>
      <c r="I578" s="88"/>
      <c r="J578" s="59"/>
      <c r="K578" s="59"/>
      <c r="L578" s="59"/>
      <c r="M578" s="60"/>
      <c r="N578" s="60"/>
      <c r="O578" s="60"/>
      <c r="P578" s="60"/>
      <c r="Q578" s="60"/>
      <c r="R578" s="60"/>
      <c r="S578" s="68">
        <v>573</v>
      </c>
      <c r="T578" s="60"/>
      <c r="U578" s="60"/>
      <c r="V578" s="60"/>
      <c r="W578" s="60"/>
      <c r="X578" s="60"/>
      <c r="Y578" s="60"/>
      <c r="Z578" s="60"/>
      <c r="AA578" s="60"/>
      <c r="AB578" s="60"/>
      <c r="AC578" s="60"/>
      <c r="AD578" s="60"/>
      <c r="AE578" s="59"/>
      <c r="AF578" s="59"/>
      <c r="AG578" s="59"/>
      <c r="AH578" s="59"/>
      <c r="AI578" s="59"/>
      <c r="AJ578" s="59"/>
      <c r="AK578" s="59"/>
      <c r="AL578" s="59"/>
      <c r="AM578" s="59"/>
      <c r="AN578" s="59"/>
      <c r="AO578" s="59"/>
      <c r="AP578" s="59"/>
      <c r="AQ578" s="59"/>
      <c r="AR578" s="59"/>
      <c r="AS578" s="59"/>
      <c r="AT578" s="59"/>
      <c r="AU578" s="59"/>
      <c r="AV578" s="59"/>
      <c r="AW578" s="59"/>
      <c r="AX578" s="59"/>
      <c r="AY578" s="59"/>
      <c r="AZ578" s="59"/>
      <c r="BA578" s="59"/>
      <c r="BB578" s="59"/>
      <c r="BC578" s="59"/>
      <c r="BD578" s="59"/>
      <c r="BE578" s="59"/>
      <c r="BF578" s="60"/>
      <c r="BG578" s="60"/>
    </row>
    <row r="579" spans="1:59" s="1" customFormat="1">
      <c r="A579" s="59"/>
      <c r="B579" s="127" t="e">
        <f>#REF! &amp;"_"&amp;S578</f>
        <v>#REF!</v>
      </c>
      <c r="C579" s="165"/>
      <c r="D579" s="165"/>
      <c r="E579" s="86"/>
      <c r="F579" s="86"/>
      <c r="G579" s="87"/>
      <c r="H579" s="87"/>
      <c r="I579" s="88"/>
      <c r="J579" s="59"/>
      <c r="K579" s="59"/>
      <c r="L579" s="59"/>
      <c r="M579" s="60"/>
      <c r="N579" s="60"/>
      <c r="O579" s="60"/>
      <c r="P579" s="60"/>
      <c r="Q579" s="60"/>
      <c r="R579" s="60"/>
      <c r="S579" s="68">
        <v>574</v>
      </c>
      <c r="T579" s="60"/>
      <c r="U579" s="60"/>
      <c r="V579" s="60"/>
      <c r="W579" s="60"/>
      <c r="X579" s="60"/>
      <c r="Y579" s="60"/>
      <c r="Z579" s="60"/>
      <c r="AA579" s="60"/>
      <c r="AB579" s="60"/>
      <c r="AC579" s="60"/>
      <c r="AD579" s="60"/>
      <c r="AE579" s="59"/>
      <c r="AF579" s="59"/>
      <c r="AG579" s="59"/>
      <c r="AH579" s="59"/>
      <c r="AI579" s="59"/>
      <c r="AJ579" s="59"/>
      <c r="AK579" s="59"/>
      <c r="AL579" s="59"/>
      <c r="AM579" s="59"/>
      <c r="AN579" s="59"/>
      <c r="AO579" s="59"/>
      <c r="AP579" s="59"/>
      <c r="AQ579" s="59"/>
      <c r="AR579" s="59"/>
      <c r="AS579" s="59"/>
      <c r="AT579" s="59"/>
      <c r="AU579" s="59"/>
      <c r="AV579" s="59"/>
      <c r="AW579" s="59"/>
      <c r="AX579" s="59"/>
      <c r="AY579" s="59"/>
      <c r="AZ579" s="59"/>
      <c r="BA579" s="59"/>
      <c r="BB579" s="59"/>
      <c r="BC579" s="59"/>
      <c r="BD579" s="59"/>
      <c r="BE579" s="59"/>
      <c r="BF579" s="60"/>
      <c r="BG579" s="60"/>
    </row>
    <row r="580" spans="1:59" s="1" customFormat="1">
      <c r="A580" s="59"/>
      <c r="B580" s="127" t="e">
        <f>#REF! &amp;"_"&amp;S579</f>
        <v>#REF!</v>
      </c>
      <c r="C580" s="165"/>
      <c r="D580" s="165"/>
      <c r="E580" s="86"/>
      <c r="F580" s="86"/>
      <c r="G580" s="87"/>
      <c r="H580" s="87"/>
      <c r="I580" s="88"/>
      <c r="J580" s="59"/>
      <c r="K580" s="59"/>
      <c r="L580" s="59"/>
      <c r="M580" s="60"/>
      <c r="N580" s="60"/>
      <c r="O580" s="60"/>
      <c r="P580" s="60"/>
      <c r="Q580" s="60"/>
      <c r="R580" s="60"/>
      <c r="S580" s="68">
        <v>575</v>
      </c>
      <c r="T580" s="60"/>
      <c r="U580" s="60"/>
      <c r="V580" s="60"/>
      <c r="W580" s="60"/>
      <c r="X580" s="60"/>
      <c r="Y580" s="60"/>
      <c r="Z580" s="60"/>
      <c r="AA580" s="60"/>
      <c r="AB580" s="60"/>
      <c r="AC580" s="60"/>
      <c r="AD580" s="60"/>
      <c r="AE580" s="59"/>
      <c r="AF580" s="59"/>
      <c r="AG580" s="59"/>
      <c r="AH580" s="59"/>
      <c r="AI580" s="59"/>
      <c r="AJ580" s="59"/>
      <c r="AK580" s="59"/>
      <c r="AL580" s="59"/>
      <c r="AM580" s="59"/>
      <c r="AN580" s="59"/>
      <c r="AO580" s="59"/>
      <c r="AP580" s="59"/>
      <c r="AQ580" s="59"/>
      <c r="AR580" s="59"/>
      <c r="AS580" s="59"/>
      <c r="AT580" s="59"/>
      <c r="AU580" s="59"/>
      <c r="AV580" s="59"/>
      <c r="AW580" s="59"/>
      <c r="AX580" s="59"/>
      <c r="AY580" s="59"/>
      <c r="AZ580" s="59"/>
      <c r="BA580" s="59"/>
      <c r="BB580" s="59"/>
      <c r="BC580" s="59"/>
      <c r="BD580" s="59"/>
      <c r="BE580" s="59"/>
      <c r="BF580" s="60"/>
      <c r="BG580" s="60"/>
    </row>
    <row r="581" spans="1:59" s="1" customFormat="1">
      <c r="A581" s="59"/>
      <c r="B581" s="127" t="e">
        <f>#REF! &amp;"_"&amp;S580</f>
        <v>#REF!</v>
      </c>
      <c r="C581" s="165"/>
      <c r="D581" s="165"/>
      <c r="E581" s="86"/>
      <c r="F581" s="86"/>
      <c r="G581" s="87"/>
      <c r="H581" s="87"/>
      <c r="I581" s="88"/>
      <c r="J581" s="59"/>
      <c r="K581" s="59"/>
      <c r="L581" s="59"/>
      <c r="M581" s="60"/>
      <c r="N581" s="60"/>
      <c r="O581" s="60"/>
      <c r="P581" s="60"/>
      <c r="Q581" s="60"/>
      <c r="R581" s="60"/>
      <c r="S581" s="68">
        <v>576</v>
      </c>
      <c r="T581" s="60"/>
      <c r="U581" s="60"/>
      <c r="V581" s="60"/>
      <c r="W581" s="60"/>
      <c r="X581" s="60"/>
      <c r="Y581" s="60"/>
      <c r="Z581" s="60"/>
      <c r="AA581" s="60"/>
      <c r="AB581" s="60"/>
      <c r="AC581" s="60"/>
      <c r="AD581" s="60"/>
      <c r="AE581" s="59"/>
      <c r="AF581" s="59"/>
      <c r="AG581" s="59"/>
      <c r="AH581" s="59"/>
      <c r="AI581" s="59"/>
      <c r="AJ581" s="59"/>
      <c r="AK581" s="59"/>
      <c r="AL581" s="59"/>
      <c r="AM581" s="59"/>
      <c r="AN581" s="59"/>
      <c r="AO581" s="59"/>
      <c r="AP581" s="59"/>
      <c r="AQ581" s="59"/>
      <c r="AR581" s="59"/>
      <c r="AS581" s="59"/>
      <c r="AT581" s="59"/>
      <c r="AU581" s="59"/>
      <c r="AV581" s="59"/>
      <c r="AW581" s="59"/>
      <c r="AX581" s="59"/>
      <c r="AY581" s="59"/>
      <c r="AZ581" s="59"/>
      <c r="BA581" s="59"/>
      <c r="BB581" s="59"/>
      <c r="BC581" s="59"/>
      <c r="BD581" s="59"/>
      <c r="BE581" s="59"/>
      <c r="BF581" s="60"/>
      <c r="BG581" s="60"/>
    </row>
    <row r="582" spans="1:59" s="1" customFormat="1">
      <c r="A582" s="59"/>
      <c r="B582" s="127" t="e">
        <f>#REF! &amp;"_"&amp;S581</f>
        <v>#REF!</v>
      </c>
      <c r="C582" s="165"/>
      <c r="D582" s="165"/>
      <c r="E582" s="86"/>
      <c r="F582" s="86"/>
      <c r="G582" s="87"/>
      <c r="H582" s="87"/>
      <c r="I582" s="88"/>
      <c r="J582" s="59"/>
      <c r="K582" s="59"/>
      <c r="L582" s="59"/>
      <c r="M582" s="60"/>
      <c r="N582" s="60"/>
      <c r="O582" s="60"/>
      <c r="P582" s="60"/>
      <c r="Q582" s="60"/>
      <c r="R582" s="60"/>
      <c r="S582" s="68">
        <v>577</v>
      </c>
      <c r="T582" s="60"/>
      <c r="U582" s="60"/>
      <c r="V582" s="60"/>
      <c r="W582" s="60"/>
      <c r="X582" s="60"/>
      <c r="Y582" s="60"/>
      <c r="Z582" s="60"/>
      <c r="AA582" s="60"/>
      <c r="AB582" s="60"/>
      <c r="AC582" s="60"/>
      <c r="AD582" s="60"/>
      <c r="AE582" s="59"/>
      <c r="AF582" s="59"/>
      <c r="AG582" s="59"/>
      <c r="AH582" s="59"/>
      <c r="AI582" s="59"/>
      <c r="AJ582" s="59"/>
      <c r="AK582" s="59"/>
      <c r="AL582" s="59"/>
      <c r="AM582" s="59"/>
      <c r="AN582" s="59"/>
      <c r="AO582" s="59"/>
      <c r="AP582" s="59"/>
      <c r="AQ582" s="59"/>
      <c r="AR582" s="59"/>
      <c r="AS582" s="59"/>
      <c r="AT582" s="59"/>
      <c r="AU582" s="59"/>
      <c r="AV582" s="59"/>
      <c r="AW582" s="59"/>
      <c r="AX582" s="59"/>
      <c r="AY582" s="59"/>
      <c r="AZ582" s="59"/>
      <c r="BA582" s="59"/>
      <c r="BB582" s="59"/>
      <c r="BC582" s="59"/>
      <c r="BD582" s="59"/>
      <c r="BE582" s="59"/>
      <c r="BF582" s="60"/>
      <c r="BG582" s="60"/>
    </row>
    <row r="583" spans="1:59" s="1" customFormat="1">
      <c r="A583" s="59"/>
      <c r="B583" s="127" t="e">
        <f>#REF! &amp;"_"&amp;S582</f>
        <v>#REF!</v>
      </c>
      <c r="C583" s="165"/>
      <c r="D583" s="165"/>
      <c r="E583" s="86"/>
      <c r="F583" s="86"/>
      <c r="G583" s="87"/>
      <c r="H583" s="87"/>
      <c r="I583" s="88"/>
      <c r="J583" s="59"/>
      <c r="K583" s="59"/>
      <c r="L583" s="59"/>
      <c r="M583" s="60"/>
      <c r="N583" s="60"/>
      <c r="O583" s="60"/>
      <c r="P583" s="60"/>
      <c r="Q583" s="60"/>
      <c r="R583" s="60"/>
      <c r="S583" s="68">
        <v>578</v>
      </c>
      <c r="T583" s="60"/>
      <c r="U583" s="60"/>
      <c r="V583" s="60"/>
      <c r="W583" s="60"/>
      <c r="X583" s="60"/>
      <c r="Y583" s="60"/>
      <c r="Z583" s="60"/>
      <c r="AA583" s="60"/>
      <c r="AB583" s="60"/>
      <c r="AC583" s="60"/>
      <c r="AD583" s="60"/>
      <c r="AE583" s="59"/>
      <c r="AF583" s="59"/>
      <c r="AG583" s="59"/>
      <c r="AH583" s="59"/>
      <c r="AI583" s="59"/>
      <c r="AJ583" s="59"/>
      <c r="AK583" s="59"/>
      <c r="AL583" s="59"/>
      <c r="AM583" s="59"/>
      <c r="AN583" s="59"/>
      <c r="AO583" s="59"/>
      <c r="AP583" s="59"/>
      <c r="AQ583" s="59"/>
      <c r="AR583" s="59"/>
      <c r="AS583" s="59"/>
      <c r="AT583" s="59"/>
      <c r="AU583" s="59"/>
      <c r="AV583" s="59"/>
      <c r="AW583" s="59"/>
      <c r="AX583" s="59"/>
      <c r="AY583" s="59"/>
      <c r="AZ583" s="59"/>
      <c r="BA583" s="59"/>
      <c r="BB583" s="59"/>
      <c r="BC583" s="59"/>
      <c r="BD583" s="59"/>
      <c r="BE583" s="59"/>
      <c r="BF583" s="60"/>
      <c r="BG583" s="60"/>
    </row>
    <row r="584" spans="1:59" s="1" customFormat="1">
      <c r="A584" s="59"/>
      <c r="B584" s="127" t="e">
        <f>#REF! &amp;"_"&amp;S583</f>
        <v>#REF!</v>
      </c>
      <c r="C584" s="165"/>
      <c r="D584" s="165"/>
      <c r="E584" s="86"/>
      <c r="F584" s="86"/>
      <c r="G584" s="87"/>
      <c r="H584" s="87"/>
      <c r="I584" s="88"/>
      <c r="J584" s="59"/>
      <c r="K584" s="59"/>
      <c r="L584" s="59"/>
      <c r="M584" s="60"/>
      <c r="N584" s="60"/>
      <c r="O584" s="60"/>
      <c r="P584" s="60"/>
      <c r="Q584" s="60"/>
      <c r="R584" s="60"/>
      <c r="S584" s="68">
        <v>579</v>
      </c>
      <c r="T584" s="60"/>
      <c r="U584" s="60"/>
      <c r="V584" s="60"/>
      <c r="W584" s="60"/>
      <c r="X584" s="60"/>
      <c r="Y584" s="60"/>
      <c r="Z584" s="60"/>
      <c r="AA584" s="60"/>
      <c r="AB584" s="60"/>
      <c r="AC584" s="60"/>
      <c r="AD584" s="60"/>
      <c r="AE584" s="59"/>
      <c r="AF584" s="59"/>
      <c r="AG584" s="59"/>
      <c r="AH584" s="59"/>
      <c r="AI584" s="59"/>
      <c r="AJ584" s="59"/>
      <c r="AK584" s="59"/>
      <c r="AL584" s="59"/>
      <c r="AM584" s="59"/>
      <c r="AN584" s="59"/>
      <c r="AO584" s="59"/>
      <c r="AP584" s="59"/>
      <c r="AQ584" s="59"/>
      <c r="AR584" s="59"/>
      <c r="AS584" s="59"/>
      <c r="AT584" s="59"/>
      <c r="AU584" s="59"/>
      <c r="AV584" s="59"/>
      <c r="AW584" s="59"/>
      <c r="AX584" s="59"/>
      <c r="AY584" s="59"/>
      <c r="AZ584" s="59"/>
      <c r="BA584" s="59"/>
      <c r="BB584" s="59"/>
      <c r="BC584" s="59"/>
      <c r="BD584" s="59"/>
      <c r="BE584" s="59"/>
      <c r="BF584" s="60"/>
      <c r="BG584" s="60"/>
    </row>
    <row r="585" spans="1:59" s="1" customFormat="1">
      <c r="A585" s="59"/>
      <c r="B585" s="127" t="e">
        <f>#REF! &amp;"_"&amp;S584</f>
        <v>#REF!</v>
      </c>
      <c r="C585" s="165"/>
      <c r="D585" s="165"/>
      <c r="E585" s="86"/>
      <c r="F585" s="86"/>
      <c r="G585" s="87"/>
      <c r="H585" s="87"/>
      <c r="I585" s="88"/>
      <c r="J585" s="59"/>
      <c r="K585" s="59"/>
      <c r="L585" s="59"/>
      <c r="M585" s="60"/>
      <c r="N585" s="60"/>
      <c r="O585" s="60"/>
      <c r="P585" s="60"/>
      <c r="Q585" s="60"/>
      <c r="R585" s="60"/>
      <c r="S585" s="68">
        <v>580</v>
      </c>
      <c r="T585" s="60"/>
      <c r="U585" s="60"/>
      <c r="V585" s="60"/>
      <c r="W585" s="60"/>
      <c r="X585" s="60"/>
      <c r="Y585" s="60"/>
      <c r="Z585" s="60"/>
      <c r="AA585" s="60"/>
      <c r="AB585" s="60"/>
      <c r="AC585" s="60"/>
      <c r="AD585" s="60"/>
      <c r="AE585" s="59"/>
      <c r="AF585" s="59"/>
      <c r="AG585" s="59"/>
      <c r="AH585" s="59"/>
      <c r="AI585" s="59"/>
      <c r="AJ585" s="59"/>
      <c r="AK585" s="59"/>
      <c r="AL585" s="59"/>
      <c r="AM585" s="59"/>
      <c r="AN585" s="59"/>
      <c r="AO585" s="59"/>
      <c r="AP585" s="59"/>
      <c r="AQ585" s="59"/>
      <c r="AR585" s="59"/>
      <c r="AS585" s="59"/>
      <c r="AT585" s="59"/>
      <c r="AU585" s="59"/>
      <c r="AV585" s="59"/>
      <c r="AW585" s="59"/>
      <c r="AX585" s="59"/>
      <c r="AY585" s="59"/>
      <c r="AZ585" s="59"/>
      <c r="BA585" s="59"/>
      <c r="BB585" s="59"/>
      <c r="BC585" s="59"/>
      <c r="BD585" s="59"/>
      <c r="BE585" s="59"/>
      <c r="BF585" s="60"/>
      <c r="BG585" s="60"/>
    </row>
    <row r="586" spans="1:59" s="1" customFormat="1">
      <c r="A586" s="59"/>
      <c r="B586" s="127" t="e">
        <f>#REF! &amp;"_"&amp;S585</f>
        <v>#REF!</v>
      </c>
      <c r="C586" s="165"/>
      <c r="D586" s="165"/>
      <c r="E586" s="86"/>
      <c r="F586" s="86"/>
      <c r="G586" s="87"/>
      <c r="H586" s="87"/>
      <c r="I586" s="88"/>
      <c r="J586" s="59"/>
      <c r="K586" s="59"/>
      <c r="L586" s="59"/>
      <c r="M586" s="60"/>
      <c r="N586" s="60"/>
      <c r="O586" s="60"/>
      <c r="P586" s="60"/>
      <c r="Q586" s="60"/>
      <c r="R586" s="60"/>
      <c r="S586" s="68">
        <v>581</v>
      </c>
      <c r="T586" s="60"/>
      <c r="U586" s="60"/>
      <c r="V586" s="60"/>
      <c r="W586" s="60"/>
      <c r="X586" s="60"/>
      <c r="Y586" s="60"/>
      <c r="Z586" s="60"/>
      <c r="AA586" s="60"/>
      <c r="AB586" s="60"/>
      <c r="AC586" s="60"/>
      <c r="AD586" s="60"/>
      <c r="AE586" s="59"/>
      <c r="AF586" s="59"/>
      <c r="AG586" s="59"/>
      <c r="AH586" s="59"/>
      <c r="AI586" s="59"/>
      <c r="AJ586" s="59"/>
      <c r="AK586" s="59"/>
      <c r="AL586" s="59"/>
      <c r="AM586" s="59"/>
      <c r="AN586" s="59"/>
      <c r="AO586" s="59"/>
      <c r="AP586" s="59"/>
      <c r="AQ586" s="59"/>
      <c r="AR586" s="59"/>
      <c r="AS586" s="59"/>
      <c r="AT586" s="59"/>
      <c r="AU586" s="59"/>
      <c r="AV586" s="59"/>
      <c r="AW586" s="59"/>
      <c r="AX586" s="59"/>
      <c r="AY586" s="59"/>
      <c r="AZ586" s="59"/>
      <c r="BA586" s="59"/>
      <c r="BB586" s="59"/>
      <c r="BC586" s="59"/>
      <c r="BD586" s="59"/>
      <c r="BE586" s="59"/>
      <c r="BF586" s="60"/>
      <c r="BG586" s="60"/>
    </row>
    <row r="587" spans="1:59" s="1" customFormat="1">
      <c r="A587" s="59"/>
      <c r="B587" s="127" t="e">
        <f>#REF! &amp;"_"&amp;S586</f>
        <v>#REF!</v>
      </c>
      <c r="C587" s="165"/>
      <c r="D587" s="165"/>
      <c r="E587" s="86"/>
      <c r="F587" s="86"/>
      <c r="G587" s="87"/>
      <c r="H587" s="87"/>
      <c r="I587" s="88"/>
      <c r="J587" s="59"/>
      <c r="K587" s="59"/>
      <c r="L587" s="59"/>
      <c r="M587" s="60"/>
      <c r="N587" s="60"/>
      <c r="O587" s="60"/>
      <c r="P587" s="60"/>
      <c r="Q587" s="60"/>
      <c r="R587" s="60"/>
      <c r="S587" s="68">
        <v>582</v>
      </c>
      <c r="T587" s="60"/>
      <c r="U587" s="60"/>
      <c r="V587" s="60"/>
      <c r="W587" s="60"/>
      <c r="X587" s="60"/>
      <c r="Y587" s="60"/>
      <c r="Z587" s="60"/>
      <c r="AA587" s="60"/>
      <c r="AB587" s="60"/>
      <c r="AC587" s="60"/>
      <c r="AD587" s="60"/>
      <c r="AE587" s="59"/>
      <c r="AF587" s="59"/>
      <c r="AG587" s="59"/>
      <c r="AH587" s="59"/>
      <c r="AI587" s="59"/>
      <c r="AJ587" s="59"/>
      <c r="AK587" s="59"/>
      <c r="AL587" s="59"/>
      <c r="AM587" s="59"/>
      <c r="AN587" s="59"/>
      <c r="AO587" s="59"/>
      <c r="AP587" s="59"/>
      <c r="AQ587" s="59"/>
      <c r="AR587" s="59"/>
      <c r="AS587" s="59"/>
      <c r="AT587" s="59"/>
      <c r="AU587" s="59"/>
      <c r="AV587" s="59"/>
      <c r="AW587" s="59"/>
      <c r="AX587" s="59"/>
      <c r="AY587" s="59"/>
      <c r="AZ587" s="59"/>
      <c r="BA587" s="59"/>
      <c r="BB587" s="59"/>
      <c r="BC587" s="59"/>
      <c r="BD587" s="59"/>
      <c r="BE587" s="59"/>
      <c r="BF587" s="60"/>
      <c r="BG587" s="60"/>
    </row>
    <row r="588" spans="1:59" s="1" customFormat="1">
      <c r="A588" s="59"/>
      <c r="B588" s="127" t="e">
        <f>#REF! &amp;"_"&amp;S587</f>
        <v>#REF!</v>
      </c>
      <c r="C588" s="165"/>
      <c r="D588" s="165"/>
      <c r="E588" s="86"/>
      <c r="F588" s="86"/>
      <c r="G588" s="87"/>
      <c r="H588" s="87"/>
      <c r="I588" s="88"/>
      <c r="J588" s="59"/>
      <c r="K588" s="59"/>
      <c r="L588" s="59"/>
      <c r="M588" s="60"/>
      <c r="N588" s="60"/>
      <c r="O588" s="60"/>
      <c r="P588" s="60"/>
      <c r="Q588" s="60"/>
      <c r="R588" s="60"/>
      <c r="S588" s="68">
        <v>583</v>
      </c>
      <c r="T588" s="60"/>
      <c r="U588" s="60"/>
      <c r="V588" s="60"/>
      <c r="W588" s="60"/>
      <c r="X588" s="60"/>
      <c r="Y588" s="60"/>
      <c r="Z588" s="60"/>
      <c r="AA588" s="60"/>
      <c r="AB588" s="60"/>
      <c r="AC588" s="60"/>
      <c r="AD588" s="60"/>
      <c r="AE588" s="59"/>
      <c r="AF588" s="59"/>
      <c r="AG588" s="59"/>
      <c r="AH588" s="59"/>
      <c r="AI588" s="59"/>
      <c r="AJ588" s="59"/>
      <c r="AK588" s="59"/>
      <c r="AL588" s="59"/>
      <c r="AM588" s="59"/>
      <c r="AN588" s="59"/>
      <c r="AO588" s="59"/>
      <c r="AP588" s="59"/>
      <c r="AQ588" s="59"/>
      <c r="AR588" s="59"/>
      <c r="AS588" s="59"/>
      <c r="AT588" s="59"/>
      <c r="AU588" s="59"/>
      <c r="AV588" s="59"/>
      <c r="AW588" s="59"/>
      <c r="AX588" s="59"/>
      <c r="AY588" s="59"/>
      <c r="AZ588" s="59"/>
      <c r="BA588" s="59"/>
      <c r="BB588" s="59"/>
      <c r="BC588" s="59"/>
      <c r="BD588" s="59"/>
      <c r="BE588" s="59"/>
      <c r="BF588" s="60"/>
      <c r="BG588" s="60"/>
    </row>
    <row r="589" spans="1:59" s="1" customFormat="1">
      <c r="A589" s="59"/>
      <c r="B589" s="127" t="e">
        <f>#REF! &amp;"_"&amp;S588</f>
        <v>#REF!</v>
      </c>
      <c r="C589" s="165"/>
      <c r="D589" s="165"/>
      <c r="E589" s="86"/>
      <c r="F589" s="86"/>
      <c r="G589" s="87"/>
      <c r="H589" s="87"/>
      <c r="I589" s="88"/>
      <c r="J589" s="59"/>
      <c r="K589" s="59"/>
      <c r="L589" s="59"/>
      <c r="M589" s="60"/>
      <c r="N589" s="60"/>
      <c r="O589" s="60"/>
      <c r="P589" s="60"/>
      <c r="Q589" s="60"/>
      <c r="R589" s="60"/>
      <c r="S589" s="68">
        <v>584</v>
      </c>
      <c r="T589" s="60"/>
      <c r="U589" s="60"/>
      <c r="V589" s="60"/>
      <c r="W589" s="60"/>
      <c r="X589" s="60"/>
      <c r="Y589" s="60"/>
      <c r="Z589" s="60"/>
      <c r="AA589" s="60"/>
      <c r="AB589" s="60"/>
      <c r="AC589" s="60"/>
      <c r="AD589" s="60"/>
      <c r="AE589" s="59"/>
      <c r="AF589" s="59"/>
      <c r="AG589" s="59"/>
      <c r="AH589" s="59"/>
      <c r="AI589" s="59"/>
      <c r="AJ589" s="59"/>
      <c r="AK589" s="59"/>
      <c r="AL589" s="59"/>
      <c r="AM589" s="59"/>
      <c r="AN589" s="59"/>
      <c r="AO589" s="59"/>
      <c r="AP589" s="59"/>
      <c r="AQ589" s="59"/>
      <c r="AR589" s="59"/>
      <c r="AS589" s="59"/>
      <c r="AT589" s="59"/>
      <c r="AU589" s="59"/>
      <c r="AV589" s="59"/>
      <c r="AW589" s="59"/>
      <c r="AX589" s="59"/>
      <c r="AY589" s="59"/>
      <c r="AZ589" s="59"/>
      <c r="BA589" s="59"/>
      <c r="BB589" s="59"/>
      <c r="BC589" s="59"/>
      <c r="BD589" s="59"/>
      <c r="BE589" s="59"/>
      <c r="BF589" s="60"/>
      <c r="BG589" s="60"/>
    </row>
    <row r="590" spans="1:59" s="1" customFormat="1">
      <c r="A590" s="59"/>
      <c r="B590" s="127" t="e">
        <f>#REF! &amp;"_"&amp;S589</f>
        <v>#REF!</v>
      </c>
      <c r="C590" s="165"/>
      <c r="D590" s="165"/>
      <c r="E590" s="86"/>
      <c r="F590" s="86"/>
      <c r="G590" s="87"/>
      <c r="H590" s="87"/>
      <c r="I590" s="88"/>
      <c r="J590" s="59"/>
      <c r="K590" s="59"/>
      <c r="L590" s="59"/>
      <c r="M590" s="60"/>
      <c r="N590" s="60"/>
      <c r="O590" s="60"/>
      <c r="P590" s="60"/>
      <c r="Q590" s="60"/>
      <c r="R590" s="60"/>
      <c r="S590" s="68">
        <v>585</v>
      </c>
      <c r="T590" s="60"/>
      <c r="U590" s="60"/>
      <c r="V590" s="60"/>
      <c r="W590" s="60"/>
      <c r="X590" s="60"/>
      <c r="Y590" s="60"/>
      <c r="Z590" s="60"/>
      <c r="AA590" s="60"/>
      <c r="AB590" s="60"/>
      <c r="AC590" s="60"/>
      <c r="AD590" s="60"/>
      <c r="AE590" s="59"/>
      <c r="AF590" s="59"/>
      <c r="AG590" s="59"/>
      <c r="AH590" s="59"/>
      <c r="AI590" s="59"/>
      <c r="AJ590" s="59"/>
      <c r="AK590" s="59"/>
      <c r="AL590" s="59"/>
      <c r="AM590" s="59"/>
      <c r="AN590" s="59"/>
      <c r="AO590" s="59"/>
      <c r="AP590" s="59"/>
      <c r="AQ590" s="59"/>
      <c r="AR590" s="59"/>
      <c r="AS590" s="59"/>
      <c r="AT590" s="59"/>
      <c r="AU590" s="59"/>
      <c r="AV590" s="59"/>
      <c r="AW590" s="59"/>
      <c r="AX590" s="59"/>
      <c r="AY590" s="59"/>
      <c r="AZ590" s="59"/>
      <c r="BA590" s="59"/>
      <c r="BB590" s="59"/>
      <c r="BC590" s="59"/>
      <c r="BD590" s="59"/>
      <c r="BE590" s="59"/>
      <c r="BF590" s="60"/>
      <c r="BG590" s="60"/>
    </row>
    <row r="591" spans="1:59" s="1" customFormat="1">
      <c r="A591" s="59"/>
      <c r="B591" s="127" t="e">
        <f>#REF! &amp;"_"&amp;S590</f>
        <v>#REF!</v>
      </c>
      <c r="C591" s="165"/>
      <c r="D591" s="165"/>
      <c r="E591" s="86"/>
      <c r="F591" s="86"/>
      <c r="G591" s="87"/>
      <c r="H591" s="87"/>
      <c r="I591" s="88"/>
      <c r="J591" s="59"/>
      <c r="K591" s="59"/>
      <c r="L591" s="59"/>
      <c r="M591" s="60"/>
      <c r="N591" s="60"/>
      <c r="O591" s="60"/>
      <c r="P591" s="60"/>
      <c r="Q591" s="60"/>
      <c r="R591" s="60"/>
      <c r="S591" s="68">
        <v>586</v>
      </c>
      <c r="T591" s="60"/>
      <c r="U591" s="60"/>
      <c r="V591" s="60"/>
      <c r="W591" s="60"/>
      <c r="X591" s="60"/>
      <c r="Y591" s="60"/>
      <c r="Z591" s="60"/>
      <c r="AA591" s="60"/>
      <c r="AB591" s="60"/>
      <c r="AC591" s="60"/>
      <c r="AD591" s="60"/>
      <c r="AE591" s="59"/>
      <c r="AF591" s="59"/>
      <c r="AG591" s="59"/>
      <c r="AH591" s="59"/>
      <c r="AI591" s="59"/>
      <c r="AJ591" s="59"/>
      <c r="AK591" s="59"/>
      <c r="AL591" s="59"/>
      <c r="AM591" s="59"/>
      <c r="AN591" s="59"/>
      <c r="AO591" s="59"/>
      <c r="AP591" s="59"/>
      <c r="AQ591" s="59"/>
      <c r="AR591" s="59"/>
      <c r="AS591" s="59"/>
      <c r="AT591" s="59"/>
      <c r="AU591" s="59"/>
      <c r="AV591" s="59"/>
      <c r="AW591" s="59"/>
      <c r="AX591" s="59"/>
      <c r="AY591" s="59"/>
      <c r="AZ591" s="59"/>
      <c r="BA591" s="59"/>
      <c r="BB591" s="59"/>
      <c r="BC591" s="59"/>
      <c r="BD591" s="59"/>
      <c r="BE591" s="59"/>
      <c r="BF591" s="60"/>
      <c r="BG591" s="60"/>
    </row>
    <row r="592" spans="1:59" s="1" customFormat="1">
      <c r="A592" s="59"/>
      <c r="B592" s="127" t="e">
        <f>#REF! &amp;"_"&amp;S591</f>
        <v>#REF!</v>
      </c>
      <c r="C592" s="165"/>
      <c r="D592" s="165"/>
      <c r="E592" s="86"/>
      <c r="F592" s="86"/>
      <c r="G592" s="87"/>
      <c r="H592" s="87"/>
      <c r="I592" s="88"/>
      <c r="J592" s="59"/>
      <c r="K592" s="59"/>
      <c r="L592" s="59"/>
      <c r="M592" s="60"/>
      <c r="N592" s="60"/>
      <c r="O592" s="60"/>
      <c r="P592" s="60"/>
      <c r="Q592" s="60"/>
      <c r="R592" s="60"/>
      <c r="S592" s="68">
        <v>587</v>
      </c>
      <c r="T592" s="60"/>
      <c r="U592" s="60"/>
      <c r="V592" s="60"/>
      <c r="W592" s="60"/>
      <c r="X592" s="60"/>
      <c r="Y592" s="60"/>
      <c r="Z592" s="60"/>
      <c r="AA592" s="60"/>
      <c r="AB592" s="60"/>
      <c r="AC592" s="60"/>
      <c r="AD592" s="60"/>
      <c r="AE592" s="59"/>
      <c r="AF592" s="59"/>
      <c r="AG592" s="59"/>
      <c r="AH592" s="59"/>
      <c r="AI592" s="59"/>
      <c r="AJ592" s="59"/>
      <c r="AK592" s="59"/>
      <c r="AL592" s="59"/>
      <c r="AM592" s="59"/>
      <c r="AN592" s="59"/>
      <c r="AO592" s="59"/>
      <c r="AP592" s="59"/>
      <c r="AQ592" s="59"/>
      <c r="AR592" s="59"/>
      <c r="AS592" s="59"/>
      <c r="AT592" s="59"/>
      <c r="AU592" s="59"/>
      <c r="AV592" s="59"/>
      <c r="AW592" s="59"/>
      <c r="AX592" s="59"/>
      <c r="AY592" s="59"/>
      <c r="AZ592" s="59"/>
      <c r="BA592" s="59"/>
      <c r="BB592" s="59"/>
      <c r="BC592" s="59"/>
      <c r="BD592" s="59"/>
      <c r="BE592" s="59"/>
      <c r="BF592" s="60"/>
      <c r="BG592" s="60"/>
    </row>
    <row r="593" spans="1:59" s="1" customFormat="1">
      <c r="A593" s="59"/>
      <c r="B593" s="127" t="e">
        <f>#REF! &amp;"_"&amp;S592</f>
        <v>#REF!</v>
      </c>
      <c r="C593" s="165"/>
      <c r="D593" s="165"/>
      <c r="E593" s="86"/>
      <c r="F593" s="86"/>
      <c r="G593" s="87"/>
      <c r="H593" s="87"/>
      <c r="I593" s="88"/>
      <c r="J593" s="59"/>
      <c r="K593" s="59"/>
      <c r="L593" s="59"/>
      <c r="M593" s="60"/>
      <c r="N593" s="60"/>
      <c r="O593" s="60"/>
      <c r="P593" s="60"/>
      <c r="Q593" s="60"/>
      <c r="R593" s="60"/>
      <c r="S593" s="68">
        <v>588</v>
      </c>
      <c r="T593" s="60"/>
      <c r="U593" s="60"/>
      <c r="V593" s="60"/>
      <c r="W593" s="60"/>
      <c r="X593" s="60"/>
      <c r="Y593" s="60"/>
      <c r="Z593" s="60"/>
      <c r="AA593" s="60"/>
      <c r="AB593" s="60"/>
      <c r="AC593" s="60"/>
      <c r="AD593" s="60"/>
      <c r="AE593" s="59"/>
      <c r="AF593" s="59"/>
      <c r="AG593" s="59"/>
      <c r="AH593" s="59"/>
      <c r="AI593" s="59"/>
      <c r="AJ593" s="59"/>
      <c r="AK593" s="59"/>
      <c r="AL593" s="59"/>
      <c r="AM593" s="59"/>
      <c r="AN593" s="59"/>
      <c r="AO593" s="59"/>
      <c r="AP593" s="59"/>
      <c r="AQ593" s="59"/>
      <c r="AR593" s="59"/>
      <c r="AS593" s="59"/>
      <c r="AT593" s="59"/>
      <c r="AU593" s="59"/>
      <c r="AV593" s="59"/>
      <c r="AW593" s="59"/>
      <c r="AX593" s="59"/>
      <c r="AY593" s="59"/>
      <c r="AZ593" s="59"/>
      <c r="BA593" s="59"/>
      <c r="BB593" s="59"/>
      <c r="BC593" s="59"/>
      <c r="BD593" s="59"/>
      <c r="BE593" s="59"/>
      <c r="BF593" s="60"/>
      <c r="BG593" s="60"/>
    </row>
    <row r="594" spans="1:59" s="1" customFormat="1">
      <c r="A594" s="59"/>
      <c r="B594" s="127" t="e">
        <f>#REF! &amp;"_"&amp;S593</f>
        <v>#REF!</v>
      </c>
      <c r="C594" s="165"/>
      <c r="D594" s="165"/>
      <c r="E594" s="86"/>
      <c r="F594" s="86"/>
      <c r="G594" s="87"/>
      <c r="H594" s="87"/>
      <c r="I594" s="88"/>
      <c r="J594" s="59"/>
      <c r="K594" s="59"/>
      <c r="L594" s="59"/>
      <c r="M594" s="60"/>
      <c r="N594" s="60"/>
      <c r="O594" s="60"/>
      <c r="P594" s="60"/>
      <c r="Q594" s="60"/>
      <c r="R594" s="60"/>
      <c r="S594" s="68">
        <v>589</v>
      </c>
      <c r="T594" s="60"/>
      <c r="U594" s="60"/>
      <c r="V594" s="60"/>
      <c r="W594" s="60"/>
      <c r="X594" s="60"/>
      <c r="Y594" s="60"/>
      <c r="Z594" s="60"/>
      <c r="AA594" s="60"/>
      <c r="AB594" s="60"/>
      <c r="AC594" s="60"/>
      <c r="AD594" s="60"/>
      <c r="AE594" s="59"/>
      <c r="AF594" s="59"/>
      <c r="AG594" s="59"/>
      <c r="AH594" s="59"/>
      <c r="AI594" s="59"/>
      <c r="AJ594" s="59"/>
      <c r="AK594" s="59"/>
      <c r="AL594" s="59"/>
      <c r="AM594" s="59"/>
      <c r="AN594" s="59"/>
      <c r="AO594" s="59"/>
      <c r="AP594" s="59"/>
      <c r="AQ594" s="59"/>
      <c r="AR594" s="59"/>
      <c r="AS594" s="59"/>
      <c r="AT594" s="59"/>
      <c r="AU594" s="59"/>
      <c r="AV594" s="59"/>
      <c r="AW594" s="59"/>
      <c r="AX594" s="59"/>
      <c r="AY594" s="59"/>
      <c r="AZ594" s="59"/>
      <c r="BA594" s="59"/>
      <c r="BB594" s="59"/>
      <c r="BC594" s="59"/>
      <c r="BD594" s="59"/>
      <c r="BE594" s="59"/>
      <c r="BF594" s="60"/>
      <c r="BG594" s="60"/>
    </row>
    <row r="595" spans="1:59" s="1" customFormat="1">
      <c r="A595" s="59"/>
      <c r="B595" s="127" t="e">
        <f>#REF! &amp;"_"&amp;S594</f>
        <v>#REF!</v>
      </c>
      <c r="C595" s="165"/>
      <c r="D595" s="165"/>
      <c r="E595" s="86"/>
      <c r="F595" s="86"/>
      <c r="G595" s="87"/>
      <c r="H595" s="87"/>
      <c r="I595" s="88"/>
      <c r="J595" s="59"/>
      <c r="K595" s="59"/>
      <c r="L595" s="59"/>
      <c r="M595" s="60"/>
      <c r="N595" s="60"/>
      <c r="O595" s="60"/>
      <c r="P595" s="60"/>
      <c r="Q595" s="60"/>
      <c r="R595" s="60"/>
      <c r="S595" s="68">
        <v>590</v>
      </c>
      <c r="T595" s="60"/>
      <c r="U595" s="60"/>
      <c r="V595" s="60"/>
      <c r="W595" s="60"/>
      <c r="X595" s="60"/>
      <c r="Y595" s="60"/>
      <c r="Z595" s="60"/>
      <c r="AA595" s="60"/>
      <c r="AB595" s="60"/>
      <c r="AC595" s="60"/>
      <c r="AD595" s="60"/>
      <c r="AE595" s="59"/>
      <c r="AF595" s="59"/>
      <c r="AG595" s="59"/>
      <c r="AH595" s="59"/>
      <c r="AI595" s="59"/>
      <c r="AJ595" s="59"/>
      <c r="AK595" s="59"/>
      <c r="AL595" s="59"/>
      <c r="AM595" s="59"/>
      <c r="AN595" s="59"/>
      <c r="AO595" s="59"/>
      <c r="AP595" s="59"/>
      <c r="AQ595" s="59"/>
      <c r="AR595" s="59"/>
      <c r="AS595" s="59"/>
      <c r="AT595" s="59"/>
      <c r="AU595" s="59"/>
      <c r="AV595" s="59"/>
      <c r="AW595" s="59"/>
      <c r="AX595" s="59"/>
      <c r="AY595" s="59"/>
      <c r="AZ595" s="59"/>
      <c r="BA595" s="59"/>
      <c r="BB595" s="59"/>
      <c r="BC595" s="59"/>
      <c r="BD595" s="59"/>
      <c r="BE595" s="59"/>
      <c r="BF595" s="60"/>
      <c r="BG595" s="60"/>
    </row>
    <row r="596" spans="1:59" s="1" customFormat="1">
      <c r="A596" s="59"/>
      <c r="B596" s="127" t="e">
        <f>#REF! &amp;"_"&amp;S595</f>
        <v>#REF!</v>
      </c>
      <c r="C596" s="165"/>
      <c r="D596" s="165"/>
      <c r="E596" s="86"/>
      <c r="F596" s="86"/>
      <c r="G596" s="87"/>
      <c r="H596" s="87"/>
      <c r="I596" s="88"/>
      <c r="J596" s="59"/>
      <c r="K596" s="59"/>
      <c r="L596" s="59"/>
      <c r="M596" s="60"/>
      <c r="N596" s="60"/>
      <c r="O596" s="60"/>
      <c r="P596" s="60"/>
      <c r="Q596" s="60"/>
      <c r="R596" s="60"/>
      <c r="S596" s="68">
        <v>591</v>
      </c>
      <c r="T596" s="60"/>
      <c r="U596" s="60"/>
      <c r="V596" s="60"/>
      <c r="W596" s="60"/>
      <c r="X596" s="60"/>
      <c r="Y596" s="60"/>
      <c r="Z596" s="60"/>
      <c r="AA596" s="60"/>
      <c r="AB596" s="60"/>
      <c r="AC596" s="60"/>
      <c r="AD596" s="60"/>
      <c r="AE596" s="59"/>
      <c r="AF596" s="59"/>
      <c r="AG596" s="59"/>
      <c r="AH596" s="59"/>
      <c r="AI596" s="59"/>
      <c r="AJ596" s="59"/>
      <c r="AK596" s="59"/>
      <c r="AL596" s="59"/>
      <c r="AM596" s="59"/>
      <c r="AN596" s="59"/>
      <c r="AO596" s="59"/>
      <c r="AP596" s="59"/>
      <c r="AQ596" s="59"/>
      <c r="AR596" s="59"/>
      <c r="AS596" s="59"/>
      <c r="AT596" s="59"/>
      <c r="AU596" s="59"/>
      <c r="AV596" s="59"/>
      <c r="AW596" s="59"/>
      <c r="AX596" s="59"/>
      <c r="AY596" s="59"/>
      <c r="AZ596" s="59"/>
      <c r="BA596" s="59"/>
      <c r="BB596" s="59"/>
      <c r="BC596" s="59"/>
      <c r="BD596" s="59"/>
      <c r="BE596" s="59"/>
      <c r="BF596" s="60"/>
      <c r="BG596" s="60"/>
    </row>
    <row r="597" spans="1:59" s="1" customFormat="1">
      <c r="A597" s="59"/>
      <c r="B597" s="127" t="e">
        <f>#REF! &amp;"_"&amp;S596</f>
        <v>#REF!</v>
      </c>
      <c r="C597" s="165"/>
      <c r="D597" s="165"/>
      <c r="E597" s="86"/>
      <c r="F597" s="86"/>
      <c r="G597" s="87"/>
      <c r="H597" s="87"/>
      <c r="I597" s="88"/>
      <c r="J597" s="59"/>
      <c r="K597" s="59"/>
      <c r="L597" s="59"/>
      <c r="M597" s="60"/>
      <c r="N597" s="60"/>
      <c r="O597" s="60"/>
      <c r="P597" s="60"/>
      <c r="Q597" s="60"/>
      <c r="R597" s="60"/>
      <c r="S597" s="68">
        <v>592</v>
      </c>
      <c r="T597" s="60"/>
      <c r="U597" s="60"/>
      <c r="V597" s="60"/>
      <c r="W597" s="60"/>
      <c r="X597" s="60"/>
      <c r="Y597" s="60"/>
      <c r="Z597" s="60"/>
      <c r="AA597" s="60"/>
      <c r="AB597" s="60"/>
      <c r="AC597" s="60"/>
      <c r="AD597" s="60"/>
      <c r="AE597" s="59"/>
      <c r="AF597" s="59"/>
      <c r="AG597" s="59"/>
      <c r="AH597" s="59"/>
      <c r="AI597" s="59"/>
      <c r="AJ597" s="59"/>
      <c r="AK597" s="59"/>
      <c r="AL597" s="59"/>
      <c r="AM597" s="59"/>
      <c r="AN597" s="59"/>
      <c r="AO597" s="59"/>
      <c r="AP597" s="59"/>
      <c r="AQ597" s="59"/>
      <c r="AR597" s="59"/>
      <c r="AS597" s="59"/>
      <c r="AT597" s="59"/>
      <c r="AU597" s="59"/>
      <c r="AV597" s="59"/>
      <c r="AW597" s="59"/>
      <c r="AX597" s="59"/>
      <c r="AY597" s="59"/>
      <c r="AZ597" s="59"/>
      <c r="BA597" s="59"/>
      <c r="BB597" s="59"/>
      <c r="BC597" s="59"/>
      <c r="BD597" s="59"/>
      <c r="BE597" s="59"/>
      <c r="BF597" s="60"/>
      <c r="BG597" s="60"/>
    </row>
    <row r="598" spans="1:59" s="1" customFormat="1">
      <c r="A598" s="59"/>
      <c r="B598" s="127" t="e">
        <f>#REF! &amp;"_"&amp;S597</f>
        <v>#REF!</v>
      </c>
      <c r="C598" s="165"/>
      <c r="D598" s="165"/>
      <c r="E598" s="86"/>
      <c r="F598" s="86"/>
      <c r="G598" s="87"/>
      <c r="H598" s="87"/>
      <c r="I598" s="88"/>
      <c r="J598" s="59"/>
      <c r="K598" s="59"/>
      <c r="L598" s="59"/>
      <c r="M598" s="60"/>
      <c r="N598" s="60"/>
      <c r="O598" s="60"/>
      <c r="P598" s="60"/>
      <c r="Q598" s="60"/>
      <c r="R598" s="60"/>
      <c r="S598" s="68">
        <v>593</v>
      </c>
      <c r="T598" s="60"/>
      <c r="U598" s="60"/>
      <c r="V598" s="60"/>
      <c r="W598" s="60"/>
      <c r="X598" s="60"/>
      <c r="Y598" s="60"/>
      <c r="Z598" s="60"/>
      <c r="AA598" s="60"/>
      <c r="AB598" s="60"/>
      <c r="AC598" s="60"/>
      <c r="AD598" s="60"/>
      <c r="AE598" s="59"/>
      <c r="AF598" s="59"/>
      <c r="AG598" s="59"/>
      <c r="AH598" s="59"/>
      <c r="AI598" s="59"/>
      <c r="AJ598" s="59"/>
      <c r="AK598" s="59"/>
      <c r="AL598" s="59"/>
      <c r="AM598" s="59"/>
      <c r="AN598" s="59"/>
      <c r="AO598" s="59"/>
      <c r="AP598" s="59"/>
      <c r="AQ598" s="59"/>
      <c r="AR598" s="59"/>
      <c r="AS598" s="59"/>
      <c r="AT598" s="59"/>
      <c r="AU598" s="59"/>
      <c r="AV598" s="59"/>
      <c r="AW598" s="59"/>
      <c r="AX598" s="59"/>
      <c r="AY598" s="59"/>
      <c r="AZ598" s="59"/>
      <c r="BA598" s="59"/>
      <c r="BB598" s="59"/>
      <c r="BC598" s="59"/>
      <c r="BD598" s="59"/>
      <c r="BE598" s="59"/>
      <c r="BF598" s="60"/>
      <c r="BG598" s="60"/>
    </row>
    <row r="599" spans="1:59" s="1" customFormat="1">
      <c r="A599" s="59"/>
      <c r="B599" s="127" t="e">
        <f>#REF! &amp;"_"&amp;S598</f>
        <v>#REF!</v>
      </c>
      <c r="C599" s="165"/>
      <c r="D599" s="165"/>
      <c r="E599" s="86"/>
      <c r="F599" s="86"/>
      <c r="G599" s="87"/>
      <c r="H599" s="87"/>
      <c r="I599" s="88"/>
      <c r="J599" s="59"/>
      <c r="K599" s="59"/>
      <c r="L599" s="59"/>
      <c r="M599" s="60"/>
      <c r="N599" s="60"/>
      <c r="O599" s="60"/>
      <c r="P599" s="60"/>
      <c r="Q599" s="60"/>
      <c r="R599" s="60"/>
      <c r="S599" s="68">
        <v>594</v>
      </c>
      <c r="T599" s="60"/>
      <c r="U599" s="60"/>
      <c r="V599" s="60"/>
      <c r="W599" s="60"/>
      <c r="X599" s="60"/>
      <c r="Y599" s="60"/>
      <c r="Z599" s="60"/>
      <c r="AA599" s="60"/>
      <c r="AB599" s="60"/>
      <c r="AC599" s="60"/>
      <c r="AD599" s="60"/>
      <c r="AE599" s="59"/>
      <c r="AF599" s="59"/>
      <c r="AG599" s="59"/>
      <c r="AH599" s="59"/>
      <c r="AI599" s="59"/>
      <c r="AJ599" s="59"/>
      <c r="AK599" s="59"/>
      <c r="AL599" s="59"/>
      <c r="AM599" s="59"/>
      <c r="AN599" s="59"/>
      <c r="AO599" s="59"/>
      <c r="AP599" s="59"/>
      <c r="AQ599" s="59"/>
      <c r="AR599" s="59"/>
      <c r="AS599" s="59"/>
      <c r="AT599" s="59"/>
      <c r="AU599" s="59"/>
      <c r="AV599" s="59"/>
      <c r="AW599" s="59"/>
      <c r="AX599" s="59"/>
      <c r="AY599" s="59"/>
      <c r="AZ599" s="59"/>
      <c r="BA599" s="59"/>
      <c r="BB599" s="59"/>
      <c r="BC599" s="59"/>
      <c r="BD599" s="59"/>
      <c r="BE599" s="59"/>
      <c r="BF599" s="60"/>
      <c r="BG599" s="60"/>
    </row>
    <row r="600" spans="1:59" s="1" customFormat="1">
      <c r="A600" s="59"/>
      <c r="B600" s="127" t="e">
        <f>#REF! &amp;"_"&amp;S599</f>
        <v>#REF!</v>
      </c>
      <c r="C600" s="165"/>
      <c r="D600" s="165"/>
      <c r="E600" s="86"/>
      <c r="F600" s="86"/>
      <c r="G600" s="87"/>
      <c r="H600" s="87"/>
      <c r="I600" s="88"/>
      <c r="J600" s="59"/>
      <c r="K600" s="59"/>
      <c r="L600" s="59"/>
      <c r="M600" s="60"/>
      <c r="N600" s="60"/>
      <c r="O600" s="60"/>
      <c r="P600" s="60"/>
      <c r="Q600" s="60"/>
      <c r="R600" s="60"/>
      <c r="S600" s="68">
        <v>595</v>
      </c>
      <c r="T600" s="60"/>
      <c r="U600" s="60"/>
      <c r="V600" s="60"/>
      <c r="W600" s="60"/>
      <c r="X600" s="60"/>
      <c r="Y600" s="60"/>
      <c r="Z600" s="60"/>
      <c r="AA600" s="60"/>
      <c r="AB600" s="60"/>
      <c r="AC600" s="60"/>
      <c r="AD600" s="60"/>
      <c r="AE600" s="59"/>
      <c r="AF600" s="59"/>
      <c r="AG600" s="59"/>
      <c r="AH600" s="59"/>
      <c r="AI600" s="59"/>
      <c r="AJ600" s="59"/>
      <c r="AK600" s="59"/>
      <c r="AL600" s="59"/>
      <c r="AM600" s="59"/>
      <c r="AN600" s="59"/>
      <c r="AO600" s="59"/>
      <c r="AP600" s="59"/>
      <c r="AQ600" s="59"/>
      <c r="AR600" s="59"/>
      <c r="AS600" s="59"/>
      <c r="AT600" s="59"/>
      <c r="AU600" s="59"/>
      <c r="AV600" s="59"/>
      <c r="AW600" s="59"/>
      <c r="AX600" s="59"/>
      <c r="AY600" s="59"/>
      <c r="AZ600" s="59"/>
      <c r="BA600" s="59"/>
      <c r="BB600" s="59"/>
      <c r="BC600" s="59"/>
      <c r="BD600" s="59"/>
      <c r="BE600" s="59"/>
      <c r="BF600" s="60"/>
      <c r="BG600" s="60"/>
    </row>
    <row r="601" spans="1:59" s="1" customFormat="1">
      <c r="A601" s="59"/>
      <c r="B601" s="127" t="e">
        <f>#REF! &amp;"_"&amp;S600</f>
        <v>#REF!</v>
      </c>
      <c r="C601" s="165"/>
      <c r="D601" s="165"/>
      <c r="E601" s="86"/>
      <c r="F601" s="86"/>
      <c r="G601" s="87"/>
      <c r="H601" s="87"/>
      <c r="I601" s="88"/>
      <c r="J601" s="59"/>
      <c r="K601" s="59"/>
      <c r="L601" s="59"/>
      <c r="M601" s="60"/>
      <c r="N601" s="60"/>
      <c r="O601" s="60"/>
      <c r="P601" s="60"/>
      <c r="Q601" s="60"/>
      <c r="R601" s="60"/>
      <c r="S601" s="68">
        <v>596</v>
      </c>
      <c r="T601" s="60"/>
      <c r="U601" s="60"/>
      <c r="V601" s="60"/>
      <c r="W601" s="60"/>
      <c r="X601" s="60"/>
      <c r="Y601" s="60"/>
      <c r="Z601" s="60"/>
      <c r="AA601" s="60"/>
      <c r="AB601" s="60"/>
      <c r="AC601" s="60"/>
      <c r="AD601" s="60"/>
      <c r="AE601" s="59"/>
      <c r="AF601" s="59"/>
      <c r="AG601" s="59"/>
      <c r="AH601" s="59"/>
      <c r="AI601" s="59"/>
      <c r="AJ601" s="59"/>
      <c r="AK601" s="59"/>
      <c r="AL601" s="59"/>
      <c r="AM601" s="59"/>
      <c r="AN601" s="59"/>
      <c r="AO601" s="59"/>
      <c r="AP601" s="59"/>
      <c r="AQ601" s="59"/>
      <c r="AR601" s="59"/>
      <c r="AS601" s="59"/>
      <c r="AT601" s="59"/>
      <c r="AU601" s="59"/>
      <c r="AV601" s="59"/>
      <c r="AW601" s="59"/>
      <c r="AX601" s="59"/>
      <c r="AY601" s="59"/>
      <c r="AZ601" s="59"/>
      <c r="BA601" s="59"/>
      <c r="BB601" s="59"/>
      <c r="BC601" s="59"/>
      <c r="BD601" s="59"/>
      <c r="BE601" s="59"/>
      <c r="BF601" s="60"/>
      <c r="BG601" s="60"/>
    </row>
    <row r="602" spans="1:59" s="1" customFormat="1">
      <c r="A602" s="59"/>
      <c r="B602" s="127" t="e">
        <f>#REF! &amp;"_"&amp;S601</f>
        <v>#REF!</v>
      </c>
      <c r="C602" s="165"/>
      <c r="D602" s="165"/>
      <c r="E602" s="86"/>
      <c r="F602" s="86"/>
      <c r="G602" s="87"/>
      <c r="H602" s="87"/>
      <c r="I602" s="88"/>
      <c r="J602" s="59"/>
      <c r="K602" s="59"/>
      <c r="L602" s="59"/>
      <c r="M602" s="60"/>
      <c r="N602" s="60"/>
      <c r="O602" s="60"/>
      <c r="P602" s="60"/>
      <c r="Q602" s="60"/>
      <c r="R602" s="60"/>
      <c r="S602" s="68">
        <v>597</v>
      </c>
      <c r="T602" s="60"/>
      <c r="U602" s="60"/>
      <c r="V602" s="60"/>
      <c r="W602" s="60"/>
      <c r="X602" s="60"/>
      <c r="Y602" s="60"/>
      <c r="Z602" s="60"/>
      <c r="AA602" s="60"/>
      <c r="AB602" s="60"/>
      <c r="AC602" s="60"/>
      <c r="AD602" s="60"/>
      <c r="AE602" s="59"/>
      <c r="AF602" s="59"/>
      <c r="AG602" s="59"/>
      <c r="AH602" s="59"/>
      <c r="AI602" s="59"/>
      <c r="AJ602" s="59"/>
      <c r="AK602" s="59"/>
      <c r="AL602" s="59"/>
      <c r="AM602" s="59"/>
      <c r="AN602" s="59"/>
      <c r="AO602" s="59"/>
      <c r="AP602" s="59"/>
      <c r="AQ602" s="59"/>
      <c r="AR602" s="59"/>
      <c r="AS602" s="59"/>
      <c r="AT602" s="59"/>
      <c r="AU602" s="59"/>
      <c r="AV602" s="59"/>
      <c r="AW602" s="59"/>
      <c r="AX602" s="59"/>
      <c r="AY602" s="59"/>
      <c r="AZ602" s="59"/>
      <c r="BA602" s="59"/>
      <c r="BB602" s="59"/>
      <c r="BC602" s="59"/>
      <c r="BD602" s="59"/>
      <c r="BE602" s="59"/>
      <c r="BF602" s="60"/>
      <c r="BG602" s="60"/>
    </row>
    <row r="603" spans="1:59" s="1" customFormat="1">
      <c r="A603" s="59"/>
      <c r="B603" s="127" t="e">
        <f>#REF! &amp;"_"&amp;S602</f>
        <v>#REF!</v>
      </c>
      <c r="C603" s="165"/>
      <c r="D603" s="165"/>
      <c r="E603" s="86"/>
      <c r="F603" s="86"/>
      <c r="G603" s="87"/>
      <c r="H603" s="87"/>
      <c r="I603" s="88"/>
      <c r="J603" s="59"/>
      <c r="K603" s="59"/>
      <c r="L603" s="59"/>
      <c r="M603" s="60"/>
      <c r="N603" s="60"/>
      <c r="O603" s="60"/>
      <c r="P603" s="60"/>
      <c r="Q603" s="60"/>
      <c r="R603" s="60"/>
      <c r="S603" s="68">
        <v>598</v>
      </c>
      <c r="T603" s="60"/>
      <c r="U603" s="60"/>
      <c r="V603" s="60"/>
      <c r="W603" s="60"/>
      <c r="X603" s="60"/>
      <c r="Y603" s="60"/>
      <c r="Z603" s="60"/>
      <c r="AA603" s="60"/>
      <c r="AB603" s="60"/>
      <c r="AC603" s="60"/>
      <c r="AD603" s="60"/>
      <c r="AE603" s="59"/>
      <c r="AF603" s="59"/>
      <c r="AG603" s="59"/>
      <c r="AH603" s="59"/>
      <c r="AI603" s="59"/>
      <c r="AJ603" s="59"/>
      <c r="AK603" s="59"/>
      <c r="AL603" s="59"/>
      <c r="AM603" s="59"/>
      <c r="AN603" s="59"/>
      <c r="AO603" s="59"/>
      <c r="AP603" s="59"/>
      <c r="AQ603" s="59"/>
      <c r="AR603" s="59"/>
      <c r="AS603" s="59"/>
      <c r="AT603" s="59"/>
      <c r="AU603" s="59"/>
      <c r="AV603" s="59"/>
      <c r="AW603" s="59"/>
      <c r="AX603" s="59"/>
      <c r="AY603" s="59"/>
      <c r="AZ603" s="59"/>
      <c r="BA603" s="59"/>
      <c r="BB603" s="59"/>
      <c r="BC603" s="59"/>
      <c r="BD603" s="59"/>
      <c r="BE603" s="59"/>
      <c r="BF603" s="60"/>
      <c r="BG603" s="60"/>
    </row>
    <row r="604" spans="1:59" s="1" customFormat="1">
      <c r="A604" s="59"/>
      <c r="B604" s="127" t="e">
        <f>#REF! &amp;"_"&amp;S603</f>
        <v>#REF!</v>
      </c>
      <c r="C604" s="165"/>
      <c r="D604" s="165"/>
      <c r="E604" s="86"/>
      <c r="F604" s="86"/>
      <c r="G604" s="87"/>
      <c r="H604" s="87"/>
      <c r="I604" s="88"/>
      <c r="J604" s="59"/>
      <c r="K604" s="59"/>
      <c r="L604" s="59"/>
      <c r="M604" s="60"/>
      <c r="N604" s="60"/>
      <c r="O604" s="60"/>
      <c r="P604" s="60"/>
      <c r="Q604" s="60"/>
      <c r="R604" s="60"/>
      <c r="S604" s="68">
        <v>599</v>
      </c>
      <c r="T604" s="60"/>
      <c r="U604" s="60"/>
      <c r="V604" s="60"/>
      <c r="W604" s="60"/>
      <c r="X604" s="60"/>
      <c r="Y604" s="60"/>
      <c r="Z604" s="60"/>
      <c r="AA604" s="60"/>
      <c r="AB604" s="60"/>
      <c r="AC604" s="60"/>
      <c r="AD604" s="60"/>
      <c r="AE604" s="59"/>
      <c r="AF604" s="59"/>
      <c r="AG604" s="59"/>
      <c r="AH604" s="59"/>
      <c r="AI604" s="59"/>
      <c r="AJ604" s="59"/>
      <c r="AK604" s="59"/>
      <c r="AL604" s="59"/>
      <c r="AM604" s="59"/>
      <c r="AN604" s="59"/>
      <c r="AO604" s="59"/>
      <c r="AP604" s="59"/>
      <c r="AQ604" s="59"/>
      <c r="AR604" s="59"/>
      <c r="AS604" s="59"/>
      <c r="AT604" s="59"/>
      <c r="AU604" s="59"/>
      <c r="AV604" s="59"/>
      <c r="AW604" s="59"/>
      <c r="AX604" s="59"/>
      <c r="AY604" s="59"/>
      <c r="AZ604" s="59"/>
      <c r="BA604" s="59"/>
      <c r="BB604" s="59"/>
      <c r="BC604" s="59"/>
      <c r="BD604" s="59"/>
      <c r="BE604" s="59"/>
      <c r="BF604" s="60"/>
      <c r="BG604" s="60"/>
    </row>
    <row r="605" spans="1:59" s="1" customFormat="1">
      <c r="A605" s="59"/>
      <c r="B605" s="127" t="e">
        <f>#REF! &amp;"_"&amp;S604</f>
        <v>#REF!</v>
      </c>
      <c r="C605" s="165"/>
      <c r="D605" s="165"/>
      <c r="E605" s="86"/>
      <c r="F605" s="86"/>
      <c r="G605" s="87"/>
      <c r="H605" s="87"/>
      <c r="I605" s="88"/>
      <c r="J605" s="59"/>
      <c r="K605" s="59"/>
      <c r="L605" s="59"/>
      <c r="M605" s="60"/>
      <c r="N605" s="60"/>
      <c r="O605" s="60"/>
      <c r="P605" s="60"/>
      <c r="Q605" s="60"/>
      <c r="R605" s="60"/>
      <c r="S605" s="68">
        <v>600</v>
      </c>
      <c r="T605" s="60"/>
      <c r="U605" s="60"/>
      <c r="V605" s="60"/>
      <c r="W605" s="60"/>
      <c r="X605" s="60"/>
      <c r="Y605" s="60"/>
      <c r="Z605" s="60"/>
      <c r="AA605" s="60"/>
      <c r="AB605" s="60"/>
      <c r="AC605" s="60"/>
      <c r="AD605" s="60"/>
      <c r="AE605" s="59"/>
      <c r="AF605" s="59"/>
      <c r="AG605" s="59"/>
      <c r="AH605" s="59"/>
      <c r="AI605" s="59"/>
      <c r="AJ605" s="59"/>
      <c r="AK605" s="59"/>
      <c r="AL605" s="59"/>
      <c r="AM605" s="59"/>
      <c r="AN605" s="59"/>
      <c r="AO605" s="59"/>
      <c r="AP605" s="59"/>
      <c r="AQ605" s="59"/>
      <c r="AR605" s="59"/>
      <c r="AS605" s="59"/>
      <c r="AT605" s="59"/>
      <c r="AU605" s="59"/>
      <c r="AV605" s="59"/>
      <c r="AW605" s="59"/>
      <c r="AX605" s="59"/>
      <c r="AY605" s="59"/>
      <c r="AZ605" s="59"/>
      <c r="BA605" s="59"/>
      <c r="BB605" s="59"/>
      <c r="BC605" s="59"/>
      <c r="BD605" s="59"/>
      <c r="BE605" s="59"/>
      <c r="BF605" s="60"/>
      <c r="BG605" s="60"/>
    </row>
    <row r="606" spans="1:59" s="1" customFormat="1">
      <c r="A606" s="59"/>
      <c r="B606" s="127" t="e">
        <f>#REF! &amp;"_"&amp;S605</f>
        <v>#REF!</v>
      </c>
      <c r="C606" s="165"/>
      <c r="D606" s="165"/>
      <c r="E606" s="86"/>
      <c r="F606" s="86"/>
      <c r="G606" s="87"/>
      <c r="H606" s="87"/>
      <c r="I606" s="88"/>
      <c r="J606" s="59"/>
      <c r="K606" s="59"/>
      <c r="L606" s="59"/>
      <c r="M606" s="60"/>
      <c r="N606" s="60"/>
      <c r="O606" s="60"/>
      <c r="P606" s="60"/>
      <c r="Q606" s="60"/>
      <c r="R606" s="60"/>
      <c r="S606" s="68">
        <v>601</v>
      </c>
      <c r="T606" s="60"/>
      <c r="U606" s="60"/>
      <c r="V606" s="60"/>
      <c r="W606" s="60"/>
      <c r="X606" s="60"/>
      <c r="Y606" s="60"/>
      <c r="Z606" s="60"/>
      <c r="AA606" s="60"/>
      <c r="AB606" s="60"/>
      <c r="AC606" s="60"/>
      <c r="AD606" s="60"/>
      <c r="AE606" s="59"/>
      <c r="AF606" s="59"/>
      <c r="AG606" s="59"/>
      <c r="AH606" s="59"/>
      <c r="AI606" s="59"/>
      <c r="AJ606" s="59"/>
      <c r="AK606" s="59"/>
      <c r="AL606" s="59"/>
      <c r="AM606" s="59"/>
      <c r="AN606" s="59"/>
      <c r="AO606" s="59"/>
      <c r="AP606" s="59"/>
      <c r="AQ606" s="59"/>
      <c r="AR606" s="59"/>
      <c r="AS606" s="59"/>
      <c r="AT606" s="59"/>
      <c r="AU606" s="59"/>
      <c r="AV606" s="59"/>
      <c r="AW606" s="59"/>
      <c r="AX606" s="59"/>
      <c r="AY606" s="59"/>
      <c r="AZ606" s="59"/>
      <c r="BA606" s="59"/>
      <c r="BB606" s="59"/>
      <c r="BC606" s="59"/>
      <c r="BD606" s="59"/>
      <c r="BE606" s="59"/>
      <c r="BF606" s="60"/>
      <c r="BG606" s="60"/>
    </row>
    <row r="607" spans="1:59" s="1" customFormat="1">
      <c r="A607" s="59"/>
      <c r="B607" s="127" t="e">
        <f>#REF! &amp;"_"&amp;S606</f>
        <v>#REF!</v>
      </c>
      <c r="C607" s="165"/>
      <c r="D607" s="165"/>
      <c r="E607" s="86"/>
      <c r="F607" s="86"/>
      <c r="G607" s="87"/>
      <c r="H607" s="87"/>
      <c r="I607" s="88"/>
      <c r="J607" s="59"/>
      <c r="K607" s="59"/>
      <c r="L607" s="59"/>
      <c r="M607" s="60"/>
      <c r="N607" s="60"/>
      <c r="O607" s="60"/>
      <c r="P607" s="60"/>
      <c r="Q607" s="60"/>
      <c r="R607" s="60"/>
      <c r="S607" s="68">
        <v>602</v>
      </c>
      <c r="T607" s="60"/>
      <c r="U607" s="60"/>
      <c r="V607" s="60"/>
      <c r="W607" s="60"/>
      <c r="X607" s="60"/>
      <c r="Y607" s="60"/>
      <c r="Z607" s="60"/>
      <c r="AA607" s="60"/>
      <c r="AB607" s="60"/>
      <c r="AC607" s="60"/>
      <c r="AD607" s="60"/>
      <c r="AE607" s="59"/>
      <c r="AF607" s="59"/>
      <c r="AG607" s="59"/>
      <c r="AH607" s="59"/>
      <c r="AI607" s="59"/>
      <c r="AJ607" s="59"/>
      <c r="AK607" s="59"/>
      <c r="AL607" s="59"/>
      <c r="AM607" s="59"/>
      <c r="AN607" s="59"/>
      <c r="AO607" s="59"/>
      <c r="AP607" s="59"/>
      <c r="AQ607" s="59"/>
      <c r="AR607" s="59"/>
      <c r="AS607" s="59"/>
      <c r="AT607" s="59"/>
      <c r="AU607" s="59"/>
      <c r="AV607" s="59"/>
      <c r="AW607" s="59"/>
      <c r="AX607" s="59"/>
      <c r="AY607" s="59"/>
      <c r="AZ607" s="59"/>
      <c r="BA607" s="59"/>
      <c r="BB607" s="59"/>
      <c r="BC607" s="59"/>
      <c r="BD607" s="59"/>
      <c r="BE607" s="59"/>
      <c r="BF607" s="60"/>
      <c r="BG607" s="60"/>
    </row>
    <row r="608" spans="1:59" s="1" customFormat="1">
      <c r="A608" s="59"/>
      <c r="B608" s="127" t="e">
        <f>#REF! &amp;"_"&amp;S607</f>
        <v>#REF!</v>
      </c>
      <c r="C608" s="165"/>
      <c r="D608" s="165"/>
      <c r="E608" s="86"/>
      <c r="F608" s="86"/>
      <c r="G608" s="87"/>
      <c r="H608" s="87"/>
      <c r="I608" s="88"/>
      <c r="J608" s="59"/>
      <c r="K608" s="59"/>
      <c r="L608" s="59"/>
      <c r="M608" s="60"/>
      <c r="N608" s="60"/>
      <c r="O608" s="60"/>
      <c r="P608" s="60"/>
      <c r="Q608" s="60"/>
      <c r="R608" s="60"/>
      <c r="S608" s="68">
        <v>603</v>
      </c>
      <c r="T608" s="60"/>
      <c r="U608" s="60"/>
      <c r="V608" s="60"/>
      <c r="W608" s="60"/>
      <c r="X608" s="60"/>
      <c r="Y608" s="60"/>
      <c r="Z608" s="60"/>
      <c r="AA608" s="60"/>
      <c r="AB608" s="60"/>
      <c r="AC608" s="60"/>
      <c r="AD608" s="60"/>
      <c r="AE608" s="59"/>
      <c r="AF608" s="59"/>
      <c r="AG608" s="59"/>
      <c r="AH608" s="59"/>
      <c r="AI608" s="59"/>
      <c r="AJ608" s="59"/>
      <c r="AK608" s="59"/>
      <c r="AL608" s="59"/>
      <c r="AM608" s="59"/>
      <c r="AN608" s="59"/>
      <c r="AO608" s="59"/>
      <c r="AP608" s="59"/>
      <c r="AQ608" s="59"/>
      <c r="AR608" s="59"/>
      <c r="AS608" s="59"/>
      <c r="AT608" s="59"/>
      <c r="AU608" s="59"/>
      <c r="AV608" s="59"/>
      <c r="AW608" s="59"/>
      <c r="AX608" s="59"/>
      <c r="AY608" s="59"/>
      <c r="AZ608" s="59"/>
      <c r="BA608" s="59"/>
      <c r="BB608" s="59"/>
      <c r="BC608" s="59"/>
      <c r="BD608" s="59"/>
      <c r="BE608" s="59"/>
      <c r="BF608" s="60"/>
      <c r="BG608" s="60"/>
    </row>
    <row r="609" spans="1:59" s="1" customFormat="1">
      <c r="A609" s="59"/>
      <c r="B609" s="127" t="e">
        <f>#REF! &amp;"_"&amp;S608</f>
        <v>#REF!</v>
      </c>
      <c r="C609" s="165"/>
      <c r="D609" s="165"/>
      <c r="E609" s="86"/>
      <c r="F609" s="86"/>
      <c r="G609" s="87"/>
      <c r="H609" s="87"/>
      <c r="I609" s="88"/>
      <c r="J609" s="59"/>
      <c r="K609" s="59"/>
      <c r="L609" s="59"/>
      <c r="M609" s="60"/>
      <c r="N609" s="60"/>
      <c r="O609" s="60"/>
      <c r="P609" s="60"/>
      <c r="Q609" s="60"/>
      <c r="R609" s="60"/>
      <c r="S609" s="68">
        <v>604</v>
      </c>
      <c r="T609" s="60"/>
      <c r="U609" s="60"/>
      <c r="V609" s="60"/>
      <c r="W609" s="60"/>
      <c r="X609" s="60"/>
      <c r="Y609" s="60"/>
      <c r="Z609" s="60"/>
      <c r="AA609" s="60"/>
      <c r="AB609" s="60"/>
      <c r="AC609" s="60"/>
      <c r="AD609" s="60"/>
      <c r="AE609" s="59"/>
      <c r="AF609" s="59"/>
      <c r="AG609" s="59"/>
      <c r="AH609" s="59"/>
      <c r="AI609" s="59"/>
      <c r="AJ609" s="59"/>
      <c r="AK609" s="59"/>
      <c r="AL609" s="59"/>
      <c r="AM609" s="59"/>
      <c r="AN609" s="59"/>
      <c r="AO609" s="59"/>
      <c r="AP609" s="59"/>
      <c r="AQ609" s="59"/>
      <c r="AR609" s="59"/>
      <c r="AS609" s="59"/>
      <c r="AT609" s="59"/>
      <c r="AU609" s="59"/>
      <c r="AV609" s="59"/>
      <c r="AW609" s="59"/>
      <c r="AX609" s="59"/>
      <c r="AY609" s="59"/>
      <c r="AZ609" s="59"/>
      <c r="BA609" s="59"/>
      <c r="BB609" s="59"/>
      <c r="BC609" s="59"/>
      <c r="BD609" s="59"/>
      <c r="BE609" s="59"/>
      <c r="BF609" s="60"/>
      <c r="BG609" s="60"/>
    </row>
    <row r="610" spans="1:59" s="1" customFormat="1">
      <c r="A610" s="59"/>
      <c r="B610" s="127" t="e">
        <f>#REF! &amp;"_"&amp;S609</f>
        <v>#REF!</v>
      </c>
      <c r="C610" s="165"/>
      <c r="D610" s="165"/>
      <c r="E610" s="86"/>
      <c r="F610" s="86"/>
      <c r="G610" s="87"/>
      <c r="H610" s="87"/>
      <c r="I610" s="88"/>
      <c r="J610" s="59"/>
      <c r="K610" s="59"/>
      <c r="L610" s="59"/>
      <c r="M610" s="60"/>
      <c r="N610" s="60"/>
      <c r="O610" s="60"/>
      <c r="P610" s="60"/>
      <c r="Q610" s="60"/>
      <c r="R610" s="60"/>
      <c r="S610" s="68">
        <v>605</v>
      </c>
      <c r="T610" s="60"/>
      <c r="U610" s="60"/>
      <c r="V610" s="60"/>
      <c r="W610" s="60"/>
      <c r="X610" s="60"/>
      <c r="Y610" s="60"/>
      <c r="Z610" s="60"/>
      <c r="AA610" s="60"/>
      <c r="AB610" s="60"/>
      <c r="AC610" s="60"/>
      <c r="AD610" s="60"/>
      <c r="AE610" s="59"/>
      <c r="AF610" s="59"/>
      <c r="AG610" s="59"/>
      <c r="AH610" s="59"/>
      <c r="AI610" s="59"/>
      <c r="AJ610" s="59"/>
      <c r="AK610" s="59"/>
      <c r="AL610" s="59"/>
      <c r="AM610" s="59"/>
      <c r="AN610" s="59"/>
      <c r="AO610" s="59"/>
      <c r="AP610" s="59"/>
      <c r="AQ610" s="59"/>
      <c r="AR610" s="59"/>
      <c r="AS610" s="59"/>
      <c r="AT610" s="59"/>
      <c r="AU610" s="59"/>
      <c r="AV610" s="59"/>
      <c r="AW610" s="59"/>
      <c r="AX610" s="59"/>
      <c r="AY610" s="59"/>
      <c r="AZ610" s="59"/>
      <c r="BA610" s="59"/>
      <c r="BB610" s="59"/>
      <c r="BC610" s="59"/>
      <c r="BD610" s="59"/>
      <c r="BE610" s="59"/>
      <c r="BF610" s="60"/>
      <c r="BG610" s="60"/>
    </row>
    <row r="611" spans="1:59" s="1" customFormat="1">
      <c r="A611" s="59"/>
      <c r="B611" s="127" t="e">
        <f>#REF! &amp;"_"&amp;S610</f>
        <v>#REF!</v>
      </c>
      <c r="C611" s="165"/>
      <c r="D611" s="165"/>
      <c r="E611" s="86"/>
      <c r="F611" s="86"/>
      <c r="G611" s="87"/>
      <c r="H611" s="87"/>
      <c r="I611" s="88"/>
      <c r="J611" s="59"/>
      <c r="K611" s="59"/>
      <c r="L611" s="59"/>
      <c r="M611" s="60"/>
      <c r="N611" s="60"/>
      <c r="O611" s="60"/>
      <c r="P611" s="60"/>
      <c r="Q611" s="60"/>
      <c r="R611" s="60"/>
      <c r="S611" s="68">
        <v>606</v>
      </c>
      <c r="T611" s="60"/>
      <c r="U611" s="60"/>
      <c r="V611" s="60"/>
      <c r="W611" s="60"/>
      <c r="X611" s="60"/>
      <c r="Y611" s="60"/>
      <c r="Z611" s="60"/>
      <c r="AA611" s="60"/>
      <c r="AB611" s="60"/>
      <c r="AC611" s="60"/>
      <c r="AD611" s="60"/>
      <c r="AE611" s="59"/>
      <c r="AF611" s="59"/>
      <c r="AG611" s="59"/>
      <c r="AH611" s="59"/>
      <c r="AI611" s="59"/>
      <c r="AJ611" s="59"/>
      <c r="AK611" s="59"/>
      <c r="AL611" s="59"/>
      <c r="AM611" s="59"/>
      <c r="AN611" s="59"/>
      <c r="AO611" s="59"/>
      <c r="AP611" s="59"/>
      <c r="AQ611" s="59"/>
      <c r="AR611" s="59"/>
      <c r="AS611" s="59"/>
      <c r="AT611" s="59"/>
      <c r="AU611" s="59"/>
      <c r="AV611" s="59"/>
      <c r="AW611" s="59"/>
      <c r="AX611" s="59"/>
      <c r="AY611" s="59"/>
      <c r="AZ611" s="59"/>
      <c r="BA611" s="59"/>
      <c r="BB611" s="59"/>
      <c r="BC611" s="59"/>
      <c r="BD611" s="59"/>
      <c r="BE611" s="59"/>
      <c r="BF611" s="60"/>
      <c r="BG611" s="60"/>
    </row>
    <row r="612" spans="1:59" s="1" customFormat="1">
      <c r="A612" s="59"/>
      <c r="B612" s="127" t="e">
        <f>#REF! &amp;"_"&amp;S611</f>
        <v>#REF!</v>
      </c>
      <c r="C612" s="165"/>
      <c r="D612" s="165"/>
      <c r="E612" s="86"/>
      <c r="F612" s="86"/>
      <c r="G612" s="87"/>
      <c r="H612" s="87"/>
      <c r="I612" s="88"/>
      <c r="J612" s="59"/>
      <c r="K612" s="59"/>
      <c r="L612" s="59"/>
      <c r="M612" s="60"/>
      <c r="N612" s="60"/>
      <c r="O612" s="60"/>
      <c r="P612" s="60"/>
      <c r="Q612" s="60"/>
      <c r="R612" s="60"/>
      <c r="S612" s="68">
        <v>607</v>
      </c>
      <c r="T612" s="60"/>
      <c r="U612" s="60"/>
      <c r="V612" s="60"/>
      <c r="W612" s="60"/>
      <c r="X612" s="60"/>
      <c r="Y612" s="60"/>
      <c r="Z612" s="60"/>
      <c r="AA612" s="60"/>
      <c r="AB612" s="60"/>
      <c r="AC612" s="60"/>
      <c r="AD612" s="60"/>
      <c r="AE612" s="59"/>
      <c r="AF612" s="59"/>
      <c r="AG612" s="59"/>
      <c r="AH612" s="59"/>
      <c r="AI612" s="59"/>
      <c r="AJ612" s="59"/>
      <c r="AK612" s="59"/>
      <c r="AL612" s="59"/>
      <c r="AM612" s="59"/>
      <c r="AN612" s="59"/>
      <c r="AO612" s="59"/>
      <c r="AP612" s="59"/>
      <c r="AQ612" s="59"/>
      <c r="AR612" s="59"/>
      <c r="AS612" s="59"/>
      <c r="AT612" s="59"/>
      <c r="AU612" s="59"/>
      <c r="AV612" s="59"/>
      <c r="AW612" s="59"/>
      <c r="AX612" s="59"/>
      <c r="AY612" s="59"/>
      <c r="AZ612" s="59"/>
      <c r="BA612" s="59"/>
      <c r="BB612" s="59"/>
      <c r="BC612" s="59"/>
      <c r="BD612" s="59"/>
      <c r="BE612" s="59"/>
      <c r="BF612" s="60"/>
      <c r="BG612" s="60"/>
    </row>
    <row r="613" spans="1:59" s="1" customFormat="1">
      <c r="A613" s="59"/>
      <c r="B613" s="127" t="e">
        <f>#REF! &amp;"_"&amp;S612</f>
        <v>#REF!</v>
      </c>
      <c r="C613" s="165"/>
      <c r="D613" s="165"/>
      <c r="E613" s="86"/>
      <c r="F613" s="86"/>
      <c r="G613" s="87"/>
      <c r="H613" s="87"/>
      <c r="I613" s="88"/>
      <c r="J613" s="59"/>
      <c r="K613" s="59"/>
      <c r="L613" s="59"/>
      <c r="M613" s="60"/>
      <c r="N613" s="60"/>
      <c r="O613" s="60"/>
      <c r="P613" s="60"/>
      <c r="Q613" s="60"/>
      <c r="R613" s="60"/>
      <c r="S613" s="68">
        <v>608</v>
      </c>
      <c r="T613" s="60"/>
      <c r="U613" s="60"/>
      <c r="V613" s="60"/>
      <c r="W613" s="60"/>
      <c r="X613" s="60"/>
      <c r="Y613" s="60"/>
      <c r="Z613" s="60"/>
      <c r="AA613" s="60"/>
      <c r="AB613" s="60"/>
      <c r="AC613" s="60"/>
      <c r="AD613" s="60"/>
      <c r="AE613" s="59"/>
      <c r="AF613" s="59"/>
      <c r="AG613" s="59"/>
      <c r="AH613" s="59"/>
      <c r="AI613" s="59"/>
      <c r="AJ613" s="59"/>
      <c r="AK613" s="59"/>
      <c r="AL613" s="59"/>
      <c r="AM613" s="59"/>
      <c r="AN613" s="59"/>
      <c r="AO613" s="59"/>
      <c r="AP613" s="59"/>
      <c r="AQ613" s="59"/>
      <c r="AR613" s="59"/>
      <c r="AS613" s="59"/>
      <c r="AT613" s="59"/>
      <c r="AU613" s="59"/>
      <c r="AV613" s="59"/>
      <c r="AW613" s="59"/>
      <c r="AX613" s="59"/>
      <c r="AY613" s="59"/>
      <c r="AZ613" s="59"/>
      <c r="BA613" s="59"/>
      <c r="BB613" s="59"/>
      <c r="BC613" s="59"/>
      <c r="BD613" s="59"/>
      <c r="BE613" s="59"/>
      <c r="BF613" s="60"/>
      <c r="BG613" s="60"/>
    </row>
    <row r="614" spans="1:59" s="1" customFormat="1">
      <c r="A614" s="59"/>
      <c r="B614" s="127" t="e">
        <f>#REF! &amp;"_"&amp;S613</f>
        <v>#REF!</v>
      </c>
      <c r="C614" s="165"/>
      <c r="D614" s="165"/>
      <c r="E614" s="86"/>
      <c r="F614" s="86"/>
      <c r="G614" s="87"/>
      <c r="H614" s="87"/>
      <c r="I614" s="88"/>
      <c r="J614" s="59"/>
      <c r="K614" s="59"/>
      <c r="L614" s="59"/>
      <c r="M614" s="60"/>
      <c r="N614" s="60"/>
      <c r="O614" s="60"/>
      <c r="P614" s="60"/>
      <c r="Q614" s="60"/>
      <c r="R614" s="60"/>
      <c r="S614" s="68">
        <v>609</v>
      </c>
      <c r="T614" s="60"/>
      <c r="U614" s="60"/>
      <c r="V614" s="60"/>
      <c r="W614" s="60"/>
      <c r="X614" s="60"/>
      <c r="Y614" s="60"/>
      <c r="Z614" s="60"/>
      <c r="AA614" s="60"/>
      <c r="AB614" s="60"/>
      <c r="AC614" s="60"/>
      <c r="AD614" s="60"/>
      <c r="AE614" s="59"/>
      <c r="AF614" s="59"/>
      <c r="AG614" s="59"/>
      <c r="AH614" s="59"/>
      <c r="AI614" s="59"/>
      <c r="AJ614" s="59"/>
      <c r="AK614" s="59"/>
      <c r="AL614" s="59"/>
      <c r="AM614" s="59"/>
      <c r="AN614" s="59"/>
      <c r="AO614" s="59"/>
      <c r="AP614" s="59"/>
      <c r="AQ614" s="59"/>
      <c r="AR614" s="59"/>
      <c r="AS614" s="59"/>
      <c r="AT614" s="59"/>
      <c r="AU614" s="59"/>
      <c r="AV614" s="59"/>
      <c r="AW614" s="59"/>
      <c r="AX614" s="59"/>
      <c r="AY614" s="59"/>
      <c r="AZ614" s="59"/>
      <c r="BA614" s="59"/>
      <c r="BB614" s="59"/>
      <c r="BC614" s="59"/>
      <c r="BD614" s="59"/>
      <c r="BE614" s="59"/>
      <c r="BF614" s="60"/>
      <c r="BG614" s="60"/>
    </row>
    <row r="615" spans="1:59" s="1" customFormat="1">
      <c r="A615" s="59"/>
      <c r="B615" s="127" t="e">
        <f>#REF! &amp;"_"&amp;S614</f>
        <v>#REF!</v>
      </c>
      <c r="C615" s="165"/>
      <c r="D615" s="165"/>
      <c r="E615" s="86"/>
      <c r="F615" s="86"/>
      <c r="G615" s="87"/>
      <c r="H615" s="87"/>
      <c r="I615" s="88"/>
      <c r="J615" s="59"/>
      <c r="K615" s="59"/>
      <c r="L615" s="59"/>
      <c r="M615" s="60"/>
      <c r="N615" s="60"/>
      <c r="O615" s="60"/>
      <c r="P615" s="60"/>
      <c r="Q615" s="60"/>
      <c r="R615" s="60"/>
      <c r="S615" s="68">
        <v>610</v>
      </c>
      <c r="T615" s="60"/>
      <c r="U615" s="60"/>
      <c r="V615" s="60"/>
      <c r="W615" s="60"/>
      <c r="X615" s="60"/>
      <c r="Y615" s="60"/>
      <c r="Z615" s="60"/>
      <c r="AA615" s="60"/>
      <c r="AB615" s="60"/>
      <c r="AC615" s="60"/>
      <c r="AD615" s="60"/>
      <c r="AE615" s="59"/>
      <c r="AF615" s="59"/>
      <c r="AG615" s="59"/>
      <c r="AH615" s="59"/>
      <c r="AI615" s="59"/>
      <c r="AJ615" s="59"/>
      <c r="AK615" s="59"/>
      <c r="AL615" s="59"/>
      <c r="AM615" s="59"/>
      <c r="AN615" s="59"/>
      <c r="AO615" s="59"/>
      <c r="AP615" s="59"/>
      <c r="AQ615" s="59"/>
      <c r="AR615" s="59"/>
      <c r="AS615" s="59"/>
      <c r="AT615" s="59"/>
      <c r="AU615" s="59"/>
      <c r="AV615" s="59"/>
      <c r="AW615" s="59"/>
      <c r="AX615" s="59"/>
      <c r="AY615" s="59"/>
      <c r="AZ615" s="59"/>
      <c r="BA615" s="59"/>
      <c r="BB615" s="59"/>
      <c r="BC615" s="59"/>
      <c r="BD615" s="59"/>
      <c r="BE615" s="59"/>
      <c r="BF615" s="60"/>
      <c r="BG615" s="60"/>
    </row>
    <row r="616" spans="1:59" s="1" customFormat="1">
      <c r="A616" s="59"/>
      <c r="B616" s="127" t="e">
        <f>#REF! &amp;"_"&amp;S615</f>
        <v>#REF!</v>
      </c>
      <c r="C616" s="165"/>
      <c r="D616" s="165"/>
      <c r="E616" s="86"/>
      <c r="F616" s="86"/>
      <c r="G616" s="87"/>
      <c r="H616" s="87"/>
      <c r="I616" s="88"/>
      <c r="J616" s="59"/>
      <c r="K616" s="59"/>
      <c r="L616" s="59"/>
      <c r="M616" s="60"/>
      <c r="N616" s="60"/>
      <c r="O616" s="60"/>
      <c r="P616" s="60"/>
      <c r="Q616" s="60"/>
      <c r="R616" s="60"/>
      <c r="S616" s="68">
        <v>611</v>
      </c>
      <c r="T616" s="60"/>
      <c r="U616" s="60"/>
      <c r="V616" s="60"/>
      <c r="W616" s="60"/>
      <c r="X616" s="60"/>
      <c r="Y616" s="60"/>
      <c r="Z616" s="60"/>
      <c r="AA616" s="60"/>
      <c r="AB616" s="60"/>
      <c r="AC616" s="60"/>
      <c r="AD616" s="60"/>
      <c r="AE616" s="59"/>
      <c r="AF616" s="59"/>
      <c r="AG616" s="59"/>
      <c r="AH616" s="59"/>
      <c r="AI616" s="59"/>
      <c r="AJ616" s="59"/>
      <c r="AK616" s="59"/>
      <c r="AL616" s="59"/>
      <c r="AM616" s="59"/>
      <c r="AN616" s="59"/>
      <c r="AO616" s="59"/>
      <c r="AP616" s="59"/>
      <c r="AQ616" s="59"/>
      <c r="AR616" s="59"/>
      <c r="AS616" s="59"/>
      <c r="AT616" s="59"/>
      <c r="AU616" s="59"/>
      <c r="AV616" s="59"/>
      <c r="AW616" s="59"/>
      <c r="AX616" s="59"/>
      <c r="AY616" s="59"/>
      <c r="AZ616" s="59"/>
      <c r="BA616" s="59"/>
      <c r="BB616" s="59"/>
      <c r="BC616" s="59"/>
      <c r="BD616" s="59"/>
      <c r="BE616" s="59"/>
      <c r="BF616" s="60"/>
      <c r="BG616" s="60"/>
    </row>
    <row r="617" spans="1:59" s="1" customFormat="1">
      <c r="A617" s="59"/>
      <c r="B617" s="127" t="e">
        <f>#REF! &amp;"_"&amp;S616</f>
        <v>#REF!</v>
      </c>
      <c r="C617" s="165"/>
      <c r="D617" s="165"/>
      <c r="E617" s="86"/>
      <c r="F617" s="86"/>
      <c r="G617" s="87"/>
      <c r="H617" s="87"/>
      <c r="I617" s="88"/>
      <c r="J617" s="59"/>
      <c r="K617" s="59"/>
      <c r="L617" s="59"/>
      <c r="M617" s="60"/>
      <c r="N617" s="60"/>
      <c r="O617" s="60"/>
      <c r="P617" s="60"/>
      <c r="Q617" s="60"/>
      <c r="R617" s="60"/>
      <c r="S617" s="68">
        <v>612</v>
      </c>
      <c r="T617" s="60"/>
      <c r="U617" s="60"/>
      <c r="V617" s="60"/>
      <c r="W617" s="60"/>
      <c r="X617" s="60"/>
      <c r="Y617" s="60"/>
      <c r="Z617" s="60"/>
      <c r="AA617" s="60"/>
      <c r="AB617" s="60"/>
      <c r="AC617" s="60"/>
      <c r="AD617" s="60"/>
      <c r="AE617" s="59"/>
      <c r="AF617" s="59"/>
      <c r="AG617" s="59"/>
      <c r="AH617" s="59"/>
      <c r="AI617" s="59"/>
      <c r="AJ617" s="59"/>
      <c r="AK617" s="59"/>
      <c r="AL617" s="59"/>
      <c r="AM617" s="59"/>
      <c r="AN617" s="59"/>
      <c r="AO617" s="59"/>
      <c r="AP617" s="59"/>
      <c r="AQ617" s="59"/>
      <c r="AR617" s="59"/>
      <c r="AS617" s="59"/>
      <c r="AT617" s="59"/>
      <c r="AU617" s="59"/>
      <c r="AV617" s="59"/>
      <c r="AW617" s="59"/>
      <c r="AX617" s="59"/>
      <c r="AY617" s="59"/>
      <c r="AZ617" s="59"/>
      <c r="BA617" s="59"/>
      <c r="BB617" s="59"/>
      <c r="BC617" s="59"/>
      <c r="BD617" s="59"/>
      <c r="BE617" s="59"/>
      <c r="BF617" s="60"/>
      <c r="BG617" s="60"/>
    </row>
    <row r="618" spans="1:59" s="1" customFormat="1">
      <c r="A618" s="59"/>
      <c r="B618" s="127" t="e">
        <f>#REF! &amp;"_"&amp;S617</f>
        <v>#REF!</v>
      </c>
      <c r="C618" s="165"/>
      <c r="D618" s="165"/>
      <c r="E618" s="86"/>
      <c r="F618" s="86"/>
      <c r="G618" s="87"/>
      <c r="H618" s="87"/>
      <c r="I618" s="88"/>
      <c r="J618" s="59"/>
      <c r="K618" s="59"/>
      <c r="L618" s="59"/>
      <c r="M618" s="60"/>
      <c r="N618" s="60"/>
      <c r="O618" s="60"/>
      <c r="P618" s="60"/>
      <c r="Q618" s="60"/>
      <c r="R618" s="60"/>
      <c r="S618" s="68">
        <v>613</v>
      </c>
      <c r="T618" s="60"/>
      <c r="U618" s="60"/>
      <c r="V618" s="60"/>
      <c r="W618" s="60"/>
      <c r="X618" s="60"/>
      <c r="Y618" s="60"/>
      <c r="Z618" s="60"/>
      <c r="AA618" s="60"/>
      <c r="AB618" s="60"/>
      <c r="AC618" s="60"/>
      <c r="AD618" s="60"/>
      <c r="AE618" s="59"/>
      <c r="AF618" s="59"/>
      <c r="AG618" s="59"/>
      <c r="AH618" s="59"/>
      <c r="AI618" s="59"/>
      <c r="AJ618" s="59"/>
      <c r="AK618" s="59"/>
      <c r="AL618" s="59"/>
      <c r="AM618" s="59"/>
      <c r="AN618" s="59"/>
      <c r="AO618" s="59"/>
      <c r="AP618" s="59"/>
      <c r="AQ618" s="59"/>
      <c r="AR618" s="59"/>
      <c r="AS618" s="59"/>
      <c r="AT618" s="59"/>
      <c r="AU618" s="59"/>
      <c r="AV618" s="59"/>
      <c r="AW618" s="59"/>
      <c r="AX618" s="59"/>
      <c r="AY618" s="59"/>
      <c r="AZ618" s="59"/>
      <c r="BA618" s="59"/>
      <c r="BB618" s="59"/>
      <c r="BC618" s="59"/>
      <c r="BD618" s="59"/>
      <c r="BE618" s="59"/>
      <c r="BF618" s="60"/>
      <c r="BG618" s="60"/>
    </row>
    <row r="619" spans="1:59" s="1" customFormat="1">
      <c r="A619" s="59"/>
      <c r="B619" s="127" t="e">
        <f>#REF! &amp;"_"&amp;S618</f>
        <v>#REF!</v>
      </c>
      <c r="C619" s="165"/>
      <c r="D619" s="165"/>
      <c r="E619" s="86"/>
      <c r="F619" s="86"/>
      <c r="G619" s="87"/>
      <c r="H619" s="87"/>
      <c r="I619" s="88"/>
      <c r="J619" s="59"/>
      <c r="K619" s="59"/>
      <c r="L619" s="59"/>
      <c r="M619" s="60"/>
      <c r="N619" s="60"/>
      <c r="O619" s="60"/>
      <c r="P619" s="60"/>
      <c r="Q619" s="60"/>
      <c r="R619" s="60"/>
      <c r="S619" s="68">
        <v>614</v>
      </c>
      <c r="T619" s="60"/>
      <c r="U619" s="60"/>
      <c r="V619" s="60"/>
      <c r="W619" s="60"/>
      <c r="X619" s="60"/>
      <c r="Y619" s="60"/>
      <c r="Z619" s="60"/>
      <c r="AA619" s="60"/>
      <c r="AB619" s="60"/>
      <c r="AC619" s="60"/>
      <c r="AD619" s="60"/>
      <c r="AE619" s="59"/>
      <c r="AF619" s="59"/>
      <c r="AG619" s="59"/>
      <c r="AH619" s="59"/>
      <c r="AI619" s="59"/>
      <c r="AJ619" s="59"/>
      <c r="AK619" s="59"/>
      <c r="AL619" s="59"/>
      <c r="AM619" s="59"/>
      <c r="AN619" s="59"/>
      <c r="AO619" s="59"/>
      <c r="AP619" s="59"/>
      <c r="AQ619" s="59"/>
      <c r="AR619" s="59"/>
      <c r="AS619" s="59"/>
      <c r="AT619" s="59"/>
      <c r="AU619" s="59"/>
      <c r="AV619" s="59"/>
      <c r="AW619" s="59"/>
      <c r="AX619" s="59"/>
      <c r="AY619" s="59"/>
      <c r="AZ619" s="59"/>
      <c r="BA619" s="59"/>
      <c r="BB619" s="59"/>
      <c r="BC619" s="59"/>
      <c r="BD619" s="59"/>
      <c r="BE619" s="59"/>
      <c r="BF619" s="60"/>
      <c r="BG619" s="60"/>
    </row>
    <row r="620" spans="1:59" s="1" customFormat="1">
      <c r="A620" s="59"/>
      <c r="B620" s="127" t="e">
        <f>#REF! &amp;"_"&amp;S619</f>
        <v>#REF!</v>
      </c>
      <c r="C620" s="165"/>
      <c r="D620" s="165"/>
      <c r="E620" s="86"/>
      <c r="F620" s="86"/>
      <c r="G620" s="87"/>
      <c r="H620" s="87"/>
      <c r="I620" s="88"/>
      <c r="J620" s="59"/>
      <c r="K620" s="59"/>
      <c r="L620" s="59"/>
      <c r="M620" s="60"/>
      <c r="N620" s="60"/>
      <c r="O620" s="60"/>
      <c r="P620" s="60"/>
      <c r="Q620" s="60"/>
      <c r="R620" s="60"/>
      <c r="S620" s="68">
        <v>615</v>
      </c>
      <c r="T620" s="60"/>
      <c r="U620" s="60"/>
      <c r="V620" s="60"/>
      <c r="W620" s="60"/>
      <c r="X620" s="60"/>
      <c r="Y620" s="60"/>
      <c r="Z620" s="60"/>
      <c r="AA620" s="60"/>
      <c r="AB620" s="60"/>
      <c r="AC620" s="60"/>
      <c r="AD620" s="60"/>
      <c r="AE620" s="59"/>
      <c r="AF620" s="59"/>
      <c r="AG620" s="59"/>
      <c r="AH620" s="59"/>
      <c r="AI620" s="59"/>
      <c r="AJ620" s="59"/>
      <c r="AK620" s="59"/>
      <c r="AL620" s="59"/>
      <c r="AM620" s="59"/>
      <c r="AN620" s="59"/>
      <c r="AO620" s="59"/>
      <c r="AP620" s="59"/>
      <c r="AQ620" s="59"/>
      <c r="AR620" s="59"/>
      <c r="AS620" s="59"/>
      <c r="AT620" s="59"/>
      <c r="AU620" s="59"/>
      <c r="AV620" s="59"/>
      <c r="AW620" s="59"/>
      <c r="AX620" s="59"/>
      <c r="AY620" s="59"/>
      <c r="AZ620" s="59"/>
      <c r="BA620" s="59"/>
      <c r="BB620" s="59"/>
      <c r="BC620" s="59"/>
      <c r="BD620" s="59"/>
      <c r="BE620" s="59"/>
      <c r="BF620" s="60"/>
      <c r="BG620" s="60"/>
    </row>
    <row r="621" spans="1:59" s="1" customFormat="1">
      <c r="A621" s="59"/>
      <c r="B621" s="127" t="e">
        <f>#REF! &amp;"_"&amp;S620</f>
        <v>#REF!</v>
      </c>
      <c r="C621" s="165"/>
      <c r="D621" s="165"/>
      <c r="E621" s="86"/>
      <c r="F621" s="86"/>
      <c r="G621" s="87"/>
      <c r="H621" s="87"/>
      <c r="I621" s="88"/>
      <c r="J621" s="59"/>
      <c r="K621" s="59"/>
      <c r="L621" s="59"/>
      <c r="M621" s="60"/>
      <c r="N621" s="60"/>
      <c r="O621" s="60"/>
      <c r="P621" s="60"/>
      <c r="Q621" s="60"/>
      <c r="R621" s="60"/>
      <c r="S621" s="68">
        <v>616</v>
      </c>
      <c r="T621" s="60"/>
      <c r="U621" s="60"/>
      <c r="V621" s="60"/>
      <c r="W621" s="60"/>
      <c r="X621" s="60"/>
      <c r="Y621" s="60"/>
      <c r="Z621" s="60"/>
      <c r="AA621" s="60"/>
      <c r="AB621" s="60"/>
      <c r="AC621" s="60"/>
      <c r="AD621" s="60"/>
      <c r="AE621" s="59"/>
      <c r="AF621" s="59"/>
      <c r="AG621" s="59"/>
      <c r="AH621" s="59"/>
      <c r="AI621" s="59"/>
      <c r="AJ621" s="59"/>
      <c r="AK621" s="59"/>
      <c r="AL621" s="59"/>
      <c r="AM621" s="59"/>
      <c r="AN621" s="59"/>
      <c r="AO621" s="59"/>
      <c r="AP621" s="59"/>
      <c r="AQ621" s="59"/>
      <c r="AR621" s="59"/>
      <c r="AS621" s="59"/>
      <c r="AT621" s="59"/>
      <c r="AU621" s="59"/>
      <c r="AV621" s="59"/>
      <c r="AW621" s="59"/>
      <c r="AX621" s="59"/>
      <c r="AY621" s="59"/>
      <c r="AZ621" s="59"/>
      <c r="BA621" s="59"/>
      <c r="BB621" s="59"/>
      <c r="BC621" s="59"/>
      <c r="BD621" s="59"/>
      <c r="BE621" s="59"/>
      <c r="BF621" s="60"/>
      <c r="BG621" s="60"/>
    </row>
    <row r="622" spans="1:59" s="1" customFormat="1">
      <c r="A622" s="59"/>
      <c r="B622" s="127" t="e">
        <f>#REF! &amp;"_"&amp;S621</f>
        <v>#REF!</v>
      </c>
      <c r="C622" s="165"/>
      <c r="D622" s="165"/>
      <c r="E622" s="86"/>
      <c r="F622" s="86"/>
      <c r="G622" s="87"/>
      <c r="H622" s="87"/>
      <c r="I622" s="88"/>
      <c r="J622" s="59"/>
      <c r="K622" s="59"/>
      <c r="L622" s="59"/>
      <c r="M622" s="60"/>
      <c r="N622" s="60"/>
      <c r="O622" s="60"/>
      <c r="P622" s="60"/>
      <c r="Q622" s="60"/>
      <c r="R622" s="60"/>
      <c r="S622" s="68">
        <v>617</v>
      </c>
      <c r="T622" s="60"/>
      <c r="U622" s="60"/>
      <c r="V622" s="60"/>
      <c r="W622" s="60"/>
      <c r="X622" s="60"/>
      <c r="Y622" s="60"/>
      <c r="Z622" s="60"/>
      <c r="AA622" s="60"/>
      <c r="AB622" s="60"/>
      <c r="AC622" s="60"/>
      <c r="AD622" s="60"/>
      <c r="AE622" s="59"/>
      <c r="AF622" s="59"/>
      <c r="AG622" s="59"/>
      <c r="AH622" s="59"/>
      <c r="AI622" s="59"/>
      <c r="AJ622" s="59"/>
      <c r="AK622" s="59"/>
      <c r="AL622" s="59"/>
      <c r="AM622" s="59"/>
      <c r="AN622" s="59"/>
      <c r="AO622" s="59"/>
      <c r="AP622" s="59"/>
      <c r="AQ622" s="59"/>
      <c r="AR622" s="59"/>
      <c r="AS622" s="59"/>
      <c r="AT622" s="59"/>
      <c r="AU622" s="59"/>
      <c r="AV622" s="59"/>
      <c r="AW622" s="59"/>
      <c r="AX622" s="59"/>
      <c r="AY622" s="59"/>
      <c r="AZ622" s="59"/>
      <c r="BA622" s="59"/>
      <c r="BB622" s="59"/>
      <c r="BC622" s="59"/>
      <c r="BD622" s="59"/>
      <c r="BE622" s="59"/>
      <c r="BF622" s="60"/>
      <c r="BG622" s="60"/>
    </row>
    <row r="623" spans="1:59" s="1" customFormat="1">
      <c r="A623" s="59"/>
      <c r="B623" s="127" t="e">
        <f>#REF! &amp;"_"&amp;S622</f>
        <v>#REF!</v>
      </c>
      <c r="C623" s="165"/>
      <c r="D623" s="165"/>
      <c r="E623" s="86"/>
      <c r="F623" s="86"/>
      <c r="G623" s="87"/>
      <c r="H623" s="87"/>
      <c r="I623" s="88"/>
      <c r="J623" s="59"/>
      <c r="K623" s="59"/>
      <c r="L623" s="59"/>
      <c r="M623" s="60"/>
      <c r="N623" s="60"/>
      <c r="O623" s="60"/>
      <c r="P623" s="60"/>
      <c r="Q623" s="60"/>
      <c r="R623" s="60"/>
      <c r="S623" s="68">
        <v>618</v>
      </c>
      <c r="T623" s="60"/>
      <c r="U623" s="60"/>
      <c r="V623" s="60"/>
      <c r="W623" s="60"/>
      <c r="X623" s="60"/>
      <c r="Y623" s="60"/>
      <c r="Z623" s="60"/>
      <c r="AA623" s="60"/>
      <c r="AB623" s="60"/>
      <c r="AC623" s="60"/>
      <c r="AD623" s="60"/>
      <c r="AE623" s="59"/>
      <c r="AF623" s="59"/>
      <c r="AG623" s="59"/>
      <c r="AH623" s="59"/>
      <c r="AI623" s="59"/>
      <c r="AJ623" s="59"/>
      <c r="AK623" s="59"/>
      <c r="AL623" s="59"/>
      <c r="AM623" s="59"/>
      <c r="AN623" s="59"/>
      <c r="AO623" s="59"/>
      <c r="AP623" s="59"/>
      <c r="AQ623" s="59"/>
      <c r="AR623" s="59"/>
      <c r="AS623" s="59"/>
      <c r="AT623" s="59"/>
      <c r="AU623" s="59"/>
      <c r="AV623" s="59"/>
      <c r="AW623" s="59"/>
      <c r="AX623" s="59"/>
      <c r="AY623" s="59"/>
      <c r="AZ623" s="59"/>
      <c r="BA623" s="59"/>
      <c r="BB623" s="59"/>
      <c r="BC623" s="59"/>
      <c r="BD623" s="59"/>
      <c r="BE623" s="59"/>
      <c r="BF623" s="60"/>
      <c r="BG623" s="60"/>
    </row>
    <row r="624" spans="1:59" s="1" customFormat="1">
      <c r="A624" s="59"/>
      <c r="B624" s="127" t="e">
        <f>#REF! &amp;"_"&amp;S623</f>
        <v>#REF!</v>
      </c>
      <c r="C624" s="165"/>
      <c r="D624" s="165"/>
      <c r="E624" s="86"/>
      <c r="F624" s="86"/>
      <c r="G624" s="87"/>
      <c r="H624" s="87"/>
      <c r="I624" s="88"/>
      <c r="J624" s="59"/>
      <c r="K624" s="59"/>
      <c r="L624" s="59"/>
      <c r="M624" s="60"/>
      <c r="N624" s="60"/>
      <c r="O624" s="60"/>
      <c r="P624" s="60"/>
      <c r="Q624" s="60"/>
      <c r="R624" s="60"/>
      <c r="S624" s="68">
        <v>619</v>
      </c>
      <c r="T624" s="60"/>
      <c r="U624" s="60"/>
      <c r="V624" s="60"/>
      <c r="W624" s="60"/>
      <c r="X624" s="60"/>
      <c r="Y624" s="60"/>
      <c r="Z624" s="60"/>
      <c r="AA624" s="60"/>
      <c r="AB624" s="60"/>
      <c r="AC624" s="60"/>
      <c r="AD624" s="60"/>
      <c r="AE624" s="59"/>
      <c r="AF624" s="59"/>
      <c r="AG624" s="59"/>
      <c r="AH624" s="59"/>
      <c r="AI624" s="59"/>
      <c r="AJ624" s="59"/>
      <c r="AK624" s="59"/>
      <c r="AL624" s="59"/>
      <c r="AM624" s="59"/>
      <c r="AN624" s="59"/>
      <c r="AO624" s="59"/>
      <c r="AP624" s="59"/>
      <c r="AQ624" s="59"/>
      <c r="AR624" s="59"/>
      <c r="AS624" s="59"/>
      <c r="AT624" s="59"/>
      <c r="AU624" s="59"/>
      <c r="AV624" s="59"/>
      <c r="AW624" s="59"/>
      <c r="AX624" s="59"/>
      <c r="AY624" s="59"/>
      <c r="AZ624" s="59"/>
      <c r="BA624" s="59"/>
      <c r="BB624" s="59"/>
      <c r="BC624" s="59"/>
      <c r="BD624" s="59"/>
      <c r="BE624" s="59"/>
      <c r="BF624" s="60"/>
      <c r="BG624" s="60"/>
    </row>
    <row r="625" spans="1:59" s="1" customFormat="1">
      <c r="A625" s="59"/>
      <c r="B625" s="127" t="e">
        <f>#REF! &amp;"_"&amp;S624</f>
        <v>#REF!</v>
      </c>
      <c r="C625" s="165"/>
      <c r="D625" s="165"/>
      <c r="E625" s="86"/>
      <c r="F625" s="86"/>
      <c r="G625" s="87"/>
      <c r="H625" s="87"/>
      <c r="I625" s="88"/>
      <c r="J625" s="59"/>
      <c r="K625" s="59"/>
      <c r="L625" s="59"/>
      <c r="M625" s="60"/>
      <c r="N625" s="60"/>
      <c r="O625" s="60"/>
      <c r="P625" s="60"/>
      <c r="Q625" s="60"/>
      <c r="R625" s="60"/>
      <c r="S625" s="68">
        <v>620</v>
      </c>
      <c r="T625" s="60"/>
      <c r="U625" s="60"/>
      <c r="V625" s="60"/>
      <c r="W625" s="60"/>
      <c r="X625" s="60"/>
      <c r="Y625" s="60"/>
      <c r="Z625" s="60"/>
      <c r="AA625" s="60"/>
      <c r="AB625" s="60"/>
      <c r="AC625" s="60"/>
      <c r="AD625" s="60"/>
      <c r="AE625" s="59"/>
      <c r="AF625" s="59"/>
      <c r="AG625" s="59"/>
      <c r="AH625" s="59"/>
      <c r="AI625" s="59"/>
      <c r="AJ625" s="59"/>
      <c r="AK625" s="59"/>
      <c r="AL625" s="59"/>
      <c r="AM625" s="59"/>
      <c r="AN625" s="59"/>
      <c r="AO625" s="59"/>
      <c r="AP625" s="59"/>
      <c r="AQ625" s="59"/>
      <c r="AR625" s="59"/>
      <c r="AS625" s="59"/>
      <c r="AT625" s="59"/>
      <c r="AU625" s="59"/>
      <c r="AV625" s="59"/>
      <c r="AW625" s="59"/>
      <c r="AX625" s="59"/>
      <c r="AY625" s="59"/>
      <c r="AZ625" s="59"/>
      <c r="BA625" s="59"/>
      <c r="BB625" s="59"/>
      <c r="BC625" s="59"/>
      <c r="BD625" s="59"/>
      <c r="BE625" s="59"/>
      <c r="BF625" s="60"/>
      <c r="BG625" s="60"/>
    </row>
    <row r="626" spans="1:59" s="1" customFormat="1">
      <c r="A626" s="59"/>
      <c r="B626" s="127" t="e">
        <f>#REF! &amp;"_"&amp;S625</f>
        <v>#REF!</v>
      </c>
      <c r="C626" s="165"/>
      <c r="D626" s="165"/>
      <c r="E626" s="86"/>
      <c r="F626" s="86"/>
      <c r="G626" s="87"/>
      <c r="H626" s="87"/>
      <c r="I626" s="88"/>
      <c r="J626" s="59"/>
      <c r="K626" s="59"/>
      <c r="L626" s="59"/>
      <c r="M626" s="60"/>
      <c r="N626" s="60"/>
      <c r="O626" s="60"/>
      <c r="P626" s="60"/>
      <c r="Q626" s="60"/>
      <c r="R626" s="60"/>
      <c r="S626" s="68">
        <v>621</v>
      </c>
      <c r="T626" s="60"/>
      <c r="U626" s="60"/>
      <c r="V626" s="60"/>
      <c r="W626" s="60"/>
      <c r="X626" s="60"/>
      <c r="Y626" s="60"/>
      <c r="Z626" s="60"/>
      <c r="AA626" s="60"/>
      <c r="AB626" s="60"/>
      <c r="AC626" s="60"/>
      <c r="AD626" s="60"/>
      <c r="AE626" s="59"/>
      <c r="AF626" s="59"/>
      <c r="AG626" s="59"/>
      <c r="AH626" s="59"/>
      <c r="AI626" s="59"/>
      <c r="AJ626" s="59"/>
      <c r="AK626" s="59"/>
      <c r="AL626" s="59"/>
      <c r="AM626" s="59"/>
      <c r="AN626" s="59"/>
      <c r="AO626" s="59"/>
      <c r="AP626" s="59"/>
      <c r="AQ626" s="59"/>
      <c r="AR626" s="59"/>
      <c r="AS626" s="59"/>
      <c r="AT626" s="59"/>
      <c r="AU626" s="59"/>
      <c r="AV626" s="59"/>
      <c r="AW626" s="59"/>
      <c r="AX626" s="59"/>
      <c r="AY626" s="59"/>
      <c r="AZ626" s="59"/>
      <c r="BA626" s="59"/>
      <c r="BB626" s="59"/>
      <c r="BC626" s="59"/>
      <c r="BD626" s="59"/>
      <c r="BE626" s="59"/>
      <c r="BF626" s="60"/>
      <c r="BG626" s="60"/>
    </row>
    <row r="627" spans="1:59" s="1" customFormat="1">
      <c r="A627" s="59"/>
      <c r="B627" s="127" t="e">
        <f>#REF! &amp;"_"&amp;S626</f>
        <v>#REF!</v>
      </c>
      <c r="C627" s="165"/>
      <c r="D627" s="165"/>
      <c r="E627" s="86"/>
      <c r="F627" s="86"/>
      <c r="G627" s="87"/>
      <c r="H627" s="87"/>
      <c r="I627" s="88"/>
      <c r="J627" s="59"/>
      <c r="K627" s="59"/>
      <c r="L627" s="59"/>
      <c r="M627" s="60"/>
      <c r="N627" s="60"/>
      <c r="O627" s="60"/>
      <c r="P627" s="60"/>
      <c r="Q627" s="60"/>
      <c r="R627" s="60"/>
      <c r="S627" s="68">
        <v>622</v>
      </c>
      <c r="T627" s="60"/>
      <c r="U627" s="60"/>
      <c r="V627" s="60"/>
      <c r="W627" s="60"/>
      <c r="X627" s="60"/>
      <c r="Y627" s="60"/>
      <c r="Z627" s="60"/>
      <c r="AA627" s="60"/>
      <c r="AB627" s="60"/>
      <c r="AC627" s="60"/>
      <c r="AD627" s="60"/>
      <c r="AE627" s="59"/>
      <c r="AF627" s="59"/>
      <c r="AG627" s="59"/>
      <c r="AH627" s="59"/>
      <c r="AI627" s="59"/>
      <c r="AJ627" s="59"/>
      <c r="AK627" s="59"/>
      <c r="AL627" s="59"/>
      <c r="AM627" s="59"/>
      <c r="AN627" s="59"/>
      <c r="AO627" s="59"/>
      <c r="AP627" s="59"/>
      <c r="AQ627" s="59"/>
      <c r="AR627" s="59"/>
      <c r="AS627" s="59"/>
      <c r="AT627" s="59"/>
      <c r="AU627" s="59"/>
      <c r="AV627" s="59"/>
      <c r="AW627" s="59"/>
      <c r="AX627" s="59"/>
      <c r="AY627" s="59"/>
      <c r="AZ627" s="59"/>
      <c r="BA627" s="59"/>
      <c r="BB627" s="59"/>
      <c r="BC627" s="59"/>
      <c r="BD627" s="59"/>
      <c r="BE627" s="59"/>
      <c r="BF627" s="60"/>
      <c r="BG627" s="60"/>
    </row>
    <row r="628" spans="1:59" s="1" customFormat="1">
      <c r="A628" s="59"/>
      <c r="B628" s="127" t="e">
        <f>#REF! &amp;"_"&amp;S627</f>
        <v>#REF!</v>
      </c>
      <c r="C628" s="165"/>
      <c r="D628" s="165"/>
      <c r="E628" s="86"/>
      <c r="F628" s="86"/>
      <c r="G628" s="87"/>
      <c r="H628" s="87"/>
      <c r="I628" s="88"/>
      <c r="J628" s="59"/>
      <c r="K628" s="59"/>
      <c r="L628" s="59"/>
      <c r="M628" s="60"/>
      <c r="N628" s="60"/>
      <c r="O628" s="60"/>
      <c r="P628" s="60"/>
      <c r="Q628" s="60"/>
      <c r="R628" s="60"/>
      <c r="S628" s="68">
        <v>623</v>
      </c>
      <c r="T628" s="60"/>
      <c r="U628" s="60"/>
      <c r="V628" s="60"/>
      <c r="W628" s="60"/>
      <c r="X628" s="60"/>
      <c r="Y628" s="60"/>
      <c r="Z628" s="60"/>
      <c r="AA628" s="60"/>
      <c r="AB628" s="60"/>
      <c r="AC628" s="60"/>
      <c r="AD628" s="60"/>
      <c r="AE628" s="59"/>
      <c r="AF628" s="59"/>
      <c r="AG628" s="59"/>
      <c r="AH628" s="59"/>
      <c r="AI628" s="59"/>
      <c r="AJ628" s="59"/>
      <c r="AK628" s="59"/>
      <c r="AL628" s="59"/>
      <c r="AM628" s="59"/>
      <c r="AN628" s="59"/>
      <c r="AO628" s="59"/>
      <c r="AP628" s="59"/>
      <c r="AQ628" s="59"/>
      <c r="AR628" s="59"/>
      <c r="AS628" s="59"/>
      <c r="AT628" s="59"/>
      <c r="AU628" s="59"/>
      <c r="AV628" s="59"/>
      <c r="AW628" s="59"/>
      <c r="AX628" s="59"/>
      <c r="AY628" s="59"/>
      <c r="AZ628" s="59"/>
      <c r="BA628" s="59"/>
      <c r="BB628" s="59"/>
      <c r="BC628" s="59"/>
      <c r="BD628" s="59"/>
      <c r="BE628" s="59"/>
      <c r="BF628" s="60"/>
      <c r="BG628" s="60"/>
    </row>
    <row r="629" spans="1:59" s="1" customFormat="1">
      <c r="A629" s="59"/>
      <c r="B629" s="127" t="e">
        <f>#REF! &amp;"_"&amp;S628</f>
        <v>#REF!</v>
      </c>
      <c r="C629" s="165"/>
      <c r="D629" s="165"/>
      <c r="E629" s="86"/>
      <c r="F629" s="86"/>
      <c r="G629" s="87"/>
      <c r="H629" s="87"/>
      <c r="I629" s="88"/>
      <c r="J629" s="59"/>
      <c r="K629" s="59"/>
      <c r="L629" s="59"/>
      <c r="M629" s="60"/>
      <c r="N629" s="60"/>
      <c r="O629" s="60"/>
      <c r="P629" s="60"/>
      <c r="Q629" s="60"/>
      <c r="R629" s="60"/>
      <c r="S629" s="68">
        <v>624</v>
      </c>
      <c r="T629" s="60"/>
      <c r="U629" s="60"/>
      <c r="V629" s="60"/>
      <c r="W629" s="60"/>
      <c r="X629" s="60"/>
      <c r="Y629" s="60"/>
      <c r="Z629" s="60"/>
      <c r="AA629" s="60"/>
      <c r="AB629" s="60"/>
      <c r="AC629" s="60"/>
      <c r="AD629" s="60"/>
      <c r="AE629" s="59"/>
      <c r="AF629" s="59"/>
      <c r="AG629" s="59"/>
      <c r="AH629" s="59"/>
      <c r="AI629" s="59"/>
      <c r="AJ629" s="59"/>
      <c r="AK629" s="59"/>
      <c r="AL629" s="59"/>
      <c r="AM629" s="59"/>
      <c r="AN629" s="59"/>
      <c r="AO629" s="59"/>
      <c r="AP629" s="59"/>
      <c r="AQ629" s="59"/>
      <c r="AR629" s="59"/>
      <c r="AS629" s="59"/>
      <c r="AT629" s="59"/>
      <c r="AU629" s="59"/>
      <c r="AV629" s="59"/>
      <c r="AW629" s="59"/>
      <c r="AX629" s="59"/>
      <c r="AY629" s="59"/>
      <c r="AZ629" s="59"/>
      <c r="BA629" s="59"/>
      <c r="BB629" s="59"/>
      <c r="BC629" s="59"/>
      <c r="BD629" s="59"/>
      <c r="BE629" s="59"/>
      <c r="BF629" s="60"/>
      <c r="BG629" s="60"/>
    </row>
    <row r="630" spans="1:59" s="1" customFormat="1">
      <c r="A630" s="59"/>
      <c r="B630" s="127" t="e">
        <f>#REF! &amp;"_"&amp;S629</f>
        <v>#REF!</v>
      </c>
      <c r="C630" s="165"/>
      <c r="D630" s="165"/>
      <c r="E630" s="86"/>
      <c r="F630" s="86"/>
      <c r="G630" s="87"/>
      <c r="H630" s="87"/>
      <c r="I630" s="88"/>
      <c r="J630" s="59"/>
      <c r="K630" s="59"/>
      <c r="L630" s="59"/>
      <c r="M630" s="60"/>
      <c r="N630" s="60"/>
      <c r="O630" s="60"/>
      <c r="P630" s="60"/>
      <c r="Q630" s="60"/>
      <c r="R630" s="60"/>
      <c r="S630" s="68">
        <v>625</v>
      </c>
      <c r="T630" s="60"/>
      <c r="U630" s="60"/>
      <c r="V630" s="60"/>
      <c r="W630" s="60"/>
      <c r="X630" s="60"/>
      <c r="Y630" s="60"/>
      <c r="Z630" s="60"/>
      <c r="AA630" s="60"/>
      <c r="AB630" s="60"/>
      <c r="AC630" s="60"/>
      <c r="AD630" s="60"/>
      <c r="AE630" s="59"/>
      <c r="AF630" s="59"/>
      <c r="AG630" s="59"/>
      <c r="AH630" s="59"/>
      <c r="AI630" s="59"/>
      <c r="AJ630" s="59"/>
      <c r="AK630" s="59"/>
      <c r="AL630" s="59"/>
      <c r="AM630" s="59"/>
      <c r="AN630" s="59"/>
      <c r="AO630" s="59"/>
      <c r="AP630" s="59"/>
      <c r="AQ630" s="59"/>
      <c r="AR630" s="59"/>
      <c r="AS630" s="59"/>
      <c r="AT630" s="59"/>
      <c r="AU630" s="59"/>
      <c r="AV630" s="59"/>
      <c r="AW630" s="59"/>
      <c r="AX630" s="59"/>
      <c r="AY630" s="59"/>
      <c r="AZ630" s="59"/>
      <c r="BA630" s="59"/>
      <c r="BB630" s="59"/>
      <c r="BC630" s="59"/>
      <c r="BD630" s="59"/>
      <c r="BE630" s="59"/>
      <c r="BF630" s="60"/>
      <c r="BG630" s="60"/>
    </row>
    <row r="631" spans="1:59" s="1" customFormat="1">
      <c r="A631" s="59"/>
      <c r="B631" s="127" t="e">
        <f>#REF! &amp;"_"&amp;S630</f>
        <v>#REF!</v>
      </c>
      <c r="C631" s="165"/>
      <c r="D631" s="165"/>
      <c r="E631" s="86"/>
      <c r="F631" s="86"/>
      <c r="G631" s="87"/>
      <c r="H631" s="87"/>
      <c r="I631" s="88"/>
      <c r="J631" s="59"/>
      <c r="K631" s="59"/>
      <c r="L631" s="59"/>
      <c r="M631" s="60"/>
      <c r="N631" s="60"/>
      <c r="O631" s="60"/>
      <c r="P631" s="60"/>
      <c r="Q631" s="60"/>
      <c r="R631" s="60"/>
      <c r="S631" s="68">
        <v>626</v>
      </c>
      <c r="T631" s="60"/>
      <c r="U631" s="60"/>
      <c r="V631" s="60"/>
      <c r="W631" s="60"/>
      <c r="X631" s="60"/>
      <c r="Y631" s="60"/>
      <c r="Z631" s="60"/>
      <c r="AA631" s="60"/>
      <c r="AB631" s="60"/>
      <c r="AC631" s="60"/>
      <c r="AD631" s="60"/>
      <c r="AE631" s="59"/>
      <c r="AF631" s="59"/>
      <c r="AG631" s="59"/>
      <c r="AH631" s="59"/>
      <c r="AI631" s="59"/>
      <c r="AJ631" s="59"/>
      <c r="AK631" s="59"/>
      <c r="AL631" s="59"/>
      <c r="AM631" s="59"/>
      <c r="AN631" s="59"/>
      <c r="AO631" s="59"/>
      <c r="AP631" s="59"/>
      <c r="AQ631" s="59"/>
      <c r="AR631" s="59"/>
      <c r="AS631" s="59"/>
      <c r="AT631" s="59"/>
      <c r="AU631" s="59"/>
      <c r="AV631" s="59"/>
      <c r="AW631" s="59"/>
      <c r="AX631" s="59"/>
      <c r="AY631" s="59"/>
      <c r="AZ631" s="59"/>
      <c r="BA631" s="59"/>
      <c r="BB631" s="59"/>
      <c r="BC631" s="59"/>
      <c r="BD631" s="59"/>
      <c r="BE631" s="59"/>
      <c r="BF631" s="60"/>
      <c r="BG631" s="60"/>
    </row>
    <row r="632" spans="1:59" s="1" customFormat="1">
      <c r="A632" s="59"/>
      <c r="B632" s="127" t="e">
        <f>#REF! &amp;"_"&amp;S631</f>
        <v>#REF!</v>
      </c>
      <c r="C632" s="165"/>
      <c r="D632" s="165"/>
      <c r="E632" s="86"/>
      <c r="F632" s="86"/>
      <c r="G632" s="87"/>
      <c r="H632" s="87"/>
      <c r="I632" s="88"/>
      <c r="J632" s="59"/>
      <c r="K632" s="59"/>
      <c r="L632" s="59"/>
      <c r="M632" s="60"/>
      <c r="N632" s="60"/>
      <c r="O632" s="60"/>
      <c r="P632" s="60"/>
      <c r="Q632" s="60"/>
      <c r="R632" s="60"/>
      <c r="S632" s="68">
        <v>627</v>
      </c>
      <c r="T632" s="60"/>
      <c r="U632" s="60"/>
      <c r="V632" s="60"/>
      <c r="W632" s="60"/>
      <c r="X632" s="60"/>
      <c r="Y632" s="60"/>
      <c r="Z632" s="60"/>
      <c r="AA632" s="60"/>
      <c r="AB632" s="60"/>
      <c r="AC632" s="60"/>
      <c r="AD632" s="60"/>
      <c r="AE632" s="59"/>
      <c r="AF632" s="59"/>
      <c r="AG632" s="59"/>
      <c r="AH632" s="59"/>
      <c r="AI632" s="59"/>
      <c r="AJ632" s="59"/>
      <c r="AK632" s="59"/>
      <c r="AL632" s="59"/>
      <c r="AM632" s="59"/>
      <c r="AN632" s="59"/>
      <c r="AO632" s="59"/>
      <c r="AP632" s="59"/>
      <c r="AQ632" s="59"/>
      <c r="AR632" s="59"/>
      <c r="AS632" s="59"/>
      <c r="AT632" s="59"/>
      <c r="AU632" s="59"/>
      <c r="AV632" s="59"/>
      <c r="AW632" s="59"/>
      <c r="AX632" s="59"/>
      <c r="AY632" s="59"/>
      <c r="AZ632" s="59"/>
      <c r="BA632" s="59"/>
      <c r="BB632" s="59"/>
      <c r="BC632" s="59"/>
      <c r="BD632" s="59"/>
      <c r="BE632" s="59"/>
      <c r="BF632" s="60"/>
      <c r="BG632" s="60"/>
    </row>
    <row r="633" spans="1:59" s="1" customFormat="1">
      <c r="A633" s="59"/>
      <c r="B633" s="127" t="e">
        <f>#REF! &amp;"_"&amp;S632</f>
        <v>#REF!</v>
      </c>
      <c r="C633" s="165"/>
      <c r="D633" s="165"/>
      <c r="E633" s="86"/>
      <c r="F633" s="86"/>
      <c r="G633" s="87"/>
      <c r="H633" s="87"/>
      <c r="I633" s="88"/>
      <c r="J633" s="59"/>
      <c r="K633" s="59"/>
      <c r="L633" s="59"/>
      <c r="M633" s="60"/>
      <c r="N633" s="60"/>
      <c r="O633" s="60"/>
      <c r="P633" s="60"/>
      <c r="Q633" s="60"/>
      <c r="R633" s="60"/>
      <c r="S633" s="68">
        <v>628</v>
      </c>
      <c r="T633" s="60"/>
      <c r="U633" s="60"/>
      <c r="V633" s="60"/>
      <c r="W633" s="60"/>
      <c r="X633" s="60"/>
      <c r="Y633" s="60"/>
      <c r="Z633" s="60"/>
      <c r="AA633" s="60"/>
      <c r="AB633" s="60"/>
      <c r="AC633" s="60"/>
      <c r="AD633" s="60"/>
      <c r="AE633" s="59"/>
      <c r="AF633" s="59"/>
      <c r="AG633" s="59"/>
      <c r="AH633" s="59"/>
      <c r="AI633" s="59"/>
      <c r="AJ633" s="59"/>
      <c r="AK633" s="59"/>
      <c r="AL633" s="59"/>
      <c r="AM633" s="59"/>
      <c r="AN633" s="59"/>
      <c r="AO633" s="59"/>
      <c r="AP633" s="59"/>
      <c r="AQ633" s="59"/>
      <c r="AR633" s="59"/>
      <c r="AS633" s="59"/>
      <c r="AT633" s="59"/>
      <c r="AU633" s="59"/>
      <c r="AV633" s="59"/>
      <c r="AW633" s="59"/>
      <c r="AX633" s="59"/>
      <c r="AY633" s="59"/>
      <c r="AZ633" s="59"/>
      <c r="BA633" s="59"/>
      <c r="BB633" s="59"/>
      <c r="BC633" s="59"/>
      <c r="BD633" s="59"/>
      <c r="BE633" s="59"/>
      <c r="BF633" s="60"/>
      <c r="BG633" s="60"/>
    </row>
    <row r="634" spans="1:59" s="1" customFormat="1">
      <c r="A634" s="59"/>
      <c r="B634" s="127" t="e">
        <f>#REF! &amp;"_"&amp;S633</f>
        <v>#REF!</v>
      </c>
      <c r="C634" s="165"/>
      <c r="D634" s="165"/>
      <c r="E634" s="86"/>
      <c r="F634" s="86"/>
      <c r="G634" s="87"/>
      <c r="H634" s="87"/>
      <c r="I634" s="88"/>
      <c r="J634" s="59"/>
      <c r="K634" s="59"/>
      <c r="L634" s="59"/>
      <c r="M634" s="60"/>
      <c r="N634" s="60"/>
      <c r="O634" s="60"/>
      <c r="P634" s="60"/>
      <c r="Q634" s="60"/>
      <c r="R634" s="60"/>
      <c r="S634" s="68">
        <v>629</v>
      </c>
      <c r="T634" s="60"/>
      <c r="U634" s="60"/>
      <c r="V634" s="60"/>
      <c r="W634" s="60"/>
      <c r="X634" s="60"/>
      <c r="Y634" s="60"/>
      <c r="Z634" s="60"/>
      <c r="AA634" s="60"/>
      <c r="AB634" s="60"/>
      <c r="AC634" s="60"/>
      <c r="AD634" s="60"/>
      <c r="AE634" s="59"/>
      <c r="AF634" s="59"/>
      <c r="AG634" s="59"/>
      <c r="AH634" s="59"/>
      <c r="AI634" s="59"/>
      <c r="AJ634" s="59"/>
      <c r="AK634" s="59"/>
      <c r="AL634" s="59"/>
      <c r="AM634" s="59"/>
      <c r="AN634" s="59"/>
      <c r="AO634" s="59"/>
      <c r="AP634" s="59"/>
      <c r="AQ634" s="59"/>
      <c r="AR634" s="59"/>
      <c r="AS634" s="59"/>
      <c r="AT634" s="59"/>
      <c r="AU634" s="59"/>
      <c r="AV634" s="59"/>
      <c r="AW634" s="59"/>
      <c r="AX634" s="59"/>
      <c r="AY634" s="59"/>
      <c r="AZ634" s="59"/>
      <c r="BA634" s="59"/>
      <c r="BB634" s="59"/>
      <c r="BC634" s="59"/>
      <c r="BD634" s="59"/>
      <c r="BE634" s="59"/>
      <c r="BF634" s="60"/>
      <c r="BG634" s="60"/>
    </row>
    <row r="635" spans="1:59" s="1" customFormat="1">
      <c r="A635" s="59"/>
      <c r="B635" s="127" t="e">
        <f>#REF! &amp;"_"&amp;S634</f>
        <v>#REF!</v>
      </c>
      <c r="C635" s="165"/>
      <c r="D635" s="165"/>
      <c r="E635" s="86"/>
      <c r="F635" s="86"/>
      <c r="G635" s="87"/>
      <c r="H635" s="87"/>
      <c r="I635" s="88"/>
      <c r="J635" s="59"/>
      <c r="K635" s="59"/>
      <c r="L635" s="59"/>
      <c r="M635" s="60"/>
      <c r="N635" s="60"/>
      <c r="O635" s="60"/>
      <c r="P635" s="60"/>
      <c r="Q635" s="60"/>
      <c r="R635" s="60"/>
      <c r="S635" s="68">
        <v>630</v>
      </c>
      <c r="T635" s="60"/>
      <c r="U635" s="60"/>
      <c r="V635" s="60"/>
      <c r="W635" s="60"/>
      <c r="X635" s="60"/>
      <c r="Y635" s="60"/>
      <c r="Z635" s="60"/>
      <c r="AA635" s="60"/>
      <c r="AB635" s="60"/>
      <c r="AC635" s="60"/>
      <c r="AD635" s="60"/>
      <c r="AE635" s="59"/>
      <c r="AF635" s="59"/>
      <c r="AG635" s="59"/>
      <c r="AH635" s="59"/>
      <c r="AI635" s="59"/>
      <c r="AJ635" s="59"/>
      <c r="AK635" s="59"/>
      <c r="AL635" s="59"/>
      <c r="AM635" s="59"/>
      <c r="AN635" s="59"/>
      <c r="AO635" s="59"/>
      <c r="AP635" s="59"/>
      <c r="AQ635" s="59"/>
      <c r="AR635" s="59"/>
      <c r="AS635" s="59"/>
      <c r="AT635" s="59"/>
      <c r="AU635" s="59"/>
      <c r="AV635" s="59"/>
      <c r="AW635" s="59"/>
      <c r="AX635" s="59"/>
      <c r="AY635" s="59"/>
      <c r="AZ635" s="59"/>
      <c r="BA635" s="59"/>
      <c r="BB635" s="59"/>
      <c r="BC635" s="59"/>
      <c r="BD635" s="59"/>
      <c r="BE635" s="59"/>
      <c r="BF635" s="60"/>
      <c r="BG635" s="60"/>
    </row>
    <row r="636" spans="1:59" s="1" customFormat="1">
      <c r="A636" s="59"/>
      <c r="B636" s="127" t="e">
        <f>#REF! &amp;"_"&amp;S635</f>
        <v>#REF!</v>
      </c>
      <c r="C636" s="165"/>
      <c r="D636" s="165"/>
      <c r="E636" s="86"/>
      <c r="F636" s="86"/>
      <c r="G636" s="87"/>
      <c r="H636" s="87"/>
      <c r="I636" s="88"/>
      <c r="J636" s="59"/>
      <c r="K636" s="59"/>
      <c r="L636" s="59"/>
      <c r="M636" s="60"/>
      <c r="N636" s="60"/>
      <c r="O636" s="60"/>
      <c r="P636" s="60"/>
      <c r="Q636" s="60"/>
      <c r="R636" s="60"/>
      <c r="S636" s="68">
        <v>631</v>
      </c>
      <c r="T636" s="60"/>
      <c r="U636" s="60"/>
      <c r="V636" s="60"/>
      <c r="W636" s="60"/>
      <c r="X636" s="60"/>
      <c r="Y636" s="60"/>
      <c r="Z636" s="60"/>
      <c r="AA636" s="60"/>
      <c r="AB636" s="60"/>
      <c r="AC636" s="60"/>
      <c r="AD636" s="60"/>
      <c r="AE636" s="59"/>
      <c r="AF636" s="59"/>
      <c r="AG636" s="59"/>
      <c r="AH636" s="59"/>
      <c r="AI636" s="59"/>
      <c r="AJ636" s="59"/>
      <c r="AK636" s="59"/>
      <c r="AL636" s="59"/>
      <c r="AM636" s="59"/>
      <c r="AN636" s="59"/>
      <c r="AO636" s="59"/>
      <c r="AP636" s="59"/>
      <c r="AQ636" s="59"/>
      <c r="AR636" s="59"/>
      <c r="AS636" s="59"/>
      <c r="AT636" s="59"/>
      <c r="AU636" s="59"/>
      <c r="AV636" s="59"/>
      <c r="AW636" s="59"/>
      <c r="AX636" s="59"/>
      <c r="AY636" s="59"/>
      <c r="AZ636" s="59"/>
      <c r="BA636" s="59"/>
      <c r="BB636" s="59"/>
      <c r="BC636" s="59"/>
      <c r="BD636" s="59"/>
      <c r="BE636" s="59"/>
      <c r="BF636" s="60"/>
      <c r="BG636" s="60"/>
    </row>
    <row r="637" spans="1:59" s="1" customFormat="1">
      <c r="A637" s="59"/>
      <c r="B637" s="127" t="e">
        <f>#REF! &amp;"_"&amp;S636</f>
        <v>#REF!</v>
      </c>
      <c r="C637" s="165"/>
      <c r="D637" s="165"/>
      <c r="E637" s="86"/>
      <c r="F637" s="86"/>
      <c r="G637" s="87"/>
      <c r="H637" s="87"/>
      <c r="I637" s="88"/>
      <c r="J637" s="59"/>
      <c r="K637" s="59"/>
      <c r="L637" s="59"/>
      <c r="M637" s="60"/>
      <c r="N637" s="60"/>
      <c r="O637" s="60"/>
      <c r="P637" s="60"/>
      <c r="Q637" s="60"/>
      <c r="R637" s="60"/>
      <c r="S637" s="68">
        <v>632</v>
      </c>
      <c r="T637" s="60"/>
      <c r="U637" s="60"/>
      <c r="V637" s="60"/>
      <c r="W637" s="60"/>
      <c r="X637" s="60"/>
      <c r="Y637" s="60"/>
      <c r="Z637" s="60"/>
      <c r="AA637" s="60"/>
      <c r="AB637" s="60"/>
      <c r="AC637" s="60"/>
      <c r="AD637" s="60"/>
      <c r="AE637" s="59"/>
      <c r="AF637" s="59"/>
      <c r="AG637" s="59"/>
      <c r="AH637" s="59"/>
      <c r="AI637" s="59"/>
      <c r="AJ637" s="59"/>
      <c r="AK637" s="59"/>
      <c r="AL637" s="59"/>
      <c r="AM637" s="59"/>
      <c r="AN637" s="59"/>
      <c r="AO637" s="59"/>
      <c r="AP637" s="59"/>
      <c r="AQ637" s="59"/>
      <c r="AR637" s="59"/>
      <c r="AS637" s="59"/>
      <c r="AT637" s="59"/>
      <c r="AU637" s="59"/>
      <c r="AV637" s="59"/>
      <c r="AW637" s="59"/>
      <c r="AX637" s="59"/>
      <c r="AY637" s="59"/>
      <c r="AZ637" s="59"/>
      <c r="BA637" s="59"/>
      <c r="BB637" s="59"/>
      <c r="BC637" s="59"/>
      <c r="BD637" s="59"/>
      <c r="BE637" s="59"/>
      <c r="BF637" s="60"/>
      <c r="BG637" s="60"/>
    </row>
    <row r="638" spans="1:59" s="1" customFormat="1">
      <c r="A638" s="59"/>
      <c r="B638" s="127" t="e">
        <f>#REF! &amp;"_"&amp;S637</f>
        <v>#REF!</v>
      </c>
      <c r="C638" s="165"/>
      <c r="D638" s="165"/>
      <c r="E638" s="86"/>
      <c r="F638" s="86"/>
      <c r="G638" s="87"/>
      <c r="H638" s="87"/>
      <c r="I638" s="88"/>
      <c r="J638" s="59"/>
      <c r="K638" s="59"/>
      <c r="L638" s="59"/>
      <c r="M638" s="60"/>
      <c r="N638" s="60"/>
      <c r="O638" s="60"/>
      <c r="P638" s="60"/>
      <c r="Q638" s="60"/>
      <c r="R638" s="60"/>
      <c r="S638" s="68">
        <v>633</v>
      </c>
      <c r="T638" s="60"/>
      <c r="U638" s="60"/>
      <c r="V638" s="60"/>
      <c r="W638" s="60"/>
      <c r="X638" s="60"/>
      <c r="Y638" s="60"/>
      <c r="Z638" s="60"/>
      <c r="AA638" s="60"/>
      <c r="AB638" s="60"/>
      <c r="AC638" s="60"/>
      <c r="AD638" s="60"/>
      <c r="AE638" s="59"/>
      <c r="AF638" s="59"/>
      <c r="AG638" s="59"/>
      <c r="AH638" s="59"/>
      <c r="AI638" s="59"/>
      <c r="AJ638" s="59"/>
      <c r="AK638" s="59"/>
      <c r="AL638" s="59"/>
      <c r="AM638" s="59"/>
      <c r="AN638" s="59"/>
      <c r="AO638" s="59"/>
      <c r="AP638" s="59"/>
      <c r="AQ638" s="59"/>
      <c r="AR638" s="59"/>
      <c r="AS638" s="59"/>
      <c r="AT638" s="59"/>
      <c r="AU638" s="59"/>
      <c r="AV638" s="59"/>
      <c r="AW638" s="59"/>
      <c r="AX638" s="59"/>
      <c r="AY638" s="59"/>
      <c r="AZ638" s="59"/>
      <c r="BA638" s="59"/>
      <c r="BB638" s="59"/>
      <c r="BC638" s="59"/>
      <c r="BD638" s="59"/>
      <c r="BE638" s="59"/>
      <c r="BF638" s="60"/>
      <c r="BG638" s="60"/>
    </row>
    <row r="639" spans="1:59" s="1" customFormat="1">
      <c r="A639" s="59"/>
      <c r="B639" s="127" t="e">
        <f>#REF! &amp;"_"&amp;S638</f>
        <v>#REF!</v>
      </c>
      <c r="C639" s="165"/>
      <c r="D639" s="165"/>
      <c r="E639" s="86"/>
      <c r="F639" s="86"/>
      <c r="G639" s="87"/>
      <c r="H639" s="87"/>
      <c r="I639" s="88"/>
      <c r="J639" s="59"/>
      <c r="K639" s="59"/>
      <c r="L639" s="59"/>
      <c r="M639" s="60"/>
      <c r="N639" s="60"/>
      <c r="O639" s="60"/>
      <c r="P639" s="60"/>
      <c r="Q639" s="60"/>
      <c r="R639" s="60"/>
      <c r="S639" s="68">
        <v>634</v>
      </c>
      <c r="T639" s="60"/>
      <c r="U639" s="60"/>
      <c r="V639" s="60"/>
      <c r="W639" s="60"/>
      <c r="X639" s="60"/>
      <c r="Y639" s="60"/>
      <c r="Z639" s="60"/>
      <c r="AA639" s="60"/>
      <c r="AB639" s="60"/>
      <c r="AC639" s="60"/>
      <c r="AD639" s="60"/>
      <c r="AE639" s="59"/>
      <c r="AF639" s="59"/>
      <c r="AG639" s="59"/>
      <c r="AH639" s="59"/>
      <c r="AI639" s="59"/>
      <c r="AJ639" s="59"/>
      <c r="AK639" s="59"/>
      <c r="AL639" s="59"/>
      <c r="AM639" s="59"/>
      <c r="AN639" s="59"/>
      <c r="AO639" s="59"/>
      <c r="AP639" s="59"/>
      <c r="AQ639" s="59"/>
      <c r="AR639" s="59"/>
      <c r="AS639" s="59"/>
      <c r="AT639" s="59"/>
      <c r="AU639" s="59"/>
      <c r="AV639" s="59"/>
      <c r="AW639" s="59"/>
      <c r="AX639" s="59"/>
      <c r="AY639" s="59"/>
      <c r="AZ639" s="59"/>
      <c r="BA639" s="59"/>
      <c r="BB639" s="59"/>
      <c r="BC639" s="59"/>
      <c r="BD639" s="59"/>
      <c r="BE639" s="59"/>
      <c r="BF639" s="60"/>
      <c r="BG639" s="60"/>
    </row>
    <row r="640" spans="1:59" s="1" customFormat="1">
      <c r="A640" s="59"/>
      <c r="B640" s="127" t="e">
        <f>#REF! &amp;"_"&amp;S639</f>
        <v>#REF!</v>
      </c>
      <c r="C640" s="165"/>
      <c r="D640" s="165"/>
      <c r="E640" s="86"/>
      <c r="F640" s="86"/>
      <c r="G640" s="87"/>
      <c r="H640" s="87"/>
      <c r="I640" s="88"/>
      <c r="J640" s="59"/>
      <c r="K640" s="59"/>
      <c r="L640" s="59"/>
      <c r="M640" s="60"/>
      <c r="N640" s="60"/>
      <c r="O640" s="60"/>
      <c r="P640" s="60"/>
      <c r="Q640" s="60"/>
      <c r="R640" s="60"/>
      <c r="S640" s="68">
        <v>635</v>
      </c>
      <c r="T640" s="60"/>
      <c r="U640" s="60"/>
      <c r="V640" s="60"/>
      <c r="W640" s="60"/>
      <c r="X640" s="60"/>
      <c r="Y640" s="60"/>
      <c r="Z640" s="60"/>
      <c r="AA640" s="60"/>
      <c r="AB640" s="60"/>
      <c r="AC640" s="60"/>
      <c r="AD640" s="60"/>
      <c r="AE640" s="59"/>
      <c r="AF640" s="59"/>
      <c r="AG640" s="59"/>
      <c r="AH640" s="59"/>
      <c r="AI640" s="59"/>
      <c r="AJ640" s="59"/>
      <c r="AK640" s="59"/>
      <c r="AL640" s="59"/>
      <c r="AM640" s="59"/>
      <c r="AN640" s="59"/>
      <c r="AO640" s="59"/>
      <c r="AP640" s="59"/>
      <c r="AQ640" s="59"/>
      <c r="AR640" s="59"/>
      <c r="AS640" s="59"/>
      <c r="AT640" s="59"/>
      <c r="AU640" s="59"/>
      <c r="AV640" s="59"/>
      <c r="AW640" s="59"/>
      <c r="AX640" s="59"/>
      <c r="AY640" s="59"/>
      <c r="AZ640" s="59"/>
      <c r="BA640" s="59"/>
      <c r="BB640" s="59"/>
      <c r="BC640" s="59"/>
      <c r="BD640" s="59"/>
      <c r="BE640" s="59"/>
      <c r="BF640" s="60"/>
      <c r="BG640" s="60"/>
    </row>
    <row r="641" spans="1:59" s="1" customFormat="1">
      <c r="A641" s="59"/>
      <c r="B641" s="127" t="e">
        <f>#REF! &amp;"_"&amp;S640</f>
        <v>#REF!</v>
      </c>
      <c r="C641" s="165"/>
      <c r="D641" s="165"/>
      <c r="E641" s="86"/>
      <c r="F641" s="86"/>
      <c r="G641" s="87"/>
      <c r="H641" s="87"/>
      <c r="I641" s="88"/>
      <c r="J641" s="59"/>
      <c r="K641" s="59"/>
      <c r="L641" s="59"/>
      <c r="M641" s="60"/>
      <c r="N641" s="60"/>
      <c r="O641" s="60"/>
      <c r="P641" s="60"/>
      <c r="Q641" s="60"/>
      <c r="R641" s="60"/>
      <c r="S641" s="68">
        <v>636</v>
      </c>
      <c r="T641" s="60"/>
      <c r="U641" s="60"/>
      <c r="V641" s="60"/>
      <c r="W641" s="60"/>
      <c r="X641" s="60"/>
      <c r="Y641" s="60"/>
      <c r="Z641" s="60"/>
      <c r="AA641" s="60"/>
      <c r="AB641" s="60"/>
      <c r="AC641" s="60"/>
      <c r="AD641" s="60"/>
      <c r="AE641" s="59"/>
      <c r="AF641" s="59"/>
      <c r="AG641" s="59"/>
      <c r="AH641" s="59"/>
      <c r="AI641" s="59"/>
      <c r="AJ641" s="59"/>
      <c r="AK641" s="59"/>
      <c r="AL641" s="59"/>
      <c r="AM641" s="59"/>
      <c r="AN641" s="59"/>
      <c r="AO641" s="59"/>
      <c r="AP641" s="59"/>
      <c r="AQ641" s="59"/>
      <c r="AR641" s="59"/>
      <c r="AS641" s="59"/>
      <c r="AT641" s="59"/>
      <c r="AU641" s="59"/>
      <c r="AV641" s="59"/>
      <c r="AW641" s="59"/>
      <c r="AX641" s="59"/>
      <c r="AY641" s="59"/>
      <c r="AZ641" s="59"/>
      <c r="BA641" s="59"/>
      <c r="BB641" s="59"/>
      <c r="BC641" s="59"/>
      <c r="BD641" s="59"/>
      <c r="BE641" s="59"/>
      <c r="BF641" s="60"/>
      <c r="BG641" s="60"/>
    </row>
    <row r="642" spans="1:59" s="1" customFormat="1">
      <c r="A642" s="59"/>
      <c r="B642" s="127" t="e">
        <f>#REF! &amp;"_"&amp;S641</f>
        <v>#REF!</v>
      </c>
      <c r="C642" s="165"/>
      <c r="D642" s="165"/>
      <c r="E642" s="86"/>
      <c r="F642" s="86"/>
      <c r="G642" s="87"/>
      <c r="H642" s="87"/>
      <c r="I642" s="88"/>
      <c r="J642" s="59"/>
      <c r="K642" s="59"/>
      <c r="L642" s="59"/>
      <c r="M642" s="60"/>
      <c r="N642" s="60"/>
      <c r="O642" s="60"/>
      <c r="P642" s="60"/>
      <c r="Q642" s="60"/>
      <c r="R642" s="60"/>
      <c r="S642" s="68">
        <v>637</v>
      </c>
      <c r="T642" s="60"/>
      <c r="U642" s="60"/>
      <c r="V642" s="60"/>
      <c r="W642" s="60"/>
      <c r="X642" s="60"/>
      <c r="Y642" s="60"/>
      <c r="Z642" s="60"/>
      <c r="AA642" s="60"/>
      <c r="AB642" s="60"/>
      <c r="AC642" s="60"/>
      <c r="AD642" s="60"/>
      <c r="AE642" s="59"/>
      <c r="AF642" s="59"/>
      <c r="AG642" s="59"/>
      <c r="AH642" s="59"/>
      <c r="AI642" s="59"/>
      <c r="AJ642" s="59"/>
      <c r="AK642" s="59"/>
      <c r="AL642" s="59"/>
      <c r="AM642" s="59"/>
      <c r="AN642" s="59"/>
      <c r="AO642" s="59"/>
      <c r="AP642" s="59"/>
      <c r="AQ642" s="59"/>
      <c r="AR642" s="59"/>
      <c r="AS642" s="59"/>
      <c r="AT642" s="59"/>
      <c r="AU642" s="59"/>
      <c r="AV642" s="59"/>
      <c r="AW642" s="59"/>
      <c r="AX642" s="59"/>
      <c r="AY642" s="59"/>
      <c r="AZ642" s="59"/>
      <c r="BA642" s="59"/>
      <c r="BB642" s="59"/>
      <c r="BC642" s="59"/>
      <c r="BD642" s="59"/>
      <c r="BE642" s="59"/>
      <c r="BF642" s="60"/>
      <c r="BG642" s="60"/>
    </row>
    <row r="643" spans="1:59" s="1" customFormat="1">
      <c r="A643" s="59"/>
      <c r="B643" s="127" t="e">
        <f>#REF! &amp;"_"&amp;S642</f>
        <v>#REF!</v>
      </c>
      <c r="C643" s="165"/>
      <c r="D643" s="165"/>
      <c r="E643" s="86"/>
      <c r="F643" s="86"/>
      <c r="G643" s="87"/>
      <c r="H643" s="87"/>
      <c r="I643" s="88"/>
      <c r="J643" s="59"/>
      <c r="K643" s="59"/>
      <c r="L643" s="59"/>
      <c r="M643" s="60"/>
      <c r="N643" s="60"/>
      <c r="O643" s="60"/>
      <c r="P643" s="60"/>
      <c r="Q643" s="60"/>
      <c r="R643" s="60"/>
      <c r="S643" s="68">
        <v>638</v>
      </c>
      <c r="T643" s="60"/>
      <c r="U643" s="60"/>
      <c r="V643" s="60"/>
      <c r="W643" s="60"/>
      <c r="X643" s="60"/>
      <c r="Y643" s="60"/>
      <c r="Z643" s="60"/>
      <c r="AA643" s="60"/>
      <c r="AB643" s="60"/>
      <c r="AC643" s="60"/>
      <c r="AD643" s="60"/>
      <c r="AE643" s="59"/>
      <c r="AF643" s="59"/>
      <c r="AG643" s="59"/>
      <c r="AH643" s="59"/>
      <c r="AI643" s="59"/>
      <c r="AJ643" s="59"/>
      <c r="AK643" s="59"/>
      <c r="AL643" s="59"/>
      <c r="AM643" s="59"/>
      <c r="AN643" s="59"/>
      <c r="AO643" s="59"/>
      <c r="AP643" s="59"/>
      <c r="AQ643" s="59"/>
      <c r="AR643" s="59"/>
      <c r="AS643" s="59"/>
      <c r="AT643" s="59"/>
      <c r="AU643" s="59"/>
      <c r="AV643" s="59"/>
      <c r="AW643" s="59"/>
      <c r="AX643" s="59"/>
      <c r="AY643" s="59"/>
      <c r="AZ643" s="59"/>
      <c r="BA643" s="59"/>
      <c r="BB643" s="59"/>
      <c r="BC643" s="59"/>
      <c r="BD643" s="59"/>
      <c r="BE643" s="59"/>
      <c r="BF643" s="60"/>
      <c r="BG643" s="60"/>
    </row>
    <row r="644" spans="1:59" s="1" customFormat="1">
      <c r="A644" s="59"/>
      <c r="B644" s="127" t="e">
        <f>#REF! &amp;"_"&amp;S643</f>
        <v>#REF!</v>
      </c>
      <c r="C644" s="165"/>
      <c r="D644" s="165"/>
      <c r="E644" s="86"/>
      <c r="F644" s="86"/>
      <c r="G644" s="87"/>
      <c r="H644" s="87"/>
      <c r="I644" s="88"/>
      <c r="J644" s="59"/>
      <c r="K644" s="59"/>
      <c r="L644" s="59"/>
      <c r="M644" s="60"/>
      <c r="N644" s="60"/>
      <c r="O644" s="60"/>
      <c r="P644" s="60"/>
      <c r="Q644" s="60"/>
      <c r="R644" s="60"/>
      <c r="S644" s="68">
        <v>639</v>
      </c>
      <c r="T644" s="60"/>
      <c r="U644" s="60"/>
      <c r="V644" s="60"/>
      <c r="W644" s="60"/>
      <c r="X644" s="60"/>
      <c r="Y644" s="60"/>
      <c r="Z644" s="60"/>
      <c r="AA644" s="60"/>
      <c r="AB644" s="60"/>
      <c r="AC644" s="60"/>
      <c r="AD644" s="60"/>
      <c r="AE644" s="59"/>
      <c r="AF644" s="59"/>
      <c r="AG644" s="59"/>
      <c r="AH644" s="59"/>
      <c r="AI644" s="59"/>
      <c r="AJ644" s="59"/>
      <c r="AK644" s="59"/>
      <c r="AL644" s="59"/>
      <c r="AM644" s="59"/>
      <c r="AN644" s="59"/>
      <c r="AO644" s="59"/>
      <c r="AP644" s="59"/>
      <c r="AQ644" s="59"/>
      <c r="AR644" s="59"/>
      <c r="AS644" s="59"/>
      <c r="AT644" s="59"/>
      <c r="AU644" s="59"/>
      <c r="AV644" s="59"/>
      <c r="AW644" s="59"/>
      <c r="AX644" s="59"/>
      <c r="AY644" s="59"/>
      <c r="AZ644" s="59"/>
      <c r="BA644" s="59"/>
      <c r="BB644" s="59"/>
      <c r="BC644" s="59"/>
      <c r="BD644" s="59"/>
      <c r="BE644" s="59"/>
      <c r="BF644" s="60"/>
      <c r="BG644" s="60"/>
    </row>
    <row r="645" spans="1:59" s="1" customFormat="1">
      <c r="A645" s="59"/>
      <c r="B645" s="127" t="e">
        <f>#REF! &amp;"_"&amp;S644</f>
        <v>#REF!</v>
      </c>
      <c r="C645" s="165"/>
      <c r="D645" s="165"/>
      <c r="E645" s="86"/>
      <c r="F645" s="86"/>
      <c r="G645" s="87"/>
      <c r="H645" s="87"/>
      <c r="I645" s="88"/>
      <c r="J645" s="59"/>
      <c r="K645" s="59"/>
      <c r="L645" s="59"/>
      <c r="M645" s="60"/>
      <c r="N645" s="60"/>
      <c r="O645" s="60"/>
      <c r="P645" s="60"/>
      <c r="Q645" s="60"/>
      <c r="R645" s="60"/>
      <c r="S645" s="68">
        <v>640</v>
      </c>
      <c r="T645" s="60"/>
      <c r="U645" s="60"/>
      <c r="V645" s="60"/>
      <c r="W645" s="60"/>
      <c r="X645" s="60"/>
      <c r="Y645" s="60"/>
      <c r="Z645" s="60"/>
      <c r="AA645" s="60"/>
      <c r="AB645" s="60"/>
      <c r="AC645" s="60"/>
      <c r="AD645" s="60"/>
      <c r="AE645" s="59"/>
      <c r="AF645" s="59"/>
      <c r="AG645" s="59"/>
      <c r="AH645" s="59"/>
      <c r="AI645" s="59"/>
      <c r="AJ645" s="59"/>
      <c r="AK645" s="59"/>
      <c r="AL645" s="59"/>
      <c r="AM645" s="59"/>
      <c r="AN645" s="59"/>
      <c r="AO645" s="59"/>
      <c r="AP645" s="59"/>
      <c r="AQ645" s="59"/>
      <c r="AR645" s="59"/>
      <c r="AS645" s="59"/>
      <c r="AT645" s="59"/>
      <c r="AU645" s="59"/>
      <c r="AV645" s="59"/>
      <c r="AW645" s="59"/>
      <c r="AX645" s="59"/>
      <c r="AY645" s="59"/>
      <c r="AZ645" s="59"/>
      <c r="BA645" s="59"/>
      <c r="BB645" s="59"/>
      <c r="BC645" s="59"/>
      <c r="BD645" s="59"/>
      <c r="BE645" s="59"/>
      <c r="BF645" s="60"/>
      <c r="BG645" s="60"/>
    </row>
    <row r="646" spans="1:59" s="1" customFormat="1">
      <c r="A646" s="59"/>
      <c r="B646" s="127" t="e">
        <f>#REF! &amp;"_"&amp;S645</f>
        <v>#REF!</v>
      </c>
      <c r="C646" s="165"/>
      <c r="D646" s="165"/>
      <c r="E646" s="86"/>
      <c r="F646" s="86"/>
      <c r="G646" s="87"/>
      <c r="H646" s="87"/>
      <c r="I646" s="88"/>
      <c r="J646" s="59"/>
      <c r="K646" s="59"/>
      <c r="L646" s="59"/>
      <c r="M646" s="60"/>
      <c r="N646" s="60"/>
      <c r="O646" s="60"/>
      <c r="P646" s="60"/>
      <c r="Q646" s="60"/>
      <c r="R646" s="60"/>
      <c r="S646" s="68">
        <v>641</v>
      </c>
      <c r="T646" s="60"/>
      <c r="U646" s="60"/>
      <c r="V646" s="60"/>
      <c r="W646" s="60"/>
      <c r="X646" s="60"/>
      <c r="Y646" s="60"/>
      <c r="Z646" s="60"/>
      <c r="AA646" s="60"/>
      <c r="AB646" s="60"/>
      <c r="AC646" s="60"/>
      <c r="AD646" s="60"/>
      <c r="AE646" s="59"/>
      <c r="AF646" s="59"/>
      <c r="AG646" s="59"/>
      <c r="AH646" s="59"/>
      <c r="AI646" s="59"/>
      <c r="AJ646" s="59"/>
      <c r="AK646" s="59"/>
      <c r="AL646" s="59"/>
      <c r="AM646" s="59"/>
      <c r="AN646" s="59"/>
      <c r="AO646" s="59"/>
      <c r="AP646" s="59"/>
      <c r="AQ646" s="59"/>
      <c r="AR646" s="59"/>
      <c r="AS646" s="59"/>
      <c r="AT646" s="59"/>
      <c r="AU646" s="59"/>
      <c r="AV646" s="59"/>
      <c r="AW646" s="59"/>
      <c r="AX646" s="59"/>
      <c r="AY646" s="59"/>
      <c r="AZ646" s="59"/>
      <c r="BA646" s="59"/>
      <c r="BB646" s="59"/>
      <c r="BC646" s="59"/>
      <c r="BD646" s="59"/>
      <c r="BE646" s="59"/>
      <c r="BF646" s="60"/>
      <c r="BG646" s="60"/>
    </row>
    <row r="647" spans="1:59" s="1" customFormat="1">
      <c r="A647" s="59"/>
      <c r="B647" s="127" t="e">
        <f>#REF! &amp;"_"&amp;S646</f>
        <v>#REF!</v>
      </c>
      <c r="C647" s="165"/>
      <c r="D647" s="165"/>
      <c r="E647" s="86"/>
      <c r="F647" s="86"/>
      <c r="G647" s="87"/>
      <c r="H647" s="87"/>
      <c r="I647" s="88"/>
      <c r="J647" s="59"/>
      <c r="K647" s="59"/>
      <c r="L647" s="59"/>
      <c r="M647" s="59"/>
      <c r="N647" s="59"/>
      <c r="O647" s="59"/>
      <c r="P647" s="59"/>
      <c r="Q647" s="59"/>
      <c r="R647" s="59"/>
      <c r="S647" s="59"/>
      <c r="T647" s="59"/>
      <c r="U647" s="59"/>
      <c r="V647" s="59"/>
      <c r="W647" s="59"/>
      <c r="X647" s="59"/>
      <c r="Y647" s="59"/>
      <c r="Z647" s="59"/>
      <c r="AA647" s="59"/>
      <c r="AB647" s="59"/>
      <c r="AC647" s="59"/>
      <c r="AD647" s="59"/>
      <c r="AE647" s="59"/>
      <c r="AF647" s="59"/>
      <c r="AG647" s="59"/>
      <c r="AH647" s="59"/>
      <c r="AI647" s="59"/>
      <c r="AJ647" s="59"/>
      <c r="AK647" s="59"/>
      <c r="AL647" s="59"/>
      <c r="AM647" s="59"/>
      <c r="AN647" s="59"/>
      <c r="AO647" s="59"/>
      <c r="AP647" s="59"/>
      <c r="AQ647" s="59"/>
      <c r="AR647" s="59"/>
      <c r="AS647" s="59"/>
      <c r="AT647" s="59"/>
      <c r="AU647" s="59"/>
      <c r="AV647" s="59"/>
      <c r="AW647" s="59"/>
      <c r="AX647" s="59"/>
      <c r="AY647" s="59"/>
      <c r="AZ647" s="59"/>
      <c r="BA647" s="59"/>
      <c r="BB647" s="59"/>
      <c r="BC647" s="59"/>
      <c r="BD647" s="59"/>
      <c r="BE647" s="59"/>
      <c r="BF647" s="60"/>
      <c r="BG647" s="60"/>
    </row>
    <row r="648" spans="1:59">
      <c r="B648" s="59"/>
      <c r="C648" s="59"/>
      <c r="D648" s="59"/>
      <c r="E648" s="59"/>
      <c r="F648" s="59"/>
      <c r="G648" s="59"/>
      <c r="H648" s="59"/>
      <c r="I648" s="59"/>
      <c r="J648" s="59"/>
      <c r="M648" s="59"/>
      <c r="N648" s="59"/>
      <c r="O648" s="59"/>
      <c r="P648" s="59"/>
      <c r="Q648" s="59"/>
      <c r="R648" s="59"/>
      <c r="S648" s="59"/>
      <c r="T648" s="59"/>
      <c r="U648" s="59"/>
      <c r="V648" s="59"/>
      <c r="W648" s="59"/>
      <c r="X648" s="59"/>
      <c r="Y648" s="59"/>
      <c r="Z648" s="59"/>
      <c r="AA648" s="59"/>
      <c r="AB648" s="59"/>
      <c r="AC648" s="59"/>
      <c r="AD648" s="59"/>
    </row>
    <row r="649" spans="1:59">
      <c r="B649" s="59"/>
      <c r="C649" s="59"/>
      <c r="D649" s="59"/>
      <c r="E649" s="59"/>
      <c r="F649" s="59"/>
      <c r="G649" s="59"/>
      <c r="H649" s="59"/>
      <c r="I649" s="59"/>
      <c r="J649" s="59"/>
      <c r="M649" s="59"/>
      <c r="N649" s="59"/>
      <c r="O649" s="59"/>
      <c r="P649" s="59"/>
      <c r="Q649" s="59"/>
      <c r="R649" s="59"/>
      <c r="S649" s="59"/>
      <c r="T649" s="59"/>
      <c r="U649" s="59"/>
      <c r="V649" s="59"/>
      <c r="W649" s="59"/>
      <c r="X649" s="59"/>
      <c r="Y649" s="59"/>
      <c r="Z649" s="59"/>
      <c r="AA649" s="59"/>
      <c r="AB649" s="59"/>
      <c r="AC649" s="59"/>
      <c r="AD649" s="59"/>
    </row>
    <row r="650" spans="1:59">
      <c r="B650" s="59"/>
      <c r="C650" s="59"/>
      <c r="D650" s="59"/>
      <c r="E650" s="59"/>
      <c r="F650" s="59"/>
      <c r="G650" s="59"/>
      <c r="H650" s="59"/>
      <c r="I650" s="59"/>
      <c r="J650" s="59"/>
      <c r="M650" s="59"/>
      <c r="N650" s="59"/>
      <c r="O650" s="59"/>
      <c r="P650" s="59"/>
      <c r="Q650" s="59"/>
      <c r="R650" s="59"/>
      <c r="S650" s="59"/>
      <c r="T650" s="59"/>
      <c r="U650" s="59"/>
      <c r="V650" s="59"/>
      <c r="W650" s="59"/>
      <c r="X650" s="59"/>
      <c r="Y650" s="59"/>
      <c r="Z650" s="59"/>
      <c r="AA650" s="59"/>
      <c r="AB650" s="59"/>
      <c r="AC650" s="59"/>
      <c r="AD650" s="59"/>
    </row>
    <row r="651" spans="1:59">
      <c r="B651" s="59"/>
      <c r="C651" s="59"/>
      <c r="D651" s="59"/>
      <c r="E651" s="59"/>
      <c r="F651" s="59"/>
      <c r="G651" s="59"/>
      <c r="H651" s="59"/>
      <c r="I651" s="59"/>
      <c r="J651" s="59"/>
      <c r="M651" s="59"/>
      <c r="N651" s="59"/>
      <c r="O651" s="59"/>
      <c r="P651" s="59"/>
      <c r="Q651" s="59"/>
      <c r="R651" s="59"/>
      <c r="S651" s="59"/>
      <c r="T651" s="59"/>
      <c r="U651" s="59"/>
      <c r="V651" s="59"/>
      <c r="W651" s="59"/>
      <c r="X651" s="59"/>
      <c r="Y651" s="59"/>
      <c r="Z651" s="59"/>
      <c r="AA651" s="59"/>
      <c r="AB651" s="59"/>
      <c r="AC651" s="59"/>
      <c r="AD651" s="59"/>
    </row>
    <row r="652" spans="1:59">
      <c r="B652" s="59"/>
      <c r="C652" s="59"/>
      <c r="D652" s="59"/>
      <c r="E652" s="59"/>
      <c r="F652" s="59"/>
      <c r="G652" s="59"/>
      <c r="H652" s="59"/>
      <c r="I652" s="59"/>
      <c r="J652" s="59"/>
      <c r="M652" s="59"/>
      <c r="N652" s="59"/>
      <c r="O652" s="59"/>
      <c r="P652" s="59"/>
      <c r="Q652" s="59"/>
      <c r="R652" s="59"/>
      <c r="S652" s="59"/>
      <c r="T652" s="59"/>
      <c r="U652" s="59"/>
      <c r="V652" s="59"/>
      <c r="W652" s="59"/>
      <c r="X652" s="59"/>
      <c r="Y652" s="59"/>
      <c r="Z652" s="59"/>
      <c r="AA652" s="59"/>
      <c r="AB652" s="59"/>
      <c r="AC652" s="59"/>
      <c r="AD652" s="59"/>
    </row>
    <row r="653" spans="1:59">
      <c r="B653" s="59"/>
      <c r="C653" s="59"/>
      <c r="D653" s="59"/>
      <c r="E653" s="59"/>
      <c r="F653" s="59"/>
      <c r="G653" s="59"/>
      <c r="H653" s="59"/>
      <c r="I653" s="59"/>
      <c r="J653" s="59"/>
      <c r="M653" s="59"/>
      <c r="N653" s="59"/>
      <c r="O653" s="59"/>
      <c r="P653" s="59"/>
      <c r="Q653" s="59"/>
      <c r="R653" s="59"/>
      <c r="S653" s="59"/>
      <c r="T653" s="59"/>
      <c r="U653" s="59"/>
      <c r="V653" s="59"/>
      <c r="W653" s="59"/>
      <c r="X653" s="59"/>
      <c r="Y653" s="59"/>
      <c r="Z653" s="59"/>
      <c r="AA653" s="59"/>
      <c r="AB653" s="59"/>
      <c r="AC653" s="59"/>
      <c r="AD653" s="59"/>
    </row>
    <row r="654" spans="1:59">
      <c r="B654" s="59"/>
      <c r="C654" s="59"/>
      <c r="D654" s="59"/>
      <c r="E654" s="59"/>
      <c r="F654" s="59"/>
      <c r="G654" s="59"/>
      <c r="H654" s="59"/>
      <c r="I654" s="59"/>
      <c r="J654" s="59"/>
      <c r="M654" s="59"/>
      <c r="N654" s="59"/>
      <c r="O654" s="59"/>
      <c r="P654" s="59"/>
      <c r="Q654" s="59"/>
      <c r="R654" s="59"/>
      <c r="S654" s="59"/>
      <c r="T654" s="59"/>
      <c r="U654" s="59"/>
      <c r="V654" s="59"/>
      <c r="W654" s="59"/>
      <c r="X654" s="59"/>
      <c r="Y654" s="59"/>
      <c r="Z654" s="59"/>
      <c r="AA654" s="59"/>
      <c r="AB654" s="59"/>
      <c r="AC654" s="59"/>
      <c r="AD654" s="59"/>
    </row>
    <row r="719" spans="2:30">
      <c r="B719" s="59"/>
      <c r="C719" s="59"/>
      <c r="D719" s="59"/>
      <c r="E719" s="59"/>
      <c r="F719" s="59"/>
      <c r="G719" s="59"/>
      <c r="H719" s="59"/>
      <c r="I719" s="59"/>
      <c r="J719" s="59"/>
      <c r="M719" s="59"/>
      <c r="N719" s="59"/>
      <c r="O719" s="59"/>
      <c r="P719" s="59"/>
      <c r="Q719" s="59"/>
      <c r="R719" s="59"/>
      <c r="S719" s="59"/>
      <c r="T719" s="59"/>
      <c r="U719" s="59"/>
      <c r="V719" s="59"/>
      <c r="W719" s="59"/>
      <c r="X719" s="59"/>
      <c r="Y719" s="59"/>
      <c r="Z719" s="59"/>
      <c r="AA719" s="59"/>
      <c r="AB719" s="59"/>
      <c r="AC719" s="59"/>
      <c r="AD719" s="59"/>
    </row>
    <row r="720" spans="2:30">
      <c r="B720" s="59"/>
      <c r="C720" s="59"/>
      <c r="D720" s="59"/>
      <c r="E720" s="59"/>
      <c r="F720" s="59"/>
      <c r="G720" s="59"/>
      <c r="H720" s="59"/>
      <c r="I720" s="59"/>
      <c r="J720" s="59"/>
      <c r="M720" s="59"/>
      <c r="N720" s="59"/>
      <c r="O720" s="59"/>
      <c r="P720" s="59"/>
      <c r="Q720" s="59"/>
      <c r="R720" s="59"/>
      <c r="S720" s="59"/>
      <c r="T720" s="59"/>
      <c r="U720" s="59"/>
      <c r="V720" s="59"/>
      <c r="W720" s="59"/>
      <c r="X720" s="59"/>
      <c r="Y720" s="59"/>
      <c r="Z720" s="59"/>
      <c r="AA720" s="59"/>
      <c r="AB720" s="59"/>
      <c r="AC720" s="59"/>
      <c r="AD720" s="59"/>
    </row>
    <row r="721" spans="2:30">
      <c r="B721" s="59"/>
      <c r="C721" s="59"/>
      <c r="D721" s="59"/>
      <c r="E721" s="59"/>
      <c r="F721" s="59"/>
      <c r="G721" s="59"/>
      <c r="H721" s="59"/>
      <c r="I721" s="59"/>
      <c r="J721" s="59"/>
      <c r="M721" s="59"/>
      <c r="N721" s="59"/>
      <c r="O721" s="59"/>
      <c r="P721" s="59"/>
      <c r="Q721" s="59"/>
      <c r="R721" s="59"/>
      <c r="S721" s="59"/>
      <c r="T721" s="59"/>
      <c r="U721" s="59"/>
      <c r="V721" s="59"/>
      <c r="W721" s="59"/>
      <c r="X721" s="59"/>
      <c r="Y721" s="59"/>
      <c r="Z721" s="59"/>
      <c r="AA721" s="59"/>
      <c r="AB721" s="59"/>
      <c r="AC721" s="59"/>
      <c r="AD721" s="59"/>
    </row>
    <row r="722" spans="2:30">
      <c r="B722" s="59"/>
      <c r="C722" s="59"/>
      <c r="D722" s="59"/>
      <c r="E722" s="59"/>
      <c r="F722" s="59"/>
      <c r="G722" s="59"/>
      <c r="H722" s="59"/>
      <c r="I722" s="59"/>
      <c r="J722" s="59"/>
      <c r="M722" s="59"/>
      <c r="N722" s="59"/>
      <c r="O722" s="59"/>
      <c r="P722" s="59"/>
      <c r="Q722" s="59"/>
      <c r="R722" s="59"/>
      <c r="S722" s="59"/>
      <c r="T722" s="59"/>
      <c r="U722" s="59"/>
      <c r="V722" s="59"/>
      <c r="W722" s="59"/>
      <c r="X722" s="59"/>
      <c r="Y722" s="59"/>
      <c r="Z722" s="59"/>
      <c r="AA722" s="59"/>
      <c r="AB722" s="59"/>
      <c r="AC722" s="59"/>
      <c r="AD722" s="59"/>
    </row>
    <row r="723" spans="2:30">
      <c r="B723" s="59"/>
      <c r="C723" s="59"/>
      <c r="D723" s="59"/>
      <c r="E723" s="59"/>
      <c r="F723" s="59"/>
      <c r="G723" s="59"/>
      <c r="H723" s="59"/>
      <c r="I723" s="59"/>
      <c r="J723" s="59"/>
      <c r="M723" s="59"/>
      <c r="N723" s="59"/>
      <c r="O723" s="59"/>
      <c r="P723" s="59"/>
      <c r="Q723" s="59"/>
      <c r="R723" s="59"/>
      <c r="S723" s="59"/>
      <c r="T723" s="59"/>
      <c r="U723" s="59"/>
      <c r="V723" s="59"/>
      <c r="W723" s="59"/>
      <c r="X723" s="59"/>
      <c r="Y723" s="59"/>
      <c r="Z723" s="59"/>
      <c r="AA723" s="59"/>
      <c r="AB723" s="59"/>
      <c r="AC723" s="59"/>
      <c r="AD723" s="59"/>
    </row>
    <row r="724" spans="2:30">
      <c r="B724" s="59"/>
      <c r="C724" s="59"/>
      <c r="D724" s="59"/>
      <c r="E724" s="59"/>
      <c r="F724" s="59"/>
      <c r="G724" s="59"/>
      <c r="H724" s="59"/>
      <c r="I724" s="59"/>
      <c r="J724" s="59"/>
      <c r="M724" s="59"/>
      <c r="N724" s="59"/>
      <c r="O724" s="59"/>
      <c r="P724" s="59"/>
      <c r="Q724" s="59"/>
      <c r="R724" s="59"/>
      <c r="S724" s="59"/>
      <c r="T724" s="59"/>
      <c r="U724" s="59"/>
      <c r="V724" s="59"/>
      <c r="W724" s="59"/>
      <c r="X724" s="59"/>
      <c r="Y724" s="59"/>
      <c r="Z724" s="59"/>
      <c r="AA724" s="59"/>
      <c r="AB724" s="59"/>
      <c r="AC724" s="59"/>
      <c r="AD724" s="59"/>
    </row>
    <row r="725" spans="2:30">
      <c r="B725" s="59"/>
      <c r="C725" s="59"/>
      <c r="D725" s="59"/>
      <c r="E725" s="59"/>
      <c r="F725" s="59"/>
      <c r="G725" s="59"/>
      <c r="H725" s="59"/>
      <c r="I725" s="59"/>
      <c r="J725" s="59"/>
      <c r="M725" s="60"/>
      <c r="N725" s="60"/>
      <c r="O725" s="60"/>
      <c r="P725" s="60"/>
      <c r="Q725" s="60"/>
    </row>
    <row r="726" spans="2:30">
      <c r="B726" s="73"/>
      <c r="C726" s="74"/>
      <c r="D726" s="74"/>
      <c r="E726" s="75"/>
      <c r="F726" s="75"/>
      <c r="G726" s="74"/>
      <c r="H726" s="74"/>
      <c r="I726" s="76"/>
      <c r="J726" s="76"/>
      <c r="M726" s="60"/>
      <c r="N726" s="60"/>
      <c r="O726" s="60"/>
      <c r="P726" s="60"/>
      <c r="Q726" s="60"/>
    </row>
    <row r="727" spans="2:30">
      <c r="B727" s="73"/>
      <c r="C727" s="74"/>
      <c r="D727" s="74"/>
      <c r="E727" s="75"/>
      <c r="F727" s="75"/>
      <c r="G727" s="74"/>
      <c r="H727" s="74"/>
      <c r="I727" s="76"/>
      <c r="J727" s="76"/>
      <c r="M727" s="60"/>
      <c r="N727" s="60"/>
      <c r="O727" s="60"/>
      <c r="P727" s="60"/>
      <c r="Q727" s="60"/>
    </row>
    <row r="728" spans="2:30">
      <c r="B728" s="73"/>
      <c r="C728" s="74"/>
      <c r="D728" s="74"/>
      <c r="E728" s="75"/>
      <c r="F728" s="75"/>
      <c r="G728" s="74"/>
      <c r="H728" s="74"/>
      <c r="I728" s="76"/>
      <c r="J728" s="76"/>
      <c r="M728" s="60"/>
      <c r="N728" s="60"/>
      <c r="O728" s="60"/>
      <c r="P728" s="60"/>
      <c r="Q728" s="60"/>
    </row>
    <row r="729" spans="2:30">
      <c r="B729" s="73"/>
      <c r="C729" s="74"/>
      <c r="D729" s="74"/>
      <c r="E729" s="75"/>
      <c r="F729" s="75"/>
      <c r="G729" s="74"/>
      <c r="H729" s="74"/>
      <c r="I729" s="76"/>
      <c r="J729" s="76"/>
      <c r="M729" s="60"/>
      <c r="N729" s="60"/>
      <c r="O729" s="60"/>
      <c r="P729" s="60"/>
      <c r="Q729" s="60"/>
    </row>
    <row r="730" spans="2:30">
      <c r="B730" s="73"/>
      <c r="C730" s="74"/>
      <c r="D730" s="74"/>
      <c r="E730" s="75"/>
      <c r="F730" s="75"/>
      <c r="G730" s="74"/>
      <c r="H730" s="74"/>
      <c r="I730" s="76"/>
      <c r="J730" s="76"/>
      <c r="M730" s="60"/>
      <c r="N730" s="60"/>
      <c r="O730" s="60"/>
      <c r="P730" s="60"/>
      <c r="Q730" s="60"/>
    </row>
    <row r="731" spans="2:30">
      <c r="B731" s="73"/>
      <c r="C731" s="74"/>
      <c r="D731" s="74"/>
      <c r="E731" s="75"/>
      <c r="F731" s="75"/>
      <c r="G731" s="74"/>
      <c r="H731" s="74"/>
      <c r="I731" s="76"/>
      <c r="J731" s="76"/>
      <c r="M731" s="60"/>
      <c r="N731" s="60"/>
      <c r="O731" s="60"/>
      <c r="P731" s="60"/>
      <c r="Q731" s="60"/>
    </row>
    <row r="732" spans="2:30">
      <c r="B732" s="73"/>
      <c r="C732" s="74"/>
      <c r="D732" s="74"/>
      <c r="E732" s="75"/>
      <c r="F732" s="75"/>
      <c r="G732" s="74"/>
      <c r="H732" s="74"/>
      <c r="I732" s="76"/>
      <c r="J732" s="76"/>
      <c r="M732" s="60"/>
      <c r="N732" s="60"/>
      <c r="O732" s="60"/>
      <c r="P732" s="60"/>
      <c r="Q732" s="60"/>
    </row>
    <row r="733" spans="2:30">
      <c r="B733" s="73"/>
      <c r="C733" s="74"/>
      <c r="D733" s="74"/>
      <c r="E733" s="75"/>
      <c r="F733" s="75"/>
      <c r="G733" s="74"/>
      <c r="H733" s="74"/>
      <c r="I733" s="76"/>
      <c r="J733" s="76"/>
      <c r="M733" s="60"/>
      <c r="N733" s="60"/>
      <c r="O733" s="60"/>
      <c r="P733" s="60"/>
      <c r="Q733" s="60"/>
    </row>
    <row r="734" spans="2:30">
      <c r="B734" s="73"/>
      <c r="C734" s="74"/>
      <c r="D734" s="74"/>
      <c r="E734" s="75"/>
      <c r="F734" s="75"/>
      <c r="G734" s="74"/>
      <c r="H734" s="74"/>
      <c r="I734" s="76"/>
      <c r="J734" s="76"/>
      <c r="M734" s="60"/>
      <c r="N734" s="60"/>
      <c r="O734" s="60"/>
      <c r="P734" s="60"/>
      <c r="Q734" s="60"/>
    </row>
    <row r="735" spans="2:30">
      <c r="B735" s="73"/>
      <c r="C735" s="74"/>
      <c r="D735" s="74"/>
      <c r="E735" s="75"/>
      <c r="F735" s="75"/>
      <c r="G735" s="74"/>
      <c r="H735" s="74"/>
      <c r="I735" s="76"/>
      <c r="J735" s="76"/>
      <c r="M735" s="60"/>
      <c r="N735" s="60"/>
      <c r="O735" s="60"/>
      <c r="P735" s="60"/>
      <c r="Q735" s="60"/>
    </row>
    <row r="736" spans="2:30">
      <c r="B736" s="73"/>
      <c r="C736" s="74"/>
      <c r="D736" s="74"/>
      <c r="E736" s="75"/>
      <c r="F736" s="75"/>
      <c r="G736" s="74"/>
      <c r="H736" s="74"/>
      <c r="I736" s="76"/>
      <c r="J736" s="76"/>
      <c r="M736" s="60"/>
      <c r="N736" s="60"/>
      <c r="O736" s="60"/>
      <c r="P736" s="60"/>
      <c r="Q736" s="60"/>
    </row>
    <row r="737" spans="2:17">
      <c r="B737" s="73"/>
      <c r="C737" s="74"/>
      <c r="D737" s="74"/>
      <c r="E737" s="75"/>
      <c r="F737" s="75"/>
      <c r="G737" s="74"/>
      <c r="H737" s="74"/>
      <c r="I737" s="76"/>
      <c r="J737" s="76"/>
      <c r="M737" s="60"/>
      <c r="N737" s="60"/>
      <c r="O737" s="60"/>
      <c r="P737" s="60"/>
      <c r="Q737" s="60"/>
    </row>
    <row r="738" spans="2:17">
      <c r="B738" s="73"/>
      <c r="C738" s="74"/>
      <c r="D738" s="74"/>
      <c r="E738" s="75"/>
      <c r="F738" s="75"/>
      <c r="G738" s="74"/>
      <c r="H738" s="74"/>
      <c r="I738" s="76"/>
      <c r="J738" s="76"/>
      <c r="M738" s="60"/>
      <c r="N738" s="60"/>
      <c r="O738" s="60"/>
      <c r="P738" s="60"/>
      <c r="Q738" s="60"/>
    </row>
    <row r="739" spans="2:17">
      <c r="B739" s="73"/>
      <c r="C739" s="74"/>
      <c r="D739" s="74"/>
      <c r="E739" s="75"/>
      <c r="F739" s="75"/>
      <c r="G739" s="74"/>
      <c r="H739" s="74"/>
      <c r="I739" s="76"/>
      <c r="J739" s="76"/>
      <c r="M739" s="60"/>
      <c r="N739" s="60"/>
      <c r="O739" s="60"/>
      <c r="P739" s="60"/>
      <c r="Q739" s="60"/>
    </row>
    <row r="740" spans="2:17">
      <c r="B740" s="73"/>
      <c r="C740" s="74"/>
      <c r="D740" s="74"/>
      <c r="E740" s="75"/>
      <c r="F740" s="75"/>
      <c r="G740" s="74"/>
      <c r="H740" s="74"/>
      <c r="I740" s="76"/>
      <c r="J740" s="76"/>
      <c r="M740" s="60"/>
      <c r="N740" s="60"/>
      <c r="O740" s="60"/>
      <c r="P740" s="60"/>
      <c r="Q740" s="60"/>
    </row>
    <row r="741" spans="2:17">
      <c r="B741" s="73"/>
      <c r="C741" s="74"/>
      <c r="D741" s="74"/>
      <c r="E741" s="75"/>
      <c r="F741" s="75"/>
      <c r="G741" s="74"/>
      <c r="H741" s="74"/>
      <c r="I741" s="76"/>
      <c r="J741" s="76"/>
      <c r="M741" s="60"/>
      <c r="N741" s="60"/>
      <c r="O741" s="60"/>
      <c r="P741" s="60"/>
      <c r="Q741" s="60"/>
    </row>
    <row r="742" spans="2:17">
      <c r="B742" s="73"/>
      <c r="C742" s="74"/>
      <c r="D742" s="74"/>
      <c r="E742" s="75"/>
      <c r="F742" s="75"/>
      <c r="G742" s="74"/>
      <c r="H742" s="74"/>
      <c r="I742" s="76"/>
      <c r="J742" s="76"/>
      <c r="M742" s="60"/>
      <c r="N742" s="60"/>
      <c r="O742" s="60"/>
      <c r="P742" s="60"/>
      <c r="Q742" s="60"/>
    </row>
    <row r="743" spans="2:17">
      <c r="B743" s="73"/>
      <c r="C743" s="74"/>
      <c r="D743" s="74"/>
      <c r="E743" s="75"/>
      <c r="F743" s="75"/>
      <c r="G743" s="74"/>
      <c r="H743" s="74"/>
      <c r="I743" s="76"/>
      <c r="J743" s="76"/>
      <c r="M743" s="60"/>
      <c r="N743" s="60"/>
      <c r="O743" s="60"/>
      <c r="P743" s="60"/>
      <c r="Q743" s="60"/>
    </row>
    <row r="744" spans="2:17">
      <c r="B744" s="73"/>
      <c r="C744" s="74"/>
      <c r="D744" s="74"/>
      <c r="E744" s="75"/>
      <c r="F744" s="75"/>
      <c r="G744" s="74"/>
      <c r="H744" s="74"/>
      <c r="I744" s="76"/>
      <c r="J744" s="76"/>
      <c r="M744" s="60"/>
      <c r="N744" s="60"/>
      <c r="O744" s="60"/>
      <c r="P744" s="60"/>
      <c r="Q744" s="60"/>
    </row>
    <row r="745" spans="2:17">
      <c r="B745" s="73"/>
      <c r="C745" s="74"/>
      <c r="D745" s="74"/>
      <c r="E745" s="75"/>
      <c r="F745" s="75"/>
      <c r="G745" s="74"/>
      <c r="H745" s="74"/>
      <c r="I745" s="76"/>
      <c r="J745" s="76"/>
      <c r="M745" s="60"/>
      <c r="N745" s="60"/>
      <c r="O745" s="60"/>
      <c r="P745" s="60"/>
      <c r="Q745" s="60"/>
    </row>
    <row r="746" spans="2:17">
      <c r="B746" s="73"/>
      <c r="C746" s="74"/>
      <c r="D746" s="74"/>
      <c r="E746" s="75"/>
      <c r="F746" s="75"/>
      <c r="G746" s="74"/>
      <c r="H746" s="74"/>
      <c r="I746" s="76"/>
      <c r="J746" s="76"/>
      <c r="M746" s="60"/>
      <c r="N746" s="60"/>
      <c r="O746" s="60"/>
      <c r="P746" s="60"/>
      <c r="Q746" s="60"/>
    </row>
    <row r="747" spans="2:17">
      <c r="B747" s="73"/>
      <c r="C747" s="74"/>
      <c r="D747" s="74"/>
      <c r="E747" s="75"/>
      <c r="F747" s="75"/>
      <c r="G747" s="74"/>
      <c r="H747" s="74"/>
      <c r="I747" s="76"/>
      <c r="J747" s="76"/>
      <c r="M747" s="60"/>
      <c r="N747" s="60"/>
      <c r="O747" s="60"/>
      <c r="P747" s="60"/>
      <c r="Q747" s="60"/>
    </row>
    <row r="748" spans="2:17">
      <c r="B748" s="73"/>
      <c r="C748" s="74"/>
      <c r="D748" s="74"/>
      <c r="E748" s="75"/>
      <c r="F748" s="75"/>
      <c r="G748" s="74"/>
      <c r="H748" s="74"/>
      <c r="I748" s="76"/>
      <c r="J748" s="76"/>
      <c r="M748" s="60"/>
      <c r="N748" s="60"/>
      <c r="O748" s="60"/>
      <c r="P748" s="60"/>
      <c r="Q748" s="60"/>
    </row>
    <row r="749" spans="2:17">
      <c r="B749" s="73"/>
      <c r="C749" s="74"/>
      <c r="D749" s="74"/>
      <c r="E749" s="75"/>
      <c r="F749" s="75"/>
      <c r="G749" s="74"/>
      <c r="H749" s="74"/>
      <c r="I749" s="76"/>
      <c r="J749" s="76"/>
      <c r="M749" s="60"/>
      <c r="N749" s="60"/>
      <c r="O749" s="60"/>
      <c r="P749" s="60"/>
      <c r="Q749" s="60"/>
    </row>
    <row r="750" spans="2:17">
      <c r="B750" s="73"/>
      <c r="C750" s="74"/>
      <c r="D750" s="74"/>
      <c r="E750" s="75"/>
      <c r="F750" s="75"/>
      <c r="G750" s="74"/>
      <c r="H750" s="74"/>
      <c r="I750" s="76"/>
      <c r="J750" s="76"/>
      <c r="M750" s="60"/>
      <c r="N750" s="60"/>
      <c r="O750" s="60"/>
      <c r="P750" s="60"/>
      <c r="Q750" s="60"/>
    </row>
    <row r="751" spans="2:17">
      <c r="B751" s="73"/>
      <c r="C751" s="74"/>
      <c r="D751" s="74"/>
      <c r="E751" s="75"/>
      <c r="F751" s="75"/>
      <c r="G751" s="74"/>
      <c r="H751" s="74"/>
      <c r="I751" s="76"/>
      <c r="J751" s="76"/>
      <c r="M751" s="60"/>
      <c r="N751" s="60"/>
      <c r="O751" s="60"/>
      <c r="P751" s="60"/>
      <c r="Q751" s="60"/>
    </row>
    <row r="752" spans="2:17">
      <c r="B752" s="73"/>
      <c r="C752" s="74"/>
      <c r="D752" s="74"/>
      <c r="E752" s="75"/>
      <c r="F752" s="75"/>
      <c r="G752" s="74"/>
      <c r="H752" s="74"/>
      <c r="I752" s="76"/>
      <c r="J752" s="76"/>
      <c r="M752" s="60"/>
      <c r="N752" s="60"/>
      <c r="O752" s="60"/>
      <c r="P752" s="60"/>
      <c r="Q752" s="60"/>
    </row>
    <row r="753" spans="2:17">
      <c r="B753" s="73"/>
      <c r="C753" s="74"/>
      <c r="D753" s="74"/>
      <c r="E753" s="75"/>
      <c r="F753" s="75"/>
      <c r="G753" s="74"/>
      <c r="H753" s="74"/>
      <c r="I753" s="76"/>
      <c r="J753" s="76"/>
      <c r="M753" s="60"/>
      <c r="N753" s="60"/>
      <c r="O753" s="60"/>
      <c r="P753" s="60"/>
      <c r="Q753" s="60"/>
    </row>
    <row r="754" spans="2:17">
      <c r="B754" s="73"/>
      <c r="C754" s="74"/>
      <c r="D754" s="74"/>
      <c r="E754" s="75"/>
      <c r="F754" s="75"/>
      <c r="G754" s="74"/>
      <c r="H754" s="74"/>
      <c r="I754" s="76"/>
      <c r="J754" s="76"/>
      <c r="M754" s="60"/>
      <c r="N754" s="60"/>
      <c r="O754" s="60"/>
      <c r="P754" s="60"/>
      <c r="Q754" s="60"/>
    </row>
    <row r="755" spans="2:17">
      <c r="B755" s="73"/>
      <c r="C755" s="74"/>
      <c r="D755" s="74"/>
      <c r="E755" s="75"/>
      <c r="F755" s="75"/>
      <c r="G755" s="74"/>
      <c r="H755" s="74"/>
      <c r="I755" s="76"/>
      <c r="J755" s="76"/>
      <c r="M755" s="60"/>
      <c r="N755" s="60"/>
      <c r="O755" s="60"/>
      <c r="P755" s="60"/>
      <c r="Q755" s="60"/>
    </row>
    <row r="756" spans="2:17">
      <c r="B756" s="73"/>
      <c r="C756" s="74"/>
      <c r="D756" s="74"/>
      <c r="E756" s="75"/>
      <c r="F756" s="75"/>
      <c r="G756" s="74"/>
      <c r="H756" s="74"/>
      <c r="I756" s="76"/>
      <c r="J756" s="76"/>
      <c r="M756" s="60"/>
      <c r="N756" s="60"/>
      <c r="O756" s="60"/>
      <c r="P756" s="60"/>
      <c r="Q756" s="60"/>
    </row>
    <row r="757" spans="2:17">
      <c r="B757" s="73"/>
      <c r="C757" s="74"/>
      <c r="D757" s="74"/>
      <c r="E757" s="75"/>
      <c r="F757" s="75"/>
      <c r="G757" s="74"/>
      <c r="H757" s="74"/>
      <c r="I757" s="76"/>
      <c r="J757" s="76"/>
      <c r="M757" s="60"/>
      <c r="N757" s="60"/>
      <c r="O757" s="60"/>
      <c r="P757" s="60"/>
      <c r="Q757" s="60"/>
    </row>
    <row r="758" spans="2:17">
      <c r="B758" s="73"/>
      <c r="C758" s="74"/>
      <c r="D758" s="74"/>
      <c r="E758" s="75"/>
      <c r="F758" s="75"/>
      <c r="G758" s="74"/>
      <c r="H758" s="74"/>
      <c r="I758" s="76"/>
      <c r="J758" s="76"/>
      <c r="M758" s="60"/>
      <c r="N758" s="60"/>
      <c r="O758" s="60"/>
      <c r="P758" s="60"/>
      <c r="Q758" s="60"/>
    </row>
    <row r="759" spans="2:17">
      <c r="B759" s="73"/>
      <c r="C759" s="74"/>
      <c r="D759" s="74"/>
      <c r="E759" s="75"/>
      <c r="F759" s="75"/>
      <c r="G759" s="74"/>
      <c r="H759" s="74"/>
      <c r="I759" s="76"/>
      <c r="J759" s="76"/>
      <c r="M759" s="60"/>
      <c r="N759" s="60"/>
      <c r="O759" s="60"/>
      <c r="P759" s="60"/>
      <c r="Q759" s="60"/>
    </row>
    <row r="760" spans="2:17">
      <c r="B760" s="73"/>
      <c r="C760" s="74"/>
      <c r="D760" s="74"/>
      <c r="E760" s="75"/>
      <c r="F760" s="75"/>
      <c r="G760" s="74"/>
      <c r="H760" s="74"/>
      <c r="I760" s="76"/>
      <c r="J760" s="76"/>
      <c r="M760" s="60"/>
      <c r="N760" s="60"/>
      <c r="O760" s="60"/>
      <c r="P760" s="60"/>
      <c r="Q760" s="60"/>
    </row>
    <row r="761" spans="2:17">
      <c r="B761" s="73"/>
      <c r="C761" s="74"/>
      <c r="D761" s="74"/>
      <c r="E761" s="75"/>
      <c r="F761" s="75"/>
      <c r="G761" s="74"/>
      <c r="H761" s="74"/>
      <c r="I761" s="76"/>
      <c r="J761" s="76"/>
      <c r="M761" s="60"/>
      <c r="N761" s="60"/>
      <c r="O761" s="60"/>
      <c r="P761" s="60"/>
      <c r="Q761" s="60"/>
    </row>
    <row r="762" spans="2:17">
      <c r="B762" s="73"/>
      <c r="C762" s="74"/>
      <c r="D762" s="74"/>
      <c r="E762" s="75"/>
      <c r="F762" s="75"/>
      <c r="G762" s="74"/>
      <c r="H762" s="74"/>
      <c r="I762" s="76"/>
      <c r="J762" s="76"/>
      <c r="M762" s="60"/>
      <c r="N762" s="60"/>
      <c r="O762" s="60"/>
      <c r="P762" s="60"/>
      <c r="Q762" s="60"/>
    </row>
    <row r="763" spans="2:17">
      <c r="B763" s="73"/>
      <c r="C763" s="74"/>
      <c r="D763" s="74"/>
      <c r="E763" s="75"/>
      <c r="F763" s="75"/>
      <c r="G763" s="74"/>
      <c r="H763" s="74"/>
      <c r="I763" s="76"/>
      <c r="J763" s="76"/>
      <c r="M763" s="60"/>
      <c r="N763" s="60"/>
      <c r="O763" s="60"/>
      <c r="P763" s="60"/>
      <c r="Q763" s="60"/>
    </row>
    <row r="764" spans="2:17">
      <c r="B764" s="73"/>
      <c r="C764" s="74"/>
      <c r="D764" s="74"/>
      <c r="E764" s="75"/>
      <c r="F764" s="75"/>
      <c r="G764" s="74"/>
      <c r="H764" s="74"/>
      <c r="I764" s="76"/>
      <c r="J764" s="76"/>
      <c r="M764" s="60"/>
      <c r="N764" s="60"/>
      <c r="O764" s="60"/>
      <c r="P764" s="60"/>
      <c r="Q764" s="60"/>
    </row>
    <row r="765" spans="2:17">
      <c r="B765" s="73"/>
      <c r="C765" s="74"/>
      <c r="D765" s="74"/>
      <c r="E765" s="75"/>
      <c r="F765" s="75"/>
      <c r="G765" s="74"/>
      <c r="H765" s="74"/>
      <c r="I765" s="76"/>
      <c r="J765" s="76"/>
      <c r="M765" s="60"/>
      <c r="N765" s="60"/>
      <c r="O765" s="60"/>
      <c r="P765" s="60"/>
      <c r="Q765" s="60"/>
    </row>
    <row r="766" spans="2:17">
      <c r="B766" s="73"/>
      <c r="C766" s="74"/>
      <c r="D766" s="74"/>
      <c r="E766" s="75"/>
      <c r="F766" s="75"/>
      <c r="G766" s="74"/>
      <c r="H766" s="74"/>
      <c r="I766" s="76"/>
      <c r="J766" s="76"/>
      <c r="M766" s="60"/>
      <c r="N766" s="60"/>
      <c r="O766" s="60"/>
      <c r="P766" s="60"/>
      <c r="Q766" s="60"/>
    </row>
    <row r="767" spans="2:17">
      <c r="B767" s="73"/>
      <c r="C767" s="74"/>
      <c r="D767" s="74"/>
      <c r="E767" s="75"/>
      <c r="F767" s="75"/>
      <c r="G767" s="74"/>
      <c r="H767" s="74"/>
      <c r="I767" s="76"/>
      <c r="J767" s="76"/>
      <c r="M767" s="60"/>
      <c r="N767" s="60"/>
      <c r="O767" s="60"/>
      <c r="P767" s="60"/>
      <c r="Q767" s="60"/>
    </row>
    <row r="768" spans="2:17">
      <c r="B768" s="73"/>
      <c r="C768" s="74"/>
      <c r="D768" s="74"/>
      <c r="E768" s="75"/>
      <c r="F768" s="75"/>
      <c r="G768" s="74"/>
      <c r="H768" s="74"/>
      <c r="I768" s="76"/>
      <c r="J768" s="76"/>
      <c r="M768" s="60"/>
      <c r="N768" s="60"/>
      <c r="O768" s="60"/>
      <c r="P768" s="60"/>
      <c r="Q768" s="60"/>
    </row>
    <row r="769" spans="2:17">
      <c r="B769" s="73"/>
      <c r="C769" s="74"/>
      <c r="D769" s="74"/>
      <c r="E769" s="75"/>
      <c r="F769" s="75"/>
      <c r="G769" s="74"/>
      <c r="H769" s="74"/>
      <c r="I769" s="76"/>
      <c r="J769" s="76"/>
      <c r="M769" s="60"/>
      <c r="N769" s="60"/>
      <c r="O769" s="60"/>
      <c r="P769" s="60"/>
      <c r="Q769" s="60"/>
    </row>
    <row r="770" spans="2:17">
      <c r="B770" s="73"/>
      <c r="C770" s="74"/>
      <c r="D770" s="74"/>
      <c r="E770" s="75"/>
      <c r="F770" s="75"/>
      <c r="G770" s="74"/>
      <c r="H770" s="74"/>
      <c r="I770" s="76"/>
      <c r="J770" s="76"/>
      <c r="M770" s="60"/>
      <c r="N770" s="60"/>
      <c r="O770" s="60"/>
      <c r="P770" s="60"/>
      <c r="Q770" s="60"/>
    </row>
    <row r="771" spans="2:17">
      <c r="B771" s="73"/>
      <c r="C771" s="74"/>
      <c r="D771" s="74"/>
      <c r="E771" s="75"/>
      <c r="F771" s="75"/>
      <c r="G771" s="74"/>
      <c r="H771" s="74"/>
      <c r="I771" s="76"/>
      <c r="J771" s="76"/>
      <c r="M771" s="60"/>
      <c r="N771" s="60"/>
      <c r="O771" s="60"/>
      <c r="P771" s="60"/>
      <c r="Q771" s="60"/>
    </row>
    <row r="772" spans="2:17">
      <c r="B772" s="73"/>
      <c r="C772" s="74"/>
      <c r="D772" s="74"/>
      <c r="E772" s="75"/>
      <c r="F772" s="75"/>
      <c r="G772" s="74"/>
      <c r="H772" s="74"/>
      <c r="I772" s="76"/>
      <c r="J772" s="76"/>
      <c r="M772" s="60"/>
      <c r="N772" s="60"/>
      <c r="O772" s="60"/>
      <c r="P772" s="60"/>
      <c r="Q772" s="60"/>
    </row>
    <row r="773" spans="2:17">
      <c r="B773" s="73"/>
      <c r="C773" s="74"/>
      <c r="D773" s="74"/>
      <c r="E773" s="75"/>
      <c r="F773" s="75"/>
      <c r="G773" s="74"/>
      <c r="H773" s="74"/>
      <c r="I773" s="76"/>
      <c r="J773" s="76"/>
      <c r="M773" s="60"/>
      <c r="N773" s="60"/>
      <c r="O773" s="60"/>
      <c r="P773" s="60"/>
      <c r="Q773" s="60"/>
    </row>
    <row r="774" spans="2:17">
      <c r="B774" s="73"/>
      <c r="C774" s="74"/>
      <c r="D774" s="74"/>
      <c r="E774" s="75"/>
      <c r="F774" s="75"/>
      <c r="G774" s="74"/>
      <c r="H774" s="74"/>
      <c r="I774" s="76"/>
      <c r="J774" s="76"/>
      <c r="M774" s="60"/>
      <c r="N774" s="60"/>
      <c r="O774" s="60"/>
      <c r="P774" s="60"/>
      <c r="Q774" s="60"/>
    </row>
    <row r="775" spans="2:17">
      <c r="B775" s="73"/>
      <c r="C775" s="74"/>
      <c r="D775" s="74"/>
      <c r="E775" s="75"/>
      <c r="F775" s="75"/>
      <c r="G775" s="74"/>
      <c r="H775" s="74"/>
      <c r="I775" s="76"/>
      <c r="J775" s="76"/>
      <c r="M775" s="60"/>
      <c r="N775" s="60"/>
      <c r="O775" s="60"/>
      <c r="P775" s="60"/>
      <c r="Q775" s="60"/>
    </row>
    <row r="776" spans="2:17">
      <c r="B776" s="73"/>
      <c r="C776" s="74"/>
      <c r="D776" s="74"/>
      <c r="E776" s="75"/>
      <c r="F776" s="75"/>
      <c r="G776" s="74"/>
      <c r="H776" s="74"/>
      <c r="I776" s="76"/>
      <c r="J776" s="76"/>
      <c r="M776" s="60"/>
      <c r="N776" s="60"/>
      <c r="O776" s="60"/>
      <c r="P776" s="60"/>
      <c r="Q776" s="60"/>
    </row>
    <row r="777" spans="2:17">
      <c r="B777" s="73"/>
      <c r="C777" s="74"/>
      <c r="D777" s="74"/>
      <c r="E777" s="75"/>
      <c r="F777" s="75"/>
      <c r="G777" s="74"/>
      <c r="H777" s="74"/>
      <c r="I777" s="76"/>
      <c r="J777" s="76"/>
      <c r="M777" s="60"/>
      <c r="N777" s="60"/>
      <c r="O777" s="60"/>
      <c r="P777" s="60"/>
      <c r="Q777" s="60"/>
    </row>
    <row r="778" spans="2:17">
      <c r="B778" s="73"/>
      <c r="C778" s="74"/>
      <c r="D778" s="74"/>
      <c r="E778" s="75"/>
      <c r="F778" s="75"/>
      <c r="G778" s="74"/>
      <c r="H778" s="74"/>
      <c r="I778" s="76"/>
      <c r="J778" s="76"/>
      <c r="M778" s="60"/>
      <c r="N778" s="60"/>
      <c r="O778" s="60"/>
      <c r="P778" s="60"/>
      <c r="Q778" s="60"/>
    </row>
    <row r="779" spans="2:17">
      <c r="B779" s="73"/>
      <c r="C779" s="74"/>
      <c r="D779" s="74"/>
      <c r="E779" s="75"/>
      <c r="F779" s="75"/>
      <c r="G779" s="74"/>
      <c r="H779" s="74"/>
      <c r="I779" s="76"/>
      <c r="J779" s="76"/>
      <c r="M779" s="60"/>
      <c r="N779" s="60"/>
      <c r="O779" s="60"/>
      <c r="P779" s="60"/>
      <c r="Q779" s="60"/>
    </row>
    <row r="780" spans="2:17">
      <c r="B780" s="73"/>
      <c r="C780" s="74"/>
      <c r="D780" s="74"/>
      <c r="E780" s="75"/>
      <c r="F780" s="75"/>
      <c r="G780" s="74"/>
      <c r="H780" s="74"/>
      <c r="I780" s="76"/>
      <c r="J780" s="76"/>
      <c r="M780" s="60"/>
      <c r="N780" s="60"/>
      <c r="O780" s="60"/>
      <c r="P780" s="60"/>
      <c r="Q780" s="60"/>
    </row>
    <row r="781" spans="2:17">
      <c r="B781" s="73"/>
      <c r="C781" s="74"/>
      <c r="D781" s="74"/>
      <c r="E781" s="75"/>
      <c r="F781" s="75"/>
      <c r="G781" s="74"/>
      <c r="H781" s="74"/>
      <c r="I781" s="76"/>
      <c r="J781" s="76"/>
      <c r="M781" s="60"/>
      <c r="N781" s="60"/>
      <c r="O781" s="60"/>
      <c r="P781" s="60"/>
      <c r="Q781" s="60"/>
    </row>
    <row r="782" spans="2:17">
      <c r="B782" s="73"/>
      <c r="C782" s="74"/>
      <c r="D782" s="74"/>
      <c r="E782" s="75"/>
      <c r="F782" s="75"/>
      <c r="G782" s="74"/>
      <c r="H782" s="74"/>
      <c r="I782" s="76"/>
      <c r="J782" s="76"/>
      <c r="M782" s="60"/>
      <c r="N782" s="60"/>
      <c r="O782" s="60"/>
      <c r="P782" s="60"/>
      <c r="Q782" s="60"/>
    </row>
    <row r="783" spans="2:17">
      <c r="B783" s="73"/>
      <c r="C783" s="74"/>
      <c r="D783" s="74"/>
      <c r="E783" s="75"/>
      <c r="F783" s="75"/>
      <c r="G783" s="74"/>
      <c r="H783" s="74"/>
      <c r="I783" s="76"/>
      <c r="J783" s="76"/>
      <c r="M783" s="60"/>
      <c r="N783" s="60"/>
      <c r="O783" s="60"/>
      <c r="P783" s="60"/>
      <c r="Q783" s="60"/>
    </row>
    <row r="784" spans="2:17">
      <c r="B784" s="73"/>
      <c r="C784" s="74"/>
      <c r="D784" s="74"/>
      <c r="E784" s="75"/>
      <c r="F784" s="75"/>
      <c r="G784" s="74"/>
      <c r="H784" s="74"/>
      <c r="I784" s="76"/>
      <c r="J784" s="76"/>
      <c r="M784" s="60"/>
      <c r="N784" s="60"/>
      <c r="O784" s="60"/>
      <c r="P784" s="60"/>
      <c r="Q784" s="60"/>
    </row>
    <row r="785" spans="2:17">
      <c r="B785" s="73"/>
      <c r="C785" s="74"/>
      <c r="D785" s="74"/>
      <c r="E785" s="75"/>
      <c r="F785" s="75"/>
      <c r="G785" s="74"/>
      <c r="H785" s="74"/>
      <c r="I785" s="76"/>
      <c r="J785" s="76"/>
      <c r="M785" s="60"/>
      <c r="N785" s="60"/>
      <c r="O785" s="60"/>
      <c r="P785" s="60"/>
      <c r="Q785" s="60"/>
    </row>
    <row r="786" spans="2:17">
      <c r="B786" s="73"/>
      <c r="C786" s="74"/>
      <c r="D786" s="74"/>
      <c r="E786" s="75"/>
      <c r="F786" s="75"/>
      <c r="G786" s="74"/>
      <c r="H786" s="74"/>
      <c r="I786" s="76"/>
      <c r="J786" s="76"/>
      <c r="M786" s="60"/>
      <c r="N786" s="60"/>
      <c r="O786" s="60"/>
      <c r="P786" s="60"/>
      <c r="Q786" s="60"/>
    </row>
    <row r="787" spans="2:17">
      <c r="B787" s="73"/>
      <c r="C787" s="74"/>
      <c r="D787" s="74"/>
      <c r="E787" s="75"/>
      <c r="F787" s="75"/>
      <c r="G787" s="74"/>
      <c r="H787" s="74"/>
      <c r="I787" s="76"/>
      <c r="J787" s="76"/>
      <c r="M787" s="60"/>
      <c r="N787" s="60"/>
      <c r="O787" s="60"/>
      <c r="P787" s="60"/>
      <c r="Q787" s="60"/>
    </row>
    <row r="788" spans="2:17">
      <c r="B788" s="73"/>
      <c r="C788" s="74"/>
      <c r="D788" s="74"/>
      <c r="E788" s="75"/>
      <c r="F788" s="75"/>
      <c r="G788" s="74"/>
      <c r="H788" s="74"/>
      <c r="I788" s="76"/>
      <c r="J788" s="76"/>
      <c r="M788" s="60"/>
      <c r="N788" s="60"/>
      <c r="O788" s="60"/>
      <c r="P788" s="60"/>
      <c r="Q788" s="60"/>
    </row>
    <row r="789" spans="2:17">
      <c r="B789" s="73"/>
      <c r="C789" s="74"/>
      <c r="D789" s="74"/>
      <c r="E789" s="75"/>
      <c r="F789" s="75"/>
      <c r="G789" s="74"/>
      <c r="H789" s="74"/>
      <c r="I789" s="76"/>
      <c r="J789" s="76"/>
      <c r="M789" s="60"/>
      <c r="N789" s="60"/>
      <c r="O789" s="60"/>
      <c r="P789" s="60"/>
      <c r="Q789" s="60"/>
    </row>
    <row r="790" spans="2:17">
      <c r="B790" s="73"/>
      <c r="C790" s="74"/>
      <c r="D790" s="74"/>
      <c r="E790" s="75"/>
      <c r="F790" s="75"/>
      <c r="G790" s="74"/>
      <c r="H790" s="74"/>
      <c r="I790" s="76"/>
      <c r="J790" s="76"/>
      <c r="M790" s="60"/>
      <c r="N790" s="60"/>
      <c r="O790" s="60"/>
      <c r="P790" s="60"/>
      <c r="Q790" s="60"/>
    </row>
    <row r="791" spans="2:17">
      <c r="B791" s="73"/>
      <c r="C791" s="74"/>
      <c r="D791" s="74"/>
      <c r="E791" s="75"/>
      <c r="F791" s="75"/>
      <c r="G791" s="74"/>
      <c r="H791" s="74"/>
      <c r="I791" s="76"/>
      <c r="J791" s="76"/>
      <c r="M791" s="60"/>
      <c r="N791" s="60"/>
      <c r="O791" s="60"/>
      <c r="P791" s="60"/>
      <c r="Q791" s="60"/>
    </row>
    <row r="792" spans="2:17">
      <c r="B792" s="73"/>
      <c r="C792" s="74"/>
      <c r="D792" s="74"/>
      <c r="E792" s="75"/>
      <c r="F792" s="75"/>
      <c r="G792" s="74"/>
      <c r="H792" s="74"/>
      <c r="I792" s="76"/>
      <c r="J792" s="76"/>
      <c r="M792" s="60"/>
      <c r="N792" s="60"/>
      <c r="O792" s="60"/>
      <c r="P792" s="60"/>
      <c r="Q792" s="60"/>
    </row>
    <row r="793" spans="2:17">
      <c r="B793" s="73"/>
      <c r="C793" s="74"/>
      <c r="D793" s="74"/>
      <c r="E793" s="75"/>
      <c r="F793" s="75"/>
      <c r="G793" s="74"/>
      <c r="H793" s="74"/>
      <c r="I793" s="76"/>
      <c r="J793" s="76"/>
      <c r="M793" s="60"/>
      <c r="N793" s="60"/>
      <c r="O793" s="60"/>
      <c r="P793" s="60"/>
      <c r="Q793" s="60"/>
    </row>
    <row r="794" spans="2:17">
      <c r="B794" s="73"/>
      <c r="C794" s="74"/>
      <c r="D794" s="74"/>
      <c r="E794" s="75"/>
      <c r="F794" s="75"/>
      <c r="G794" s="74"/>
      <c r="H794" s="74"/>
      <c r="I794" s="76"/>
      <c r="J794" s="76"/>
      <c r="M794" s="60"/>
      <c r="N794" s="60"/>
      <c r="O794" s="60"/>
      <c r="P794" s="60"/>
      <c r="Q794" s="60"/>
    </row>
    <row r="795" spans="2:17">
      <c r="B795" s="73"/>
      <c r="C795" s="74"/>
      <c r="D795" s="74"/>
      <c r="E795" s="75"/>
      <c r="F795" s="75"/>
      <c r="G795" s="74"/>
      <c r="H795" s="74"/>
      <c r="I795" s="76"/>
      <c r="J795" s="76"/>
      <c r="M795" s="60"/>
      <c r="N795" s="60"/>
      <c r="O795" s="60"/>
      <c r="P795" s="60"/>
      <c r="Q795" s="60"/>
    </row>
    <row r="796" spans="2:17">
      <c r="B796" s="73"/>
      <c r="C796" s="74"/>
      <c r="D796" s="74"/>
      <c r="E796" s="75"/>
      <c r="F796" s="75"/>
      <c r="G796" s="74"/>
      <c r="H796" s="74"/>
      <c r="I796" s="76"/>
      <c r="J796" s="76"/>
      <c r="M796" s="60"/>
      <c r="N796" s="60"/>
      <c r="O796" s="60"/>
      <c r="P796" s="60"/>
      <c r="Q796" s="60"/>
    </row>
    <row r="797" spans="2:17">
      <c r="B797" s="73"/>
      <c r="C797" s="74"/>
      <c r="D797" s="74"/>
      <c r="E797" s="75"/>
      <c r="F797" s="75"/>
      <c r="G797" s="74"/>
      <c r="H797" s="74"/>
      <c r="I797" s="76"/>
      <c r="J797" s="76"/>
      <c r="M797" s="60"/>
      <c r="N797" s="60"/>
      <c r="O797" s="60"/>
      <c r="P797" s="60"/>
      <c r="Q797" s="60"/>
    </row>
    <row r="798" spans="2:17">
      <c r="B798" s="73"/>
      <c r="C798" s="74"/>
      <c r="D798" s="74"/>
      <c r="E798" s="75"/>
      <c r="F798" s="75"/>
      <c r="G798" s="74"/>
      <c r="H798" s="74"/>
      <c r="I798" s="76"/>
      <c r="J798" s="76"/>
      <c r="M798" s="60"/>
      <c r="N798" s="60"/>
      <c r="O798" s="60"/>
      <c r="P798" s="60"/>
      <c r="Q798" s="60"/>
    </row>
    <row r="799" spans="2:17">
      <c r="B799" s="73"/>
      <c r="C799" s="74"/>
      <c r="D799" s="74"/>
      <c r="E799" s="75"/>
      <c r="F799" s="75"/>
      <c r="G799" s="74"/>
      <c r="H799" s="74"/>
      <c r="I799" s="76"/>
      <c r="J799" s="76"/>
      <c r="M799" s="60"/>
      <c r="N799" s="60"/>
      <c r="O799" s="60"/>
      <c r="P799" s="60"/>
      <c r="Q799" s="60"/>
    </row>
    <row r="800" spans="2:17">
      <c r="B800" s="73"/>
      <c r="C800" s="74"/>
      <c r="D800" s="74"/>
      <c r="E800" s="75"/>
      <c r="F800" s="75"/>
      <c r="G800" s="74"/>
      <c r="H800" s="74"/>
      <c r="I800" s="76"/>
      <c r="J800" s="76"/>
      <c r="M800" s="60"/>
      <c r="N800" s="60"/>
      <c r="O800" s="60"/>
      <c r="P800" s="60"/>
      <c r="Q800" s="60"/>
    </row>
    <row r="801" spans="2:17">
      <c r="B801" s="73"/>
      <c r="C801" s="74"/>
      <c r="D801" s="74"/>
      <c r="E801" s="75"/>
      <c r="F801" s="75"/>
      <c r="G801" s="74"/>
      <c r="H801" s="74"/>
      <c r="I801" s="76"/>
      <c r="J801" s="76"/>
      <c r="M801" s="60"/>
      <c r="N801" s="60"/>
      <c r="O801" s="60"/>
      <c r="P801" s="60"/>
      <c r="Q801" s="60"/>
    </row>
    <row r="802" spans="2:17">
      <c r="B802" s="73"/>
      <c r="C802" s="74"/>
      <c r="D802" s="74"/>
      <c r="E802" s="75"/>
      <c r="F802" s="75"/>
      <c r="G802" s="74"/>
      <c r="H802" s="74"/>
      <c r="I802" s="76"/>
      <c r="J802" s="76"/>
      <c r="M802" s="60"/>
      <c r="N802" s="60"/>
      <c r="O802" s="60"/>
      <c r="P802" s="60"/>
      <c r="Q802" s="60"/>
    </row>
    <row r="803" spans="2:17">
      <c r="B803" s="73"/>
      <c r="C803" s="74"/>
      <c r="D803" s="74"/>
      <c r="E803" s="75"/>
      <c r="F803" s="75"/>
      <c r="G803" s="74"/>
      <c r="H803" s="74"/>
      <c r="I803" s="76"/>
      <c r="J803" s="76"/>
      <c r="M803" s="60"/>
      <c r="N803" s="60"/>
      <c r="O803" s="60"/>
      <c r="P803" s="60"/>
      <c r="Q803" s="60"/>
    </row>
    <row r="804" spans="2:17">
      <c r="B804" s="73"/>
      <c r="C804" s="74"/>
      <c r="D804" s="74"/>
      <c r="E804" s="75"/>
      <c r="F804" s="75"/>
      <c r="G804" s="74"/>
      <c r="H804" s="74"/>
      <c r="I804" s="76"/>
      <c r="J804" s="76"/>
      <c r="M804" s="60"/>
      <c r="N804" s="60"/>
      <c r="O804" s="60"/>
      <c r="P804" s="60"/>
      <c r="Q804" s="60"/>
    </row>
    <row r="805" spans="2:17">
      <c r="B805" s="73"/>
      <c r="C805" s="74"/>
      <c r="D805" s="74"/>
      <c r="E805" s="75"/>
      <c r="F805" s="75"/>
      <c r="G805" s="74"/>
      <c r="H805" s="74"/>
      <c r="I805" s="76"/>
      <c r="J805" s="76"/>
      <c r="M805" s="60"/>
      <c r="N805" s="60"/>
      <c r="O805" s="60"/>
      <c r="P805" s="60"/>
      <c r="Q805" s="60"/>
    </row>
    <row r="806" spans="2:17">
      <c r="B806" s="73"/>
      <c r="C806" s="74"/>
      <c r="D806" s="74"/>
      <c r="E806" s="75"/>
      <c r="F806" s="75"/>
      <c r="G806" s="74"/>
      <c r="H806" s="74"/>
      <c r="I806" s="76"/>
      <c r="J806" s="76"/>
      <c r="M806" s="60"/>
      <c r="N806" s="60"/>
      <c r="O806" s="60"/>
      <c r="P806" s="60"/>
      <c r="Q806" s="60"/>
    </row>
    <row r="807" spans="2:17">
      <c r="B807" s="73"/>
      <c r="C807" s="74"/>
      <c r="D807" s="74"/>
      <c r="E807" s="75"/>
      <c r="F807" s="75"/>
      <c r="G807" s="74"/>
      <c r="H807" s="74"/>
      <c r="I807" s="76"/>
      <c r="J807" s="76"/>
      <c r="M807" s="60"/>
      <c r="N807" s="60"/>
      <c r="O807" s="60"/>
      <c r="P807" s="60"/>
      <c r="Q807" s="60"/>
    </row>
    <row r="808" spans="2:17">
      <c r="B808" s="73"/>
      <c r="C808" s="74"/>
      <c r="D808" s="74"/>
      <c r="E808" s="75"/>
      <c r="F808" s="75"/>
      <c r="G808" s="74"/>
      <c r="H808" s="74"/>
      <c r="I808" s="76"/>
      <c r="J808" s="76"/>
      <c r="M808" s="60"/>
      <c r="N808" s="60"/>
      <c r="O808" s="60"/>
      <c r="P808" s="60"/>
      <c r="Q808" s="60"/>
    </row>
    <row r="809" spans="2:17">
      <c r="B809" s="73"/>
      <c r="C809" s="74"/>
      <c r="D809" s="74"/>
      <c r="E809" s="75"/>
      <c r="F809" s="75"/>
      <c r="G809" s="74"/>
      <c r="H809" s="74"/>
      <c r="I809" s="76"/>
      <c r="J809" s="76"/>
      <c r="M809" s="60"/>
      <c r="N809" s="60"/>
      <c r="O809" s="60"/>
      <c r="P809" s="60"/>
      <c r="Q809" s="60"/>
    </row>
    <row r="810" spans="2:17">
      <c r="B810" s="73"/>
      <c r="C810" s="74"/>
      <c r="D810" s="74"/>
      <c r="E810" s="75"/>
      <c r="F810" s="75"/>
      <c r="G810" s="74"/>
      <c r="H810" s="74"/>
      <c r="I810" s="76"/>
      <c r="J810" s="76"/>
      <c r="M810" s="60"/>
      <c r="N810" s="60"/>
      <c r="O810" s="60"/>
      <c r="P810" s="60"/>
      <c r="Q810" s="60"/>
    </row>
    <row r="811" spans="2:17">
      <c r="B811" s="73"/>
      <c r="C811" s="74"/>
      <c r="D811" s="74"/>
      <c r="E811" s="75"/>
      <c r="F811" s="75"/>
      <c r="G811" s="74"/>
      <c r="H811" s="74"/>
      <c r="I811" s="76"/>
      <c r="J811" s="76"/>
      <c r="M811" s="60"/>
      <c r="N811" s="60"/>
      <c r="O811" s="60"/>
      <c r="P811" s="60"/>
      <c r="Q811" s="60"/>
    </row>
    <row r="812" spans="2:17">
      <c r="B812" s="73"/>
      <c r="C812" s="74"/>
      <c r="D812" s="74"/>
      <c r="E812" s="75"/>
      <c r="F812" s="75"/>
      <c r="G812" s="74"/>
      <c r="H812" s="74"/>
      <c r="I812" s="76"/>
      <c r="J812" s="76"/>
      <c r="M812" s="60"/>
      <c r="N812" s="60"/>
      <c r="O812" s="60"/>
      <c r="P812" s="60"/>
      <c r="Q812" s="60"/>
    </row>
    <row r="813" spans="2:17">
      <c r="B813" s="73"/>
      <c r="C813" s="74"/>
      <c r="D813" s="74"/>
      <c r="E813" s="75"/>
      <c r="F813" s="75"/>
      <c r="G813" s="74"/>
      <c r="H813" s="74"/>
      <c r="I813" s="76"/>
      <c r="J813" s="76"/>
      <c r="M813" s="60"/>
      <c r="N813" s="60"/>
      <c r="O813" s="60"/>
      <c r="P813" s="60"/>
      <c r="Q813" s="60"/>
    </row>
    <row r="814" spans="2:17">
      <c r="B814" s="73"/>
      <c r="C814" s="74"/>
      <c r="D814" s="74"/>
      <c r="E814" s="75"/>
      <c r="F814" s="75"/>
      <c r="G814" s="74"/>
      <c r="H814" s="74"/>
      <c r="I814" s="76"/>
      <c r="J814" s="76"/>
      <c r="M814" s="60"/>
      <c r="N814" s="60"/>
      <c r="O814" s="60"/>
      <c r="P814" s="60"/>
      <c r="Q814" s="60"/>
    </row>
    <row r="815" spans="2:17">
      <c r="B815" s="73"/>
      <c r="C815" s="74"/>
      <c r="D815" s="74"/>
      <c r="E815" s="75"/>
      <c r="F815" s="75"/>
      <c r="G815" s="74"/>
      <c r="H815" s="74"/>
      <c r="I815" s="76"/>
      <c r="J815" s="76"/>
      <c r="M815" s="60"/>
      <c r="N815" s="60"/>
      <c r="O815" s="60"/>
      <c r="P815" s="60"/>
      <c r="Q815" s="60"/>
    </row>
    <row r="816" spans="2:17">
      <c r="B816" s="73"/>
      <c r="C816" s="74"/>
      <c r="D816" s="74"/>
      <c r="E816" s="75"/>
      <c r="F816" s="75"/>
      <c r="G816" s="74"/>
      <c r="H816" s="74"/>
      <c r="I816" s="76"/>
      <c r="J816" s="76"/>
      <c r="M816" s="60"/>
      <c r="N816" s="60"/>
      <c r="O816" s="60"/>
      <c r="P816" s="60"/>
      <c r="Q816" s="60"/>
    </row>
    <row r="817" spans="2:17">
      <c r="B817" s="73"/>
      <c r="C817" s="74"/>
      <c r="D817" s="74"/>
      <c r="E817" s="75"/>
      <c r="F817" s="75"/>
      <c r="G817" s="74"/>
      <c r="H817" s="74"/>
      <c r="I817" s="76"/>
      <c r="J817" s="76"/>
      <c r="M817" s="60"/>
      <c r="N817" s="60"/>
      <c r="O817" s="60"/>
      <c r="P817" s="60"/>
      <c r="Q817" s="60"/>
    </row>
    <row r="818" spans="2:17">
      <c r="B818" s="73"/>
      <c r="C818" s="74"/>
      <c r="D818" s="74"/>
      <c r="E818" s="75"/>
      <c r="F818" s="75"/>
      <c r="G818" s="74"/>
      <c r="H818" s="74"/>
      <c r="I818" s="76"/>
      <c r="J818" s="76"/>
      <c r="M818" s="60"/>
      <c r="N818" s="60"/>
      <c r="O818" s="60"/>
      <c r="P818" s="60"/>
      <c r="Q818" s="60"/>
    </row>
    <row r="819" spans="2:17">
      <c r="B819" s="73"/>
      <c r="C819" s="74"/>
      <c r="D819" s="74"/>
      <c r="E819" s="75"/>
      <c r="F819" s="75"/>
      <c r="G819" s="74"/>
      <c r="H819" s="74"/>
      <c r="I819" s="76"/>
      <c r="J819" s="76"/>
      <c r="M819" s="60"/>
      <c r="N819" s="60"/>
      <c r="O819" s="60"/>
      <c r="P819" s="60"/>
      <c r="Q819" s="60"/>
    </row>
    <row r="820" spans="2:17">
      <c r="B820" s="73"/>
      <c r="C820" s="74"/>
      <c r="D820" s="74"/>
      <c r="E820" s="75"/>
      <c r="F820" s="75"/>
      <c r="G820" s="74"/>
      <c r="H820" s="74"/>
      <c r="I820" s="76"/>
      <c r="J820" s="76"/>
      <c r="M820" s="60"/>
      <c r="N820" s="60"/>
      <c r="O820" s="60"/>
      <c r="P820" s="60"/>
      <c r="Q820" s="60"/>
    </row>
    <row r="821" spans="2:17">
      <c r="B821" s="73"/>
      <c r="C821" s="74"/>
      <c r="D821" s="74"/>
      <c r="E821" s="75"/>
      <c r="F821" s="75"/>
      <c r="G821" s="74"/>
      <c r="H821" s="74"/>
      <c r="I821" s="76"/>
      <c r="J821" s="76"/>
      <c r="M821" s="60"/>
      <c r="N821" s="60"/>
      <c r="O821" s="60"/>
      <c r="P821" s="60"/>
      <c r="Q821" s="60"/>
    </row>
    <row r="822" spans="2:17">
      <c r="B822" s="73"/>
      <c r="C822" s="74"/>
      <c r="D822" s="74"/>
      <c r="E822" s="75"/>
      <c r="F822" s="75"/>
      <c r="G822" s="74"/>
      <c r="H822" s="74"/>
      <c r="I822" s="76"/>
      <c r="J822" s="76"/>
      <c r="M822" s="60"/>
      <c r="N822" s="60"/>
      <c r="O822" s="60"/>
      <c r="P822" s="60"/>
      <c r="Q822" s="60"/>
    </row>
    <row r="823" spans="2:17">
      <c r="B823" s="73"/>
      <c r="C823" s="74"/>
      <c r="D823" s="74"/>
      <c r="E823" s="75"/>
      <c r="F823" s="75"/>
      <c r="G823" s="74"/>
      <c r="H823" s="74"/>
      <c r="I823" s="76"/>
      <c r="J823" s="76"/>
      <c r="M823" s="60"/>
      <c r="N823" s="60"/>
      <c r="O823" s="60"/>
      <c r="P823" s="60"/>
      <c r="Q823" s="60"/>
    </row>
    <row r="824" spans="2:17">
      <c r="B824" s="73"/>
      <c r="C824" s="74"/>
      <c r="D824" s="74"/>
      <c r="E824" s="75"/>
      <c r="F824" s="75"/>
      <c r="G824" s="74"/>
      <c r="H824" s="74"/>
      <c r="I824" s="76"/>
      <c r="J824" s="76"/>
      <c r="M824" s="60"/>
      <c r="N824" s="60"/>
      <c r="O824" s="60"/>
      <c r="P824" s="60"/>
      <c r="Q824" s="60"/>
    </row>
    <row r="825" spans="2:17">
      <c r="B825" s="73"/>
      <c r="C825" s="74"/>
      <c r="D825" s="74"/>
      <c r="E825" s="75"/>
      <c r="F825" s="75"/>
      <c r="G825" s="74"/>
      <c r="H825" s="74"/>
      <c r="I825" s="76"/>
      <c r="J825" s="76"/>
      <c r="M825" s="60"/>
      <c r="N825" s="60"/>
      <c r="O825" s="60"/>
      <c r="P825" s="60"/>
      <c r="Q825" s="60"/>
    </row>
    <row r="826" spans="2:17">
      <c r="B826" s="73"/>
      <c r="C826" s="74"/>
      <c r="D826" s="74"/>
      <c r="E826" s="75"/>
      <c r="F826" s="75"/>
      <c r="G826" s="74"/>
      <c r="H826" s="74"/>
      <c r="I826" s="76"/>
      <c r="J826" s="76"/>
      <c r="M826" s="60"/>
      <c r="N826" s="60"/>
      <c r="O826" s="60"/>
      <c r="P826" s="60"/>
      <c r="Q826" s="60"/>
    </row>
    <row r="827" spans="2:17">
      <c r="B827" s="73"/>
      <c r="C827" s="74"/>
      <c r="D827" s="74"/>
      <c r="E827" s="75"/>
      <c r="F827" s="75"/>
      <c r="G827" s="74"/>
      <c r="H827" s="74"/>
      <c r="I827" s="76"/>
      <c r="J827" s="76"/>
      <c r="M827" s="60"/>
      <c r="N827" s="60"/>
      <c r="O827" s="60"/>
      <c r="P827" s="60"/>
      <c r="Q827" s="60"/>
    </row>
    <row r="828" spans="2:17">
      <c r="B828" s="73"/>
      <c r="C828" s="74"/>
      <c r="D828" s="74"/>
      <c r="E828" s="75"/>
      <c r="F828" s="75"/>
      <c r="G828" s="74"/>
      <c r="H828" s="74"/>
      <c r="I828" s="76"/>
      <c r="J828" s="76"/>
      <c r="M828" s="60"/>
      <c r="N828" s="60"/>
      <c r="O828" s="60"/>
      <c r="P828" s="60"/>
      <c r="Q828" s="60"/>
    </row>
    <row r="829" spans="2:17">
      <c r="B829" s="73"/>
      <c r="C829" s="74"/>
      <c r="D829" s="74"/>
      <c r="E829" s="75"/>
      <c r="F829" s="75"/>
      <c r="G829" s="74"/>
      <c r="H829" s="74"/>
      <c r="I829" s="76"/>
      <c r="J829" s="76"/>
      <c r="M829" s="60"/>
      <c r="N829" s="60"/>
      <c r="O829" s="60"/>
      <c r="P829" s="60"/>
      <c r="Q829" s="60"/>
    </row>
    <row r="830" spans="2:17">
      <c r="B830" s="73"/>
      <c r="C830" s="74"/>
      <c r="D830" s="74"/>
      <c r="E830" s="75"/>
      <c r="F830" s="75"/>
      <c r="G830" s="74"/>
      <c r="H830" s="74"/>
      <c r="I830" s="76"/>
      <c r="J830" s="76"/>
      <c r="M830" s="60"/>
      <c r="N830" s="60"/>
      <c r="O830" s="60"/>
      <c r="P830" s="60"/>
      <c r="Q830" s="60"/>
    </row>
    <row r="831" spans="2:17">
      <c r="B831" s="73"/>
      <c r="C831" s="74"/>
      <c r="D831" s="74"/>
      <c r="E831" s="75"/>
      <c r="F831" s="75"/>
      <c r="G831" s="74"/>
      <c r="H831" s="74"/>
      <c r="I831" s="76"/>
      <c r="J831" s="76"/>
      <c r="M831" s="60"/>
      <c r="N831" s="60"/>
      <c r="O831" s="60"/>
      <c r="P831" s="60"/>
      <c r="Q831" s="60"/>
    </row>
    <row r="832" spans="2:17">
      <c r="B832" s="73"/>
      <c r="C832" s="74"/>
      <c r="D832" s="74"/>
      <c r="E832" s="75"/>
      <c r="F832" s="75"/>
      <c r="G832" s="74"/>
      <c r="H832" s="74"/>
      <c r="I832" s="76"/>
      <c r="J832" s="76"/>
      <c r="M832" s="60"/>
      <c r="N832" s="60"/>
      <c r="O832" s="60"/>
      <c r="P832" s="60"/>
      <c r="Q832" s="60"/>
    </row>
    <row r="833" spans="2:17">
      <c r="B833" s="73"/>
      <c r="C833" s="74"/>
      <c r="D833" s="74"/>
      <c r="E833" s="75"/>
      <c r="F833" s="75"/>
      <c r="G833" s="74"/>
      <c r="H833" s="74"/>
      <c r="I833" s="76"/>
      <c r="J833" s="76"/>
      <c r="M833" s="60"/>
      <c r="N833" s="60"/>
      <c r="O833" s="60"/>
      <c r="P833" s="60"/>
      <c r="Q833" s="60"/>
    </row>
    <row r="834" spans="2:17">
      <c r="B834" s="73"/>
      <c r="C834" s="74"/>
      <c r="D834" s="74"/>
      <c r="E834" s="75"/>
      <c r="F834" s="75"/>
      <c r="G834" s="74"/>
      <c r="H834" s="74"/>
      <c r="I834" s="76"/>
      <c r="J834" s="76"/>
      <c r="M834" s="60"/>
      <c r="N834" s="60"/>
      <c r="O834" s="60"/>
      <c r="P834" s="60"/>
      <c r="Q834" s="60"/>
    </row>
    <row r="835" spans="2:17">
      <c r="B835" s="73"/>
      <c r="C835" s="74"/>
      <c r="D835" s="74"/>
      <c r="E835" s="75"/>
      <c r="F835" s="75"/>
      <c r="G835" s="74"/>
      <c r="H835" s="74"/>
      <c r="I835" s="76"/>
      <c r="J835" s="76"/>
      <c r="M835" s="60"/>
      <c r="N835" s="60"/>
      <c r="O835" s="60"/>
      <c r="P835" s="60"/>
      <c r="Q835" s="60"/>
    </row>
    <row r="836" spans="2:17">
      <c r="B836" s="73"/>
      <c r="C836" s="74"/>
      <c r="D836" s="74"/>
      <c r="E836" s="75"/>
      <c r="F836" s="75"/>
      <c r="G836" s="74"/>
      <c r="H836" s="74"/>
      <c r="I836" s="76"/>
      <c r="J836" s="76"/>
      <c r="M836" s="60"/>
      <c r="N836" s="60"/>
      <c r="O836" s="60"/>
      <c r="P836" s="60"/>
      <c r="Q836" s="60"/>
    </row>
    <row r="837" spans="2:17">
      <c r="B837" s="73"/>
      <c r="C837" s="74"/>
      <c r="D837" s="74"/>
      <c r="E837" s="75"/>
      <c r="F837" s="75"/>
      <c r="G837" s="74"/>
      <c r="H837" s="74"/>
      <c r="I837" s="76"/>
      <c r="J837" s="76"/>
      <c r="M837" s="60"/>
      <c r="N837" s="60"/>
      <c r="O837" s="60"/>
      <c r="P837" s="60"/>
      <c r="Q837" s="60"/>
    </row>
    <row r="838" spans="2:17">
      <c r="B838" s="73"/>
      <c r="C838" s="74"/>
      <c r="D838" s="74"/>
      <c r="E838" s="75"/>
      <c r="F838" s="75"/>
      <c r="G838" s="74"/>
      <c r="H838" s="74"/>
      <c r="I838" s="76"/>
      <c r="J838" s="76"/>
      <c r="M838" s="60"/>
      <c r="N838" s="60"/>
      <c r="O838" s="60"/>
      <c r="P838" s="60"/>
      <c r="Q838" s="60"/>
    </row>
    <row r="839" spans="2:17">
      <c r="B839" s="73"/>
      <c r="C839" s="74"/>
      <c r="D839" s="74"/>
      <c r="E839" s="75"/>
      <c r="F839" s="75"/>
      <c r="G839" s="74"/>
      <c r="H839" s="74"/>
      <c r="I839" s="76"/>
      <c r="J839" s="76"/>
      <c r="M839" s="60"/>
      <c r="N839" s="60"/>
      <c r="O839" s="60"/>
      <c r="P839" s="60"/>
      <c r="Q839" s="60"/>
    </row>
    <row r="840" spans="2:17">
      <c r="B840" s="73"/>
      <c r="C840" s="74"/>
      <c r="D840" s="74"/>
      <c r="E840" s="75"/>
      <c r="F840" s="75"/>
      <c r="G840" s="74"/>
      <c r="H840" s="74"/>
      <c r="I840" s="76"/>
      <c r="J840" s="76"/>
      <c r="M840" s="60"/>
      <c r="N840" s="60"/>
      <c r="O840" s="60"/>
      <c r="P840" s="60"/>
      <c r="Q840" s="60"/>
    </row>
    <row r="841" spans="2:17">
      <c r="B841" s="73"/>
      <c r="C841" s="74"/>
      <c r="D841" s="74"/>
      <c r="E841" s="75"/>
      <c r="F841" s="75"/>
      <c r="G841" s="74"/>
      <c r="H841" s="74"/>
      <c r="I841" s="76"/>
      <c r="J841" s="76"/>
      <c r="M841" s="60"/>
      <c r="N841" s="60"/>
      <c r="O841" s="60"/>
      <c r="P841" s="60"/>
      <c r="Q841" s="60"/>
    </row>
    <row r="842" spans="2:17">
      <c r="B842" s="73"/>
      <c r="C842" s="74"/>
      <c r="D842" s="74"/>
      <c r="E842" s="75"/>
      <c r="F842" s="75"/>
      <c r="G842" s="74"/>
      <c r="H842" s="74"/>
      <c r="I842" s="76"/>
      <c r="J842" s="76"/>
      <c r="M842" s="60"/>
      <c r="N842" s="60"/>
      <c r="O842" s="60"/>
      <c r="P842" s="60"/>
      <c r="Q842" s="60"/>
    </row>
    <row r="843" spans="2:17">
      <c r="B843" s="73"/>
      <c r="C843" s="74"/>
      <c r="D843" s="74"/>
      <c r="E843" s="75"/>
      <c r="F843" s="75"/>
      <c r="G843" s="74"/>
      <c r="H843" s="74"/>
      <c r="I843" s="76"/>
      <c r="J843" s="76"/>
      <c r="M843" s="60"/>
      <c r="N843" s="60"/>
      <c r="O843" s="60"/>
      <c r="P843" s="60"/>
      <c r="Q843" s="60"/>
    </row>
    <row r="844" spans="2:17">
      <c r="B844" s="73"/>
      <c r="C844" s="74"/>
      <c r="D844" s="74"/>
      <c r="E844" s="75"/>
      <c r="F844" s="75"/>
      <c r="G844" s="74"/>
      <c r="H844" s="74"/>
      <c r="I844" s="76"/>
      <c r="J844" s="76"/>
      <c r="M844" s="60"/>
      <c r="N844" s="60"/>
      <c r="O844" s="60"/>
      <c r="P844" s="60"/>
      <c r="Q844" s="60"/>
    </row>
    <row r="845" spans="2:17">
      <c r="B845" s="73"/>
      <c r="C845" s="74"/>
      <c r="D845" s="74"/>
      <c r="E845" s="75"/>
      <c r="F845" s="75"/>
      <c r="G845" s="74"/>
      <c r="H845" s="74"/>
      <c r="I845" s="76"/>
      <c r="J845" s="76"/>
      <c r="M845" s="60"/>
      <c r="N845" s="60"/>
      <c r="O845" s="60"/>
      <c r="P845" s="60"/>
      <c r="Q845" s="60"/>
    </row>
    <row r="846" spans="2:17">
      <c r="B846" s="73"/>
      <c r="C846" s="74"/>
      <c r="D846" s="74"/>
      <c r="E846" s="75"/>
      <c r="F846" s="75"/>
      <c r="G846" s="74"/>
      <c r="H846" s="74"/>
      <c r="I846" s="76"/>
      <c r="J846" s="76"/>
      <c r="M846" s="60"/>
      <c r="N846" s="60"/>
      <c r="O846" s="60"/>
      <c r="P846" s="60"/>
      <c r="Q846" s="60"/>
    </row>
    <row r="847" spans="2:17">
      <c r="B847" s="73"/>
      <c r="C847" s="74"/>
      <c r="D847" s="74"/>
      <c r="E847" s="75"/>
      <c r="F847" s="75"/>
      <c r="G847" s="74"/>
      <c r="H847" s="74"/>
      <c r="I847" s="76"/>
      <c r="J847" s="76"/>
      <c r="M847" s="60"/>
      <c r="N847" s="60"/>
      <c r="O847" s="60"/>
      <c r="P847" s="60"/>
      <c r="Q847" s="60"/>
    </row>
    <row r="848" spans="2:17">
      <c r="B848" s="73"/>
      <c r="C848" s="74"/>
      <c r="D848" s="74"/>
      <c r="E848" s="75"/>
      <c r="F848" s="75"/>
      <c r="G848" s="74"/>
      <c r="H848" s="74"/>
      <c r="I848" s="76"/>
      <c r="J848" s="76"/>
      <c r="M848" s="60"/>
      <c r="N848" s="60"/>
      <c r="O848" s="60"/>
      <c r="P848" s="60"/>
      <c r="Q848" s="60"/>
    </row>
    <row r="849" spans="2:17">
      <c r="B849" s="73"/>
      <c r="C849" s="74"/>
      <c r="D849" s="74"/>
      <c r="E849" s="75"/>
      <c r="F849" s="75"/>
      <c r="G849" s="74"/>
      <c r="H849" s="74"/>
      <c r="I849" s="76"/>
      <c r="J849" s="76"/>
      <c r="M849" s="60"/>
      <c r="N849" s="60"/>
      <c r="O849" s="60"/>
      <c r="P849" s="60"/>
      <c r="Q849" s="60"/>
    </row>
    <row r="850" spans="2:17">
      <c r="B850" s="73"/>
      <c r="C850" s="74"/>
      <c r="D850" s="74"/>
      <c r="E850" s="75"/>
      <c r="F850" s="75"/>
      <c r="G850" s="74"/>
      <c r="H850" s="74"/>
      <c r="I850" s="76"/>
      <c r="J850" s="76"/>
      <c r="M850" s="60"/>
      <c r="N850" s="60"/>
      <c r="O850" s="60"/>
      <c r="P850" s="60"/>
      <c r="Q850" s="60"/>
    </row>
    <row r="851" spans="2:17">
      <c r="B851" s="73"/>
      <c r="C851" s="74"/>
      <c r="D851" s="74"/>
      <c r="E851" s="75"/>
      <c r="F851" s="75"/>
      <c r="G851" s="74"/>
      <c r="H851" s="74"/>
      <c r="I851" s="76"/>
      <c r="J851" s="76"/>
      <c r="M851" s="60"/>
      <c r="N851" s="60"/>
      <c r="O851" s="60"/>
      <c r="P851" s="60"/>
      <c r="Q851" s="60"/>
    </row>
    <row r="852" spans="2:17">
      <c r="B852" s="73"/>
      <c r="C852" s="74"/>
      <c r="D852" s="74"/>
      <c r="E852" s="75"/>
      <c r="F852" s="75"/>
      <c r="G852" s="74"/>
      <c r="H852" s="74"/>
      <c r="I852" s="76"/>
      <c r="J852" s="76"/>
      <c r="M852" s="60"/>
      <c r="N852" s="60"/>
      <c r="O852" s="60"/>
      <c r="P852" s="60"/>
      <c r="Q852" s="60"/>
    </row>
    <row r="853" spans="2:17">
      <c r="B853" s="73"/>
      <c r="C853" s="74"/>
      <c r="D853" s="74"/>
      <c r="E853" s="75"/>
      <c r="F853" s="75"/>
      <c r="G853" s="74"/>
      <c r="H853" s="74"/>
      <c r="I853" s="76"/>
      <c r="J853" s="76"/>
      <c r="M853" s="60"/>
      <c r="N853" s="60"/>
      <c r="O853" s="60"/>
      <c r="P853" s="60"/>
      <c r="Q853" s="60"/>
    </row>
    <row r="854" spans="2:17">
      <c r="B854" s="73"/>
      <c r="C854" s="74"/>
      <c r="D854" s="74"/>
      <c r="E854" s="75"/>
      <c r="F854" s="75"/>
      <c r="G854" s="74"/>
      <c r="H854" s="74"/>
      <c r="I854" s="76"/>
      <c r="J854" s="76"/>
      <c r="M854" s="60"/>
      <c r="N854" s="60"/>
      <c r="O854" s="60"/>
      <c r="P854" s="60"/>
      <c r="Q854" s="60"/>
    </row>
    <row r="855" spans="2:17">
      <c r="B855" s="73"/>
      <c r="C855" s="74"/>
      <c r="D855" s="74"/>
      <c r="E855" s="75"/>
      <c r="F855" s="75"/>
      <c r="G855" s="74"/>
      <c r="H855" s="74"/>
      <c r="I855" s="76"/>
      <c r="J855" s="76"/>
      <c r="M855" s="60"/>
      <c r="N855" s="60"/>
      <c r="O855" s="60"/>
      <c r="P855" s="60"/>
      <c r="Q855" s="60"/>
    </row>
    <row r="856" spans="2:17">
      <c r="B856" s="73"/>
      <c r="C856" s="74"/>
      <c r="D856" s="74"/>
      <c r="E856" s="75"/>
      <c r="F856" s="75"/>
      <c r="G856" s="74"/>
      <c r="H856" s="74"/>
      <c r="I856" s="76"/>
      <c r="J856" s="76"/>
      <c r="M856" s="60"/>
      <c r="N856" s="60"/>
      <c r="O856" s="60"/>
      <c r="P856" s="60"/>
      <c r="Q856" s="60"/>
    </row>
    <row r="857" spans="2:17">
      <c r="B857" s="73"/>
      <c r="C857" s="74"/>
      <c r="D857" s="74"/>
      <c r="E857" s="75"/>
      <c r="F857" s="75"/>
      <c r="G857" s="74"/>
      <c r="H857" s="74"/>
      <c r="I857" s="76"/>
      <c r="J857" s="76"/>
      <c r="M857" s="60"/>
      <c r="N857" s="60"/>
      <c r="O857" s="60"/>
      <c r="P857" s="60"/>
      <c r="Q857" s="60"/>
    </row>
    <row r="858" spans="2:17">
      <c r="B858" s="73"/>
      <c r="C858" s="74"/>
      <c r="D858" s="74"/>
      <c r="E858" s="75"/>
      <c r="F858" s="75"/>
      <c r="G858" s="74"/>
      <c r="H858" s="74"/>
      <c r="I858" s="76"/>
      <c r="J858" s="76"/>
      <c r="M858" s="60"/>
      <c r="N858" s="60"/>
      <c r="O858" s="60"/>
      <c r="P858" s="60"/>
      <c r="Q858" s="60"/>
    </row>
    <row r="859" spans="2:17">
      <c r="B859" s="73"/>
      <c r="C859" s="74"/>
      <c r="D859" s="74"/>
      <c r="E859" s="75"/>
      <c r="F859" s="75"/>
      <c r="G859" s="74"/>
      <c r="H859" s="74"/>
      <c r="I859" s="76"/>
      <c r="J859" s="76"/>
      <c r="M859" s="60"/>
      <c r="N859" s="60"/>
      <c r="O859" s="60"/>
      <c r="P859" s="60"/>
      <c r="Q859" s="60"/>
    </row>
    <row r="860" spans="2:17">
      <c r="B860" s="73"/>
      <c r="C860" s="74"/>
      <c r="D860" s="74"/>
      <c r="E860" s="75"/>
      <c r="F860" s="75"/>
      <c r="G860" s="74"/>
      <c r="H860" s="74"/>
      <c r="I860" s="76"/>
      <c r="J860" s="76"/>
      <c r="M860" s="60"/>
      <c r="N860" s="60"/>
      <c r="O860" s="60"/>
      <c r="P860" s="60"/>
      <c r="Q860" s="60"/>
    </row>
    <row r="861" spans="2:17">
      <c r="B861" s="73"/>
      <c r="C861" s="74"/>
      <c r="D861" s="74"/>
      <c r="E861" s="75"/>
      <c r="F861" s="75"/>
      <c r="G861" s="74"/>
      <c r="H861" s="74"/>
      <c r="I861" s="76"/>
      <c r="J861" s="76"/>
      <c r="M861" s="60"/>
      <c r="N861" s="60"/>
      <c r="O861" s="60"/>
      <c r="P861" s="60"/>
      <c r="Q861" s="60"/>
    </row>
    <row r="862" spans="2:17">
      <c r="B862" s="73"/>
      <c r="C862" s="74"/>
      <c r="D862" s="74"/>
      <c r="E862" s="75"/>
      <c r="F862" s="75"/>
      <c r="G862" s="74"/>
      <c r="H862" s="74"/>
      <c r="I862" s="76"/>
      <c r="J862" s="76"/>
      <c r="M862" s="60"/>
      <c r="N862" s="60"/>
      <c r="O862" s="60"/>
      <c r="P862" s="60"/>
      <c r="Q862" s="60"/>
    </row>
    <row r="863" spans="2:17">
      <c r="B863" s="73"/>
      <c r="C863" s="74"/>
      <c r="D863" s="74"/>
      <c r="E863" s="75"/>
      <c r="F863" s="75"/>
      <c r="G863" s="74"/>
      <c r="H863" s="74"/>
      <c r="I863" s="76"/>
      <c r="J863" s="76"/>
      <c r="M863" s="60"/>
      <c r="N863" s="60"/>
      <c r="O863" s="60"/>
      <c r="P863" s="60"/>
      <c r="Q863" s="60"/>
    </row>
    <row r="864" spans="2:17">
      <c r="B864" s="73"/>
      <c r="C864" s="74"/>
      <c r="D864" s="74"/>
      <c r="E864" s="75"/>
      <c r="F864" s="75"/>
      <c r="G864" s="74"/>
      <c r="H864" s="74"/>
      <c r="I864" s="76"/>
      <c r="J864" s="76"/>
      <c r="M864" s="60"/>
      <c r="N864" s="60"/>
      <c r="O864" s="60"/>
      <c r="P864" s="60"/>
      <c r="Q864" s="60"/>
    </row>
    <row r="865" spans="2:17">
      <c r="B865" s="73"/>
      <c r="C865" s="74"/>
      <c r="D865" s="74"/>
      <c r="E865" s="75"/>
      <c r="F865" s="75"/>
      <c r="G865" s="74"/>
      <c r="H865" s="74"/>
      <c r="I865" s="76"/>
      <c r="J865" s="76"/>
      <c r="M865" s="60"/>
      <c r="N865" s="60"/>
      <c r="O865" s="60"/>
      <c r="P865" s="60"/>
      <c r="Q865" s="60"/>
    </row>
    <row r="866" spans="2:17">
      <c r="B866" s="73"/>
      <c r="C866" s="74"/>
      <c r="D866" s="74"/>
      <c r="E866" s="75"/>
      <c r="F866" s="75"/>
      <c r="G866" s="74"/>
      <c r="H866" s="74"/>
      <c r="I866" s="76"/>
      <c r="J866" s="76"/>
      <c r="M866" s="60"/>
      <c r="N866" s="60"/>
      <c r="O866" s="60"/>
      <c r="P866" s="60"/>
      <c r="Q866" s="60"/>
    </row>
    <row r="867" spans="2:17">
      <c r="B867" s="73"/>
      <c r="C867" s="74"/>
      <c r="D867" s="74"/>
      <c r="E867" s="75"/>
      <c r="F867" s="75"/>
      <c r="G867" s="74"/>
      <c r="H867" s="74"/>
      <c r="I867" s="76"/>
      <c r="J867" s="76"/>
      <c r="M867" s="60"/>
      <c r="N867" s="60"/>
      <c r="O867" s="60"/>
      <c r="P867" s="60"/>
      <c r="Q867" s="60"/>
    </row>
    <row r="868" spans="2:17">
      <c r="B868" s="73"/>
      <c r="C868" s="74"/>
      <c r="D868" s="74"/>
      <c r="E868" s="75"/>
      <c r="F868" s="75"/>
      <c r="G868" s="74"/>
      <c r="H868" s="74"/>
      <c r="I868" s="76"/>
      <c r="J868" s="76"/>
      <c r="M868" s="60"/>
      <c r="N868" s="60"/>
      <c r="O868" s="60"/>
      <c r="P868" s="60"/>
      <c r="Q868" s="60"/>
    </row>
    <row r="869" spans="2:17">
      <c r="B869" s="73"/>
      <c r="C869" s="74"/>
      <c r="D869" s="74"/>
      <c r="E869" s="75"/>
      <c r="F869" s="75"/>
      <c r="G869" s="74"/>
      <c r="H869" s="74"/>
      <c r="I869" s="76"/>
      <c r="J869" s="76"/>
      <c r="M869" s="60"/>
      <c r="N869" s="60"/>
      <c r="O869" s="60"/>
      <c r="P869" s="60"/>
      <c r="Q869" s="60"/>
    </row>
    <row r="870" spans="2:17">
      <c r="B870" s="73"/>
      <c r="C870" s="74"/>
      <c r="D870" s="74"/>
      <c r="E870" s="75"/>
      <c r="F870" s="75"/>
      <c r="G870" s="74"/>
      <c r="H870" s="74"/>
      <c r="I870" s="76"/>
      <c r="J870" s="76"/>
      <c r="M870" s="60"/>
      <c r="N870" s="60"/>
      <c r="O870" s="60"/>
      <c r="P870" s="60"/>
      <c r="Q870" s="60"/>
    </row>
    <row r="871" spans="2:17">
      <c r="B871" s="73"/>
      <c r="C871" s="74"/>
      <c r="D871" s="74"/>
      <c r="E871" s="75"/>
      <c r="F871" s="75"/>
      <c r="G871" s="74"/>
      <c r="H871" s="74"/>
      <c r="I871" s="76"/>
      <c r="J871" s="76"/>
      <c r="M871" s="60"/>
      <c r="N871" s="60"/>
      <c r="O871" s="60"/>
      <c r="P871" s="60"/>
      <c r="Q871" s="60"/>
    </row>
    <row r="872" spans="2:17">
      <c r="B872" s="73"/>
      <c r="C872" s="74"/>
      <c r="D872" s="74"/>
      <c r="E872" s="75"/>
      <c r="F872" s="75"/>
      <c r="G872" s="74"/>
      <c r="H872" s="74"/>
      <c r="I872" s="76"/>
      <c r="J872" s="76"/>
      <c r="M872" s="60"/>
      <c r="N872" s="60"/>
      <c r="O872" s="60"/>
      <c r="P872" s="60"/>
      <c r="Q872" s="60"/>
    </row>
    <row r="873" spans="2:17">
      <c r="B873" s="73"/>
      <c r="C873" s="74"/>
      <c r="D873" s="74"/>
      <c r="E873" s="75"/>
      <c r="F873" s="75"/>
      <c r="G873" s="74"/>
      <c r="H873" s="74"/>
      <c r="I873" s="76"/>
      <c r="J873" s="76"/>
      <c r="M873" s="60"/>
      <c r="N873" s="60"/>
      <c r="O873" s="60"/>
      <c r="P873" s="60"/>
      <c r="Q873" s="60"/>
    </row>
    <row r="874" spans="2:17">
      <c r="B874" s="73"/>
      <c r="C874" s="74"/>
      <c r="D874" s="74"/>
      <c r="E874" s="75"/>
      <c r="F874" s="75"/>
      <c r="G874" s="74"/>
      <c r="H874" s="74"/>
      <c r="I874" s="76"/>
      <c r="J874" s="76"/>
      <c r="M874" s="60"/>
      <c r="N874" s="60"/>
      <c r="O874" s="60"/>
      <c r="P874" s="60"/>
      <c r="Q874" s="60"/>
    </row>
    <row r="875" spans="2:17">
      <c r="B875" s="73"/>
      <c r="C875" s="74"/>
      <c r="D875" s="74"/>
      <c r="E875" s="75"/>
      <c r="F875" s="75"/>
      <c r="G875" s="74"/>
      <c r="H875" s="74"/>
      <c r="I875" s="76"/>
      <c r="J875" s="76"/>
      <c r="M875" s="60"/>
      <c r="N875" s="60"/>
      <c r="O875" s="60"/>
      <c r="P875" s="60"/>
      <c r="Q875" s="60"/>
    </row>
    <row r="876" spans="2:17">
      <c r="B876" s="73"/>
      <c r="C876" s="74"/>
      <c r="D876" s="74"/>
      <c r="E876" s="75"/>
      <c r="F876" s="75"/>
      <c r="G876" s="74"/>
      <c r="H876" s="74"/>
      <c r="I876" s="76"/>
      <c r="J876" s="76"/>
      <c r="M876" s="60"/>
      <c r="N876" s="60"/>
      <c r="O876" s="60"/>
      <c r="P876" s="60"/>
      <c r="Q876" s="60"/>
    </row>
    <row r="877" spans="2:17">
      <c r="B877" s="73"/>
      <c r="C877" s="74"/>
      <c r="D877" s="74"/>
      <c r="E877" s="75"/>
      <c r="F877" s="75"/>
      <c r="G877" s="74"/>
      <c r="H877" s="74"/>
      <c r="I877" s="76"/>
      <c r="J877" s="76"/>
      <c r="M877" s="60"/>
      <c r="N877" s="60"/>
      <c r="O877" s="60"/>
      <c r="P877" s="60"/>
      <c r="Q877" s="60"/>
    </row>
    <row r="878" spans="2:17">
      <c r="B878" s="73"/>
      <c r="C878" s="74"/>
      <c r="D878" s="74"/>
      <c r="E878" s="75"/>
      <c r="F878" s="75"/>
      <c r="G878" s="74"/>
      <c r="H878" s="74"/>
      <c r="I878" s="76"/>
      <c r="J878" s="76"/>
      <c r="M878" s="60"/>
      <c r="N878" s="60"/>
      <c r="O878" s="60"/>
      <c r="P878" s="60"/>
      <c r="Q878" s="60"/>
    </row>
    <row r="879" spans="2:17">
      <c r="B879" s="73"/>
      <c r="C879" s="74"/>
      <c r="D879" s="74"/>
      <c r="E879" s="75"/>
      <c r="F879" s="75"/>
      <c r="G879" s="74"/>
      <c r="H879" s="74"/>
      <c r="I879" s="76"/>
      <c r="J879" s="76"/>
      <c r="M879" s="60"/>
      <c r="N879" s="60"/>
      <c r="O879" s="60"/>
      <c r="P879" s="60"/>
      <c r="Q879" s="60"/>
    </row>
    <row r="880" spans="2:17">
      <c r="B880" s="73"/>
      <c r="C880" s="74"/>
      <c r="D880" s="74"/>
      <c r="E880" s="75"/>
      <c r="F880" s="75"/>
      <c r="G880" s="74"/>
      <c r="H880" s="74"/>
      <c r="I880" s="76"/>
      <c r="J880" s="76"/>
      <c r="M880" s="60"/>
      <c r="N880" s="60"/>
      <c r="O880" s="60"/>
      <c r="P880" s="60"/>
      <c r="Q880" s="60"/>
    </row>
    <row r="881" spans="2:17">
      <c r="B881" s="73"/>
      <c r="C881" s="74"/>
      <c r="D881" s="74"/>
      <c r="E881" s="75"/>
      <c r="F881" s="75"/>
      <c r="G881" s="74"/>
      <c r="H881" s="74"/>
      <c r="I881" s="76"/>
      <c r="J881" s="76"/>
      <c r="M881" s="60"/>
      <c r="N881" s="60"/>
      <c r="O881" s="60"/>
      <c r="P881" s="60"/>
      <c r="Q881" s="60"/>
    </row>
    <row r="882" spans="2:17">
      <c r="B882" s="73"/>
      <c r="C882" s="74"/>
      <c r="D882" s="74"/>
      <c r="E882" s="75"/>
      <c r="F882" s="75"/>
      <c r="G882" s="74"/>
      <c r="H882" s="74"/>
      <c r="I882" s="76"/>
      <c r="J882" s="76"/>
      <c r="M882" s="60"/>
      <c r="N882" s="60"/>
      <c r="O882" s="60"/>
      <c r="P882" s="60"/>
      <c r="Q882" s="60"/>
    </row>
    <row r="883" spans="2:17">
      <c r="B883" s="73"/>
      <c r="C883" s="74"/>
      <c r="D883" s="74"/>
      <c r="E883" s="75"/>
      <c r="F883" s="75"/>
      <c r="G883" s="74"/>
      <c r="H883" s="74"/>
      <c r="I883" s="76"/>
      <c r="J883" s="76"/>
      <c r="M883" s="60"/>
      <c r="N883" s="60"/>
      <c r="O883" s="60"/>
      <c r="P883" s="60"/>
      <c r="Q883" s="60"/>
    </row>
    <row r="884" spans="2:17">
      <c r="B884" s="73"/>
      <c r="C884" s="74"/>
      <c r="D884" s="74"/>
      <c r="E884" s="75"/>
      <c r="F884" s="75"/>
      <c r="G884" s="74"/>
      <c r="H884" s="74"/>
      <c r="I884" s="76"/>
      <c r="J884" s="76"/>
      <c r="M884" s="60"/>
      <c r="N884" s="60"/>
      <c r="O884" s="60"/>
      <c r="P884" s="60"/>
      <c r="Q884" s="60"/>
    </row>
    <row r="885" spans="2:17">
      <c r="B885" s="73"/>
      <c r="C885" s="74"/>
      <c r="D885" s="74"/>
      <c r="E885" s="75"/>
      <c r="F885" s="75"/>
      <c r="G885" s="74"/>
      <c r="H885" s="74"/>
      <c r="I885" s="76"/>
      <c r="J885" s="76"/>
      <c r="M885" s="60"/>
      <c r="N885" s="60"/>
      <c r="O885" s="60"/>
      <c r="P885" s="60"/>
      <c r="Q885" s="60"/>
    </row>
    <row r="886" spans="2:17">
      <c r="B886" s="73"/>
      <c r="C886" s="74"/>
      <c r="D886" s="74"/>
      <c r="E886" s="75"/>
      <c r="F886" s="75"/>
      <c r="G886" s="74"/>
      <c r="H886" s="74"/>
      <c r="I886" s="76"/>
      <c r="J886" s="76"/>
      <c r="M886" s="60"/>
      <c r="N886" s="60"/>
      <c r="O886" s="60"/>
      <c r="P886" s="60"/>
      <c r="Q886" s="60"/>
    </row>
    <row r="887" spans="2:17">
      <c r="B887" s="73"/>
      <c r="C887" s="74"/>
      <c r="D887" s="74"/>
      <c r="E887" s="75"/>
      <c r="F887" s="75"/>
      <c r="G887" s="74"/>
      <c r="H887" s="74"/>
      <c r="I887" s="76"/>
      <c r="J887" s="76"/>
      <c r="M887" s="60"/>
      <c r="N887" s="60"/>
      <c r="O887" s="60"/>
      <c r="P887" s="60"/>
      <c r="Q887" s="60"/>
    </row>
    <row r="888" spans="2:17">
      <c r="B888" s="73"/>
      <c r="C888" s="74"/>
      <c r="D888" s="74"/>
      <c r="E888" s="75"/>
      <c r="F888" s="75"/>
      <c r="G888" s="74"/>
      <c r="H888" s="74"/>
      <c r="I888" s="76"/>
      <c r="J888" s="76"/>
      <c r="M888" s="60"/>
      <c r="N888" s="60"/>
      <c r="O888" s="60"/>
      <c r="P888" s="60"/>
      <c r="Q888" s="60"/>
    </row>
    <row r="889" spans="2:17">
      <c r="B889" s="73"/>
      <c r="C889" s="74"/>
      <c r="D889" s="74"/>
      <c r="E889" s="75"/>
      <c r="F889" s="75"/>
      <c r="G889" s="74"/>
      <c r="H889" s="74"/>
      <c r="I889" s="76"/>
      <c r="J889" s="76"/>
      <c r="M889" s="60"/>
      <c r="N889" s="60"/>
      <c r="O889" s="60"/>
      <c r="P889" s="60"/>
      <c r="Q889" s="60"/>
    </row>
    <row r="890" spans="2:17">
      <c r="B890" s="73"/>
      <c r="C890" s="74"/>
      <c r="D890" s="74"/>
      <c r="E890" s="75"/>
      <c r="F890" s="75"/>
      <c r="G890" s="74"/>
      <c r="H890" s="74"/>
      <c r="I890" s="76"/>
      <c r="J890" s="76"/>
      <c r="M890" s="60"/>
      <c r="N890" s="60"/>
      <c r="O890" s="60"/>
      <c r="P890" s="60"/>
      <c r="Q890" s="60"/>
    </row>
    <row r="891" spans="2:17">
      <c r="B891" s="73"/>
      <c r="C891" s="74"/>
      <c r="D891" s="74"/>
      <c r="E891" s="75"/>
      <c r="F891" s="75"/>
      <c r="G891" s="74"/>
      <c r="H891" s="74"/>
      <c r="I891" s="76"/>
      <c r="J891" s="76"/>
      <c r="M891" s="60"/>
      <c r="N891" s="60"/>
      <c r="O891" s="60"/>
      <c r="P891" s="60"/>
      <c r="Q891" s="60"/>
    </row>
    <row r="892" spans="2:17">
      <c r="B892" s="73"/>
      <c r="C892" s="74"/>
      <c r="D892" s="74"/>
      <c r="E892" s="75"/>
      <c r="F892" s="75"/>
      <c r="G892" s="74"/>
      <c r="H892" s="74"/>
      <c r="I892" s="76"/>
      <c r="J892" s="76"/>
      <c r="M892" s="60"/>
      <c r="N892" s="60"/>
      <c r="O892" s="60"/>
      <c r="P892" s="60"/>
      <c r="Q892" s="60"/>
    </row>
    <row r="893" spans="2:17">
      <c r="B893" s="73"/>
      <c r="C893" s="74"/>
      <c r="D893" s="74"/>
      <c r="E893" s="75"/>
      <c r="F893" s="75"/>
      <c r="G893" s="74"/>
      <c r="H893" s="74"/>
      <c r="I893" s="76"/>
      <c r="J893" s="76"/>
      <c r="M893" s="60"/>
      <c r="N893" s="60"/>
      <c r="O893" s="60"/>
      <c r="P893" s="60"/>
      <c r="Q893" s="60"/>
    </row>
    <row r="894" spans="2:17">
      <c r="B894" s="73"/>
      <c r="C894" s="74"/>
      <c r="D894" s="74"/>
      <c r="E894" s="75"/>
      <c r="F894" s="75"/>
      <c r="G894" s="74"/>
      <c r="H894" s="74"/>
      <c r="I894" s="76"/>
      <c r="J894" s="76"/>
      <c r="M894" s="60"/>
      <c r="N894" s="60"/>
      <c r="O894" s="60"/>
      <c r="P894" s="60"/>
      <c r="Q894" s="60"/>
    </row>
    <row r="895" spans="2:17">
      <c r="B895" s="73"/>
      <c r="C895" s="74"/>
      <c r="D895" s="74"/>
      <c r="E895" s="75"/>
      <c r="F895" s="75"/>
      <c r="G895" s="74"/>
      <c r="H895" s="74"/>
      <c r="I895" s="76"/>
      <c r="J895" s="76"/>
      <c r="M895" s="60"/>
      <c r="N895" s="60"/>
      <c r="O895" s="60"/>
      <c r="P895" s="60"/>
      <c r="Q895" s="60"/>
    </row>
    <row r="896" spans="2:17">
      <c r="B896" s="73"/>
      <c r="C896" s="74"/>
      <c r="D896" s="74"/>
      <c r="E896" s="75"/>
      <c r="F896" s="75"/>
      <c r="G896" s="74"/>
      <c r="H896" s="74"/>
      <c r="I896" s="76"/>
      <c r="J896" s="76"/>
      <c r="M896" s="60"/>
      <c r="N896" s="60"/>
      <c r="O896" s="60"/>
      <c r="P896" s="60"/>
      <c r="Q896" s="60"/>
    </row>
    <row r="897" spans="2:17">
      <c r="B897" s="73"/>
      <c r="C897" s="74"/>
      <c r="D897" s="74"/>
      <c r="E897" s="75"/>
      <c r="F897" s="75"/>
      <c r="G897" s="74"/>
      <c r="H897" s="74"/>
      <c r="I897" s="76"/>
      <c r="J897" s="76"/>
      <c r="M897" s="60"/>
      <c r="N897" s="60"/>
      <c r="O897" s="60"/>
      <c r="P897" s="60"/>
      <c r="Q897" s="60"/>
    </row>
    <row r="898" spans="2:17">
      <c r="B898" s="73"/>
      <c r="C898" s="74"/>
      <c r="D898" s="74"/>
      <c r="E898" s="75"/>
      <c r="F898" s="75"/>
      <c r="G898" s="74"/>
      <c r="H898" s="74"/>
      <c r="I898" s="76"/>
      <c r="J898" s="76"/>
      <c r="M898" s="60"/>
      <c r="N898" s="60"/>
      <c r="O898" s="60"/>
      <c r="P898" s="60"/>
      <c r="Q898" s="60"/>
    </row>
    <row r="899" spans="2:17">
      <c r="B899" s="73"/>
      <c r="C899" s="74"/>
      <c r="D899" s="74"/>
      <c r="E899" s="75"/>
      <c r="F899" s="75"/>
      <c r="G899" s="74"/>
      <c r="H899" s="74"/>
      <c r="I899" s="76"/>
      <c r="J899" s="76"/>
      <c r="M899" s="60"/>
      <c r="N899" s="60"/>
      <c r="O899" s="60"/>
      <c r="P899" s="60"/>
      <c r="Q899" s="60"/>
    </row>
    <row r="900" spans="2:17">
      <c r="B900" s="73"/>
      <c r="C900" s="74"/>
      <c r="D900" s="74"/>
      <c r="E900" s="75"/>
      <c r="F900" s="75"/>
      <c r="G900" s="74"/>
      <c r="H900" s="74"/>
      <c r="I900" s="76"/>
      <c r="J900" s="76"/>
      <c r="M900" s="60"/>
      <c r="N900" s="60"/>
      <c r="O900" s="60"/>
      <c r="P900" s="60"/>
      <c r="Q900" s="60"/>
    </row>
    <row r="901" spans="2:17">
      <c r="B901" s="73"/>
      <c r="C901" s="74"/>
      <c r="D901" s="74"/>
      <c r="E901" s="75"/>
      <c r="F901" s="75"/>
      <c r="G901" s="74"/>
      <c r="H901" s="74"/>
      <c r="I901" s="76"/>
      <c r="J901" s="76"/>
      <c r="M901" s="60"/>
      <c r="N901" s="60"/>
      <c r="O901" s="60"/>
      <c r="P901" s="60"/>
      <c r="Q901" s="60"/>
    </row>
    <row r="902" spans="2:17">
      <c r="B902" s="73"/>
      <c r="C902" s="74"/>
      <c r="D902" s="74"/>
      <c r="E902" s="75"/>
      <c r="F902" s="75"/>
      <c r="G902" s="74"/>
      <c r="H902" s="74"/>
      <c r="I902" s="76"/>
      <c r="J902" s="76"/>
      <c r="M902" s="60"/>
      <c r="N902" s="60"/>
      <c r="O902" s="60"/>
      <c r="P902" s="60"/>
      <c r="Q902" s="60"/>
    </row>
    <row r="903" spans="2:17">
      <c r="B903" s="73"/>
      <c r="C903" s="74"/>
      <c r="D903" s="74"/>
      <c r="E903" s="75"/>
      <c r="F903" s="75"/>
      <c r="G903" s="74"/>
      <c r="H903" s="74"/>
      <c r="I903" s="76"/>
      <c r="J903" s="76"/>
      <c r="M903" s="60"/>
      <c r="N903" s="60"/>
      <c r="O903" s="60"/>
      <c r="P903" s="60"/>
      <c r="Q903" s="60"/>
    </row>
    <row r="904" spans="2:17">
      <c r="B904" s="73"/>
      <c r="C904" s="74"/>
      <c r="D904" s="74"/>
      <c r="E904" s="75"/>
      <c r="F904" s="75"/>
      <c r="G904" s="74"/>
      <c r="H904" s="74"/>
      <c r="I904" s="76"/>
      <c r="J904" s="76"/>
      <c r="M904" s="60"/>
      <c r="N904" s="60"/>
      <c r="O904" s="60"/>
      <c r="P904" s="60"/>
      <c r="Q904" s="60"/>
    </row>
    <row r="905" spans="2:17">
      <c r="B905" s="73"/>
      <c r="C905" s="74"/>
      <c r="D905" s="74"/>
      <c r="E905" s="75"/>
      <c r="F905" s="75"/>
      <c r="G905" s="74"/>
      <c r="H905" s="74"/>
      <c r="I905" s="76"/>
      <c r="J905" s="76"/>
      <c r="M905" s="60"/>
      <c r="N905" s="60"/>
      <c r="O905" s="60"/>
      <c r="P905" s="60"/>
      <c r="Q905" s="60"/>
    </row>
    <row r="906" spans="2:17">
      <c r="B906" s="73"/>
      <c r="C906" s="74"/>
      <c r="D906" s="74"/>
      <c r="E906" s="75"/>
      <c r="F906" s="75"/>
      <c r="G906" s="74"/>
      <c r="H906" s="74"/>
      <c r="I906" s="76"/>
      <c r="J906" s="76"/>
      <c r="M906" s="60"/>
      <c r="N906" s="60"/>
      <c r="O906" s="60"/>
      <c r="P906" s="60"/>
      <c r="Q906" s="60"/>
    </row>
    <row r="907" spans="2:17">
      <c r="B907" s="73"/>
      <c r="C907" s="74"/>
      <c r="D907" s="74"/>
      <c r="E907" s="75"/>
      <c r="F907" s="75"/>
      <c r="G907" s="74"/>
      <c r="H907" s="74"/>
      <c r="I907" s="76"/>
      <c r="J907" s="76"/>
      <c r="M907" s="60"/>
      <c r="N907" s="60"/>
      <c r="O907" s="60"/>
      <c r="P907" s="60"/>
      <c r="Q907" s="60"/>
    </row>
    <row r="908" spans="2:17">
      <c r="B908" s="73"/>
      <c r="C908" s="74"/>
      <c r="D908" s="74"/>
      <c r="E908" s="75"/>
      <c r="F908" s="75"/>
      <c r="G908" s="74"/>
      <c r="H908" s="74"/>
      <c r="I908" s="76"/>
      <c r="J908" s="76"/>
      <c r="M908" s="60"/>
      <c r="N908" s="60"/>
      <c r="O908" s="60"/>
      <c r="P908" s="60"/>
      <c r="Q908" s="60"/>
    </row>
    <row r="909" spans="2:17">
      <c r="B909" s="73"/>
      <c r="C909" s="74"/>
      <c r="D909" s="74"/>
      <c r="E909" s="75"/>
      <c r="F909" s="75"/>
      <c r="G909" s="74"/>
      <c r="H909" s="74"/>
      <c r="I909" s="76"/>
      <c r="J909" s="76"/>
      <c r="M909" s="60"/>
      <c r="N909" s="60"/>
      <c r="O909" s="60"/>
      <c r="P909" s="60"/>
      <c r="Q909" s="60"/>
    </row>
    <row r="910" spans="2:17">
      <c r="B910" s="73"/>
      <c r="C910" s="74"/>
      <c r="D910" s="74"/>
      <c r="E910" s="75"/>
      <c r="F910" s="75"/>
      <c r="G910" s="74"/>
      <c r="H910" s="74"/>
      <c r="I910" s="76"/>
      <c r="J910" s="76"/>
      <c r="M910" s="60"/>
      <c r="N910" s="60"/>
      <c r="O910" s="60"/>
      <c r="P910" s="60"/>
      <c r="Q910" s="60"/>
    </row>
    <row r="911" spans="2:17">
      <c r="B911" s="73"/>
      <c r="C911" s="74"/>
      <c r="D911" s="74"/>
      <c r="E911" s="75"/>
      <c r="F911" s="75"/>
      <c r="G911" s="74"/>
      <c r="H911" s="74"/>
      <c r="I911" s="76"/>
      <c r="J911" s="76"/>
      <c r="M911" s="60"/>
      <c r="N911" s="60"/>
      <c r="O911" s="60"/>
      <c r="P911" s="60"/>
      <c r="Q911" s="60"/>
    </row>
    <row r="912" spans="2:17">
      <c r="B912" s="73"/>
      <c r="C912" s="74"/>
      <c r="D912" s="74"/>
      <c r="E912" s="75"/>
      <c r="F912" s="75"/>
      <c r="G912" s="74"/>
      <c r="H912" s="74"/>
      <c r="I912" s="76"/>
      <c r="J912" s="76"/>
      <c r="M912" s="60"/>
      <c r="N912" s="60"/>
      <c r="O912" s="60"/>
      <c r="P912" s="60"/>
      <c r="Q912" s="60"/>
    </row>
    <row r="913" spans="2:17">
      <c r="B913" s="73"/>
      <c r="C913" s="74"/>
      <c r="D913" s="74"/>
      <c r="E913" s="75"/>
      <c r="F913" s="75"/>
      <c r="G913" s="74"/>
      <c r="H913" s="74"/>
      <c r="I913" s="76"/>
      <c r="J913" s="76"/>
      <c r="M913" s="60"/>
      <c r="N913" s="60"/>
      <c r="O913" s="60"/>
      <c r="P913" s="60"/>
      <c r="Q913" s="60"/>
    </row>
    <row r="914" spans="2:17">
      <c r="B914" s="73"/>
      <c r="C914" s="74"/>
      <c r="D914" s="74"/>
      <c r="E914" s="75"/>
      <c r="F914" s="75"/>
      <c r="G914" s="74"/>
      <c r="H914" s="74"/>
      <c r="I914" s="76"/>
      <c r="J914" s="76"/>
      <c r="M914" s="60"/>
      <c r="N914" s="60"/>
      <c r="O914" s="60"/>
      <c r="P914" s="60"/>
      <c r="Q914" s="60"/>
    </row>
    <row r="915" spans="2:17">
      <c r="B915" s="73"/>
      <c r="C915" s="74"/>
      <c r="D915" s="74"/>
      <c r="E915" s="75"/>
      <c r="F915" s="75"/>
      <c r="G915" s="74"/>
      <c r="H915" s="74"/>
      <c r="I915" s="76"/>
      <c r="J915" s="76"/>
      <c r="M915" s="60"/>
      <c r="N915" s="60"/>
      <c r="O915" s="60"/>
      <c r="P915" s="60"/>
      <c r="Q915" s="60"/>
    </row>
    <row r="916" spans="2:17">
      <c r="B916" s="73"/>
      <c r="C916" s="74"/>
      <c r="D916" s="74"/>
      <c r="E916" s="75"/>
      <c r="F916" s="75"/>
      <c r="G916" s="74"/>
      <c r="H916" s="74"/>
      <c r="I916" s="76"/>
      <c r="J916" s="76"/>
      <c r="M916" s="60"/>
      <c r="N916" s="60"/>
      <c r="O916" s="60"/>
      <c r="P916" s="60"/>
      <c r="Q916" s="60"/>
    </row>
    <row r="917" spans="2:17">
      <c r="B917" s="73"/>
      <c r="C917" s="74"/>
      <c r="D917" s="74"/>
      <c r="E917" s="75"/>
      <c r="F917" s="75"/>
      <c r="G917" s="74"/>
      <c r="H917" s="74"/>
      <c r="I917" s="76"/>
      <c r="J917" s="76"/>
      <c r="M917" s="60"/>
      <c r="N917" s="60"/>
      <c r="O917" s="60"/>
      <c r="P917" s="60"/>
      <c r="Q917" s="60"/>
    </row>
    <row r="918" spans="2:17">
      <c r="B918" s="73"/>
      <c r="C918" s="74"/>
      <c r="D918" s="74"/>
      <c r="E918" s="75"/>
      <c r="F918" s="75"/>
      <c r="G918" s="74"/>
      <c r="H918" s="74"/>
      <c r="I918" s="76"/>
      <c r="J918" s="76"/>
      <c r="M918" s="60"/>
      <c r="N918" s="60"/>
      <c r="O918" s="60"/>
      <c r="P918" s="60"/>
      <c r="Q918" s="60"/>
    </row>
    <row r="919" spans="2:17">
      <c r="B919" s="73"/>
      <c r="C919" s="74"/>
      <c r="D919" s="74"/>
      <c r="E919" s="75"/>
      <c r="F919" s="75"/>
      <c r="G919" s="74"/>
      <c r="H919" s="74"/>
      <c r="I919" s="76"/>
      <c r="J919" s="76"/>
      <c r="M919" s="60"/>
      <c r="N919" s="60"/>
      <c r="O919" s="60"/>
      <c r="P919" s="60"/>
      <c r="Q919" s="60"/>
    </row>
    <row r="920" spans="2:17">
      <c r="B920" s="73"/>
      <c r="C920" s="74"/>
      <c r="D920" s="74"/>
      <c r="E920" s="75"/>
      <c r="F920" s="75"/>
      <c r="G920" s="74"/>
      <c r="H920" s="74"/>
      <c r="I920" s="76"/>
      <c r="J920" s="76"/>
      <c r="M920" s="60"/>
      <c r="N920" s="60"/>
      <c r="O920" s="60"/>
      <c r="P920" s="60"/>
      <c r="Q920" s="60"/>
    </row>
    <row r="921" spans="2:17">
      <c r="B921" s="73"/>
      <c r="C921" s="74"/>
      <c r="D921" s="74"/>
      <c r="E921" s="75"/>
      <c r="F921" s="75"/>
      <c r="G921" s="74"/>
      <c r="H921" s="74"/>
      <c r="I921" s="76"/>
      <c r="J921" s="76"/>
      <c r="M921" s="60"/>
      <c r="N921" s="60"/>
      <c r="O921" s="60"/>
      <c r="P921" s="60"/>
      <c r="Q921" s="60"/>
    </row>
    <row r="922" spans="2:17">
      <c r="B922" s="73"/>
      <c r="C922" s="74"/>
      <c r="D922" s="74"/>
      <c r="E922" s="75"/>
      <c r="F922" s="75"/>
      <c r="G922" s="74"/>
      <c r="H922" s="74"/>
      <c r="I922" s="76"/>
      <c r="J922" s="76"/>
      <c r="M922" s="60"/>
      <c r="N922" s="60"/>
      <c r="O922" s="60"/>
      <c r="P922" s="60"/>
      <c r="Q922" s="60"/>
    </row>
    <row r="923" spans="2:17">
      <c r="B923" s="73"/>
      <c r="C923" s="74"/>
      <c r="D923" s="74"/>
      <c r="E923" s="75"/>
      <c r="F923" s="75"/>
      <c r="G923" s="74"/>
      <c r="H923" s="74"/>
      <c r="I923" s="76"/>
      <c r="J923" s="76"/>
      <c r="M923" s="60"/>
      <c r="N923" s="60"/>
      <c r="O923" s="60"/>
      <c r="P923" s="60"/>
      <c r="Q923" s="60"/>
    </row>
    <row r="924" spans="2:17">
      <c r="B924" s="73"/>
      <c r="C924" s="74"/>
      <c r="D924" s="74"/>
      <c r="E924" s="75"/>
      <c r="F924" s="75"/>
      <c r="G924" s="74"/>
      <c r="H924" s="74"/>
      <c r="I924" s="76"/>
      <c r="J924" s="76"/>
      <c r="M924" s="60"/>
      <c r="N924" s="60"/>
      <c r="O924" s="60"/>
      <c r="P924" s="60"/>
      <c r="Q924" s="60"/>
    </row>
    <row r="925" spans="2:17">
      <c r="B925" s="73"/>
      <c r="C925" s="74"/>
      <c r="D925" s="74"/>
      <c r="E925" s="75"/>
      <c r="F925" s="75"/>
      <c r="G925" s="74"/>
      <c r="H925" s="74"/>
      <c r="I925" s="76"/>
      <c r="J925" s="76"/>
      <c r="M925" s="60"/>
      <c r="N925" s="60"/>
      <c r="O925" s="60"/>
      <c r="P925" s="60"/>
      <c r="Q925" s="60"/>
    </row>
    <row r="926" spans="2:17">
      <c r="B926" s="73"/>
      <c r="C926" s="74"/>
      <c r="D926" s="74"/>
      <c r="E926" s="75"/>
      <c r="F926" s="75"/>
      <c r="G926" s="74"/>
      <c r="H926" s="74"/>
      <c r="I926" s="76"/>
      <c r="J926" s="76"/>
      <c r="M926" s="60"/>
      <c r="N926" s="60"/>
      <c r="O926" s="60"/>
      <c r="P926" s="60"/>
      <c r="Q926" s="60"/>
    </row>
    <row r="927" spans="2:17">
      <c r="B927" s="73"/>
      <c r="C927" s="74"/>
      <c r="D927" s="74"/>
      <c r="E927" s="75"/>
      <c r="F927" s="75"/>
      <c r="G927" s="74"/>
      <c r="H927" s="74"/>
      <c r="I927" s="76"/>
      <c r="J927" s="76"/>
      <c r="M927" s="60"/>
      <c r="N927" s="60"/>
      <c r="O927" s="60"/>
      <c r="P927" s="60"/>
      <c r="Q927" s="60"/>
    </row>
    <row r="928" spans="2:17">
      <c r="B928" s="73"/>
      <c r="C928" s="74"/>
      <c r="D928" s="74"/>
      <c r="E928" s="75"/>
      <c r="F928" s="75"/>
      <c r="G928" s="74"/>
      <c r="H928" s="74"/>
      <c r="I928" s="76"/>
      <c r="J928" s="76"/>
      <c r="M928" s="60"/>
      <c r="N928" s="60"/>
      <c r="O928" s="60"/>
      <c r="P928" s="60"/>
      <c r="Q928" s="60"/>
    </row>
    <row r="929" spans="2:17">
      <c r="B929" s="73"/>
      <c r="C929" s="74"/>
      <c r="D929" s="74"/>
      <c r="E929" s="75"/>
      <c r="F929" s="75"/>
      <c r="G929" s="74"/>
      <c r="H929" s="74"/>
      <c r="I929" s="76"/>
      <c r="J929" s="76"/>
      <c r="M929" s="60"/>
      <c r="N929" s="60"/>
      <c r="O929" s="60"/>
      <c r="P929" s="60"/>
      <c r="Q929" s="60"/>
    </row>
    <row r="930" spans="2:17">
      <c r="B930" s="73"/>
      <c r="C930" s="74"/>
      <c r="D930" s="74"/>
      <c r="E930" s="75"/>
      <c r="F930" s="75"/>
      <c r="G930" s="74"/>
      <c r="H930" s="74"/>
      <c r="I930" s="76"/>
      <c r="J930" s="76"/>
      <c r="M930" s="60"/>
      <c r="N930" s="60"/>
      <c r="O930" s="60"/>
      <c r="P930" s="60"/>
      <c r="Q930" s="60"/>
    </row>
    <row r="931" spans="2:17">
      <c r="B931" s="73"/>
      <c r="C931" s="74"/>
      <c r="D931" s="74"/>
      <c r="E931" s="75"/>
      <c r="F931" s="75"/>
      <c r="G931" s="74"/>
      <c r="H931" s="74"/>
      <c r="I931" s="76"/>
      <c r="J931" s="76"/>
      <c r="M931" s="60"/>
      <c r="N931" s="60"/>
      <c r="O931" s="60"/>
      <c r="P931" s="60"/>
      <c r="Q931" s="60"/>
    </row>
    <row r="932" spans="2:17">
      <c r="B932" s="73"/>
      <c r="C932" s="74"/>
      <c r="D932" s="74"/>
      <c r="E932" s="75"/>
      <c r="F932" s="75"/>
      <c r="G932" s="74"/>
      <c r="H932" s="74"/>
      <c r="I932" s="76"/>
      <c r="J932" s="76"/>
      <c r="M932" s="60"/>
      <c r="N932" s="60"/>
      <c r="O932" s="60"/>
      <c r="P932" s="60"/>
      <c r="Q932" s="60"/>
    </row>
    <row r="933" spans="2:17">
      <c r="B933" s="73"/>
      <c r="C933" s="74"/>
      <c r="D933" s="74"/>
      <c r="E933" s="75"/>
      <c r="F933" s="75"/>
      <c r="G933" s="74"/>
      <c r="H933" s="74"/>
      <c r="I933" s="76"/>
      <c r="J933" s="76"/>
      <c r="M933" s="60"/>
      <c r="N933" s="60"/>
      <c r="O933" s="60"/>
      <c r="P933" s="60"/>
      <c r="Q933" s="60"/>
    </row>
    <row r="934" spans="2:17">
      <c r="B934" s="73"/>
      <c r="C934" s="74"/>
      <c r="D934" s="74"/>
      <c r="E934" s="75"/>
      <c r="F934" s="75"/>
      <c r="G934" s="74"/>
      <c r="H934" s="74"/>
      <c r="I934" s="76"/>
      <c r="J934" s="76"/>
      <c r="M934" s="60"/>
      <c r="N934" s="60"/>
      <c r="O934" s="60"/>
      <c r="P934" s="60"/>
      <c r="Q934" s="60"/>
    </row>
    <row r="935" spans="2:17">
      <c r="B935" s="73"/>
      <c r="C935" s="74"/>
      <c r="D935" s="74"/>
      <c r="E935" s="75"/>
      <c r="F935" s="75"/>
      <c r="G935" s="74"/>
      <c r="H935" s="74"/>
      <c r="I935" s="76"/>
      <c r="J935" s="76"/>
      <c r="M935" s="60"/>
      <c r="N935" s="60"/>
      <c r="O935" s="60"/>
      <c r="P935" s="60"/>
      <c r="Q935" s="60"/>
    </row>
    <row r="936" spans="2:17">
      <c r="B936" s="73"/>
      <c r="C936" s="74"/>
      <c r="D936" s="74"/>
      <c r="E936" s="75"/>
      <c r="F936" s="75"/>
      <c r="G936" s="74"/>
      <c r="H936" s="74"/>
      <c r="I936" s="76"/>
      <c r="J936" s="76"/>
      <c r="M936" s="60"/>
      <c r="N936" s="60"/>
      <c r="O936" s="60"/>
      <c r="P936" s="60"/>
      <c r="Q936" s="60"/>
    </row>
    <row r="937" spans="2:17">
      <c r="B937" s="73"/>
      <c r="C937" s="74"/>
      <c r="D937" s="74"/>
      <c r="E937" s="75"/>
      <c r="F937" s="75"/>
      <c r="G937" s="74"/>
      <c r="H937" s="74"/>
      <c r="I937" s="76"/>
      <c r="J937" s="76"/>
      <c r="M937" s="60"/>
      <c r="N937" s="60"/>
      <c r="O937" s="60"/>
      <c r="P937" s="60"/>
      <c r="Q937" s="60"/>
    </row>
    <row r="938" spans="2:17">
      <c r="B938" s="73"/>
      <c r="C938" s="74"/>
      <c r="D938" s="74"/>
      <c r="E938" s="75"/>
      <c r="F938" s="75"/>
      <c r="G938" s="74"/>
      <c r="H938" s="74"/>
      <c r="I938" s="76"/>
      <c r="J938" s="76"/>
      <c r="M938" s="60"/>
      <c r="N938" s="60"/>
      <c r="O938" s="60"/>
      <c r="P938" s="60"/>
      <c r="Q938" s="60"/>
    </row>
    <row r="939" spans="2:17">
      <c r="B939" s="73"/>
      <c r="C939" s="74"/>
      <c r="D939" s="74"/>
      <c r="E939" s="75"/>
      <c r="F939" s="75"/>
      <c r="G939" s="74"/>
      <c r="H939" s="74"/>
      <c r="I939" s="76"/>
      <c r="J939" s="76"/>
      <c r="M939" s="60"/>
      <c r="N939" s="60"/>
      <c r="O939" s="60"/>
      <c r="P939" s="60"/>
      <c r="Q939" s="60"/>
    </row>
    <row r="940" spans="2:17">
      <c r="B940" s="73"/>
      <c r="C940" s="74"/>
      <c r="D940" s="74"/>
      <c r="E940" s="75"/>
      <c r="F940" s="75"/>
      <c r="G940" s="74"/>
      <c r="H940" s="74"/>
      <c r="I940" s="76"/>
      <c r="J940" s="76"/>
      <c r="M940" s="60"/>
      <c r="N940" s="60"/>
      <c r="O940" s="60"/>
      <c r="P940" s="60"/>
      <c r="Q940" s="60"/>
    </row>
    <row r="941" spans="2:17">
      <c r="B941" s="73"/>
      <c r="C941" s="74"/>
      <c r="D941" s="74"/>
      <c r="E941" s="75"/>
      <c r="F941" s="75"/>
      <c r="G941" s="74"/>
      <c r="H941" s="74"/>
      <c r="I941" s="76"/>
      <c r="J941" s="76"/>
      <c r="M941" s="60"/>
      <c r="N941" s="60"/>
      <c r="O941" s="60"/>
      <c r="P941" s="60"/>
      <c r="Q941" s="60"/>
    </row>
    <row r="942" spans="2:17">
      <c r="B942" s="73"/>
      <c r="C942" s="74"/>
      <c r="D942" s="74"/>
      <c r="E942" s="75"/>
      <c r="F942" s="75"/>
      <c r="G942" s="74"/>
      <c r="H942" s="74"/>
      <c r="I942" s="76"/>
      <c r="J942" s="76"/>
      <c r="M942" s="60"/>
      <c r="N942" s="60"/>
      <c r="O942" s="60"/>
      <c r="P942" s="60"/>
      <c r="Q942" s="60"/>
    </row>
    <row r="943" spans="2:17">
      <c r="B943" s="73"/>
      <c r="C943" s="74"/>
      <c r="D943" s="74"/>
      <c r="E943" s="75"/>
      <c r="F943" s="75"/>
      <c r="G943" s="74"/>
      <c r="H943" s="74"/>
      <c r="I943" s="76"/>
      <c r="J943" s="76"/>
      <c r="M943" s="60"/>
      <c r="N943" s="60"/>
      <c r="O943" s="60"/>
      <c r="P943" s="60"/>
      <c r="Q943" s="60"/>
    </row>
    <row r="944" spans="2:17">
      <c r="B944" s="73"/>
      <c r="C944" s="74"/>
      <c r="D944" s="74"/>
      <c r="E944" s="75"/>
      <c r="F944" s="75"/>
      <c r="G944" s="74"/>
      <c r="H944" s="74"/>
      <c r="I944" s="76"/>
      <c r="J944" s="76"/>
      <c r="M944" s="60"/>
      <c r="N944" s="60"/>
      <c r="O944" s="60"/>
      <c r="P944" s="60"/>
      <c r="Q944" s="60"/>
    </row>
    <row r="945" spans="2:17">
      <c r="B945" s="73"/>
      <c r="C945" s="74"/>
      <c r="D945" s="74"/>
      <c r="E945" s="75"/>
      <c r="F945" s="75"/>
      <c r="G945" s="74"/>
      <c r="H945" s="74"/>
      <c r="I945" s="76"/>
      <c r="J945" s="76"/>
      <c r="M945" s="60"/>
      <c r="N945" s="60"/>
      <c r="O945" s="60"/>
      <c r="P945" s="60"/>
      <c r="Q945" s="60"/>
    </row>
    <row r="946" spans="2:17">
      <c r="B946" s="73"/>
      <c r="C946" s="74"/>
      <c r="D946" s="74"/>
      <c r="E946" s="75"/>
      <c r="F946" s="75"/>
      <c r="G946" s="74"/>
      <c r="H946" s="74"/>
      <c r="I946" s="76"/>
      <c r="J946" s="76"/>
      <c r="M946" s="60"/>
      <c r="N946" s="60"/>
      <c r="O946" s="60"/>
      <c r="P946" s="60"/>
      <c r="Q946" s="60"/>
    </row>
    <row r="947" spans="2:17">
      <c r="B947" s="73"/>
      <c r="C947" s="74"/>
      <c r="D947" s="74"/>
      <c r="E947" s="75"/>
      <c r="F947" s="75"/>
      <c r="G947" s="74"/>
      <c r="H947" s="74"/>
      <c r="I947" s="76"/>
      <c r="J947" s="76"/>
      <c r="M947" s="60"/>
      <c r="N947" s="60"/>
      <c r="O947" s="60"/>
      <c r="P947" s="60"/>
      <c r="Q947" s="60"/>
    </row>
    <row r="948" spans="2:17">
      <c r="B948" s="73"/>
      <c r="C948" s="74"/>
      <c r="D948" s="74"/>
      <c r="E948" s="75"/>
      <c r="F948" s="75"/>
      <c r="G948" s="74"/>
      <c r="H948" s="74"/>
      <c r="I948" s="76"/>
      <c r="J948" s="76"/>
      <c r="M948" s="60"/>
      <c r="N948" s="60"/>
      <c r="O948" s="60"/>
      <c r="P948" s="60"/>
      <c r="Q948" s="60"/>
    </row>
    <row r="949" spans="2:17">
      <c r="B949" s="73"/>
      <c r="C949" s="74"/>
      <c r="D949" s="74"/>
      <c r="E949" s="75"/>
      <c r="F949" s="75"/>
      <c r="G949" s="74"/>
      <c r="H949" s="74"/>
      <c r="I949" s="76"/>
      <c r="J949" s="76"/>
      <c r="M949" s="60"/>
      <c r="N949" s="60"/>
      <c r="O949" s="60"/>
      <c r="P949" s="60"/>
      <c r="Q949" s="60"/>
    </row>
    <row r="950" spans="2:17">
      <c r="B950" s="73"/>
      <c r="C950" s="74"/>
      <c r="D950" s="74"/>
      <c r="E950" s="75"/>
      <c r="F950" s="75"/>
      <c r="G950" s="74"/>
      <c r="H950" s="74"/>
      <c r="I950" s="76"/>
      <c r="J950" s="76"/>
      <c r="M950" s="60"/>
      <c r="N950" s="60"/>
      <c r="O950" s="60"/>
      <c r="P950" s="60"/>
      <c r="Q950" s="60"/>
    </row>
    <row r="951" spans="2:17">
      <c r="B951" s="73"/>
      <c r="C951" s="74"/>
      <c r="D951" s="74"/>
      <c r="E951" s="75"/>
      <c r="F951" s="75"/>
      <c r="G951" s="74"/>
      <c r="H951" s="74"/>
      <c r="I951" s="76"/>
      <c r="J951" s="76"/>
      <c r="M951" s="60"/>
      <c r="N951" s="60"/>
      <c r="O951" s="60"/>
      <c r="P951" s="60"/>
      <c r="Q951" s="60"/>
    </row>
    <row r="952" spans="2:17">
      <c r="B952" s="73"/>
      <c r="C952" s="74"/>
      <c r="D952" s="74"/>
      <c r="E952" s="75"/>
      <c r="F952" s="75"/>
      <c r="G952" s="74"/>
      <c r="H952" s="74"/>
      <c r="I952" s="76"/>
      <c r="J952" s="76"/>
      <c r="M952" s="60"/>
      <c r="N952" s="60"/>
      <c r="O952" s="60"/>
      <c r="P952" s="60"/>
      <c r="Q952" s="60"/>
    </row>
    <row r="953" spans="2:17">
      <c r="B953" s="73"/>
      <c r="C953" s="74"/>
      <c r="D953" s="74"/>
      <c r="E953" s="75"/>
      <c r="F953" s="75"/>
      <c r="G953" s="74"/>
      <c r="H953" s="74"/>
      <c r="I953" s="76"/>
      <c r="J953" s="76"/>
      <c r="M953" s="60"/>
      <c r="N953" s="60"/>
      <c r="O953" s="60"/>
      <c r="P953" s="60"/>
      <c r="Q953" s="60"/>
    </row>
    <row r="954" spans="2:17">
      <c r="B954" s="73"/>
      <c r="C954" s="74"/>
      <c r="D954" s="74"/>
      <c r="E954" s="75"/>
      <c r="F954" s="75"/>
      <c r="G954" s="74"/>
      <c r="H954" s="74"/>
      <c r="I954" s="76"/>
      <c r="J954" s="76"/>
      <c r="M954" s="60"/>
      <c r="N954" s="60"/>
      <c r="O954" s="60"/>
      <c r="P954" s="60"/>
      <c r="Q954" s="60"/>
    </row>
    <row r="955" spans="2:17">
      <c r="B955" s="73"/>
      <c r="C955" s="74"/>
      <c r="D955" s="74"/>
      <c r="E955" s="75"/>
      <c r="F955" s="75"/>
      <c r="G955" s="74"/>
      <c r="H955" s="74"/>
      <c r="I955" s="76"/>
      <c r="J955" s="76"/>
      <c r="M955" s="60"/>
      <c r="N955" s="60"/>
      <c r="O955" s="60"/>
      <c r="P955" s="60"/>
      <c r="Q955" s="60"/>
    </row>
    <row r="956" spans="2:17">
      <c r="B956" s="73"/>
      <c r="C956" s="74"/>
      <c r="D956" s="74"/>
      <c r="E956" s="75"/>
      <c r="F956" s="75"/>
      <c r="G956" s="74"/>
      <c r="H956" s="74"/>
      <c r="I956" s="76"/>
      <c r="J956" s="76"/>
      <c r="M956" s="60"/>
      <c r="N956" s="60"/>
      <c r="O956" s="60"/>
      <c r="P956" s="60"/>
      <c r="Q956" s="60"/>
    </row>
    <row r="957" spans="2:17">
      <c r="B957" s="73"/>
      <c r="C957" s="74"/>
      <c r="D957" s="74"/>
      <c r="E957" s="75"/>
      <c r="F957" s="75"/>
      <c r="G957" s="74"/>
      <c r="H957" s="74"/>
      <c r="I957" s="76"/>
      <c r="J957" s="76"/>
      <c r="M957" s="60"/>
      <c r="N957" s="60"/>
      <c r="O957" s="60"/>
      <c r="P957" s="60"/>
      <c r="Q957" s="60"/>
    </row>
    <row r="958" spans="2:17">
      <c r="B958" s="73"/>
      <c r="C958" s="74"/>
      <c r="D958" s="74"/>
      <c r="E958" s="75"/>
      <c r="F958" s="75"/>
      <c r="G958" s="74"/>
      <c r="H958" s="74"/>
      <c r="I958" s="76"/>
      <c r="J958" s="76"/>
      <c r="M958" s="60"/>
      <c r="N958" s="60"/>
      <c r="O958" s="60"/>
      <c r="P958" s="60"/>
      <c r="Q958" s="60"/>
    </row>
    <row r="959" spans="2:17">
      <c r="B959" s="73"/>
      <c r="C959" s="74"/>
      <c r="D959" s="74"/>
      <c r="E959" s="75"/>
      <c r="F959" s="75"/>
      <c r="G959" s="74"/>
      <c r="H959" s="74"/>
      <c r="I959" s="76"/>
      <c r="J959" s="76"/>
      <c r="M959" s="60"/>
      <c r="N959" s="60"/>
      <c r="O959" s="60"/>
      <c r="P959" s="60"/>
      <c r="Q959" s="60"/>
    </row>
    <row r="960" spans="2:17">
      <c r="B960" s="73"/>
      <c r="C960" s="74"/>
      <c r="D960" s="74"/>
      <c r="E960" s="75"/>
      <c r="F960" s="75"/>
      <c r="G960" s="74"/>
      <c r="H960" s="74"/>
      <c r="I960" s="76"/>
      <c r="J960" s="76"/>
      <c r="M960" s="60"/>
      <c r="N960" s="60"/>
      <c r="O960" s="60"/>
      <c r="P960" s="60"/>
      <c r="Q960" s="60"/>
    </row>
    <row r="961" spans="2:17">
      <c r="B961" s="73"/>
      <c r="C961" s="74"/>
      <c r="D961" s="74"/>
      <c r="E961" s="75"/>
      <c r="F961" s="75"/>
      <c r="G961" s="74"/>
      <c r="H961" s="74"/>
      <c r="I961" s="76"/>
      <c r="J961" s="76"/>
      <c r="M961" s="60"/>
      <c r="N961" s="60"/>
      <c r="O961" s="60"/>
      <c r="P961" s="60"/>
      <c r="Q961" s="60"/>
    </row>
    <row r="962" spans="2:17">
      <c r="B962" s="73"/>
      <c r="C962" s="74"/>
      <c r="D962" s="74"/>
      <c r="E962" s="75"/>
      <c r="F962" s="75"/>
      <c r="G962" s="74"/>
      <c r="H962" s="74"/>
      <c r="I962" s="76"/>
      <c r="J962" s="76"/>
      <c r="M962" s="60"/>
      <c r="N962" s="60"/>
      <c r="O962" s="60"/>
      <c r="P962" s="60"/>
      <c r="Q962" s="60"/>
    </row>
    <row r="963" spans="2:17">
      <c r="B963" s="73"/>
      <c r="C963" s="74"/>
      <c r="D963" s="74"/>
      <c r="E963" s="75"/>
      <c r="F963" s="75"/>
      <c r="G963" s="74"/>
      <c r="H963" s="74"/>
      <c r="I963" s="76"/>
      <c r="J963" s="76"/>
      <c r="M963" s="60"/>
      <c r="N963" s="60"/>
      <c r="O963" s="60"/>
      <c r="P963" s="60"/>
      <c r="Q963" s="60"/>
    </row>
    <row r="964" spans="2:17">
      <c r="B964" s="73"/>
      <c r="C964" s="74"/>
      <c r="D964" s="74"/>
      <c r="E964" s="75"/>
      <c r="F964" s="75"/>
      <c r="G964" s="74"/>
      <c r="H964" s="74"/>
      <c r="I964" s="76"/>
      <c r="J964" s="76"/>
      <c r="M964" s="60"/>
      <c r="N964" s="60"/>
      <c r="O964" s="60"/>
      <c r="P964" s="60"/>
      <c r="Q964" s="60"/>
    </row>
    <row r="965" spans="2:17">
      <c r="B965" s="73"/>
      <c r="C965" s="74"/>
      <c r="D965" s="74"/>
      <c r="E965" s="75"/>
      <c r="F965" s="75"/>
      <c r="G965" s="74"/>
      <c r="H965" s="74"/>
      <c r="I965" s="76"/>
      <c r="J965" s="76"/>
      <c r="M965" s="60"/>
      <c r="N965" s="60"/>
      <c r="O965" s="60"/>
      <c r="P965" s="60"/>
      <c r="Q965" s="60"/>
    </row>
    <row r="966" spans="2:17">
      <c r="B966" s="73"/>
      <c r="C966" s="74"/>
      <c r="D966" s="74"/>
      <c r="E966" s="75"/>
      <c r="F966" s="75"/>
      <c r="G966" s="74"/>
      <c r="H966" s="74"/>
      <c r="I966" s="76"/>
      <c r="J966" s="76"/>
      <c r="M966" s="60"/>
      <c r="N966" s="60"/>
      <c r="O966" s="60"/>
      <c r="P966" s="60"/>
      <c r="Q966" s="60"/>
    </row>
    <row r="967" spans="2:17">
      <c r="B967" s="73"/>
      <c r="C967" s="74"/>
      <c r="D967" s="74"/>
      <c r="E967" s="75"/>
      <c r="F967" s="75"/>
      <c r="G967" s="74"/>
      <c r="H967" s="74"/>
      <c r="I967" s="76"/>
      <c r="J967" s="76"/>
      <c r="M967" s="60"/>
      <c r="N967" s="60"/>
      <c r="O967" s="60"/>
      <c r="P967" s="60"/>
      <c r="Q967" s="60"/>
    </row>
    <row r="968" spans="2:17">
      <c r="B968" s="73"/>
      <c r="C968" s="74"/>
      <c r="D968" s="74"/>
      <c r="E968" s="75"/>
      <c r="F968" s="75"/>
      <c r="G968" s="74"/>
      <c r="H968" s="74"/>
      <c r="I968" s="76"/>
      <c r="J968" s="76"/>
      <c r="M968" s="60"/>
      <c r="N968" s="60"/>
      <c r="O968" s="60"/>
      <c r="P968" s="60"/>
      <c r="Q968" s="60"/>
    </row>
    <row r="969" spans="2:17">
      <c r="B969" s="73"/>
      <c r="C969" s="74"/>
      <c r="D969" s="74"/>
      <c r="E969" s="75"/>
      <c r="F969" s="75"/>
      <c r="G969" s="74"/>
      <c r="H969" s="74"/>
      <c r="I969" s="76"/>
      <c r="J969" s="76"/>
      <c r="M969" s="60"/>
      <c r="N969" s="60"/>
      <c r="O969" s="60"/>
      <c r="P969" s="60"/>
      <c r="Q969" s="60"/>
    </row>
    <row r="970" spans="2:17">
      <c r="B970" s="73"/>
      <c r="C970" s="74"/>
      <c r="D970" s="74"/>
      <c r="E970" s="75"/>
      <c r="F970" s="75"/>
      <c r="G970" s="74"/>
      <c r="H970" s="74"/>
      <c r="I970" s="76"/>
      <c r="J970" s="76"/>
      <c r="M970" s="60"/>
      <c r="N970" s="60"/>
      <c r="O970" s="60"/>
      <c r="P970" s="60"/>
      <c r="Q970" s="60"/>
    </row>
    <row r="971" spans="2:17">
      <c r="B971" s="73"/>
      <c r="C971" s="74"/>
      <c r="D971" s="74"/>
      <c r="E971" s="75"/>
      <c r="F971" s="75"/>
      <c r="G971" s="74"/>
      <c r="H971" s="74"/>
      <c r="I971" s="76"/>
      <c r="J971" s="76"/>
      <c r="M971" s="60"/>
      <c r="N971" s="60"/>
      <c r="O971" s="60"/>
      <c r="P971" s="60"/>
      <c r="Q971" s="60"/>
    </row>
    <row r="972" spans="2:17">
      <c r="B972" s="73"/>
      <c r="C972" s="74"/>
      <c r="D972" s="74"/>
      <c r="E972" s="75"/>
      <c r="F972" s="75"/>
      <c r="G972" s="74"/>
      <c r="H972" s="74"/>
      <c r="I972" s="76"/>
      <c r="J972" s="76"/>
      <c r="M972" s="60"/>
      <c r="N972" s="60"/>
      <c r="O972" s="60"/>
      <c r="P972" s="60"/>
      <c r="Q972" s="60"/>
    </row>
    <row r="973" spans="2:17">
      <c r="B973" s="73"/>
      <c r="C973" s="74"/>
      <c r="D973" s="74"/>
      <c r="E973" s="75"/>
      <c r="F973" s="75"/>
      <c r="G973" s="74"/>
      <c r="H973" s="74"/>
      <c r="I973" s="76"/>
      <c r="J973" s="76"/>
      <c r="M973" s="60"/>
      <c r="N973" s="60"/>
      <c r="O973" s="60"/>
      <c r="P973" s="60"/>
      <c r="Q973" s="60"/>
    </row>
    <row r="974" spans="2:17">
      <c r="B974" s="73"/>
      <c r="C974" s="74"/>
      <c r="D974" s="74"/>
      <c r="E974" s="75"/>
      <c r="F974" s="75"/>
      <c r="G974" s="74"/>
      <c r="H974" s="74"/>
      <c r="I974" s="76"/>
      <c r="J974" s="76"/>
      <c r="M974" s="60"/>
      <c r="N974" s="60"/>
      <c r="O974" s="60"/>
      <c r="P974" s="60"/>
      <c r="Q974" s="60"/>
    </row>
    <row r="975" spans="2:17">
      <c r="B975" s="73"/>
      <c r="C975" s="74"/>
      <c r="D975" s="74"/>
      <c r="E975" s="75"/>
      <c r="F975" s="75"/>
      <c r="G975" s="74"/>
      <c r="H975" s="74"/>
      <c r="I975" s="76"/>
      <c r="J975" s="76"/>
      <c r="M975" s="60"/>
      <c r="N975" s="60"/>
      <c r="O975" s="60"/>
      <c r="P975" s="60"/>
      <c r="Q975" s="60"/>
    </row>
    <row r="976" spans="2:17">
      <c r="B976" s="73"/>
      <c r="C976" s="74"/>
      <c r="D976" s="74"/>
      <c r="E976" s="75"/>
      <c r="F976" s="75"/>
      <c r="G976" s="74"/>
      <c r="H976" s="74"/>
      <c r="I976" s="76"/>
      <c r="J976" s="76"/>
      <c r="M976" s="60"/>
      <c r="N976" s="60"/>
      <c r="O976" s="60"/>
      <c r="P976" s="60"/>
      <c r="Q976" s="60"/>
    </row>
    <row r="977" spans="2:17">
      <c r="B977" s="73"/>
      <c r="C977" s="74"/>
      <c r="D977" s="74"/>
      <c r="E977" s="75"/>
      <c r="F977" s="75"/>
      <c r="G977" s="74"/>
      <c r="H977" s="74"/>
      <c r="I977" s="76"/>
      <c r="J977" s="76"/>
      <c r="M977" s="60"/>
      <c r="N977" s="60"/>
      <c r="O977" s="60"/>
      <c r="P977" s="60"/>
      <c r="Q977" s="60"/>
    </row>
    <row r="978" spans="2:17">
      <c r="B978" s="73"/>
      <c r="C978" s="74"/>
      <c r="D978" s="74"/>
      <c r="E978" s="75"/>
      <c r="F978" s="75"/>
      <c r="G978" s="74"/>
      <c r="H978" s="74"/>
      <c r="I978" s="76"/>
      <c r="J978" s="76"/>
      <c r="M978" s="60"/>
      <c r="N978" s="60"/>
      <c r="O978" s="60"/>
      <c r="P978" s="60"/>
      <c r="Q978" s="60"/>
    </row>
    <row r="979" spans="2:17">
      <c r="B979" s="73"/>
      <c r="C979" s="74"/>
      <c r="D979" s="74"/>
      <c r="E979" s="75"/>
      <c r="F979" s="75"/>
      <c r="G979" s="74"/>
      <c r="H979" s="74"/>
      <c r="I979" s="76"/>
      <c r="J979" s="76"/>
      <c r="M979" s="60"/>
      <c r="N979" s="60"/>
      <c r="O979" s="60"/>
      <c r="P979" s="60"/>
      <c r="Q979" s="60"/>
    </row>
    <row r="980" spans="2:17">
      <c r="B980" s="73"/>
      <c r="C980" s="74"/>
      <c r="D980" s="74"/>
      <c r="E980" s="75"/>
      <c r="F980" s="75"/>
      <c r="G980" s="74"/>
      <c r="H980" s="74"/>
      <c r="I980" s="76"/>
      <c r="J980" s="76"/>
      <c r="M980" s="60"/>
      <c r="N980" s="60"/>
      <c r="O980" s="60"/>
      <c r="P980" s="60"/>
      <c r="Q980" s="60"/>
    </row>
    <row r="981" spans="2:17">
      <c r="B981" s="73"/>
      <c r="C981" s="74"/>
      <c r="D981" s="74"/>
      <c r="E981" s="75"/>
      <c r="F981" s="75"/>
      <c r="G981" s="74"/>
      <c r="H981" s="74"/>
      <c r="I981" s="76"/>
      <c r="J981" s="76"/>
      <c r="M981" s="60"/>
      <c r="N981" s="60"/>
      <c r="O981" s="60"/>
      <c r="P981" s="60"/>
      <c r="Q981" s="60"/>
    </row>
    <row r="982" spans="2:17">
      <c r="B982" s="73"/>
      <c r="C982" s="74"/>
      <c r="D982" s="74"/>
      <c r="E982" s="75"/>
      <c r="F982" s="75"/>
      <c r="G982" s="74"/>
      <c r="H982" s="74"/>
      <c r="I982" s="76"/>
      <c r="J982" s="76"/>
      <c r="M982" s="60"/>
      <c r="N982" s="60"/>
      <c r="O982" s="60"/>
      <c r="P982" s="60"/>
      <c r="Q982" s="60"/>
    </row>
    <row r="983" spans="2:17">
      <c r="B983" s="73"/>
      <c r="C983" s="74"/>
      <c r="D983" s="74"/>
      <c r="E983" s="75"/>
      <c r="F983" s="75"/>
      <c r="G983" s="74"/>
      <c r="H983" s="74"/>
      <c r="I983" s="76"/>
      <c r="J983" s="76"/>
      <c r="M983" s="60"/>
      <c r="N983" s="60"/>
      <c r="O983" s="60"/>
      <c r="P983" s="60"/>
      <c r="Q983" s="60"/>
    </row>
    <row r="984" spans="2:17">
      <c r="B984" s="73"/>
      <c r="C984" s="74"/>
      <c r="D984" s="74"/>
      <c r="E984" s="75"/>
      <c r="F984" s="75"/>
      <c r="G984" s="74"/>
      <c r="H984" s="74"/>
      <c r="I984" s="76"/>
      <c r="J984" s="76"/>
      <c r="M984" s="60"/>
      <c r="N984" s="60"/>
      <c r="O984" s="60"/>
      <c r="P984" s="60"/>
      <c r="Q984" s="60"/>
    </row>
    <row r="985" spans="2:17">
      <c r="B985" s="73"/>
      <c r="C985" s="74"/>
      <c r="D985" s="74"/>
      <c r="E985" s="75"/>
      <c r="F985" s="75"/>
      <c r="G985" s="74"/>
      <c r="H985" s="74"/>
      <c r="I985" s="76"/>
      <c r="J985" s="76"/>
      <c r="M985" s="60"/>
      <c r="N985" s="60"/>
      <c r="O985" s="60"/>
      <c r="P985" s="60"/>
      <c r="Q985" s="60"/>
    </row>
    <row r="986" spans="2:17">
      <c r="B986" s="73"/>
      <c r="C986" s="74"/>
      <c r="D986" s="74"/>
      <c r="E986" s="75"/>
      <c r="F986" s="75"/>
      <c r="G986" s="74"/>
      <c r="H986" s="74"/>
      <c r="I986" s="76"/>
      <c r="J986" s="76"/>
      <c r="M986" s="60"/>
      <c r="N986" s="60"/>
      <c r="O986" s="60"/>
      <c r="P986" s="60"/>
      <c r="Q986" s="60"/>
    </row>
    <row r="987" spans="2:17">
      <c r="B987" s="73"/>
      <c r="C987" s="74"/>
      <c r="D987" s="74"/>
      <c r="E987" s="75"/>
      <c r="F987" s="75"/>
      <c r="G987" s="74"/>
      <c r="H987" s="74"/>
      <c r="I987" s="76"/>
      <c r="J987" s="76"/>
      <c r="M987" s="60"/>
      <c r="N987" s="60"/>
      <c r="O987" s="60"/>
      <c r="P987" s="60"/>
      <c r="Q987" s="60"/>
    </row>
    <row r="988" spans="2:17">
      <c r="B988" s="73"/>
      <c r="C988" s="74"/>
      <c r="D988" s="74"/>
      <c r="E988" s="75"/>
      <c r="F988" s="75"/>
      <c r="G988" s="74"/>
      <c r="H988" s="74"/>
      <c r="I988" s="76"/>
      <c r="J988" s="76"/>
      <c r="M988" s="60"/>
      <c r="N988" s="60"/>
      <c r="O988" s="60"/>
      <c r="P988" s="60"/>
      <c r="Q988" s="60"/>
    </row>
    <row r="989" spans="2:17">
      <c r="B989" s="73"/>
      <c r="C989" s="74"/>
      <c r="D989" s="74"/>
      <c r="E989" s="75"/>
      <c r="F989" s="75"/>
      <c r="G989" s="74"/>
      <c r="H989" s="74"/>
      <c r="I989" s="76"/>
      <c r="J989" s="76"/>
      <c r="M989" s="60"/>
      <c r="N989" s="60"/>
      <c r="O989" s="60"/>
      <c r="P989" s="60"/>
      <c r="Q989" s="60"/>
    </row>
    <row r="990" spans="2:17">
      <c r="B990" s="73"/>
      <c r="C990" s="74"/>
      <c r="D990" s="74"/>
      <c r="E990" s="75"/>
      <c r="F990" s="75"/>
      <c r="G990" s="74"/>
      <c r="H990" s="74"/>
      <c r="I990" s="76"/>
      <c r="J990" s="76"/>
      <c r="M990" s="60"/>
      <c r="N990" s="60"/>
      <c r="O990" s="60"/>
      <c r="P990" s="60"/>
      <c r="Q990" s="60"/>
    </row>
    <row r="991" spans="2:17">
      <c r="B991" s="73"/>
      <c r="C991" s="74"/>
      <c r="D991" s="74"/>
      <c r="E991" s="75"/>
      <c r="F991" s="75"/>
      <c r="G991" s="74"/>
      <c r="H991" s="74"/>
      <c r="I991" s="76"/>
      <c r="J991" s="76"/>
      <c r="M991" s="60"/>
      <c r="N991" s="60"/>
      <c r="O991" s="60"/>
      <c r="P991" s="60"/>
      <c r="Q991" s="60"/>
    </row>
    <row r="992" spans="2:17">
      <c r="B992" s="73"/>
      <c r="C992" s="74"/>
      <c r="D992" s="74"/>
      <c r="E992" s="75"/>
      <c r="F992" s="75"/>
      <c r="G992" s="74"/>
      <c r="H992" s="74"/>
      <c r="I992" s="76"/>
      <c r="J992" s="76"/>
      <c r="M992" s="60"/>
      <c r="N992" s="60"/>
      <c r="O992" s="60"/>
      <c r="P992" s="60"/>
      <c r="Q992" s="60"/>
    </row>
    <row r="993" spans="2:17">
      <c r="B993" s="73"/>
      <c r="C993" s="74"/>
      <c r="D993" s="74"/>
      <c r="E993" s="75"/>
      <c r="F993" s="75"/>
      <c r="G993" s="74"/>
      <c r="H993" s="74"/>
      <c r="I993" s="76"/>
      <c r="J993" s="76"/>
      <c r="M993" s="60"/>
      <c r="N993" s="60"/>
      <c r="O993" s="60"/>
      <c r="P993" s="60"/>
      <c r="Q993" s="60"/>
    </row>
    <row r="994" spans="2:17">
      <c r="B994" s="73"/>
      <c r="C994" s="74"/>
      <c r="D994" s="74"/>
      <c r="E994" s="75"/>
      <c r="F994" s="75"/>
      <c r="G994" s="74"/>
      <c r="H994" s="74"/>
      <c r="I994" s="76"/>
      <c r="J994" s="76"/>
      <c r="M994" s="60"/>
      <c r="N994" s="60"/>
      <c r="O994" s="60"/>
      <c r="P994" s="60"/>
      <c r="Q994" s="60"/>
    </row>
    <row r="995" spans="2:17">
      <c r="B995" s="73"/>
      <c r="C995" s="74"/>
      <c r="D995" s="74"/>
      <c r="E995" s="75"/>
      <c r="F995" s="75"/>
      <c r="G995" s="74"/>
      <c r="H995" s="74"/>
      <c r="I995" s="76"/>
      <c r="J995" s="76"/>
      <c r="M995" s="60"/>
      <c r="N995" s="60"/>
      <c r="O995" s="60"/>
      <c r="P995" s="60"/>
      <c r="Q995" s="60"/>
    </row>
    <row r="996" spans="2:17">
      <c r="B996" s="73"/>
      <c r="C996" s="74"/>
      <c r="D996" s="74"/>
      <c r="E996" s="75"/>
      <c r="F996" s="75"/>
      <c r="G996" s="74"/>
      <c r="H996" s="74"/>
      <c r="I996" s="76"/>
      <c r="J996" s="76"/>
      <c r="M996" s="60"/>
      <c r="N996" s="60"/>
      <c r="O996" s="60"/>
      <c r="P996" s="60"/>
      <c r="Q996" s="60"/>
    </row>
    <row r="997" spans="2:17">
      <c r="B997" s="73"/>
      <c r="C997" s="74"/>
      <c r="D997" s="74"/>
      <c r="E997" s="75"/>
      <c r="F997" s="75"/>
      <c r="G997" s="74"/>
      <c r="H997" s="74"/>
      <c r="I997" s="76"/>
      <c r="J997" s="76"/>
      <c r="M997" s="60"/>
      <c r="N997" s="60"/>
      <c r="O997" s="60"/>
      <c r="P997" s="60"/>
      <c r="Q997" s="60"/>
    </row>
    <row r="998" spans="2:17">
      <c r="B998" s="73"/>
      <c r="C998" s="74"/>
      <c r="D998" s="74"/>
      <c r="E998" s="75"/>
      <c r="F998" s="75"/>
      <c r="G998" s="74"/>
      <c r="H998" s="74"/>
      <c r="I998" s="76"/>
      <c r="J998" s="76"/>
      <c r="M998" s="60"/>
      <c r="N998" s="60"/>
      <c r="O998" s="60"/>
      <c r="P998" s="60"/>
      <c r="Q998" s="60"/>
    </row>
    <row r="999" spans="2:17">
      <c r="B999" s="73"/>
      <c r="C999" s="74"/>
      <c r="D999" s="74"/>
      <c r="E999" s="75"/>
      <c r="F999" s="75"/>
      <c r="G999" s="74"/>
      <c r="H999" s="74"/>
      <c r="I999" s="76"/>
      <c r="J999" s="76"/>
      <c r="M999" s="60"/>
      <c r="N999" s="60"/>
      <c r="O999" s="60"/>
      <c r="P999" s="60"/>
      <c r="Q999" s="60"/>
    </row>
    <row r="1000" spans="2:17">
      <c r="B1000" s="73"/>
      <c r="C1000" s="74"/>
      <c r="D1000" s="74"/>
      <c r="E1000" s="75"/>
      <c r="F1000" s="75"/>
      <c r="G1000" s="74"/>
      <c r="H1000" s="74"/>
      <c r="I1000" s="76"/>
      <c r="J1000" s="76"/>
      <c r="M1000" s="60"/>
      <c r="N1000" s="60"/>
      <c r="O1000" s="60"/>
      <c r="P1000" s="60"/>
      <c r="Q1000" s="60"/>
    </row>
    <row r="1001" spans="2:17">
      <c r="B1001" s="73"/>
      <c r="C1001" s="74"/>
      <c r="D1001" s="74"/>
      <c r="E1001" s="75"/>
      <c r="F1001" s="75"/>
      <c r="G1001" s="74"/>
      <c r="H1001" s="74"/>
      <c r="I1001" s="76"/>
      <c r="J1001" s="76"/>
      <c r="M1001" s="60"/>
      <c r="N1001" s="60"/>
      <c r="O1001" s="60"/>
      <c r="P1001" s="60"/>
      <c r="Q1001" s="60"/>
    </row>
    <row r="1002" spans="2:17">
      <c r="B1002" s="73"/>
      <c r="C1002" s="74"/>
      <c r="D1002" s="74"/>
      <c r="E1002" s="75"/>
      <c r="F1002" s="75"/>
      <c r="G1002" s="74"/>
      <c r="H1002" s="74"/>
      <c r="I1002" s="77"/>
      <c r="J1002" s="77"/>
      <c r="M1002" s="78"/>
    </row>
    <row r="1003" spans="2:17">
      <c r="B1003" s="73"/>
      <c r="C1003" s="74"/>
      <c r="D1003" s="74"/>
      <c r="E1003" s="75"/>
      <c r="F1003" s="75"/>
      <c r="G1003" s="74"/>
      <c r="H1003" s="74"/>
      <c r="I1003" s="77"/>
      <c r="J1003" s="77"/>
      <c r="M1003" s="78"/>
    </row>
    <row r="1004" spans="2:17">
      <c r="B1004" s="73"/>
      <c r="C1004" s="74"/>
      <c r="D1004" s="74"/>
      <c r="E1004" s="75"/>
      <c r="F1004" s="75"/>
      <c r="G1004" s="74"/>
      <c r="H1004" s="74"/>
      <c r="I1004" s="77"/>
      <c r="J1004" s="77"/>
      <c r="M1004" s="78"/>
    </row>
    <row r="1005" spans="2:17">
      <c r="B1005" s="73"/>
      <c r="C1005" s="74"/>
      <c r="D1005" s="74"/>
      <c r="E1005" s="75"/>
      <c r="F1005" s="75"/>
      <c r="G1005" s="74"/>
      <c r="H1005" s="74"/>
      <c r="I1005" s="77"/>
      <c r="J1005" s="77"/>
      <c r="M1005" s="78"/>
    </row>
    <row r="1006" spans="2:17">
      <c r="B1006" s="73"/>
      <c r="C1006" s="74"/>
      <c r="D1006" s="74"/>
      <c r="E1006" s="75"/>
      <c r="F1006" s="75"/>
      <c r="G1006" s="74"/>
      <c r="H1006" s="74"/>
      <c r="I1006" s="77"/>
      <c r="J1006" s="77"/>
      <c r="M1006" s="78"/>
    </row>
    <row r="1007" spans="2:17">
      <c r="B1007" s="79"/>
      <c r="C1007" s="80"/>
      <c r="D1007" s="80"/>
      <c r="E1007" s="81"/>
      <c r="F1007" s="81"/>
      <c r="G1007" s="80"/>
      <c r="H1007" s="80"/>
      <c r="I1007" s="77"/>
      <c r="J1007" s="77"/>
      <c r="M1007" s="78"/>
    </row>
    <row r="1008" spans="2:17">
      <c r="G1008" s="82"/>
      <c r="H1008" s="83"/>
    </row>
    <row r="1009" spans="7:8">
      <c r="G1009" s="82"/>
      <c r="H1009" s="83"/>
    </row>
    <row r="1010" spans="7:8">
      <c r="G1010" s="82"/>
      <c r="H1010" s="83"/>
    </row>
    <row r="1011" spans="7:8">
      <c r="G1011" s="82"/>
      <c r="H1011" s="83"/>
    </row>
    <row r="1012" spans="7:8">
      <c r="G1012" s="82"/>
      <c r="H1012" s="83"/>
    </row>
    <row r="1013" spans="7:8">
      <c r="G1013" s="82"/>
      <c r="H1013" s="83"/>
    </row>
    <row r="1014" spans="7:8">
      <c r="G1014" s="82"/>
      <c r="H1014" s="83"/>
    </row>
    <row r="1015" spans="7:8">
      <c r="G1015" s="82"/>
      <c r="H1015" s="83"/>
    </row>
    <row r="1016" spans="7:8">
      <c r="G1016" s="82"/>
      <c r="H1016" s="83"/>
    </row>
    <row r="1017" spans="7:8">
      <c r="G1017" s="82"/>
      <c r="H1017" s="83"/>
    </row>
    <row r="1018" spans="7:8">
      <c r="G1018" s="82"/>
      <c r="H1018" s="83"/>
    </row>
    <row r="1019" spans="7:8">
      <c r="G1019" s="82"/>
      <c r="H1019" s="83"/>
    </row>
    <row r="1020" spans="7:8">
      <c r="G1020" s="82"/>
      <c r="H1020" s="83"/>
    </row>
    <row r="1021" spans="7:8">
      <c r="G1021" s="82"/>
      <c r="H1021" s="83"/>
    </row>
    <row r="1022" spans="7:8">
      <c r="G1022" s="82"/>
      <c r="H1022" s="83"/>
    </row>
    <row r="1023" spans="7:8">
      <c r="G1023" s="82"/>
      <c r="H1023" s="83"/>
    </row>
    <row r="1024" spans="7:8">
      <c r="G1024" s="82"/>
      <c r="H1024" s="83"/>
    </row>
    <row r="1025" spans="7:8">
      <c r="G1025" s="82"/>
      <c r="H1025" s="83"/>
    </row>
    <row r="1026" spans="7:8">
      <c r="G1026" s="82"/>
      <c r="H1026" s="83"/>
    </row>
    <row r="1027" spans="7:8">
      <c r="G1027" s="82"/>
      <c r="H1027" s="83"/>
    </row>
    <row r="1028" spans="7:8">
      <c r="G1028" s="82"/>
      <c r="H1028" s="83"/>
    </row>
    <row r="1029" spans="7:8">
      <c r="G1029" s="82"/>
      <c r="H1029" s="83"/>
    </row>
    <row r="1030" spans="7:8">
      <c r="G1030" s="82"/>
      <c r="H1030" s="83"/>
    </row>
    <row r="1031" spans="7:8">
      <c r="G1031" s="82"/>
      <c r="H1031" s="83"/>
    </row>
    <row r="1032" spans="7:8">
      <c r="G1032" s="82"/>
      <c r="H1032" s="83"/>
    </row>
    <row r="1033" spans="7:8">
      <c r="G1033" s="82"/>
      <c r="H1033" s="83"/>
    </row>
    <row r="1034" spans="7:8">
      <c r="G1034" s="82"/>
      <c r="H1034" s="83"/>
    </row>
    <row r="1035" spans="7:8">
      <c r="G1035" s="82"/>
      <c r="H1035" s="83"/>
    </row>
    <row r="1036" spans="7:8">
      <c r="G1036" s="82"/>
      <c r="H1036" s="83"/>
    </row>
    <row r="1037" spans="7:8">
      <c r="G1037" s="82"/>
      <c r="H1037" s="83"/>
    </row>
    <row r="1038" spans="7:8">
      <c r="G1038" s="82"/>
      <c r="H1038" s="83"/>
    </row>
    <row r="1039" spans="7:8">
      <c r="G1039" s="82"/>
      <c r="H1039" s="83"/>
    </row>
    <row r="1040" spans="7:8">
      <c r="G1040" s="82"/>
      <c r="H1040" s="83"/>
    </row>
    <row r="1041" spans="7:8">
      <c r="G1041" s="82"/>
      <c r="H1041" s="83"/>
    </row>
    <row r="1042" spans="7:8">
      <c r="G1042" s="82"/>
      <c r="H1042" s="83"/>
    </row>
    <row r="1043" spans="7:8">
      <c r="G1043" s="82"/>
      <c r="H1043" s="83"/>
    </row>
    <row r="1044" spans="7:8">
      <c r="G1044" s="82"/>
      <c r="H1044" s="83"/>
    </row>
    <row r="1045" spans="7:8">
      <c r="G1045" s="82"/>
      <c r="H1045" s="83"/>
    </row>
    <row r="1046" spans="7:8">
      <c r="G1046" s="82"/>
      <c r="H1046" s="83"/>
    </row>
    <row r="1047" spans="7:8">
      <c r="G1047" s="82"/>
      <c r="H1047" s="83"/>
    </row>
    <row r="1048" spans="7:8">
      <c r="G1048" s="82"/>
      <c r="H1048" s="83"/>
    </row>
    <row r="1049" spans="7:8">
      <c r="G1049" s="82"/>
      <c r="H1049" s="83"/>
    </row>
    <row r="1050" spans="7:8">
      <c r="G1050" s="82"/>
      <c r="H1050" s="83"/>
    </row>
    <row r="1051" spans="7:8">
      <c r="G1051" s="82"/>
      <c r="H1051" s="83"/>
    </row>
    <row r="1052" spans="7:8">
      <c r="G1052" s="82"/>
      <c r="H1052" s="83"/>
    </row>
    <row r="1053" spans="7:8">
      <c r="G1053" s="82"/>
      <c r="H1053" s="83"/>
    </row>
    <row r="1054" spans="7:8">
      <c r="G1054" s="82"/>
      <c r="H1054" s="83"/>
    </row>
    <row r="1055" spans="7:8">
      <c r="G1055" s="82"/>
      <c r="H1055" s="83"/>
    </row>
    <row r="1056" spans="7:8">
      <c r="G1056" s="82"/>
      <c r="H1056" s="83"/>
    </row>
    <row r="1057" spans="7:8">
      <c r="G1057" s="82"/>
      <c r="H1057" s="83"/>
    </row>
    <row r="1058" spans="7:8">
      <c r="G1058" s="82"/>
      <c r="H1058" s="83"/>
    </row>
    <row r="1059" spans="7:8">
      <c r="G1059" s="82"/>
      <c r="H1059" s="83"/>
    </row>
    <row r="1060" spans="7:8">
      <c r="G1060" s="82"/>
      <c r="H1060" s="83"/>
    </row>
    <row r="1061" spans="7:8">
      <c r="G1061" s="82"/>
      <c r="H1061" s="83"/>
    </row>
    <row r="1062" spans="7:8">
      <c r="G1062" s="82"/>
      <c r="H1062" s="83"/>
    </row>
    <row r="1063" spans="7:8">
      <c r="G1063" s="82"/>
      <c r="H1063" s="83"/>
    </row>
    <row r="1064" spans="7:8">
      <c r="G1064" s="82"/>
      <c r="H1064" s="83"/>
    </row>
    <row r="1065" spans="7:8">
      <c r="G1065" s="82"/>
      <c r="H1065" s="83"/>
    </row>
    <row r="1066" spans="7:8">
      <c r="G1066" s="82"/>
      <c r="H1066" s="83"/>
    </row>
    <row r="1067" spans="7:8">
      <c r="G1067" s="82"/>
      <c r="H1067" s="83"/>
    </row>
    <row r="1068" spans="7:8">
      <c r="G1068" s="82"/>
      <c r="H1068" s="83"/>
    </row>
    <row r="1069" spans="7:8">
      <c r="G1069" s="82"/>
      <c r="H1069" s="83"/>
    </row>
    <row r="1070" spans="7:8">
      <c r="G1070" s="82"/>
      <c r="H1070" s="83"/>
    </row>
    <row r="1071" spans="7:8">
      <c r="G1071" s="82"/>
      <c r="H1071" s="83"/>
    </row>
    <row r="1072" spans="7:8">
      <c r="G1072" s="82"/>
      <c r="H1072" s="83"/>
    </row>
    <row r="1073" spans="7:8">
      <c r="G1073" s="82"/>
      <c r="H1073" s="83"/>
    </row>
    <row r="1074" spans="7:8">
      <c r="G1074" s="82"/>
      <c r="H1074" s="83"/>
    </row>
    <row r="1075" spans="7:8">
      <c r="G1075" s="82"/>
      <c r="H1075" s="83"/>
    </row>
    <row r="1076" spans="7:8">
      <c r="G1076" s="82"/>
      <c r="H1076" s="83"/>
    </row>
    <row r="1077" spans="7:8">
      <c r="G1077" s="82"/>
      <c r="H1077" s="83"/>
    </row>
    <row r="1078" spans="7:8">
      <c r="G1078" s="82"/>
      <c r="H1078" s="83"/>
    </row>
    <row r="1079" spans="7:8">
      <c r="G1079" s="82"/>
      <c r="H1079" s="83"/>
    </row>
    <row r="1080" spans="7:8">
      <c r="G1080" s="82"/>
      <c r="H1080" s="83"/>
    </row>
    <row r="1081" spans="7:8">
      <c r="G1081" s="82"/>
      <c r="H1081" s="83"/>
    </row>
    <row r="1082" spans="7:8">
      <c r="G1082" s="82"/>
      <c r="H1082" s="83"/>
    </row>
    <row r="1083" spans="7:8">
      <c r="G1083" s="82"/>
      <c r="H1083" s="83"/>
    </row>
    <row r="1084" spans="7:8">
      <c r="G1084" s="82"/>
      <c r="H1084" s="83"/>
    </row>
    <row r="1085" spans="7:8">
      <c r="G1085" s="82"/>
      <c r="H1085" s="83"/>
    </row>
    <row r="1086" spans="7:8">
      <c r="G1086" s="82"/>
      <c r="H1086" s="83"/>
    </row>
    <row r="1087" spans="7:8">
      <c r="G1087" s="82"/>
      <c r="H1087" s="83"/>
    </row>
    <row r="1088" spans="7:8">
      <c r="G1088" s="82"/>
      <c r="H1088" s="83"/>
    </row>
    <row r="1089" spans="7:8">
      <c r="G1089" s="82"/>
      <c r="H1089" s="83"/>
    </row>
    <row r="1090" spans="7:8">
      <c r="G1090" s="82"/>
      <c r="H1090" s="83"/>
    </row>
    <row r="1091" spans="7:8">
      <c r="G1091" s="82"/>
      <c r="H1091" s="83"/>
    </row>
    <row r="1092" spans="7:8">
      <c r="G1092" s="82"/>
      <c r="H1092" s="83"/>
    </row>
    <row r="1093" spans="7:8">
      <c r="G1093" s="82"/>
      <c r="H1093" s="83"/>
    </row>
    <row r="1094" spans="7:8">
      <c r="G1094" s="82"/>
      <c r="H1094" s="83"/>
    </row>
    <row r="1095" spans="7:8">
      <c r="G1095" s="82"/>
      <c r="H1095" s="83"/>
    </row>
    <row r="1096" spans="7:8">
      <c r="G1096" s="82"/>
      <c r="H1096" s="83"/>
    </row>
    <row r="1097" spans="7:8">
      <c r="G1097" s="82"/>
      <c r="H1097" s="83"/>
    </row>
    <row r="1098" spans="7:8">
      <c r="G1098" s="82"/>
      <c r="H1098" s="83"/>
    </row>
    <row r="1099" spans="7:8">
      <c r="G1099" s="82"/>
      <c r="H1099" s="83"/>
    </row>
    <row r="1100" spans="7:8">
      <c r="G1100" s="82"/>
      <c r="H1100" s="83"/>
    </row>
    <row r="1101" spans="7:8">
      <c r="G1101" s="82"/>
      <c r="H1101" s="83"/>
    </row>
    <row r="1102" spans="7:8">
      <c r="G1102" s="82"/>
      <c r="H1102" s="83"/>
    </row>
    <row r="1103" spans="7:8">
      <c r="G1103" s="82"/>
      <c r="H1103" s="83"/>
    </row>
    <row r="1104" spans="7:8">
      <c r="G1104" s="82"/>
      <c r="H1104" s="83"/>
    </row>
    <row r="1105" spans="7:8">
      <c r="G1105" s="82"/>
      <c r="H1105" s="83"/>
    </row>
    <row r="1106" spans="7:8">
      <c r="G1106" s="82"/>
      <c r="H1106" s="83"/>
    </row>
    <row r="1107" spans="7:8">
      <c r="G1107" s="82"/>
      <c r="H1107" s="83"/>
    </row>
    <row r="1108" spans="7:8">
      <c r="G1108" s="82"/>
      <c r="H1108" s="83"/>
    </row>
    <row r="1109" spans="7:8">
      <c r="G1109" s="82"/>
      <c r="H1109" s="83"/>
    </row>
    <row r="1110" spans="7:8">
      <c r="G1110" s="82"/>
      <c r="H1110" s="83"/>
    </row>
    <row r="1111" spans="7:8">
      <c r="G1111" s="82"/>
      <c r="H1111" s="83"/>
    </row>
    <row r="1112" spans="7:8">
      <c r="G1112" s="82"/>
      <c r="H1112" s="83"/>
    </row>
    <row r="1113" spans="7:8">
      <c r="G1113" s="82"/>
      <c r="H1113" s="83"/>
    </row>
    <row r="1114" spans="7:8">
      <c r="G1114" s="82"/>
      <c r="H1114" s="83"/>
    </row>
    <row r="1115" spans="7:8">
      <c r="G1115" s="82"/>
      <c r="H1115" s="83"/>
    </row>
    <row r="1116" spans="7:8">
      <c r="G1116" s="82"/>
      <c r="H1116" s="83"/>
    </row>
    <row r="1117" spans="7:8">
      <c r="G1117" s="82"/>
      <c r="H1117" s="83"/>
    </row>
    <row r="1118" spans="7:8">
      <c r="G1118" s="82"/>
      <c r="H1118" s="83"/>
    </row>
    <row r="1119" spans="7:8">
      <c r="G1119" s="82"/>
      <c r="H1119" s="83"/>
    </row>
    <row r="1120" spans="7:8">
      <c r="G1120" s="82"/>
      <c r="H1120" s="83"/>
    </row>
    <row r="1121" spans="7:8">
      <c r="G1121" s="82"/>
      <c r="H1121" s="83"/>
    </row>
    <row r="1122" spans="7:8">
      <c r="G1122" s="82"/>
      <c r="H1122" s="83"/>
    </row>
    <row r="1123" spans="7:8">
      <c r="G1123" s="82"/>
      <c r="H1123" s="83"/>
    </row>
    <row r="1124" spans="7:8">
      <c r="G1124" s="82"/>
      <c r="H1124" s="83"/>
    </row>
    <row r="1125" spans="7:8">
      <c r="G1125" s="82"/>
      <c r="H1125" s="83"/>
    </row>
    <row r="1126" spans="7:8">
      <c r="G1126" s="82"/>
      <c r="H1126" s="83"/>
    </row>
    <row r="1127" spans="7:8">
      <c r="G1127" s="82"/>
      <c r="H1127" s="83"/>
    </row>
    <row r="1128" spans="7:8">
      <c r="G1128" s="82"/>
      <c r="H1128" s="83"/>
    </row>
    <row r="1129" spans="7:8">
      <c r="G1129" s="82"/>
      <c r="H1129" s="83"/>
    </row>
    <row r="1130" spans="7:8">
      <c r="G1130" s="82"/>
      <c r="H1130" s="83"/>
    </row>
    <row r="1131" spans="7:8">
      <c r="G1131" s="82"/>
      <c r="H1131" s="83"/>
    </row>
    <row r="1132" spans="7:8">
      <c r="G1132" s="82"/>
      <c r="H1132" s="83"/>
    </row>
    <row r="1133" spans="7:8">
      <c r="G1133" s="82"/>
      <c r="H1133" s="83"/>
    </row>
    <row r="1134" spans="7:8">
      <c r="G1134" s="82"/>
      <c r="H1134" s="83"/>
    </row>
    <row r="1135" spans="7:8">
      <c r="G1135" s="82"/>
      <c r="H1135" s="83"/>
    </row>
    <row r="1136" spans="7:8">
      <c r="G1136" s="82"/>
      <c r="H1136" s="83"/>
    </row>
    <row r="1137" spans="7:8">
      <c r="G1137" s="82"/>
      <c r="H1137" s="83"/>
    </row>
    <row r="1138" spans="7:8">
      <c r="G1138" s="82"/>
      <c r="H1138" s="83"/>
    </row>
    <row r="1139" spans="7:8">
      <c r="G1139" s="82"/>
      <c r="H1139" s="83"/>
    </row>
    <row r="1140" spans="7:8">
      <c r="G1140" s="82"/>
      <c r="H1140" s="83"/>
    </row>
    <row r="1141" spans="7:8">
      <c r="G1141" s="82"/>
      <c r="H1141" s="83"/>
    </row>
    <row r="1142" spans="7:8">
      <c r="G1142" s="82"/>
      <c r="H1142" s="83"/>
    </row>
    <row r="1143" spans="7:8">
      <c r="G1143" s="82"/>
      <c r="H1143" s="83"/>
    </row>
    <row r="1144" spans="7:8">
      <c r="G1144" s="82"/>
      <c r="H1144" s="83"/>
    </row>
    <row r="1145" spans="7:8">
      <c r="G1145" s="82"/>
      <c r="H1145" s="83"/>
    </row>
    <row r="1146" spans="7:8">
      <c r="G1146" s="82"/>
      <c r="H1146" s="83"/>
    </row>
    <row r="1147" spans="7:8">
      <c r="G1147" s="82"/>
      <c r="H1147" s="83"/>
    </row>
    <row r="1148" spans="7:8">
      <c r="G1148" s="82"/>
      <c r="H1148" s="83"/>
    </row>
    <row r="1149" spans="7:8">
      <c r="G1149" s="82"/>
      <c r="H1149" s="83"/>
    </row>
    <row r="1150" spans="7:8">
      <c r="G1150" s="82"/>
      <c r="H1150" s="83"/>
    </row>
    <row r="1151" spans="7:8">
      <c r="G1151" s="82"/>
      <c r="H1151" s="83"/>
    </row>
    <row r="1152" spans="7:8">
      <c r="G1152" s="82"/>
      <c r="H1152" s="83"/>
    </row>
    <row r="1153" spans="7:8">
      <c r="G1153" s="82"/>
      <c r="H1153" s="83"/>
    </row>
    <row r="1154" spans="7:8">
      <c r="G1154" s="82"/>
      <c r="H1154" s="83"/>
    </row>
    <row r="1155" spans="7:8">
      <c r="G1155" s="82"/>
      <c r="H1155" s="83"/>
    </row>
    <row r="1156" spans="7:8">
      <c r="G1156" s="82"/>
      <c r="H1156" s="83"/>
    </row>
    <row r="1157" spans="7:8">
      <c r="G1157" s="82"/>
      <c r="H1157" s="83"/>
    </row>
    <row r="1158" spans="7:8">
      <c r="G1158" s="82"/>
      <c r="H1158" s="83"/>
    </row>
    <row r="1159" spans="7:8">
      <c r="G1159" s="82"/>
      <c r="H1159" s="83"/>
    </row>
    <row r="1160" spans="7:8">
      <c r="G1160" s="82"/>
      <c r="H1160" s="83"/>
    </row>
    <row r="1161" spans="7:8">
      <c r="G1161" s="82"/>
      <c r="H1161" s="83"/>
    </row>
    <row r="1162" spans="7:8">
      <c r="G1162" s="82"/>
      <c r="H1162" s="83"/>
    </row>
    <row r="1163" spans="7:8">
      <c r="G1163" s="82"/>
      <c r="H1163" s="83"/>
    </row>
    <row r="1164" spans="7:8">
      <c r="G1164" s="82"/>
      <c r="H1164" s="83"/>
    </row>
    <row r="1165" spans="7:8">
      <c r="G1165" s="82"/>
      <c r="H1165" s="83"/>
    </row>
    <row r="1166" spans="7:8">
      <c r="G1166" s="82"/>
      <c r="H1166" s="83"/>
    </row>
    <row r="1167" spans="7:8">
      <c r="G1167" s="82"/>
      <c r="H1167" s="83"/>
    </row>
    <row r="1168" spans="7:8">
      <c r="G1168" s="82"/>
      <c r="H1168" s="83"/>
    </row>
    <row r="1169" spans="7:8">
      <c r="G1169" s="82"/>
      <c r="H1169" s="83"/>
    </row>
    <row r="1170" spans="7:8">
      <c r="G1170" s="82"/>
      <c r="H1170" s="83"/>
    </row>
    <row r="1171" spans="7:8">
      <c r="G1171" s="82"/>
      <c r="H1171" s="83"/>
    </row>
    <row r="1172" spans="7:8">
      <c r="G1172" s="82"/>
      <c r="H1172" s="83"/>
    </row>
    <row r="1173" spans="7:8">
      <c r="G1173" s="82"/>
      <c r="H1173" s="83"/>
    </row>
    <row r="1174" spans="7:8">
      <c r="G1174" s="82"/>
      <c r="H1174" s="83"/>
    </row>
    <row r="1175" spans="7:8">
      <c r="G1175" s="82"/>
      <c r="H1175" s="83"/>
    </row>
    <row r="1176" spans="7:8">
      <c r="G1176" s="82"/>
      <c r="H1176" s="83"/>
    </row>
    <row r="1177" spans="7:8">
      <c r="G1177" s="82"/>
      <c r="H1177" s="83"/>
    </row>
    <row r="1178" spans="7:8">
      <c r="G1178" s="82"/>
      <c r="H1178" s="83"/>
    </row>
    <row r="1179" spans="7:8">
      <c r="G1179" s="82"/>
      <c r="H1179" s="83"/>
    </row>
    <row r="1180" spans="7:8">
      <c r="G1180" s="82"/>
      <c r="H1180" s="83"/>
    </row>
    <row r="1181" spans="7:8">
      <c r="G1181" s="82"/>
      <c r="H1181" s="83"/>
    </row>
    <row r="1182" spans="7:8">
      <c r="G1182" s="82"/>
      <c r="H1182" s="83"/>
    </row>
    <row r="1183" spans="7:8">
      <c r="G1183" s="82"/>
      <c r="H1183" s="83"/>
    </row>
    <row r="1184" spans="7:8">
      <c r="G1184" s="82"/>
      <c r="H1184" s="83"/>
    </row>
    <row r="1185" spans="7:8">
      <c r="G1185" s="82"/>
      <c r="H1185" s="83"/>
    </row>
    <row r="1186" spans="7:8">
      <c r="G1186" s="82"/>
      <c r="H1186" s="83"/>
    </row>
    <row r="1187" spans="7:8">
      <c r="G1187" s="82"/>
      <c r="H1187" s="83"/>
    </row>
    <row r="1188" spans="7:8">
      <c r="G1188" s="82"/>
      <c r="H1188" s="83"/>
    </row>
    <row r="1189" spans="7:8">
      <c r="G1189" s="82"/>
      <c r="H1189" s="83"/>
    </row>
    <row r="1190" spans="7:8">
      <c r="G1190" s="82"/>
      <c r="H1190" s="83"/>
    </row>
    <row r="1191" spans="7:8">
      <c r="G1191" s="82"/>
      <c r="H1191" s="83"/>
    </row>
    <row r="1192" spans="7:8">
      <c r="G1192" s="82"/>
      <c r="H1192" s="83"/>
    </row>
    <row r="1193" spans="7:8">
      <c r="G1193" s="82"/>
      <c r="H1193" s="83"/>
    </row>
    <row r="1194" spans="7:8">
      <c r="G1194" s="82"/>
      <c r="H1194" s="83"/>
    </row>
    <row r="1195" spans="7:8">
      <c r="G1195" s="82"/>
      <c r="H1195" s="83"/>
    </row>
    <row r="1196" spans="7:8">
      <c r="G1196" s="82"/>
      <c r="H1196" s="83"/>
    </row>
    <row r="1197" spans="7:8">
      <c r="G1197" s="82"/>
      <c r="H1197" s="83"/>
    </row>
    <row r="1198" spans="7:8">
      <c r="G1198" s="82"/>
      <c r="H1198" s="83"/>
    </row>
    <row r="1199" spans="7:8">
      <c r="G1199" s="82"/>
      <c r="H1199" s="83"/>
    </row>
    <row r="1200" spans="7:8">
      <c r="G1200" s="82"/>
      <c r="H1200" s="83"/>
    </row>
    <row r="1201" spans="7:8">
      <c r="G1201" s="82"/>
      <c r="H1201" s="83"/>
    </row>
    <row r="1202" spans="7:8">
      <c r="G1202" s="82"/>
      <c r="H1202" s="83"/>
    </row>
    <row r="1203" spans="7:8">
      <c r="G1203" s="82"/>
      <c r="H1203" s="83"/>
    </row>
    <row r="1204" spans="7:8">
      <c r="G1204" s="82"/>
      <c r="H1204" s="83"/>
    </row>
    <row r="1205" spans="7:8">
      <c r="G1205" s="82"/>
      <c r="H1205" s="83"/>
    </row>
    <row r="1206" spans="7:8">
      <c r="G1206" s="82"/>
      <c r="H1206" s="83"/>
    </row>
    <row r="1207" spans="7:8">
      <c r="G1207" s="82"/>
      <c r="H1207" s="83"/>
    </row>
    <row r="1208" spans="7:8">
      <c r="G1208" s="82"/>
      <c r="H1208" s="83"/>
    </row>
    <row r="1209" spans="7:8">
      <c r="G1209" s="82"/>
      <c r="H1209" s="83"/>
    </row>
    <row r="1210" spans="7:8">
      <c r="G1210" s="82"/>
      <c r="H1210" s="83"/>
    </row>
    <row r="1211" spans="7:8">
      <c r="G1211" s="82"/>
      <c r="H1211" s="83"/>
    </row>
    <row r="1212" spans="7:8">
      <c r="G1212" s="82"/>
      <c r="H1212" s="83"/>
    </row>
    <row r="1213" spans="7:8">
      <c r="G1213" s="82"/>
      <c r="H1213" s="83"/>
    </row>
    <row r="1214" spans="7:8">
      <c r="G1214" s="82"/>
      <c r="H1214" s="83"/>
    </row>
    <row r="1215" spans="7:8">
      <c r="G1215" s="82"/>
      <c r="H1215" s="83"/>
    </row>
    <row r="1216" spans="7:8">
      <c r="G1216" s="82"/>
      <c r="H1216" s="83"/>
    </row>
    <row r="1217" spans="7:8">
      <c r="G1217" s="82"/>
      <c r="H1217" s="83"/>
    </row>
    <row r="1218" spans="7:8">
      <c r="G1218" s="82"/>
      <c r="H1218" s="83"/>
    </row>
    <row r="1219" spans="7:8">
      <c r="G1219" s="82"/>
      <c r="H1219" s="83"/>
    </row>
    <row r="1220" spans="7:8">
      <c r="G1220" s="82"/>
      <c r="H1220" s="83"/>
    </row>
    <row r="1221" spans="7:8">
      <c r="G1221" s="82"/>
      <c r="H1221" s="83"/>
    </row>
    <row r="1222" spans="7:8">
      <c r="G1222" s="82"/>
      <c r="H1222" s="83"/>
    </row>
    <row r="1223" spans="7:8">
      <c r="G1223" s="82"/>
      <c r="H1223" s="83"/>
    </row>
    <row r="1224" spans="7:8">
      <c r="G1224" s="82"/>
      <c r="H1224" s="83"/>
    </row>
    <row r="1225" spans="7:8">
      <c r="G1225" s="82"/>
      <c r="H1225" s="83"/>
    </row>
    <row r="1226" spans="7:8">
      <c r="G1226" s="82"/>
      <c r="H1226" s="83"/>
    </row>
    <row r="1227" spans="7:8">
      <c r="G1227" s="82"/>
      <c r="H1227" s="83"/>
    </row>
    <row r="1228" spans="7:8">
      <c r="G1228" s="82"/>
      <c r="H1228" s="83"/>
    </row>
    <row r="1229" spans="7:8">
      <c r="G1229" s="82"/>
      <c r="H1229" s="83"/>
    </row>
    <row r="1230" spans="7:8">
      <c r="G1230" s="82"/>
      <c r="H1230" s="83"/>
    </row>
    <row r="1231" spans="7:8">
      <c r="G1231" s="82"/>
      <c r="H1231" s="83"/>
    </row>
    <row r="1232" spans="7:8">
      <c r="G1232" s="82"/>
      <c r="H1232" s="83"/>
    </row>
    <row r="1233" spans="7:8">
      <c r="G1233" s="82"/>
      <c r="H1233" s="83"/>
    </row>
    <row r="1234" spans="7:8">
      <c r="G1234" s="82"/>
      <c r="H1234" s="83"/>
    </row>
    <row r="1235" spans="7:8">
      <c r="G1235" s="82"/>
      <c r="H1235" s="83"/>
    </row>
    <row r="1236" spans="7:8">
      <c r="G1236" s="82"/>
      <c r="H1236" s="83"/>
    </row>
    <row r="1237" spans="7:8">
      <c r="G1237" s="82"/>
      <c r="H1237" s="83"/>
    </row>
    <row r="1238" spans="7:8">
      <c r="G1238" s="82"/>
      <c r="H1238" s="83"/>
    </row>
    <row r="1239" spans="7:8">
      <c r="G1239" s="82"/>
      <c r="H1239" s="83"/>
    </row>
    <row r="1240" spans="7:8">
      <c r="G1240" s="82"/>
      <c r="H1240" s="83"/>
    </row>
    <row r="1241" spans="7:8">
      <c r="G1241" s="82"/>
      <c r="H1241" s="83"/>
    </row>
    <row r="1242" spans="7:8">
      <c r="G1242" s="82"/>
      <c r="H1242" s="83"/>
    </row>
    <row r="1243" spans="7:8">
      <c r="G1243" s="82"/>
      <c r="H1243" s="83"/>
    </row>
    <row r="1244" spans="7:8">
      <c r="G1244" s="82"/>
      <c r="H1244" s="83"/>
    </row>
    <row r="1245" spans="7:8">
      <c r="G1245" s="82"/>
      <c r="H1245" s="83"/>
    </row>
    <row r="1246" spans="7:8">
      <c r="G1246" s="82"/>
      <c r="H1246" s="83"/>
    </row>
    <row r="1247" spans="7:8">
      <c r="G1247" s="82"/>
      <c r="H1247" s="83"/>
    </row>
    <row r="1248" spans="7:8">
      <c r="G1248" s="82"/>
      <c r="H1248" s="83"/>
    </row>
    <row r="1249" spans="7:8">
      <c r="G1249" s="82"/>
      <c r="H1249" s="83"/>
    </row>
    <row r="1250" spans="7:8">
      <c r="G1250" s="82"/>
      <c r="H1250" s="83"/>
    </row>
    <row r="1251" spans="7:8">
      <c r="G1251" s="82"/>
      <c r="H1251" s="83"/>
    </row>
    <row r="1252" spans="7:8">
      <c r="G1252" s="82"/>
      <c r="H1252" s="83"/>
    </row>
    <row r="1253" spans="7:8">
      <c r="G1253" s="82"/>
      <c r="H1253" s="83"/>
    </row>
    <row r="1254" spans="7:8">
      <c r="G1254" s="82"/>
      <c r="H1254" s="83"/>
    </row>
    <row r="1255" spans="7:8">
      <c r="G1255" s="82"/>
      <c r="H1255" s="83"/>
    </row>
    <row r="1256" spans="7:8">
      <c r="G1256" s="82"/>
      <c r="H1256" s="83"/>
    </row>
    <row r="1257" spans="7:8">
      <c r="G1257" s="82"/>
      <c r="H1257" s="83"/>
    </row>
    <row r="1258" spans="7:8">
      <c r="G1258" s="82"/>
      <c r="H1258" s="83"/>
    </row>
    <row r="1259" spans="7:8">
      <c r="G1259" s="82"/>
      <c r="H1259" s="83"/>
    </row>
    <row r="1260" spans="7:8">
      <c r="G1260" s="82"/>
      <c r="H1260" s="83"/>
    </row>
    <row r="1261" spans="7:8">
      <c r="G1261" s="82"/>
      <c r="H1261" s="83"/>
    </row>
    <row r="1262" spans="7:8">
      <c r="G1262" s="82"/>
      <c r="H1262" s="83"/>
    </row>
    <row r="1263" spans="7:8">
      <c r="G1263" s="82"/>
      <c r="H1263" s="83"/>
    </row>
    <row r="1264" spans="7:8">
      <c r="G1264" s="82"/>
      <c r="H1264" s="83"/>
    </row>
    <row r="1265" spans="7:8">
      <c r="G1265" s="82"/>
      <c r="H1265" s="83"/>
    </row>
    <row r="1266" spans="7:8">
      <c r="G1266" s="82"/>
      <c r="H1266" s="83"/>
    </row>
    <row r="1267" spans="7:8">
      <c r="G1267" s="82"/>
      <c r="H1267" s="83"/>
    </row>
    <row r="1268" spans="7:8">
      <c r="G1268" s="82"/>
      <c r="H1268" s="83"/>
    </row>
    <row r="1269" spans="7:8">
      <c r="G1269" s="82"/>
      <c r="H1269" s="83"/>
    </row>
    <row r="1270" spans="7:8">
      <c r="G1270" s="82"/>
      <c r="H1270" s="83"/>
    </row>
    <row r="1271" spans="7:8">
      <c r="G1271" s="82"/>
      <c r="H1271" s="83"/>
    </row>
    <row r="1272" spans="7:8">
      <c r="G1272" s="82"/>
      <c r="H1272" s="83"/>
    </row>
    <row r="1273" spans="7:8">
      <c r="G1273" s="82"/>
      <c r="H1273" s="83"/>
    </row>
    <row r="1274" spans="7:8">
      <c r="G1274" s="82"/>
      <c r="H1274" s="83"/>
    </row>
    <row r="1275" spans="7:8">
      <c r="G1275" s="82"/>
      <c r="H1275" s="83"/>
    </row>
    <row r="1276" spans="7:8">
      <c r="G1276" s="82"/>
      <c r="H1276" s="83"/>
    </row>
    <row r="1277" spans="7:8">
      <c r="G1277" s="82"/>
      <c r="H1277" s="83"/>
    </row>
    <row r="1278" spans="7:8">
      <c r="G1278" s="82"/>
      <c r="H1278" s="83"/>
    </row>
    <row r="1279" spans="7:8">
      <c r="G1279" s="82"/>
      <c r="H1279" s="83"/>
    </row>
    <row r="1280" spans="7:8">
      <c r="G1280" s="82"/>
      <c r="H1280" s="83"/>
    </row>
    <row r="1281" spans="7:8">
      <c r="G1281" s="82"/>
      <c r="H1281" s="83"/>
    </row>
    <row r="1282" spans="7:8">
      <c r="G1282" s="82"/>
      <c r="H1282" s="83"/>
    </row>
    <row r="1283" spans="7:8">
      <c r="G1283" s="82"/>
      <c r="H1283" s="83"/>
    </row>
    <row r="1284" spans="7:8">
      <c r="G1284" s="82"/>
      <c r="H1284" s="83"/>
    </row>
    <row r="1285" spans="7:8">
      <c r="G1285" s="82"/>
      <c r="H1285" s="83"/>
    </row>
    <row r="1286" spans="7:8">
      <c r="G1286" s="82"/>
      <c r="H1286" s="83"/>
    </row>
    <row r="1287" spans="7:8">
      <c r="G1287" s="82"/>
      <c r="H1287" s="83"/>
    </row>
    <row r="1288" spans="7:8">
      <c r="G1288" s="82"/>
      <c r="H1288" s="83"/>
    </row>
    <row r="1289" spans="7:8">
      <c r="G1289" s="82"/>
      <c r="H1289" s="83"/>
    </row>
    <row r="1290" spans="7:8">
      <c r="G1290" s="82"/>
      <c r="H1290" s="83"/>
    </row>
    <row r="1291" spans="7:8">
      <c r="G1291" s="82"/>
      <c r="H1291" s="83"/>
    </row>
    <row r="1292" spans="7:8">
      <c r="G1292" s="82"/>
      <c r="H1292" s="83"/>
    </row>
    <row r="1293" spans="7:8">
      <c r="G1293" s="82"/>
      <c r="H1293" s="83"/>
    </row>
    <row r="1294" spans="7:8">
      <c r="G1294" s="82"/>
      <c r="H1294" s="83"/>
    </row>
    <row r="1295" spans="7:8">
      <c r="G1295" s="82"/>
      <c r="H1295" s="83"/>
    </row>
    <row r="1296" spans="7:8">
      <c r="G1296" s="82"/>
      <c r="H1296" s="83"/>
    </row>
    <row r="1297" spans="7:8">
      <c r="G1297" s="82"/>
      <c r="H1297" s="83"/>
    </row>
    <row r="1298" spans="7:8">
      <c r="G1298" s="82"/>
      <c r="H1298" s="83"/>
    </row>
    <row r="1299" spans="7:8">
      <c r="G1299" s="82"/>
      <c r="H1299" s="83"/>
    </row>
    <row r="1300" spans="7:8">
      <c r="G1300" s="82"/>
      <c r="H1300" s="83"/>
    </row>
    <row r="1301" spans="7:8">
      <c r="G1301" s="82"/>
      <c r="H1301" s="83"/>
    </row>
    <row r="1302" spans="7:8">
      <c r="G1302" s="82"/>
      <c r="H1302" s="83"/>
    </row>
    <row r="1303" spans="7:8">
      <c r="G1303" s="82"/>
      <c r="H1303" s="83"/>
    </row>
    <row r="1304" spans="7:8">
      <c r="G1304" s="82"/>
      <c r="H1304" s="83"/>
    </row>
    <row r="1305" spans="7:8">
      <c r="G1305" s="82"/>
      <c r="H1305" s="83"/>
    </row>
    <row r="1306" spans="7:8">
      <c r="G1306" s="82"/>
      <c r="H1306" s="83"/>
    </row>
    <row r="1307" spans="7:8">
      <c r="G1307" s="82"/>
      <c r="H1307" s="83"/>
    </row>
    <row r="1308" spans="7:8">
      <c r="G1308" s="82"/>
      <c r="H1308" s="83"/>
    </row>
    <row r="1309" spans="7:8">
      <c r="G1309" s="82"/>
      <c r="H1309" s="83"/>
    </row>
    <row r="1310" spans="7:8">
      <c r="G1310" s="82"/>
      <c r="H1310" s="83"/>
    </row>
    <row r="1311" spans="7:8">
      <c r="G1311" s="82"/>
      <c r="H1311" s="83"/>
    </row>
    <row r="1312" spans="7:8">
      <c r="G1312" s="82"/>
      <c r="H1312" s="83"/>
    </row>
    <row r="1313" spans="7:8">
      <c r="G1313" s="82"/>
      <c r="H1313" s="83"/>
    </row>
    <row r="1314" spans="7:8">
      <c r="G1314" s="82"/>
      <c r="H1314" s="83"/>
    </row>
    <row r="1315" spans="7:8">
      <c r="G1315" s="82"/>
      <c r="H1315" s="83"/>
    </row>
    <row r="1316" spans="7:8">
      <c r="G1316" s="82"/>
      <c r="H1316" s="83"/>
    </row>
    <row r="1317" spans="7:8">
      <c r="G1317" s="82"/>
      <c r="H1317" s="83"/>
    </row>
    <row r="1318" spans="7:8">
      <c r="G1318" s="82"/>
      <c r="H1318" s="83"/>
    </row>
    <row r="1319" spans="7:8">
      <c r="G1319" s="82"/>
      <c r="H1319" s="83"/>
    </row>
    <row r="1320" spans="7:8">
      <c r="G1320" s="82"/>
      <c r="H1320" s="83"/>
    </row>
    <row r="1321" spans="7:8">
      <c r="G1321" s="82"/>
      <c r="H1321" s="83"/>
    </row>
    <row r="1322" spans="7:8">
      <c r="G1322" s="82"/>
      <c r="H1322" s="83"/>
    </row>
    <row r="1323" spans="7:8">
      <c r="G1323" s="82"/>
      <c r="H1323" s="83"/>
    </row>
    <row r="1324" spans="7:8">
      <c r="G1324" s="82"/>
      <c r="H1324" s="83"/>
    </row>
    <row r="1325" spans="7:8">
      <c r="G1325" s="82"/>
      <c r="H1325" s="83"/>
    </row>
    <row r="1326" spans="7:8">
      <c r="G1326" s="82"/>
      <c r="H1326" s="83"/>
    </row>
    <row r="1327" spans="7:8">
      <c r="G1327" s="82"/>
      <c r="H1327" s="83"/>
    </row>
    <row r="1328" spans="7:8">
      <c r="G1328" s="82"/>
      <c r="H1328" s="83"/>
    </row>
    <row r="1329" spans="7:8">
      <c r="G1329" s="82"/>
      <c r="H1329" s="83"/>
    </row>
    <row r="1330" spans="7:8">
      <c r="G1330" s="82"/>
      <c r="H1330" s="83"/>
    </row>
    <row r="1331" spans="7:8">
      <c r="G1331" s="82"/>
      <c r="H1331" s="83"/>
    </row>
    <row r="1332" spans="7:8">
      <c r="G1332" s="82"/>
      <c r="H1332" s="83"/>
    </row>
    <row r="1333" spans="7:8">
      <c r="G1333" s="82"/>
      <c r="H1333" s="83"/>
    </row>
    <row r="1334" spans="7:8">
      <c r="G1334" s="82"/>
      <c r="H1334" s="83"/>
    </row>
    <row r="1335" spans="7:8">
      <c r="G1335" s="82"/>
      <c r="H1335" s="83"/>
    </row>
    <row r="1336" spans="7:8">
      <c r="G1336" s="82"/>
      <c r="H1336" s="83"/>
    </row>
    <row r="1337" spans="7:8">
      <c r="G1337" s="82"/>
      <c r="H1337" s="83"/>
    </row>
    <row r="1338" spans="7:8">
      <c r="G1338" s="82"/>
      <c r="H1338" s="83"/>
    </row>
    <row r="1339" spans="7:8">
      <c r="G1339" s="82"/>
      <c r="H1339" s="83"/>
    </row>
    <row r="1340" spans="7:8">
      <c r="G1340" s="82"/>
      <c r="H1340" s="83"/>
    </row>
    <row r="1341" spans="7:8">
      <c r="G1341" s="82"/>
      <c r="H1341" s="83"/>
    </row>
    <row r="1342" spans="7:8">
      <c r="G1342" s="82"/>
      <c r="H1342" s="83"/>
    </row>
    <row r="1343" spans="7:8">
      <c r="G1343" s="82"/>
      <c r="H1343" s="83"/>
    </row>
    <row r="1344" spans="7:8">
      <c r="G1344" s="82"/>
      <c r="H1344" s="83"/>
    </row>
    <row r="1345" spans="7:8">
      <c r="G1345" s="82"/>
      <c r="H1345" s="83"/>
    </row>
    <row r="1346" spans="7:8">
      <c r="G1346" s="82"/>
      <c r="H1346" s="83"/>
    </row>
    <row r="1347" spans="7:8">
      <c r="G1347" s="82"/>
      <c r="H1347" s="83"/>
    </row>
    <row r="1348" spans="7:8">
      <c r="G1348" s="82"/>
      <c r="H1348" s="83"/>
    </row>
    <row r="1349" spans="7:8">
      <c r="G1349" s="82"/>
      <c r="H1349" s="83"/>
    </row>
    <row r="1350" spans="7:8">
      <c r="G1350" s="82"/>
      <c r="H1350" s="83"/>
    </row>
    <row r="1351" spans="7:8">
      <c r="G1351" s="82"/>
      <c r="H1351" s="83"/>
    </row>
    <row r="1352" spans="7:8">
      <c r="G1352" s="82"/>
      <c r="H1352" s="83"/>
    </row>
    <row r="1353" spans="7:8">
      <c r="G1353" s="82"/>
      <c r="H1353" s="83"/>
    </row>
    <row r="1354" spans="7:8">
      <c r="G1354" s="82"/>
      <c r="H1354" s="83"/>
    </row>
    <row r="1355" spans="7:8">
      <c r="G1355" s="82"/>
      <c r="H1355" s="83"/>
    </row>
    <row r="1356" spans="7:8">
      <c r="G1356" s="82"/>
      <c r="H1356" s="83"/>
    </row>
    <row r="1357" spans="7:8">
      <c r="G1357" s="82"/>
      <c r="H1357" s="83"/>
    </row>
    <row r="1358" spans="7:8">
      <c r="G1358" s="82"/>
      <c r="H1358" s="83"/>
    </row>
    <row r="1359" spans="7:8">
      <c r="G1359" s="82"/>
      <c r="H1359" s="83"/>
    </row>
    <row r="1360" spans="7:8">
      <c r="G1360" s="82"/>
      <c r="H1360" s="83"/>
    </row>
    <row r="1361" spans="7:8">
      <c r="G1361" s="82"/>
      <c r="H1361" s="83"/>
    </row>
    <row r="1362" spans="7:8">
      <c r="G1362" s="82"/>
      <c r="H1362" s="83"/>
    </row>
    <row r="1363" spans="7:8">
      <c r="G1363" s="82"/>
      <c r="H1363" s="83"/>
    </row>
    <row r="1364" spans="7:8">
      <c r="G1364" s="82"/>
      <c r="H1364" s="83"/>
    </row>
    <row r="1365" spans="7:8">
      <c r="G1365" s="82"/>
      <c r="H1365" s="83"/>
    </row>
    <row r="1366" spans="7:8">
      <c r="G1366" s="82"/>
      <c r="H1366" s="83"/>
    </row>
    <row r="1367" spans="7:8">
      <c r="G1367" s="82"/>
      <c r="H1367" s="83"/>
    </row>
    <row r="1368" spans="7:8">
      <c r="G1368" s="82"/>
      <c r="H1368" s="83"/>
    </row>
    <row r="1369" spans="7:8">
      <c r="G1369" s="82"/>
      <c r="H1369" s="83"/>
    </row>
    <row r="1370" spans="7:8">
      <c r="G1370" s="82"/>
      <c r="H1370" s="83"/>
    </row>
    <row r="1371" spans="7:8">
      <c r="G1371" s="82"/>
      <c r="H1371" s="83"/>
    </row>
    <row r="1372" spans="7:8">
      <c r="G1372" s="82"/>
      <c r="H1372" s="83"/>
    </row>
    <row r="1373" spans="7:8">
      <c r="G1373" s="82"/>
      <c r="H1373" s="83"/>
    </row>
    <row r="1374" spans="7:8">
      <c r="G1374" s="82"/>
      <c r="H1374" s="83"/>
    </row>
    <row r="1375" spans="7:8">
      <c r="G1375" s="82"/>
      <c r="H1375" s="83"/>
    </row>
    <row r="1376" spans="7:8">
      <c r="G1376" s="82"/>
      <c r="H1376" s="83"/>
    </row>
    <row r="1377" spans="7:8">
      <c r="G1377" s="82"/>
      <c r="H1377" s="83"/>
    </row>
    <row r="1378" spans="7:8">
      <c r="G1378" s="82"/>
      <c r="H1378" s="83"/>
    </row>
    <row r="1379" spans="7:8">
      <c r="G1379" s="82"/>
      <c r="H1379" s="83"/>
    </row>
    <row r="1380" spans="7:8">
      <c r="G1380" s="82"/>
      <c r="H1380" s="83"/>
    </row>
    <row r="1381" spans="7:8">
      <c r="G1381" s="82"/>
      <c r="H1381" s="83"/>
    </row>
    <row r="1382" spans="7:8">
      <c r="G1382" s="82"/>
      <c r="H1382" s="83"/>
    </row>
    <row r="1383" spans="7:8">
      <c r="G1383" s="82"/>
      <c r="H1383" s="83"/>
    </row>
    <row r="1384" spans="7:8">
      <c r="G1384" s="82"/>
      <c r="H1384" s="83"/>
    </row>
    <row r="1385" spans="7:8">
      <c r="G1385" s="82"/>
      <c r="H1385" s="83"/>
    </row>
    <row r="1386" spans="7:8">
      <c r="G1386" s="82"/>
      <c r="H1386" s="83"/>
    </row>
    <row r="1387" spans="7:8">
      <c r="G1387" s="82"/>
      <c r="H1387" s="83"/>
    </row>
    <row r="1388" spans="7:8">
      <c r="G1388" s="82"/>
      <c r="H1388" s="83"/>
    </row>
    <row r="1389" spans="7:8">
      <c r="G1389" s="82"/>
      <c r="H1389" s="83"/>
    </row>
    <row r="1390" spans="7:8">
      <c r="G1390" s="82"/>
      <c r="H1390" s="83"/>
    </row>
    <row r="1391" spans="7:8">
      <c r="G1391" s="82"/>
      <c r="H1391" s="83"/>
    </row>
    <row r="1392" spans="7:8">
      <c r="G1392" s="82"/>
      <c r="H1392" s="83"/>
    </row>
    <row r="1393" spans="7:8">
      <c r="G1393" s="82"/>
      <c r="H1393" s="83"/>
    </row>
    <row r="1394" spans="7:8">
      <c r="G1394" s="82"/>
      <c r="H1394" s="83"/>
    </row>
    <row r="1395" spans="7:8">
      <c r="G1395" s="82"/>
      <c r="H1395" s="83"/>
    </row>
    <row r="1396" spans="7:8">
      <c r="G1396" s="82"/>
      <c r="H1396" s="83"/>
    </row>
    <row r="1397" spans="7:8">
      <c r="G1397" s="82"/>
      <c r="H1397" s="83"/>
    </row>
    <row r="1398" spans="7:8">
      <c r="G1398" s="82"/>
      <c r="H1398" s="83"/>
    </row>
    <row r="1399" spans="7:8">
      <c r="G1399" s="82"/>
      <c r="H1399" s="83"/>
    </row>
    <row r="1400" spans="7:8">
      <c r="G1400" s="82"/>
      <c r="H1400" s="83"/>
    </row>
    <row r="1401" spans="7:8">
      <c r="G1401" s="82"/>
      <c r="H1401" s="83"/>
    </row>
    <row r="1402" spans="7:8">
      <c r="G1402" s="82"/>
      <c r="H1402" s="83"/>
    </row>
    <row r="1403" spans="7:8">
      <c r="G1403" s="82"/>
      <c r="H1403" s="83"/>
    </row>
    <row r="1404" spans="7:8">
      <c r="G1404" s="82"/>
      <c r="H1404" s="83"/>
    </row>
    <row r="1405" spans="7:8">
      <c r="G1405" s="82"/>
      <c r="H1405" s="83"/>
    </row>
    <row r="1406" spans="7:8">
      <c r="G1406" s="82"/>
      <c r="H1406" s="83"/>
    </row>
    <row r="1407" spans="7:8">
      <c r="G1407" s="82"/>
      <c r="H1407" s="83"/>
    </row>
    <row r="1408" spans="7:8">
      <c r="G1408" s="82"/>
      <c r="H1408" s="83"/>
    </row>
    <row r="1409" spans="7:8">
      <c r="G1409" s="82"/>
      <c r="H1409" s="83"/>
    </row>
    <row r="1410" spans="7:8">
      <c r="G1410" s="82"/>
      <c r="H1410" s="83"/>
    </row>
    <row r="1411" spans="7:8">
      <c r="G1411" s="82"/>
      <c r="H1411" s="83"/>
    </row>
    <row r="1412" spans="7:8">
      <c r="G1412" s="82"/>
      <c r="H1412" s="83"/>
    </row>
    <row r="1413" spans="7:8">
      <c r="G1413" s="82"/>
      <c r="H1413" s="83"/>
    </row>
    <row r="1414" spans="7:8">
      <c r="G1414" s="82"/>
      <c r="H1414" s="83"/>
    </row>
    <row r="1415" spans="7:8">
      <c r="G1415" s="82"/>
      <c r="H1415" s="83"/>
    </row>
    <row r="1416" spans="7:8">
      <c r="G1416" s="82"/>
      <c r="H1416" s="83"/>
    </row>
    <row r="1417" spans="7:8">
      <c r="G1417" s="82"/>
      <c r="H1417" s="83"/>
    </row>
    <row r="1418" spans="7:8">
      <c r="G1418" s="82"/>
      <c r="H1418" s="83"/>
    </row>
    <row r="1419" spans="7:8">
      <c r="G1419" s="82"/>
      <c r="H1419" s="83"/>
    </row>
    <row r="1420" spans="7:8">
      <c r="G1420" s="82"/>
      <c r="H1420" s="83"/>
    </row>
    <row r="1421" spans="7:8">
      <c r="G1421" s="82"/>
      <c r="H1421" s="83"/>
    </row>
    <row r="1422" spans="7:8">
      <c r="G1422" s="82"/>
      <c r="H1422" s="83"/>
    </row>
    <row r="1423" spans="7:8">
      <c r="G1423" s="82"/>
      <c r="H1423" s="83"/>
    </row>
    <row r="1424" spans="7:8">
      <c r="G1424" s="82"/>
      <c r="H1424" s="83"/>
    </row>
    <row r="1425" spans="7:8">
      <c r="G1425" s="82"/>
      <c r="H1425" s="83"/>
    </row>
    <row r="1426" spans="7:8">
      <c r="G1426" s="82"/>
      <c r="H1426" s="83"/>
    </row>
    <row r="1427" spans="7:8">
      <c r="G1427" s="82"/>
      <c r="H1427" s="83"/>
    </row>
    <row r="1428" spans="7:8">
      <c r="G1428" s="82"/>
      <c r="H1428" s="83"/>
    </row>
    <row r="1429" spans="7:8">
      <c r="G1429" s="82"/>
      <c r="H1429" s="83"/>
    </row>
    <row r="1430" spans="7:8">
      <c r="G1430" s="82"/>
      <c r="H1430" s="83"/>
    </row>
    <row r="1431" spans="7:8">
      <c r="G1431" s="82"/>
      <c r="H1431" s="83"/>
    </row>
    <row r="1432" spans="7:8">
      <c r="G1432" s="82"/>
      <c r="H1432" s="83"/>
    </row>
    <row r="1433" spans="7:8">
      <c r="G1433" s="82"/>
      <c r="H1433" s="83"/>
    </row>
    <row r="1434" spans="7:8">
      <c r="G1434" s="82"/>
      <c r="H1434" s="83"/>
    </row>
    <row r="1435" spans="7:8">
      <c r="G1435" s="82"/>
      <c r="H1435" s="83"/>
    </row>
    <row r="1436" spans="7:8">
      <c r="G1436" s="82"/>
      <c r="H1436" s="83"/>
    </row>
    <row r="1437" spans="7:8">
      <c r="G1437" s="82"/>
      <c r="H1437" s="83"/>
    </row>
    <row r="1438" spans="7:8">
      <c r="G1438" s="82"/>
      <c r="H1438" s="83"/>
    </row>
    <row r="1439" spans="7:8">
      <c r="G1439" s="82"/>
      <c r="H1439" s="83"/>
    </row>
    <row r="1440" spans="7:8">
      <c r="G1440" s="82"/>
      <c r="H1440" s="83"/>
    </row>
    <row r="1441" spans="7:8">
      <c r="G1441" s="82"/>
      <c r="H1441" s="83"/>
    </row>
    <row r="1442" spans="7:8">
      <c r="G1442" s="82"/>
      <c r="H1442" s="83"/>
    </row>
    <row r="1443" spans="7:8">
      <c r="G1443" s="82"/>
      <c r="H1443" s="83"/>
    </row>
    <row r="1444" spans="7:8">
      <c r="G1444" s="82"/>
      <c r="H1444" s="83"/>
    </row>
    <row r="1445" spans="7:8">
      <c r="G1445" s="82"/>
      <c r="H1445" s="83"/>
    </row>
    <row r="1446" spans="7:8">
      <c r="G1446" s="82"/>
      <c r="H1446" s="83"/>
    </row>
    <row r="1447" spans="7:8">
      <c r="G1447" s="82"/>
      <c r="H1447" s="83"/>
    </row>
    <row r="1448" spans="7:8">
      <c r="G1448" s="82"/>
      <c r="H1448" s="83"/>
    </row>
    <row r="1449" spans="7:8">
      <c r="G1449" s="82"/>
      <c r="H1449" s="83"/>
    </row>
    <row r="1450" spans="7:8">
      <c r="G1450" s="82"/>
      <c r="H1450" s="83"/>
    </row>
    <row r="1451" spans="7:8">
      <c r="G1451" s="82"/>
      <c r="H1451" s="83"/>
    </row>
    <row r="1452" spans="7:8">
      <c r="G1452" s="82"/>
      <c r="H1452" s="83"/>
    </row>
    <row r="1453" spans="7:8">
      <c r="G1453" s="82"/>
      <c r="H1453" s="83"/>
    </row>
    <row r="1454" spans="7:8">
      <c r="G1454" s="82"/>
      <c r="H1454" s="83"/>
    </row>
    <row r="1455" spans="7:8">
      <c r="G1455" s="82"/>
      <c r="H1455" s="83"/>
    </row>
    <row r="1456" spans="7:8">
      <c r="G1456" s="82"/>
      <c r="H1456" s="83"/>
    </row>
    <row r="1457" spans="7:8">
      <c r="G1457" s="82"/>
      <c r="H1457" s="83"/>
    </row>
    <row r="1458" spans="7:8">
      <c r="G1458" s="82"/>
      <c r="H1458" s="83"/>
    </row>
    <row r="1459" spans="7:8">
      <c r="G1459" s="82"/>
      <c r="H1459" s="83"/>
    </row>
    <row r="1460" spans="7:8">
      <c r="G1460" s="82"/>
      <c r="H1460" s="83"/>
    </row>
    <row r="1461" spans="7:8">
      <c r="G1461" s="82"/>
      <c r="H1461" s="83"/>
    </row>
    <row r="1462" spans="7:8">
      <c r="G1462" s="82"/>
      <c r="H1462" s="83"/>
    </row>
    <row r="1463" spans="7:8">
      <c r="G1463" s="82"/>
      <c r="H1463" s="83"/>
    </row>
    <row r="1464" spans="7:8">
      <c r="G1464" s="82"/>
      <c r="H1464" s="83"/>
    </row>
    <row r="1465" spans="7:8">
      <c r="G1465" s="82"/>
      <c r="H1465" s="83"/>
    </row>
    <row r="1466" spans="7:8">
      <c r="G1466" s="82"/>
      <c r="H1466" s="83"/>
    </row>
    <row r="1467" spans="7:8">
      <c r="G1467" s="82"/>
      <c r="H1467" s="83"/>
    </row>
    <row r="1468" spans="7:8">
      <c r="G1468" s="82"/>
      <c r="H1468" s="83"/>
    </row>
    <row r="1469" spans="7:8">
      <c r="G1469" s="82"/>
      <c r="H1469" s="83"/>
    </row>
    <row r="1470" spans="7:8">
      <c r="G1470" s="82"/>
      <c r="H1470" s="83"/>
    </row>
    <row r="1471" spans="7:8">
      <c r="G1471" s="82"/>
      <c r="H1471" s="83"/>
    </row>
    <row r="1472" spans="7:8">
      <c r="G1472" s="82"/>
      <c r="H1472" s="83"/>
    </row>
    <row r="1473" spans="7:8">
      <c r="G1473" s="82"/>
      <c r="H1473" s="83"/>
    </row>
    <row r="1474" spans="7:8">
      <c r="G1474" s="82"/>
      <c r="H1474" s="83"/>
    </row>
    <row r="1475" spans="7:8">
      <c r="G1475" s="82"/>
      <c r="H1475" s="83"/>
    </row>
    <row r="1476" spans="7:8">
      <c r="G1476" s="82"/>
      <c r="H1476" s="83"/>
    </row>
    <row r="1477" spans="7:8">
      <c r="G1477" s="82"/>
      <c r="H1477" s="83"/>
    </row>
    <row r="1478" spans="7:8">
      <c r="G1478" s="82"/>
      <c r="H1478" s="83"/>
    </row>
    <row r="1479" spans="7:8">
      <c r="G1479" s="82"/>
      <c r="H1479" s="83"/>
    </row>
    <row r="1480" spans="7:8">
      <c r="G1480" s="82"/>
      <c r="H1480" s="83"/>
    </row>
    <row r="1481" spans="7:8">
      <c r="G1481" s="82"/>
      <c r="H1481" s="83"/>
    </row>
    <row r="1482" spans="7:8">
      <c r="G1482" s="82"/>
      <c r="H1482" s="83"/>
    </row>
    <row r="1483" spans="7:8">
      <c r="G1483" s="82"/>
      <c r="H1483" s="83"/>
    </row>
    <row r="1484" spans="7:8">
      <c r="G1484" s="82"/>
      <c r="H1484" s="83"/>
    </row>
    <row r="1485" spans="7:8">
      <c r="G1485" s="82"/>
      <c r="H1485" s="83"/>
    </row>
    <row r="1486" spans="7:8">
      <c r="G1486" s="82"/>
      <c r="H1486" s="83"/>
    </row>
    <row r="1487" spans="7:8">
      <c r="G1487" s="82"/>
      <c r="H1487" s="83"/>
    </row>
    <row r="1488" spans="7:8">
      <c r="G1488" s="82"/>
      <c r="H1488" s="83"/>
    </row>
    <row r="1489" spans="7:8">
      <c r="G1489" s="82"/>
      <c r="H1489" s="83"/>
    </row>
    <row r="1490" spans="7:8">
      <c r="G1490" s="82"/>
      <c r="H1490" s="83"/>
    </row>
    <row r="1491" spans="7:8">
      <c r="G1491" s="82"/>
      <c r="H1491" s="83"/>
    </row>
    <row r="1492" spans="7:8">
      <c r="G1492" s="82"/>
      <c r="H1492" s="83"/>
    </row>
    <row r="1493" spans="7:8">
      <c r="G1493" s="82"/>
      <c r="H1493" s="83"/>
    </row>
    <row r="1494" spans="7:8">
      <c r="G1494" s="82"/>
      <c r="H1494" s="83"/>
    </row>
    <row r="1495" spans="7:8">
      <c r="G1495" s="82"/>
      <c r="H1495" s="83"/>
    </row>
    <row r="1496" spans="7:8">
      <c r="G1496" s="82"/>
      <c r="H1496" s="83"/>
    </row>
    <row r="1497" spans="7:8">
      <c r="G1497" s="82"/>
      <c r="H1497" s="83"/>
    </row>
    <row r="1498" spans="7:8">
      <c r="G1498" s="82"/>
      <c r="H1498" s="83"/>
    </row>
    <row r="1499" spans="7:8">
      <c r="G1499" s="82"/>
      <c r="H1499" s="83"/>
    </row>
    <row r="1500" spans="7:8">
      <c r="G1500" s="82"/>
      <c r="H1500" s="83"/>
    </row>
    <row r="1501" spans="7:8">
      <c r="G1501" s="82"/>
      <c r="H1501" s="83"/>
    </row>
    <row r="1502" spans="7:8">
      <c r="G1502" s="82"/>
      <c r="H1502" s="83"/>
    </row>
    <row r="1503" spans="7:8">
      <c r="G1503" s="82"/>
      <c r="H1503" s="83"/>
    </row>
    <row r="1504" spans="7:8">
      <c r="G1504" s="82"/>
      <c r="H1504" s="83"/>
    </row>
    <row r="1505" spans="7:8">
      <c r="G1505" s="82"/>
      <c r="H1505" s="83"/>
    </row>
    <row r="1506" spans="7:8">
      <c r="G1506" s="82"/>
      <c r="H1506" s="83"/>
    </row>
    <row r="1507" spans="7:8">
      <c r="G1507" s="82"/>
      <c r="H1507" s="83"/>
    </row>
    <row r="1508" spans="7:8">
      <c r="G1508" s="82"/>
      <c r="H1508" s="83"/>
    </row>
    <row r="1509" spans="7:8">
      <c r="G1509" s="82"/>
      <c r="H1509" s="83"/>
    </row>
    <row r="1510" spans="7:8">
      <c r="G1510" s="82"/>
      <c r="H1510" s="83"/>
    </row>
    <row r="1511" spans="7:8">
      <c r="G1511" s="82"/>
      <c r="H1511" s="83"/>
    </row>
    <row r="1512" spans="7:8">
      <c r="G1512" s="82"/>
      <c r="H1512" s="83"/>
    </row>
    <row r="1513" spans="7:8">
      <c r="G1513" s="82"/>
      <c r="H1513" s="83"/>
    </row>
    <row r="1514" spans="7:8">
      <c r="G1514" s="82"/>
      <c r="H1514" s="83"/>
    </row>
    <row r="1515" spans="7:8">
      <c r="G1515" s="82"/>
      <c r="H1515" s="83"/>
    </row>
    <row r="1516" spans="7:8">
      <c r="G1516" s="82"/>
      <c r="H1516" s="83"/>
    </row>
    <row r="1517" spans="7:8">
      <c r="G1517" s="82"/>
      <c r="H1517" s="83"/>
    </row>
    <row r="1518" spans="7:8">
      <c r="G1518" s="82"/>
      <c r="H1518" s="83"/>
    </row>
    <row r="1519" spans="7:8">
      <c r="G1519" s="82"/>
      <c r="H1519" s="83"/>
    </row>
    <row r="1520" spans="7:8">
      <c r="G1520" s="82"/>
      <c r="H1520" s="83"/>
    </row>
    <row r="1521" spans="7:8">
      <c r="G1521" s="82"/>
      <c r="H1521" s="83"/>
    </row>
    <row r="1522" spans="7:8">
      <c r="G1522" s="82"/>
      <c r="H1522" s="83"/>
    </row>
    <row r="1523" spans="7:8">
      <c r="G1523" s="82"/>
      <c r="H1523" s="83"/>
    </row>
    <row r="1524" spans="7:8">
      <c r="G1524" s="82"/>
      <c r="H1524" s="83"/>
    </row>
    <row r="1525" spans="7:8">
      <c r="G1525" s="82"/>
      <c r="H1525" s="83"/>
    </row>
    <row r="1526" spans="7:8">
      <c r="G1526" s="82"/>
      <c r="H1526" s="83"/>
    </row>
    <row r="1527" spans="7:8">
      <c r="G1527" s="82"/>
      <c r="H1527" s="83"/>
    </row>
    <row r="1528" spans="7:8">
      <c r="G1528" s="82"/>
      <c r="H1528" s="83"/>
    </row>
    <row r="1529" spans="7:8">
      <c r="G1529" s="82"/>
      <c r="H1529" s="83"/>
    </row>
    <row r="1530" spans="7:8">
      <c r="G1530" s="82"/>
      <c r="H1530" s="83"/>
    </row>
    <row r="1531" spans="7:8">
      <c r="G1531" s="82"/>
      <c r="H1531" s="83"/>
    </row>
    <row r="1532" spans="7:8">
      <c r="G1532" s="82"/>
      <c r="H1532" s="83"/>
    </row>
    <row r="1533" spans="7:8">
      <c r="G1533" s="82"/>
      <c r="H1533" s="83"/>
    </row>
    <row r="1534" spans="7:8">
      <c r="G1534" s="82"/>
      <c r="H1534" s="83"/>
    </row>
    <row r="1535" spans="7:8">
      <c r="G1535" s="82"/>
      <c r="H1535" s="83"/>
    </row>
    <row r="1536" spans="7:8">
      <c r="G1536" s="82"/>
      <c r="H1536" s="83"/>
    </row>
    <row r="1537" spans="7:8">
      <c r="G1537" s="82"/>
      <c r="H1537" s="83"/>
    </row>
    <row r="1538" spans="7:8">
      <c r="G1538" s="82"/>
      <c r="H1538" s="83"/>
    </row>
    <row r="1539" spans="7:8">
      <c r="G1539" s="82"/>
      <c r="H1539" s="83"/>
    </row>
    <row r="1540" spans="7:8">
      <c r="G1540" s="82"/>
      <c r="H1540" s="83"/>
    </row>
    <row r="1541" spans="7:8">
      <c r="G1541" s="82"/>
      <c r="H1541" s="83"/>
    </row>
    <row r="1542" spans="7:8">
      <c r="G1542" s="82"/>
      <c r="H1542" s="83"/>
    </row>
    <row r="1543" spans="7:8">
      <c r="G1543" s="82"/>
      <c r="H1543" s="83"/>
    </row>
    <row r="1544" spans="7:8">
      <c r="G1544" s="82"/>
      <c r="H1544" s="83"/>
    </row>
    <row r="1545" spans="7:8">
      <c r="G1545" s="82"/>
      <c r="H1545" s="83"/>
    </row>
    <row r="1546" spans="7:8">
      <c r="G1546" s="82"/>
      <c r="H1546" s="83"/>
    </row>
    <row r="1547" spans="7:8">
      <c r="G1547" s="82"/>
      <c r="H1547" s="83"/>
    </row>
    <row r="1548" spans="7:8">
      <c r="G1548" s="82"/>
      <c r="H1548" s="83"/>
    </row>
    <row r="1549" spans="7:8">
      <c r="G1549" s="82"/>
      <c r="H1549" s="83"/>
    </row>
    <row r="1550" spans="7:8">
      <c r="G1550" s="82"/>
      <c r="H1550" s="83"/>
    </row>
    <row r="1551" spans="7:8">
      <c r="G1551" s="82"/>
      <c r="H1551" s="83"/>
    </row>
    <row r="1552" spans="7:8">
      <c r="G1552" s="82"/>
      <c r="H1552" s="83"/>
    </row>
    <row r="1553" spans="7:8">
      <c r="G1553" s="82"/>
      <c r="H1553" s="83"/>
    </row>
    <row r="1554" spans="7:8">
      <c r="G1554" s="82"/>
      <c r="H1554" s="83"/>
    </row>
    <row r="1555" spans="7:8">
      <c r="G1555" s="82"/>
      <c r="H1555" s="83"/>
    </row>
    <row r="1556" spans="7:8">
      <c r="G1556" s="82"/>
      <c r="H1556" s="83"/>
    </row>
    <row r="1557" spans="7:8">
      <c r="G1557" s="82"/>
      <c r="H1557" s="83"/>
    </row>
    <row r="1558" spans="7:8">
      <c r="G1558" s="82"/>
      <c r="H1558" s="83"/>
    </row>
    <row r="1559" spans="7:8">
      <c r="G1559" s="82"/>
      <c r="H1559" s="83"/>
    </row>
    <row r="1560" spans="7:8">
      <c r="G1560" s="82"/>
      <c r="H1560" s="83"/>
    </row>
    <row r="1561" spans="7:8">
      <c r="G1561" s="82"/>
      <c r="H1561" s="83"/>
    </row>
    <row r="1562" spans="7:8">
      <c r="G1562" s="82"/>
      <c r="H1562" s="83"/>
    </row>
    <row r="1563" spans="7:8">
      <c r="G1563" s="82"/>
      <c r="H1563" s="83"/>
    </row>
    <row r="1564" spans="7:8">
      <c r="G1564" s="82"/>
      <c r="H1564" s="83"/>
    </row>
    <row r="1565" spans="7:8">
      <c r="G1565" s="82"/>
      <c r="H1565" s="83"/>
    </row>
    <row r="1566" spans="7:8">
      <c r="G1566" s="82"/>
      <c r="H1566" s="83"/>
    </row>
    <row r="1567" spans="7:8">
      <c r="G1567" s="82"/>
      <c r="H1567" s="83"/>
    </row>
    <row r="1568" spans="7:8">
      <c r="G1568" s="82"/>
      <c r="H1568" s="83"/>
    </row>
    <row r="1569" spans="7:8">
      <c r="G1569" s="82"/>
      <c r="H1569" s="83"/>
    </row>
    <row r="1570" spans="7:8">
      <c r="G1570" s="82"/>
      <c r="H1570" s="83"/>
    </row>
    <row r="1571" spans="7:8">
      <c r="G1571" s="82"/>
      <c r="H1571" s="83"/>
    </row>
    <row r="1572" spans="7:8">
      <c r="G1572" s="82"/>
      <c r="H1572" s="83"/>
    </row>
    <row r="1573" spans="7:8">
      <c r="G1573" s="82"/>
      <c r="H1573" s="83"/>
    </row>
    <row r="1574" spans="7:8">
      <c r="G1574" s="82"/>
      <c r="H1574" s="83"/>
    </row>
    <row r="1575" spans="7:8">
      <c r="G1575" s="82"/>
      <c r="H1575" s="83"/>
    </row>
    <row r="1576" spans="7:8">
      <c r="G1576" s="82"/>
      <c r="H1576" s="83"/>
    </row>
    <row r="1577" spans="7:8">
      <c r="G1577" s="82"/>
      <c r="H1577" s="83"/>
    </row>
    <row r="1578" spans="7:8">
      <c r="G1578" s="82"/>
      <c r="H1578" s="83"/>
    </row>
    <row r="1579" spans="7:8">
      <c r="G1579" s="82"/>
      <c r="H1579" s="83"/>
    </row>
    <row r="1580" spans="7:8">
      <c r="G1580" s="82"/>
      <c r="H1580" s="83"/>
    </row>
    <row r="1581" spans="7:8">
      <c r="G1581" s="82"/>
      <c r="H1581" s="83"/>
    </row>
    <row r="1582" spans="7:8">
      <c r="G1582" s="82"/>
      <c r="H1582" s="83"/>
    </row>
    <row r="1583" spans="7:8">
      <c r="G1583" s="82"/>
      <c r="H1583" s="83"/>
    </row>
    <row r="1584" spans="7:8">
      <c r="G1584" s="82"/>
      <c r="H1584" s="83"/>
    </row>
    <row r="1585" spans="7:8">
      <c r="G1585" s="82"/>
      <c r="H1585" s="83"/>
    </row>
    <row r="1586" spans="7:8">
      <c r="G1586" s="82"/>
      <c r="H1586" s="83"/>
    </row>
    <row r="1587" spans="7:8">
      <c r="G1587" s="82"/>
      <c r="H1587" s="83"/>
    </row>
    <row r="1588" spans="7:8">
      <c r="G1588" s="82"/>
      <c r="H1588" s="83"/>
    </row>
    <row r="1589" spans="7:8">
      <c r="G1589" s="82"/>
      <c r="H1589" s="83"/>
    </row>
    <row r="1590" spans="7:8">
      <c r="G1590" s="82"/>
      <c r="H1590" s="83"/>
    </row>
    <row r="1591" spans="7:8">
      <c r="G1591" s="82"/>
      <c r="H1591" s="83"/>
    </row>
    <row r="1592" spans="7:8">
      <c r="G1592" s="82"/>
      <c r="H1592" s="83"/>
    </row>
    <row r="1593" spans="7:8">
      <c r="G1593" s="82"/>
      <c r="H1593" s="83"/>
    </row>
    <row r="1594" spans="7:8">
      <c r="G1594" s="82"/>
      <c r="H1594" s="83"/>
    </row>
    <row r="1595" spans="7:8">
      <c r="G1595" s="82"/>
      <c r="H1595" s="83"/>
    </row>
    <row r="1596" spans="7:8">
      <c r="G1596" s="82"/>
      <c r="H1596" s="83"/>
    </row>
    <row r="1597" spans="7:8">
      <c r="G1597" s="82"/>
      <c r="H1597" s="83"/>
    </row>
    <row r="1598" spans="7:8">
      <c r="G1598" s="82"/>
      <c r="H1598" s="83"/>
    </row>
    <row r="1599" spans="7:8">
      <c r="G1599" s="82"/>
      <c r="H1599" s="83"/>
    </row>
    <row r="1600" spans="7:8">
      <c r="G1600" s="82"/>
      <c r="H1600" s="83"/>
    </row>
    <row r="1601" spans="7:8">
      <c r="G1601" s="82"/>
      <c r="H1601" s="83"/>
    </row>
    <row r="1602" spans="7:8">
      <c r="G1602" s="82"/>
      <c r="H1602" s="83"/>
    </row>
    <row r="1603" spans="7:8">
      <c r="G1603" s="82"/>
      <c r="H1603" s="83"/>
    </row>
    <row r="1604" spans="7:8">
      <c r="G1604" s="82"/>
      <c r="H1604" s="83"/>
    </row>
    <row r="1605" spans="7:8">
      <c r="G1605" s="82"/>
      <c r="H1605" s="83"/>
    </row>
    <row r="1606" spans="7:8">
      <c r="G1606" s="82"/>
      <c r="H1606" s="83"/>
    </row>
    <row r="1607" spans="7:8">
      <c r="G1607" s="82"/>
      <c r="H1607" s="83"/>
    </row>
    <row r="1608" spans="7:8">
      <c r="G1608" s="82"/>
      <c r="H1608" s="83"/>
    </row>
    <row r="1609" spans="7:8">
      <c r="G1609" s="82"/>
      <c r="H1609" s="83"/>
    </row>
    <row r="1610" spans="7:8">
      <c r="G1610" s="82"/>
      <c r="H1610" s="83"/>
    </row>
    <row r="1611" spans="7:8">
      <c r="G1611" s="82"/>
      <c r="H1611" s="83"/>
    </row>
    <row r="1612" spans="7:8">
      <c r="G1612" s="82"/>
      <c r="H1612" s="83"/>
    </row>
    <row r="1613" spans="7:8">
      <c r="G1613" s="82"/>
      <c r="H1613" s="83"/>
    </row>
    <row r="1614" spans="7:8">
      <c r="G1614" s="82"/>
      <c r="H1614" s="83"/>
    </row>
    <row r="1615" spans="7:8">
      <c r="G1615" s="82"/>
      <c r="H1615" s="83"/>
    </row>
    <row r="1616" spans="7:8">
      <c r="G1616" s="82"/>
      <c r="H1616" s="83"/>
    </row>
    <row r="1617" spans="7:8">
      <c r="G1617" s="82"/>
      <c r="H1617" s="83"/>
    </row>
    <row r="1618" spans="7:8">
      <c r="G1618" s="82"/>
      <c r="H1618" s="83"/>
    </row>
    <row r="1619" spans="7:8">
      <c r="G1619" s="82"/>
      <c r="H1619" s="83"/>
    </row>
    <row r="1620" spans="7:8">
      <c r="G1620" s="82"/>
      <c r="H1620" s="83"/>
    </row>
    <row r="1621" spans="7:8">
      <c r="G1621" s="82"/>
      <c r="H1621" s="83"/>
    </row>
    <row r="1622" spans="7:8">
      <c r="G1622" s="82"/>
      <c r="H1622" s="83"/>
    </row>
    <row r="1623" spans="7:8">
      <c r="G1623" s="82"/>
      <c r="H1623" s="83"/>
    </row>
    <row r="1624" spans="7:8">
      <c r="G1624" s="82"/>
      <c r="H1624" s="83"/>
    </row>
    <row r="1625" spans="7:8">
      <c r="G1625" s="82"/>
      <c r="H1625" s="83"/>
    </row>
    <row r="1626" spans="7:8">
      <c r="G1626" s="82"/>
      <c r="H1626" s="83"/>
    </row>
    <row r="1627" spans="7:8">
      <c r="G1627" s="82"/>
      <c r="H1627" s="83"/>
    </row>
    <row r="1628" spans="7:8">
      <c r="G1628" s="82"/>
      <c r="H1628" s="83"/>
    </row>
    <row r="1629" spans="7:8">
      <c r="G1629" s="82"/>
      <c r="H1629" s="83"/>
    </row>
    <row r="1630" spans="7:8">
      <c r="G1630" s="82"/>
      <c r="H1630" s="83"/>
    </row>
    <row r="1631" spans="7:8">
      <c r="G1631" s="82"/>
      <c r="H1631" s="83"/>
    </row>
    <row r="1632" spans="7:8">
      <c r="G1632" s="82"/>
      <c r="H1632" s="83"/>
    </row>
    <row r="1633" spans="7:8">
      <c r="G1633" s="82"/>
      <c r="H1633" s="83"/>
    </row>
    <row r="1634" spans="7:8">
      <c r="G1634" s="82"/>
      <c r="H1634" s="83"/>
    </row>
    <row r="1635" spans="7:8">
      <c r="G1635" s="82"/>
      <c r="H1635" s="83"/>
    </row>
    <row r="1636" spans="7:8">
      <c r="G1636" s="82"/>
      <c r="H1636" s="83"/>
    </row>
    <row r="1637" spans="7:8">
      <c r="G1637" s="82"/>
      <c r="H1637" s="83"/>
    </row>
    <row r="1638" spans="7:8">
      <c r="G1638" s="82"/>
      <c r="H1638" s="83"/>
    </row>
    <row r="1639" spans="7:8">
      <c r="G1639" s="82"/>
      <c r="H1639" s="83"/>
    </row>
    <row r="1640" spans="7:8">
      <c r="G1640" s="82"/>
      <c r="H1640" s="83"/>
    </row>
    <row r="1641" spans="7:8">
      <c r="G1641" s="82"/>
      <c r="H1641" s="83"/>
    </row>
    <row r="1642" spans="7:8">
      <c r="G1642" s="82"/>
      <c r="H1642" s="83"/>
    </row>
    <row r="1643" spans="7:8">
      <c r="G1643" s="82"/>
      <c r="H1643" s="83"/>
    </row>
    <row r="1644" spans="7:8">
      <c r="G1644" s="82"/>
      <c r="H1644" s="83"/>
    </row>
    <row r="1645" spans="7:8">
      <c r="G1645" s="82"/>
      <c r="H1645" s="83"/>
    </row>
    <row r="1646" spans="7:8">
      <c r="G1646" s="82"/>
      <c r="H1646" s="83"/>
    </row>
    <row r="1647" spans="7:8">
      <c r="G1647" s="82"/>
      <c r="H1647" s="83"/>
    </row>
    <row r="1648" spans="7:8">
      <c r="G1648" s="82"/>
      <c r="H1648" s="83"/>
    </row>
    <row r="1649" spans="7:8">
      <c r="G1649" s="82"/>
      <c r="H1649" s="83"/>
    </row>
    <row r="1650" spans="7:8">
      <c r="G1650" s="82"/>
      <c r="H1650" s="83"/>
    </row>
    <row r="1651" spans="7:8">
      <c r="G1651" s="82"/>
      <c r="H1651" s="83"/>
    </row>
    <row r="1652" spans="7:8">
      <c r="G1652" s="82"/>
      <c r="H1652" s="83"/>
    </row>
    <row r="1653" spans="7:8">
      <c r="G1653" s="82"/>
      <c r="H1653" s="83"/>
    </row>
    <row r="1654" spans="7:8">
      <c r="G1654" s="82"/>
      <c r="H1654" s="83"/>
    </row>
    <row r="1655" spans="7:8">
      <c r="G1655" s="82"/>
      <c r="H1655" s="83"/>
    </row>
    <row r="1656" spans="7:8">
      <c r="G1656" s="82"/>
      <c r="H1656" s="83"/>
    </row>
    <row r="1657" spans="7:8">
      <c r="G1657" s="82"/>
      <c r="H1657" s="83"/>
    </row>
    <row r="1658" spans="7:8">
      <c r="G1658" s="82"/>
      <c r="H1658" s="83"/>
    </row>
    <row r="1659" spans="7:8">
      <c r="G1659" s="82"/>
      <c r="H1659" s="83"/>
    </row>
    <row r="1660" spans="7:8">
      <c r="G1660" s="82"/>
      <c r="H1660" s="83"/>
    </row>
    <row r="1661" spans="7:8">
      <c r="G1661" s="82"/>
      <c r="H1661" s="83"/>
    </row>
    <row r="1662" spans="7:8">
      <c r="G1662" s="82"/>
      <c r="H1662" s="83"/>
    </row>
    <row r="1663" spans="7:8">
      <c r="G1663" s="82"/>
      <c r="H1663" s="83"/>
    </row>
    <row r="1664" spans="7:8">
      <c r="G1664" s="82"/>
      <c r="H1664" s="83"/>
    </row>
    <row r="1665" spans="7:8">
      <c r="G1665" s="82"/>
      <c r="H1665" s="83"/>
    </row>
    <row r="1666" spans="7:8">
      <c r="G1666" s="82"/>
      <c r="H1666" s="83"/>
    </row>
    <row r="1667" spans="7:8">
      <c r="G1667" s="82"/>
      <c r="H1667" s="83"/>
    </row>
    <row r="1668" spans="7:8">
      <c r="G1668" s="82"/>
      <c r="H1668" s="83"/>
    </row>
    <row r="1669" spans="7:8">
      <c r="G1669" s="82"/>
      <c r="H1669" s="83"/>
    </row>
    <row r="1670" spans="7:8">
      <c r="G1670" s="82"/>
      <c r="H1670" s="83"/>
    </row>
    <row r="1671" spans="7:8">
      <c r="G1671" s="82"/>
      <c r="H1671" s="83"/>
    </row>
    <row r="1672" spans="7:8">
      <c r="G1672" s="82"/>
      <c r="H1672" s="83"/>
    </row>
    <row r="1673" spans="7:8">
      <c r="G1673" s="82"/>
      <c r="H1673" s="83"/>
    </row>
    <row r="1674" spans="7:8">
      <c r="G1674" s="82"/>
      <c r="H1674" s="83"/>
    </row>
    <row r="1675" spans="7:8">
      <c r="G1675" s="82"/>
      <c r="H1675" s="83"/>
    </row>
    <row r="1676" spans="7:8">
      <c r="G1676" s="82"/>
      <c r="H1676" s="83"/>
    </row>
    <row r="1677" spans="7:8">
      <c r="G1677" s="82"/>
      <c r="H1677" s="83"/>
    </row>
    <row r="1678" spans="7:8">
      <c r="G1678" s="82"/>
      <c r="H1678" s="83"/>
    </row>
    <row r="1679" spans="7:8">
      <c r="G1679" s="82"/>
      <c r="H1679" s="83"/>
    </row>
    <row r="1680" spans="7:8">
      <c r="G1680" s="82"/>
      <c r="H1680" s="83"/>
    </row>
    <row r="1681" spans="7:8">
      <c r="G1681" s="82"/>
      <c r="H1681" s="83"/>
    </row>
    <row r="1682" spans="7:8">
      <c r="G1682" s="82"/>
      <c r="H1682" s="83"/>
    </row>
    <row r="1683" spans="7:8">
      <c r="G1683" s="82"/>
      <c r="H1683" s="83"/>
    </row>
    <row r="1684" spans="7:8">
      <c r="G1684" s="82"/>
      <c r="H1684" s="83"/>
    </row>
    <row r="1685" spans="7:8">
      <c r="G1685" s="82"/>
      <c r="H1685" s="83"/>
    </row>
    <row r="1686" spans="7:8">
      <c r="G1686" s="82"/>
      <c r="H1686" s="83"/>
    </row>
    <row r="1687" spans="7:8">
      <c r="G1687" s="82"/>
      <c r="H1687" s="83"/>
    </row>
    <row r="1688" spans="7:8">
      <c r="G1688" s="82"/>
      <c r="H1688" s="83"/>
    </row>
    <row r="1689" spans="7:8">
      <c r="G1689" s="82"/>
      <c r="H1689" s="83"/>
    </row>
    <row r="1690" spans="7:8">
      <c r="G1690" s="82"/>
      <c r="H1690" s="83"/>
    </row>
    <row r="1691" spans="7:8">
      <c r="G1691" s="82"/>
      <c r="H1691" s="83"/>
    </row>
    <row r="1692" spans="7:8">
      <c r="G1692" s="82"/>
      <c r="H1692" s="83"/>
    </row>
    <row r="1693" spans="7:8">
      <c r="G1693" s="82"/>
      <c r="H1693" s="83"/>
    </row>
    <row r="1694" spans="7:8">
      <c r="G1694" s="82"/>
      <c r="H1694" s="83"/>
    </row>
    <row r="1695" spans="7:8">
      <c r="G1695" s="82"/>
      <c r="H1695" s="83"/>
    </row>
    <row r="1696" spans="7:8">
      <c r="G1696" s="82"/>
      <c r="H1696" s="83"/>
    </row>
    <row r="1697" spans="7:8">
      <c r="G1697" s="82"/>
      <c r="H1697" s="83"/>
    </row>
    <row r="1698" spans="7:8">
      <c r="G1698" s="82"/>
      <c r="H1698" s="83"/>
    </row>
    <row r="1699" spans="7:8">
      <c r="G1699" s="82"/>
      <c r="H1699" s="83"/>
    </row>
    <row r="1700" spans="7:8">
      <c r="G1700" s="82"/>
      <c r="H1700" s="83"/>
    </row>
    <row r="1701" spans="7:8">
      <c r="G1701" s="82"/>
      <c r="H1701" s="83"/>
    </row>
    <row r="1702" spans="7:8">
      <c r="G1702" s="82"/>
      <c r="H1702" s="83"/>
    </row>
    <row r="1703" spans="7:8">
      <c r="G1703" s="82"/>
      <c r="H1703" s="83"/>
    </row>
    <row r="1704" spans="7:8">
      <c r="G1704" s="82"/>
      <c r="H1704" s="83"/>
    </row>
    <row r="1705" spans="7:8">
      <c r="G1705" s="82"/>
      <c r="H1705" s="83"/>
    </row>
    <row r="1706" spans="7:8">
      <c r="G1706" s="82"/>
      <c r="H1706" s="83"/>
    </row>
    <row r="1707" spans="7:8">
      <c r="G1707" s="82"/>
      <c r="H1707" s="83"/>
    </row>
    <row r="1708" spans="7:8">
      <c r="G1708" s="82"/>
      <c r="H1708" s="83"/>
    </row>
    <row r="1709" spans="7:8">
      <c r="G1709" s="82"/>
      <c r="H1709" s="83"/>
    </row>
    <row r="1710" spans="7:8">
      <c r="G1710" s="82"/>
      <c r="H1710" s="83"/>
    </row>
    <row r="1711" spans="7:8">
      <c r="G1711" s="82"/>
      <c r="H1711" s="83"/>
    </row>
    <row r="1712" spans="7:8">
      <c r="G1712" s="82"/>
      <c r="H1712" s="83"/>
    </row>
    <row r="1713" spans="7:8">
      <c r="G1713" s="82"/>
      <c r="H1713" s="83"/>
    </row>
    <row r="1714" spans="7:8">
      <c r="G1714" s="82"/>
      <c r="H1714" s="83"/>
    </row>
    <row r="1715" spans="7:8">
      <c r="G1715" s="82"/>
      <c r="H1715" s="83"/>
    </row>
    <row r="1716" spans="7:8">
      <c r="G1716" s="82"/>
      <c r="H1716" s="83"/>
    </row>
    <row r="1717" spans="7:8">
      <c r="G1717" s="82"/>
      <c r="H1717" s="83"/>
    </row>
    <row r="1718" spans="7:8">
      <c r="G1718" s="82"/>
      <c r="H1718" s="83"/>
    </row>
    <row r="1719" spans="7:8">
      <c r="G1719" s="82"/>
      <c r="H1719" s="83"/>
    </row>
    <row r="1720" spans="7:8">
      <c r="G1720" s="82"/>
      <c r="H1720" s="83"/>
    </row>
    <row r="1721" spans="7:8">
      <c r="G1721" s="82"/>
      <c r="H1721" s="83"/>
    </row>
    <row r="1722" spans="7:8">
      <c r="G1722" s="82"/>
      <c r="H1722" s="83"/>
    </row>
    <row r="1723" spans="7:8">
      <c r="G1723" s="82"/>
      <c r="H1723" s="83"/>
    </row>
    <row r="1724" spans="7:8">
      <c r="G1724" s="82"/>
      <c r="H1724" s="83"/>
    </row>
    <row r="1725" spans="7:8">
      <c r="G1725" s="82"/>
      <c r="H1725" s="83"/>
    </row>
    <row r="1726" spans="7:8">
      <c r="G1726" s="82"/>
      <c r="H1726" s="83"/>
    </row>
    <row r="1727" spans="7:8">
      <c r="G1727" s="82"/>
    </row>
    <row r="1728" spans="7:8">
      <c r="G1728" s="82"/>
    </row>
    <row r="1729" spans="7:7">
      <c r="G1729" s="82"/>
    </row>
    <row r="1730" spans="7:7">
      <c r="G1730" s="82"/>
    </row>
    <row r="1731" spans="7:7">
      <c r="G1731" s="82"/>
    </row>
    <row r="1732" spans="7:7">
      <c r="G1732" s="82"/>
    </row>
    <row r="1733" spans="7:7">
      <c r="G1733" s="82"/>
    </row>
    <row r="1734" spans="7:7">
      <c r="G1734" s="82"/>
    </row>
    <row r="1735" spans="7:7">
      <c r="G1735" s="82"/>
    </row>
    <row r="1736" spans="7:7">
      <c r="G1736" s="82"/>
    </row>
    <row r="1737" spans="7:7">
      <c r="G1737" s="82"/>
    </row>
    <row r="1738" spans="7:7">
      <c r="G1738" s="82"/>
    </row>
    <row r="1739" spans="7:7">
      <c r="G1739" s="82"/>
    </row>
    <row r="1740" spans="7:7">
      <c r="G1740" s="82"/>
    </row>
    <row r="1741" spans="7:7">
      <c r="G1741" s="82"/>
    </row>
    <row r="1742" spans="7:7">
      <c r="G1742" s="82"/>
    </row>
    <row r="1743" spans="7:7">
      <c r="G1743" s="82"/>
    </row>
    <row r="1744" spans="7:7">
      <c r="G1744" s="82"/>
    </row>
    <row r="1745" spans="7:7">
      <c r="G1745" s="82"/>
    </row>
    <row r="1746" spans="7:7">
      <c r="G1746" s="82"/>
    </row>
    <row r="1747" spans="7:7">
      <c r="G1747" s="82"/>
    </row>
    <row r="1748" spans="7:7">
      <c r="G1748" s="82"/>
    </row>
    <row r="1749" spans="7:7">
      <c r="G1749" s="82"/>
    </row>
    <row r="1750" spans="7:7">
      <c r="G1750" s="82"/>
    </row>
    <row r="1751" spans="7:7">
      <c r="G1751" s="82"/>
    </row>
    <row r="1752" spans="7:7">
      <c r="G1752" s="82"/>
    </row>
    <row r="1753" spans="7:7">
      <c r="G1753" s="82"/>
    </row>
    <row r="1754" spans="7:7">
      <c r="G1754" s="82"/>
    </row>
    <row r="1755" spans="7:7">
      <c r="G1755" s="82"/>
    </row>
    <row r="1756" spans="7:7">
      <c r="G1756" s="82"/>
    </row>
    <row r="1757" spans="7:7">
      <c r="G1757" s="82"/>
    </row>
    <row r="1758" spans="7:7">
      <c r="G1758" s="82"/>
    </row>
    <row r="1759" spans="7:7">
      <c r="G1759" s="82"/>
    </row>
    <row r="1760" spans="7:7">
      <c r="G1760" s="82"/>
    </row>
    <row r="1761" spans="7:7">
      <c r="G1761" s="82"/>
    </row>
    <row r="1762" spans="7:7">
      <c r="G1762" s="82"/>
    </row>
    <row r="1763" spans="7:7">
      <c r="G1763" s="82"/>
    </row>
    <row r="1764" spans="7:7">
      <c r="G1764" s="82"/>
    </row>
    <row r="1765" spans="7:7">
      <c r="G1765" s="82"/>
    </row>
    <row r="1766" spans="7:7">
      <c r="G1766" s="82"/>
    </row>
    <row r="1767" spans="7:7">
      <c r="G1767" s="82"/>
    </row>
    <row r="1768" spans="7:7">
      <c r="G1768" s="82"/>
    </row>
    <row r="1769" spans="7:7">
      <c r="G1769" s="82"/>
    </row>
    <row r="1770" spans="7:7">
      <c r="G1770" s="82"/>
    </row>
    <row r="1771" spans="7:7">
      <c r="G1771" s="82"/>
    </row>
    <row r="1772" spans="7:7">
      <c r="G1772" s="82"/>
    </row>
    <row r="1773" spans="7:7">
      <c r="G1773" s="82"/>
    </row>
    <row r="1774" spans="7:7">
      <c r="G1774" s="82"/>
    </row>
    <row r="1775" spans="7:7">
      <c r="G1775" s="82"/>
    </row>
    <row r="1776" spans="7:7">
      <c r="G1776" s="82"/>
    </row>
    <row r="1777" spans="7:7">
      <c r="G1777" s="82"/>
    </row>
    <row r="1778" spans="7:7">
      <c r="G1778" s="82"/>
    </row>
    <row r="1779" spans="7:7">
      <c r="G1779" s="82"/>
    </row>
    <row r="1780" spans="7:7">
      <c r="G1780" s="82"/>
    </row>
    <row r="1781" spans="7:7">
      <c r="G1781" s="82"/>
    </row>
    <row r="1782" spans="7:7">
      <c r="G1782" s="82"/>
    </row>
    <row r="1783" spans="7:7">
      <c r="G1783" s="82"/>
    </row>
    <row r="1784" spans="7:7">
      <c r="G1784" s="82"/>
    </row>
    <row r="1785" spans="7:7">
      <c r="G1785" s="82"/>
    </row>
    <row r="1786" spans="7:7">
      <c r="G1786" s="82"/>
    </row>
    <row r="1787" spans="7:7">
      <c r="G1787" s="82"/>
    </row>
    <row r="1788" spans="7:7">
      <c r="G1788" s="82"/>
    </row>
    <row r="1789" spans="7:7">
      <c r="G1789" s="82"/>
    </row>
    <row r="1790" spans="7:7">
      <c r="G1790" s="82"/>
    </row>
    <row r="1791" spans="7:7">
      <c r="G1791" s="82"/>
    </row>
    <row r="1792" spans="7:7">
      <c r="G1792" s="82"/>
    </row>
    <row r="1793" spans="7:7">
      <c r="G1793" s="82"/>
    </row>
    <row r="1794" spans="7:7">
      <c r="G1794" s="82"/>
    </row>
    <row r="1795" spans="7:7">
      <c r="G1795" s="82"/>
    </row>
    <row r="1796" spans="7:7">
      <c r="G1796" s="82"/>
    </row>
    <row r="1797" spans="7:7">
      <c r="G1797" s="82"/>
    </row>
    <row r="1798" spans="7:7">
      <c r="G1798" s="82"/>
    </row>
    <row r="1799" spans="7:7">
      <c r="G1799" s="82"/>
    </row>
    <row r="1800" spans="7:7">
      <c r="G1800" s="82"/>
    </row>
    <row r="1801" spans="7:7">
      <c r="G1801" s="82"/>
    </row>
    <row r="1802" spans="7:7">
      <c r="G1802" s="82"/>
    </row>
    <row r="1803" spans="7:7">
      <c r="G1803" s="82"/>
    </row>
    <row r="1804" spans="7:7">
      <c r="G1804" s="82"/>
    </row>
    <row r="1805" spans="7:7">
      <c r="G1805" s="82"/>
    </row>
    <row r="1806" spans="7:7">
      <c r="G1806" s="82"/>
    </row>
    <row r="1807" spans="7:7">
      <c r="G1807" s="82"/>
    </row>
    <row r="1808" spans="7:7">
      <c r="G1808" s="82"/>
    </row>
    <row r="1809" spans="7:7">
      <c r="G1809" s="82"/>
    </row>
    <row r="1810" spans="7:7">
      <c r="G1810" s="82"/>
    </row>
    <row r="1811" spans="7:7">
      <c r="G1811" s="82"/>
    </row>
    <row r="1812" spans="7:7">
      <c r="G1812" s="82"/>
    </row>
    <row r="1813" spans="7:7">
      <c r="G1813" s="82"/>
    </row>
    <row r="1814" spans="7:7">
      <c r="G1814" s="82"/>
    </row>
    <row r="1815" spans="7:7">
      <c r="G1815" s="82"/>
    </row>
    <row r="1816" spans="7:7">
      <c r="G1816" s="82"/>
    </row>
    <row r="1817" spans="7:7">
      <c r="G1817" s="82"/>
    </row>
    <row r="1818" spans="7:7">
      <c r="G1818" s="82"/>
    </row>
    <row r="1819" spans="7:7">
      <c r="G1819" s="82"/>
    </row>
    <row r="1820" spans="7:7">
      <c r="G1820" s="82"/>
    </row>
    <row r="1821" spans="7:7">
      <c r="G1821" s="82"/>
    </row>
    <row r="1822" spans="7:7">
      <c r="G1822" s="82"/>
    </row>
    <row r="1823" spans="7:7">
      <c r="G1823" s="82"/>
    </row>
    <row r="1824" spans="7:7">
      <c r="G1824" s="82"/>
    </row>
    <row r="1825" spans="7:7">
      <c r="G1825" s="82"/>
    </row>
    <row r="1826" spans="7:7">
      <c r="G1826" s="82"/>
    </row>
    <row r="1827" spans="7:7">
      <c r="G1827" s="82"/>
    </row>
    <row r="1828" spans="7:7">
      <c r="G1828" s="82"/>
    </row>
    <row r="1829" spans="7:7">
      <c r="G1829" s="82"/>
    </row>
    <row r="1830" spans="7:7">
      <c r="G1830" s="82"/>
    </row>
    <row r="1831" spans="7:7">
      <c r="G1831" s="82"/>
    </row>
    <row r="1832" spans="7:7">
      <c r="G1832" s="82"/>
    </row>
    <row r="1833" spans="7:7">
      <c r="G1833" s="82"/>
    </row>
    <row r="1834" spans="7:7">
      <c r="G1834" s="82"/>
    </row>
    <row r="1835" spans="7:7">
      <c r="G1835" s="82"/>
    </row>
    <row r="1836" spans="7:7">
      <c r="G1836" s="82"/>
    </row>
    <row r="1837" spans="7:7">
      <c r="G1837" s="82"/>
    </row>
    <row r="1838" spans="7:7">
      <c r="G1838" s="82"/>
    </row>
    <row r="1839" spans="7:7">
      <c r="G1839" s="82"/>
    </row>
    <row r="1840" spans="7:7">
      <c r="G1840" s="82"/>
    </row>
    <row r="1841" spans="7:7">
      <c r="G1841" s="82"/>
    </row>
    <row r="1842" spans="7:7">
      <c r="G1842" s="82"/>
    </row>
    <row r="1843" spans="7:7">
      <c r="G1843" s="82"/>
    </row>
    <row r="1844" spans="7:7">
      <c r="G1844" s="82"/>
    </row>
    <row r="1845" spans="7:7">
      <c r="G1845" s="82"/>
    </row>
    <row r="1846" spans="7:7">
      <c r="G1846" s="82"/>
    </row>
    <row r="1847" spans="7:7">
      <c r="G1847" s="82"/>
    </row>
    <row r="1848" spans="7:7">
      <c r="G1848" s="82"/>
    </row>
    <row r="1849" spans="7:7">
      <c r="G1849" s="82"/>
    </row>
    <row r="1850" spans="7:7">
      <c r="G1850" s="82"/>
    </row>
    <row r="1851" spans="7:7">
      <c r="G1851" s="82"/>
    </row>
    <row r="1852" spans="7:7">
      <c r="G1852" s="82"/>
    </row>
    <row r="1853" spans="7:7">
      <c r="G1853" s="82"/>
    </row>
    <row r="1854" spans="7:7">
      <c r="G1854" s="82"/>
    </row>
    <row r="1855" spans="7:7">
      <c r="G1855" s="82"/>
    </row>
    <row r="1856" spans="7:7">
      <c r="G1856" s="82"/>
    </row>
    <row r="1857" spans="7:7">
      <c r="G1857" s="82"/>
    </row>
    <row r="1858" spans="7:7">
      <c r="G1858" s="82"/>
    </row>
    <row r="1859" spans="7:7">
      <c r="G1859" s="82"/>
    </row>
    <row r="1860" spans="7:7">
      <c r="G1860" s="82"/>
    </row>
    <row r="1861" spans="7:7">
      <c r="G1861" s="82"/>
    </row>
    <row r="1862" spans="7:7">
      <c r="G1862" s="82"/>
    </row>
    <row r="1863" spans="7:7">
      <c r="G1863" s="82"/>
    </row>
    <row r="1864" spans="7:7">
      <c r="G1864" s="82"/>
    </row>
    <row r="1865" spans="7:7">
      <c r="G1865" s="82"/>
    </row>
    <row r="1866" spans="7:7">
      <c r="G1866" s="82"/>
    </row>
    <row r="1867" spans="7:7">
      <c r="G1867" s="82"/>
    </row>
    <row r="1868" spans="7:7">
      <c r="G1868" s="82"/>
    </row>
    <row r="1869" spans="7:7">
      <c r="G1869" s="82"/>
    </row>
    <row r="1870" spans="7:7">
      <c r="G1870" s="82"/>
    </row>
    <row r="1871" spans="7:7">
      <c r="G1871" s="82"/>
    </row>
    <row r="1872" spans="7:7">
      <c r="G1872" s="82"/>
    </row>
    <row r="1873" spans="7:7">
      <c r="G1873" s="82"/>
    </row>
    <row r="1874" spans="7:7">
      <c r="G1874" s="82"/>
    </row>
    <row r="1875" spans="7:7">
      <c r="G1875" s="82"/>
    </row>
    <row r="1876" spans="7:7">
      <c r="G1876" s="82"/>
    </row>
    <row r="1877" spans="7:7">
      <c r="G1877" s="82"/>
    </row>
    <row r="1878" spans="7:7">
      <c r="G1878" s="82"/>
    </row>
    <row r="1879" spans="7:7">
      <c r="G1879" s="82"/>
    </row>
    <row r="1880" spans="7:7">
      <c r="G1880" s="82"/>
    </row>
    <row r="1881" spans="7:7">
      <c r="G1881" s="82"/>
    </row>
    <row r="1882" spans="7:7">
      <c r="G1882" s="82"/>
    </row>
    <row r="1883" spans="7:7">
      <c r="G1883" s="82"/>
    </row>
    <row r="1884" spans="7:7">
      <c r="G1884" s="82"/>
    </row>
    <row r="1885" spans="7:7">
      <c r="G1885" s="82"/>
    </row>
    <row r="1886" spans="7:7">
      <c r="G1886" s="82"/>
    </row>
    <row r="1887" spans="7:7">
      <c r="G1887" s="82"/>
    </row>
    <row r="1888" spans="7:7">
      <c r="G1888" s="82"/>
    </row>
    <row r="1889" spans="7:7">
      <c r="G1889" s="82"/>
    </row>
    <row r="1890" spans="7:7">
      <c r="G1890" s="82"/>
    </row>
    <row r="1891" spans="7:7">
      <c r="G1891" s="82"/>
    </row>
    <row r="1892" spans="7:7">
      <c r="G1892" s="82"/>
    </row>
    <row r="1893" spans="7:7">
      <c r="G1893" s="82"/>
    </row>
    <row r="1894" spans="7:7">
      <c r="G1894" s="82"/>
    </row>
    <row r="1895" spans="7:7">
      <c r="G1895" s="82"/>
    </row>
    <row r="1896" spans="7:7">
      <c r="G1896" s="82"/>
    </row>
    <row r="1897" spans="7:7">
      <c r="G1897" s="82"/>
    </row>
    <row r="1898" spans="7:7">
      <c r="G1898" s="82"/>
    </row>
    <row r="1899" spans="7:7">
      <c r="G1899" s="82"/>
    </row>
    <row r="1900" spans="7:7">
      <c r="G1900" s="82"/>
    </row>
    <row r="1901" spans="7:7">
      <c r="G1901" s="82"/>
    </row>
    <row r="1902" spans="7:7">
      <c r="G1902" s="82"/>
    </row>
    <row r="1903" spans="7:7">
      <c r="G1903" s="82"/>
    </row>
    <row r="1904" spans="7:7">
      <c r="G1904" s="82"/>
    </row>
    <row r="1905" spans="7:7">
      <c r="G1905" s="82"/>
    </row>
    <row r="1906" spans="7:7">
      <c r="G1906" s="82"/>
    </row>
    <row r="1907" spans="7:7">
      <c r="G1907" s="82"/>
    </row>
    <row r="1908" spans="7:7">
      <c r="G1908" s="82"/>
    </row>
    <row r="1909" spans="7:7">
      <c r="G1909" s="82"/>
    </row>
    <row r="1910" spans="7:7">
      <c r="G1910" s="82"/>
    </row>
    <row r="1911" spans="7:7">
      <c r="G1911" s="82"/>
    </row>
    <row r="1912" spans="7:7">
      <c r="G1912" s="82"/>
    </row>
    <row r="1913" spans="7:7">
      <c r="G1913" s="82"/>
    </row>
    <row r="1914" spans="7:7">
      <c r="G1914" s="82"/>
    </row>
    <row r="1915" spans="7:7">
      <c r="G1915" s="82"/>
    </row>
    <row r="1916" spans="7:7">
      <c r="G1916" s="82"/>
    </row>
    <row r="1917" spans="7:7">
      <c r="G1917" s="82"/>
    </row>
    <row r="1918" spans="7:7">
      <c r="G1918" s="82"/>
    </row>
    <row r="1919" spans="7:7">
      <c r="G1919" s="82"/>
    </row>
    <row r="1920" spans="7:7">
      <c r="G1920" s="82"/>
    </row>
    <row r="1921" spans="7:7">
      <c r="G1921" s="82"/>
    </row>
    <row r="1922" spans="7:7">
      <c r="G1922" s="82"/>
    </row>
    <row r="1923" spans="7:7">
      <c r="G1923" s="82"/>
    </row>
    <row r="1924" spans="7:7">
      <c r="G1924" s="82"/>
    </row>
    <row r="1925" spans="7:7">
      <c r="G1925" s="82"/>
    </row>
    <row r="1926" spans="7:7">
      <c r="G1926" s="82"/>
    </row>
    <row r="1927" spans="7:7">
      <c r="G1927" s="82"/>
    </row>
    <row r="1928" spans="7:7">
      <c r="G1928" s="82"/>
    </row>
    <row r="1929" spans="7:7">
      <c r="G1929" s="82"/>
    </row>
    <row r="1930" spans="7:7">
      <c r="G1930" s="82"/>
    </row>
    <row r="1931" spans="7:7">
      <c r="G1931" s="82"/>
    </row>
    <row r="1932" spans="7:7">
      <c r="G1932" s="82"/>
    </row>
    <row r="1933" spans="7:7">
      <c r="G1933" s="82"/>
    </row>
    <row r="1934" spans="7:7">
      <c r="G1934" s="82"/>
    </row>
    <row r="1935" spans="7:7">
      <c r="G1935" s="82"/>
    </row>
    <row r="1936" spans="7:7">
      <c r="G1936" s="82"/>
    </row>
    <row r="1937" spans="7:7">
      <c r="G1937" s="82"/>
    </row>
    <row r="1938" spans="7:7">
      <c r="G1938" s="82"/>
    </row>
    <row r="1939" spans="7:7">
      <c r="G1939" s="82"/>
    </row>
    <row r="1940" spans="7:7">
      <c r="G1940" s="82"/>
    </row>
    <row r="1941" spans="7:7">
      <c r="G1941" s="82"/>
    </row>
    <row r="1942" spans="7:7">
      <c r="G1942" s="82"/>
    </row>
    <row r="1943" spans="7:7">
      <c r="G1943" s="82"/>
    </row>
    <row r="1944" spans="7:7">
      <c r="G1944" s="82"/>
    </row>
    <row r="1945" spans="7:7">
      <c r="G1945" s="82"/>
    </row>
    <row r="1946" spans="7:7">
      <c r="G1946" s="82"/>
    </row>
    <row r="1947" spans="7:7">
      <c r="G1947" s="82"/>
    </row>
    <row r="1948" spans="7:7">
      <c r="G1948" s="82"/>
    </row>
    <row r="1949" spans="7:7">
      <c r="G1949" s="82"/>
    </row>
    <row r="1950" spans="7:7">
      <c r="G1950" s="82"/>
    </row>
    <row r="1951" spans="7:7">
      <c r="G1951" s="82"/>
    </row>
    <row r="1952" spans="7:7">
      <c r="G1952" s="82"/>
    </row>
    <row r="1953" spans="7:7">
      <c r="G1953" s="82"/>
    </row>
    <row r="1954" spans="7:7">
      <c r="G1954" s="82"/>
    </row>
    <row r="1955" spans="7:7">
      <c r="G1955" s="82"/>
    </row>
    <row r="1956" spans="7:7">
      <c r="G1956" s="82"/>
    </row>
    <row r="1957" spans="7:7">
      <c r="G1957" s="82"/>
    </row>
    <row r="1958" spans="7:7">
      <c r="G1958" s="82"/>
    </row>
    <row r="1959" spans="7:7">
      <c r="G1959" s="82"/>
    </row>
    <row r="1960" spans="7:7">
      <c r="G1960" s="82"/>
    </row>
    <row r="1961" spans="7:7">
      <c r="G1961" s="82"/>
    </row>
    <row r="1962" spans="7:7">
      <c r="G1962" s="82"/>
    </row>
    <row r="1963" spans="7:7">
      <c r="G1963" s="82"/>
    </row>
    <row r="1964" spans="7:7">
      <c r="G1964" s="82"/>
    </row>
    <row r="1965" spans="7:7">
      <c r="G1965" s="82"/>
    </row>
    <row r="1966" spans="7:7">
      <c r="G1966" s="82"/>
    </row>
    <row r="1967" spans="7:7">
      <c r="G1967" s="82"/>
    </row>
    <row r="1968" spans="7:7">
      <c r="G1968" s="82"/>
    </row>
    <row r="1969" spans="7:7">
      <c r="G1969" s="82"/>
    </row>
    <row r="1970" spans="7:7">
      <c r="G1970" s="82"/>
    </row>
    <row r="1971" spans="7:7">
      <c r="G1971" s="82"/>
    </row>
    <row r="1972" spans="7:7">
      <c r="G1972" s="82"/>
    </row>
    <row r="1973" spans="7:7">
      <c r="G1973" s="82"/>
    </row>
    <row r="1974" spans="7:7">
      <c r="G1974" s="82"/>
    </row>
    <row r="1975" spans="7:7">
      <c r="G1975" s="82"/>
    </row>
    <row r="1976" spans="7:7">
      <c r="G1976" s="82"/>
    </row>
    <row r="1977" spans="7:7">
      <c r="G1977" s="82"/>
    </row>
    <row r="1978" spans="7:7">
      <c r="G1978" s="82"/>
    </row>
    <row r="1979" spans="7:7">
      <c r="G1979" s="82"/>
    </row>
    <row r="1980" spans="7:7">
      <c r="G1980" s="82"/>
    </row>
    <row r="1981" spans="7:7">
      <c r="G1981" s="82"/>
    </row>
    <row r="1982" spans="7:7">
      <c r="G1982" s="82"/>
    </row>
  </sheetData>
  <mergeCells count="649">
    <mergeCell ref="B2:H2"/>
    <mergeCell ref="B5:B6"/>
    <mergeCell ref="C5:D6"/>
    <mergeCell ref="I5:I6"/>
    <mergeCell ref="C7:D7"/>
    <mergeCell ref="C8:D8"/>
    <mergeCell ref="C9:D9"/>
    <mergeCell ref="E5:E6"/>
    <mergeCell ref="F5:F6"/>
    <mergeCell ref="G5:G6"/>
    <mergeCell ref="H5:H6"/>
    <mergeCell ref="C10:D10"/>
    <mergeCell ref="C11:D11"/>
    <mergeCell ref="C12:D12"/>
    <mergeCell ref="C13:D13"/>
    <mergeCell ref="C26:D26"/>
    <mergeCell ref="C27:D27"/>
    <mergeCell ref="C16:D16"/>
    <mergeCell ref="C17:D17"/>
    <mergeCell ref="C18:D18"/>
    <mergeCell ref="C19:D19"/>
    <mergeCell ref="C28:D28"/>
    <mergeCell ref="C29:D29"/>
    <mergeCell ref="C30:D30"/>
    <mergeCell ref="C31:D31"/>
    <mergeCell ref="C32:D32"/>
    <mergeCell ref="C33:D33"/>
    <mergeCell ref="C34:D34"/>
    <mergeCell ref="C35:D35"/>
    <mergeCell ref="C14:D14"/>
    <mergeCell ref="C15:D15"/>
    <mergeCell ref="C20:D20"/>
    <mergeCell ref="C21:D21"/>
    <mergeCell ref="C24:D24"/>
    <mergeCell ref="C25:D25"/>
    <mergeCell ref="C22:D22"/>
    <mergeCell ref="C23:D23"/>
    <mergeCell ref="C36:D36"/>
    <mergeCell ref="C37:D37"/>
    <mergeCell ref="C50:D50"/>
    <mergeCell ref="C51:D51"/>
    <mergeCell ref="C40:D40"/>
    <mergeCell ref="C41:D41"/>
    <mergeCell ref="C42:D42"/>
    <mergeCell ref="C43:D43"/>
    <mergeCell ref="C46:D46"/>
    <mergeCell ref="C47:D47"/>
    <mergeCell ref="C48:D48"/>
    <mergeCell ref="C49:D49"/>
    <mergeCell ref="C44:D44"/>
    <mergeCell ref="C45:D45"/>
    <mergeCell ref="C38:D38"/>
    <mergeCell ref="C39:D39"/>
    <mergeCell ref="C52:D52"/>
    <mergeCell ref="C53:D53"/>
    <mergeCell ref="C54:D54"/>
    <mergeCell ref="C55:D55"/>
    <mergeCell ref="C74:D74"/>
    <mergeCell ref="C75:D75"/>
    <mergeCell ref="C64:D64"/>
    <mergeCell ref="C65:D65"/>
    <mergeCell ref="C66:D66"/>
    <mergeCell ref="C67:D67"/>
    <mergeCell ref="C68:D68"/>
    <mergeCell ref="C69:D69"/>
    <mergeCell ref="C70:D70"/>
    <mergeCell ref="C71:D71"/>
    <mergeCell ref="C72:D72"/>
    <mergeCell ref="C73:D73"/>
    <mergeCell ref="C58:D58"/>
    <mergeCell ref="C59:D59"/>
    <mergeCell ref="C60:D60"/>
    <mergeCell ref="C61:D61"/>
    <mergeCell ref="C56:D56"/>
    <mergeCell ref="C57:D57"/>
    <mergeCell ref="C76:D76"/>
    <mergeCell ref="C77:D77"/>
    <mergeCell ref="C78:D78"/>
    <mergeCell ref="C79:D79"/>
    <mergeCell ref="C80:D80"/>
    <mergeCell ref="C81:D81"/>
    <mergeCell ref="C82:D82"/>
    <mergeCell ref="C83:D83"/>
    <mergeCell ref="C62:D62"/>
    <mergeCell ref="C63:D63"/>
    <mergeCell ref="C106:D106"/>
    <mergeCell ref="C107:D107"/>
    <mergeCell ref="C84:D84"/>
    <mergeCell ref="C85:D85"/>
    <mergeCell ref="C92:D92"/>
    <mergeCell ref="C93:D93"/>
    <mergeCell ref="C98:D98"/>
    <mergeCell ref="C99:D99"/>
    <mergeCell ref="C88:D88"/>
    <mergeCell ref="C89:D89"/>
    <mergeCell ref="C86:D86"/>
    <mergeCell ref="C87:D87"/>
    <mergeCell ref="C100:D100"/>
    <mergeCell ref="C101:D101"/>
    <mergeCell ref="C102:D102"/>
    <mergeCell ref="C103:D103"/>
    <mergeCell ref="C104:D104"/>
    <mergeCell ref="C105:D105"/>
    <mergeCell ref="C90:D90"/>
    <mergeCell ref="C91:D91"/>
    <mergeCell ref="C96:D96"/>
    <mergeCell ref="C97:D97"/>
    <mergeCell ref="C94:D94"/>
    <mergeCell ref="C95:D95"/>
    <mergeCell ref="C108:D108"/>
    <mergeCell ref="C109:D109"/>
    <mergeCell ref="C122:D122"/>
    <mergeCell ref="C123:D123"/>
    <mergeCell ref="C112:D112"/>
    <mergeCell ref="C113:D113"/>
    <mergeCell ref="C114:D114"/>
    <mergeCell ref="C115:D115"/>
    <mergeCell ref="C118:D118"/>
    <mergeCell ref="C119:D119"/>
    <mergeCell ref="C120:D120"/>
    <mergeCell ref="C121:D121"/>
    <mergeCell ref="C116:D116"/>
    <mergeCell ref="C117:D117"/>
    <mergeCell ref="C110:D110"/>
    <mergeCell ref="C111:D111"/>
    <mergeCell ref="C124:D124"/>
    <mergeCell ref="C125:D125"/>
    <mergeCell ref="C126:D126"/>
    <mergeCell ref="C127:D127"/>
    <mergeCell ref="C146:D146"/>
    <mergeCell ref="C147:D147"/>
    <mergeCell ref="C136:D136"/>
    <mergeCell ref="C137:D137"/>
    <mergeCell ref="C138:D138"/>
    <mergeCell ref="C139:D139"/>
    <mergeCell ref="C140:D140"/>
    <mergeCell ref="C141:D141"/>
    <mergeCell ref="C142:D142"/>
    <mergeCell ref="C143:D143"/>
    <mergeCell ref="C144:D144"/>
    <mergeCell ref="C145:D145"/>
    <mergeCell ref="C130:D130"/>
    <mergeCell ref="C131:D131"/>
    <mergeCell ref="C132:D132"/>
    <mergeCell ref="C133:D133"/>
    <mergeCell ref="C128:D128"/>
    <mergeCell ref="C129:D129"/>
    <mergeCell ref="C148:D148"/>
    <mergeCell ref="C149:D149"/>
    <mergeCell ref="C150:D150"/>
    <mergeCell ref="C151:D151"/>
    <mergeCell ref="C152:D152"/>
    <mergeCell ref="C153:D153"/>
    <mergeCell ref="C154:D154"/>
    <mergeCell ref="C155:D155"/>
    <mergeCell ref="C134:D134"/>
    <mergeCell ref="C135:D135"/>
    <mergeCell ref="C178:D178"/>
    <mergeCell ref="C179:D179"/>
    <mergeCell ref="C156:D156"/>
    <mergeCell ref="C157:D157"/>
    <mergeCell ref="C164:D164"/>
    <mergeCell ref="C165:D165"/>
    <mergeCell ref="C170:D170"/>
    <mergeCell ref="C171:D171"/>
    <mergeCell ref="C160:D160"/>
    <mergeCell ref="C161:D161"/>
    <mergeCell ref="C158:D158"/>
    <mergeCell ref="C159:D159"/>
    <mergeCell ref="C172:D172"/>
    <mergeCell ref="C173:D173"/>
    <mergeCell ref="C174:D174"/>
    <mergeCell ref="C175:D175"/>
    <mergeCell ref="C176:D176"/>
    <mergeCell ref="C177:D177"/>
    <mergeCell ref="C162:D162"/>
    <mergeCell ref="C163:D163"/>
    <mergeCell ref="C168:D168"/>
    <mergeCell ref="C169:D169"/>
    <mergeCell ref="C166:D166"/>
    <mergeCell ref="C167:D167"/>
    <mergeCell ref="C180:D180"/>
    <mergeCell ref="C181:D181"/>
    <mergeCell ref="C194:D194"/>
    <mergeCell ref="C195:D195"/>
    <mergeCell ref="C184:D184"/>
    <mergeCell ref="C185:D185"/>
    <mergeCell ref="C186:D186"/>
    <mergeCell ref="C187:D187"/>
    <mergeCell ref="C190:D190"/>
    <mergeCell ref="C191:D191"/>
    <mergeCell ref="C192:D192"/>
    <mergeCell ref="C193:D193"/>
    <mergeCell ref="C188:D188"/>
    <mergeCell ref="C189:D189"/>
    <mergeCell ref="C182:D182"/>
    <mergeCell ref="C183:D183"/>
    <mergeCell ref="C196:D196"/>
    <mergeCell ref="C197:D197"/>
    <mergeCell ref="C198:D198"/>
    <mergeCell ref="C199:D199"/>
    <mergeCell ref="C218:D218"/>
    <mergeCell ref="C219:D219"/>
    <mergeCell ref="C208:D208"/>
    <mergeCell ref="C209:D209"/>
    <mergeCell ref="C210:D210"/>
    <mergeCell ref="C211:D211"/>
    <mergeCell ref="C212:D212"/>
    <mergeCell ref="C213:D213"/>
    <mergeCell ref="C214:D214"/>
    <mergeCell ref="C215:D215"/>
    <mergeCell ref="C216:D216"/>
    <mergeCell ref="C217:D217"/>
    <mergeCell ref="C202:D202"/>
    <mergeCell ref="C203:D203"/>
    <mergeCell ref="C204:D204"/>
    <mergeCell ref="C205:D205"/>
    <mergeCell ref="C200:D200"/>
    <mergeCell ref="C201:D201"/>
    <mergeCell ref="C220:D220"/>
    <mergeCell ref="C221:D221"/>
    <mergeCell ref="C222:D222"/>
    <mergeCell ref="C223:D223"/>
    <mergeCell ref="C224:D224"/>
    <mergeCell ref="C225:D225"/>
    <mergeCell ref="C226:D226"/>
    <mergeCell ref="C227:D227"/>
    <mergeCell ref="C206:D206"/>
    <mergeCell ref="C207:D207"/>
    <mergeCell ref="C250:D250"/>
    <mergeCell ref="C251:D251"/>
    <mergeCell ref="C228:D228"/>
    <mergeCell ref="C229:D229"/>
    <mergeCell ref="C236:D236"/>
    <mergeCell ref="C237:D237"/>
    <mergeCell ref="C242:D242"/>
    <mergeCell ref="C243:D243"/>
    <mergeCell ref="C232:D232"/>
    <mergeCell ref="C233:D233"/>
    <mergeCell ref="C230:D230"/>
    <mergeCell ref="C231:D231"/>
    <mergeCell ref="C244:D244"/>
    <mergeCell ref="C245:D245"/>
    <mergeCell ref="C246:D246"/>
    <mergeCell ref="C247:D247"/>
    <mergeCell ref="C248:D248"/>
    <mergeCell ref="C249:D249"/>
    <mergeCell ref="C234:D234"/>
    <mergeCell ref="C235:D235"/>
    <mergeCell ref="C240:D240"/>
    <mergeCell ref="C241:D241"/>
    <mergeCell ref="C238:D238"/>
    <mergeCell ref="C239:D239"/>
    <mergeCell ref="C252:D252"/>
    <mergeCell ref="C253:D253"/>
    <mergeCell ref="C266:D266"/>
    <mergeCell ref="C267:D267"/>
    <mergeCell ref="C256:D256"/>
    <mergeCell ref="C257:D257"/>
    <mergeCell ref="C258:D258"/>
    <mergeCell ref="C259:D259"/>
    <mergeCell ref="C262:D262"/>
    <mergeCell ref="C263:D263"/>
    <mergeCell ref="C264:D264"/>
    <mergeCell ref="C265:D265"/>
    <mergeCell ref="C260:D260"/>
    <mergeCell ref="C261:D261"/>
    <mergeCell ref="C254:D254"/>
    <mergeCell ref="C255:D255"/>
    <mergeCell ref="C268:D268"/>
    <mergeCell ref="C269:D269"/>
    <mergeCell ref="C270:D270"/>
    <mergeCell ref="C271:D271"/>
    <mergeCell ref="C290:D290"/>
    <mergeCell ref="C291:D291"/>
    <mergeCell ref="C280:D280"/>
    <mergeCell ref="C281:D281"/>
    <mergeCell ref="C282:D282"/>
    <mergeCell ref="C283:D283"/>
    <mergeCell ref="C284:D284"/>
    <mergeCell ref="C285:D285"/>
    <mergeCell ref="C286:D286"/>
    <mergeCell ref="C287:D287"/>
    <mergeCell ref="C288:D288"/>
    <mergeCell ref="C289:D289"/>
    <mergeCell ref="C274:D274"/>
    <mergeCell ref="C275:D275"/>
    <mergeCell ref="C276:D276"/>
    <mergeCell ref="C277:D277"/>
    <mergeCell ref="C272:D272"/>
    <mergeCell ref="C273:D273"/>
    <mergeCell ref="C292:D292"/>
    <mergeCell ref="C293:D293"/>
    <mergeCell ref="C294:D294"/>
    <mergeCell ref="C295:D295"/>
    <mergeCell ref="C296:D296"/>
    <mergeCell ref="C297:D297"/>
    <mergeCell ref="C298:D298"/>
    <mergeCell ref="C299:D299"/>
    <mergeCell ref="C278:D278"/>
    <mergeCell ref="C279:D279"/>
    <mergeCell ref="C322:D322"/>
    <mergeCell ref="C323:D323"/>
    <mergeCell ref="C300:D300"/>
    <mergeCell ref="C301:D301"/>
    <mergeCell ref="C308:D308"/>
    <mergeCell ref="C309:D309"/>
    <mergeCell ref="C314:D314"/>
    <mergeCell ref="C315:D315"/>
    <mergeCell ref="C304:D304"/>
    <mergeCell ref="C305:D305"/>
    <mergeCell ref="C302:D302"/>
    <mergeCell ref="C303:D303"/>
    <mergeCell ref="C316:D316"/>
    <mergeCell ref="C317:D317"/>
    <mergeCell ref="C318:D318"/>
    <mergeCell ref="C319:D319"/>
    <mergeCell ref="C320:D320"/>
    <mergeCell ref="C321:D321"/>
    <mergeCell ref="C306:D306"/>
    <mergeCell ref="C307:D307"/>
    <mergeCell ref="C312:D312"/>
    <mergeCell ref="C313:D313"/>
    <mergeCell ref="C310:D310"/>
    <mergeCell ref="C311:D311"/>
    <mergeCell ref="C324:D324"/>
    <mergeCell ref="C325:D325"/>
    <mergeCell ref="C338:D338"/>
    <mergeCell ref="C339:D339"/>
    <mergeCell ref="C328:D328"/>
    <mergeCell ref="C329:D329"/>
    <mergeCell ref="C330:D330"/>
    <mergeCell ref="C331:D331"/>
    <mergeCell ref="C334:D334"/>
    <mergeCell ref="C335:D335"/>
    <mergeCell ref="C336:D336"/>
    <mergeCell ref="C337:D337"/>
    <mergeCell ref="C332:D332"/>
    <mergeCell ref="C333:D333"/>
    <mergeCell ref="C326:D326"/>
    <mergeCell ref="C327:D327"/>
    <mergeCell ref="C340:D340"/>
    <mergeCell ref="C341:D341"/>
    <mergeCell ref="C342:D342"/>
    <mergeCell ref="C343:D343"/>
    <mergeCell ref="C362:D362"/>
    <mergeCell ref="C363:D363"/>
    <mergeCell ref="C352:D352"/>
    <mergeCell ref="C353:D353"/>
    <mergeCell ref="C354:D354"/>
    <mergeCell ref="C355:D355"/>
    <mergeCell ref="C356:D356"/>
    <mergeCell ref="C357:D357"/>
    <mergeCell ref="C358:D358"/>
    <mergeCell ref="C359:D359"/>
    <mergeCell ref="C360:D360"/>
    <mergeCell ref="C361:D361"/>
    <mergeCell ref="C346:D346"/>
    <mergeCell ref="C347:D347"/>
    <mergeCell ref="C348:D348"/>
    <mergeCell ref="C349:D349"/>
    <mergeCell ref="C344:D344"/>
    <mergeCell ref="C345:D345"/>
    <mergeCell ref="C364:D364"/>
    <mergeCell ref="C365:D365"/>
    <mergeCell ref="C366:D366"/>
    <mergeCell ref="C367:D367"/>
    <mergeCell ref="C368:D368"/>
    <mergeCell ref="C369:D369"/>
    <mergeCell ref="C370:D370"/>
    <mergeCell ref="C371:D371"/>
    <mergeCell ref="C350:D350"/>
    <mergeCell ref="C351:D351"/>
    <mergeCell ref="C394:D394"/>
    <mergeCell ref="C395:D395"/>
    <mergeCell ref="C372:D372"/>
    <mergeCell ref="C373:D373"/>
    <mergeCell ref="C380:D380"/>
    <mergeCell ref="C381:D381"/>
    <mergeCell ref="C386:D386"/>
    <mergeCell ref="C387:D387"/>
    <mergeCell ref="C376:D376"/>
    <mergeCell ref="C377:D377"/>
    <mergeCell ref="C374:D374"/>
    <mergeCell ref="C375:D375"/>
    <mergeCell ref="C388:D388"/>
    <mergeCell ref="C389:D389"/>
    <mergeCell ref="C390:D390"/>
    <mergeCell ref="C391:D391"/>
    <mergeCell ref="C392:D392"/>
    <mergeCell ref="C393:D393"/>
    <mergeCell ref="C378:D378"/>
    <mergeCell ref="C379:D379"/>
    <mergeCell ref="C384:D384"/>
    <mergeCell ref="C385:D385"/>
    <mergeCell ref="C382:D382"/>
    <mergeCell ref="C383:D383"/>
    <mergeCell ref="C396:D396"/>
    <mergeCell ref="C397:D397"/>
    <mergeCell ref="C410:D410"/>
    <mergeCell ref="C411:D411"/>
    <mergeCell ref="C400:D400"/>
    <mergeCell ref="C401:D401"/>
    <mergeCell ref="C402:D402"/>
    <mergeCell ref="C403:D403"/>
    <mergeCell ref="C406:D406"/>
    <mergeCell ref="C407:D407"/>
    <mergeCell ref="C408:D408"/>
    <mergeCell ref="C409:D409"/>
    <mergeCell ref="C404:D404"/>
    <mergeCell ref="C405:D405"/>
    <mergeCell ref="C398:D398"/>
    <mergeCell ref="C399:D399"/>
    <mergeCell ref="C412:D412"/>
    <mergeCell ref="C413:D413"/>
    <mergeCell ref="C414:D414"/>
    <mergeCell ref="C415:D415"/>
    <mergeCell ref="C434:D434"/>
    <mergeCell ref="C435:D435"/>
    <mergeCell ref="C424:D424"/>
    <mergeCell ref="C425:D425"/>
    <mergeCell ref="C426:D426"/>
    <mergeCell ref="C427:D427"/>
    <mergeCell ref="C428:D428"/>
    <mergeCell ref="C429:D429"/>
    <mergeCell ref="C430:D430"/>
    <mergeCell ref="C431:D431"/>
    <mergeCell ref="C432:D432"/>
    <mergeCell ref="C433:D433"/>
    <mergeCell ref="C418:D418"/>
    <mergeCell ref="C419:D419"/>
    <mergeCell ref="C420:D420"/>
    <mergeCell ref="C421:D421"/>
    <mergeCell ref="C416:D416"/>
    <mergeCell ref="C417:D417"/>
    <mergeCell ref="C436:D436"/>
    <mergeCell ref="C437:D437"/>
    <mergeCell ref="C438:D438"/>
    <mergeCell ref="C439:D439"/>
    <mergeCell ref="C440:D440"/>
    <mergeCell ref="C441:D441"/>
    <mergeCell ref="C442:D442"/>
    <mergeCell ref="C443:D443"/>
    <mergeCell ref="C422:D422"/>
    <mergeCell ref="C423:D423"/>
    <mergeCell ref="C466:D466"/>
    <mergeCell ref="C467:D467"/>
    <mergeCell ref="C444:D444"/>
    <mergeCell ref="C445:D445"/>
    <mergeCell ref="C452:D452"/>
    <mergeCell ref="C453:D453"/>
    <mergeCell ref="C458:D458"/>
    <mergeCell ref="C459:D459"/>
    <mergeCell ref="C448:D448"/>
    <mergeCell ref="C449:D449"/>
    <mergeCell ref="C446:D446"/>
    <mergeCell ref="C447:D447"/>
    <mergeCell ref="C460:D460"/>
    <mergeCell ref="C461:D461"/>
    <mergeCell ref="C462:D462"/>
    <mergeCell ref="C463:D463"/>
    <mergeCell ref="C464:D464"/>
    <mergeCell ref="C465:D465"/>
    <mergeCell ref="C450:D450"/>
    <mergeCell ref="C451:D451"/>
    <mergeCell ref="C456:D456"/>
    <mergeCell ref="C457:D457"/>
    <mergeCell ref="C454:D454"/>
    <mergeCell ref="C455:D455"/>
    <mergeCell ref="C468:D468"/>
    <mergeCell ref="C469:D469"/>
    <mergeCell ref="C482:D482"/>
    <mergeCell ref="C483:D483"/>
    <mergeCell ref="C472:D472"/>
    <mergeCell ref="C473:D473"/>
    <mergeCell ref="C474:D474"/>
    <mergeCell ref="C475:D475"/>
    <mergeCell ref="C478:D478"/>
    <mergeCell ref="C479:D479"/>
    <mergeCell ref="C480:D480"/>
    <mergeCell ref="C481:D481"/>
    <mergeCell ref="C476:D476"/>
    <mergeCell ref="C477:D477"/>
    <mergeCell ref="C470:D470"/>
    <mergeCell ref="C471:D471"/>
    <mergeCell ref="C484:D484"/>
    <mergeCell ref="C485:D485"/>
    <mergeCell ref="C486:D486"/>
    <mergeCell ref="C487:D487"/>
    <mergeCell ref="C506:D506"/>
    <mergeCell ref="C507:D507"/>
    <mergeCell ref="C496:D496"/>
    <mergeCell ref="C497:D497"/>
    <mergeCell ref="C498:D498"/>
    <mergeCell ref="C499:D499"/>
    <mergeCell ref="C500:D500"/>
    <mergeCell ref="C501:D501"/>
    <mergeCell ref="C502:D502"/>
    <mergeCell ref="C503:D503"/>
    <mergeCell ref="C504:D504"/>
    <mergeCell ref="C505:D505"/>
    <mergeCell ref="C490:D490"/>
    <mergeCell ref="C491:D491"/>
    <mergeCell ref="C492:D492"/>
    <mergeCell ref="C493:D493"/>
    <mergeCell ref="C488:D488"/>
    <mergeCell ref="C489:D489"/>
    <mergeCell ref="C508:D508"/>
    <mergeCell ref="C509:D509"/>
    <mergeCell ref="C510:D510"/>
    <mergeCell ref="C511:D511"/>
    <mergeCell ref="C512:D512"/>
    <mergeCell ref="C513:D513"/>
    <mergeCell ref="C514:D514"/>
    <mergeCell ref="C515:D515"/>
    <mergeCell ref="C494:D494"/>
    <mergeCell ref="C495:D495"/>
    <mergeCell ref="C516:D516"/>
    <mergeCell ref="C517:D517"/>
    <mergeCell ref="C524:D524"/>
    <mergeCell ref="C525:D525"/>
    <mergeCell ref="C530:D530"/>
    <mergeCell ref="C531:D531"/>
    <mergeCell ref="C520:D520"/>
    <mergeCell ref="C521:D521"/>
    <mergeCell ref="C532:D532"/>
    <mergeCell ref="C518:D518"/>
    <mergeCell ref="C519:D519"/>
    <mergeCell ref="C522:D522"/>
    <mergeCell ref="C523:D523"/>
    <mergeCell ref="C528:D528"/>
    <mergeCell ref="C529:D529"/>
    <mergeCell ref="C526:D526"/>
    <mergeCell ref="C527:D527"/>
    <mergeCell ref="C538:D538"/>
    <mergeCell ref="C539:D539"/>
    <mergeCell ref="C533:D533"/>
    <mergeCell ref="C534:D534"/>
    <mergeCell ref="C535:D535"/>
    <mergeCell ref="C536:D536"/>
    <mergeCell ref="C537:D537"/>
    <mergeCell ref="C546:D546"/>
    <mergeCell ref="C547:D547"/>
    <mergeCell ref="C540:D540"/>
    <mergeCell ref="C541:D541"/>
    <mergeCell ref="C542:D542"/>
    <mergeCell ref="C543:D543"/>
    <mergeCell ref="C603:D603"/>
    <mergeCell ref="C561:D561"/>
    <mergeCell ref="C554:D554"/>
    <mergeCell ref="C555:D555"/>
    <mergeCell ref="C544:D544"/>
    <mergeCell ref="C545:D545"/>
    <mergeCell ref="C574:D574"/>
    <mergeCell ref="C575:D575"/>
    <mergeCell ref="C550:D550"/>
    <mergeCell ref="C551:D551"/>
    <mergeCell ref="C552:D552"/>
    <mergeCell ref="C553:D553"/>
    <mergeCell ref="C566:D566"/>
    <mergeCell ref="C567:D567"/>
    <mergeCell ref="C556:D556"/>
    <mergeCell ref="C557:D557"/>
    <mergeCell ref="C568:D568"/>
    <mergeCell ref="C586:D586"/>
    <mergeCell ref="C587:D587"/>
    <mergeCell ref="C576:D576"/>
    <mergeCell ref="C577:D577"/>
    <mergeCell ref="C583:D583"/>
    <mergeCell ref="C584:D584"/>
    <mergeCell ref="C585:D585"/>
    <mergeCell ref="C548:D548"/>
    <mergeCell ref="C549:D549"/>
    <mergeCell ref="C562:D562"/>
    <mergeCell ref="C563:D563"/>
    <mergeCell ref="C564:D564"/>
    <mergeCell ref="C565:D565"/>
    <mergeCell ref="C578:D578"/>
    <mergeCell ref="C579:D579"/>
    <mergeCell ref="C580:D580"/>
    <mergeCell ref="C581:D581"/>
    <mergeCell ref="C582:D582"/>
    <mergeCell ref="C569:D569"/>
    <mergeCell ref="C570:D570"/>
    <mergeCell ref="C571:D571"/>
    <mergeCell ref="C572:D572"/>
    <mergeCell ref="C573:D573"/>
    <mergeCell ref="C558:D558"/>
    <mergeCell ref="C559:D559"/>
    <mergeCell ref="C560:D560"/>
    <mergeCell ref="C604:D604"/>
    <mergeCell ref="C605:D605"/>
    <mergeCell ref="C620:D620"/>
    <mergeCell ref="C588:D588"/>
    <mergeCell ref="C589:D589"/>
    <mergeCell ref="C592:D592"/>
    <mergeCell ref="C593:D593"/>
    <mergeCell ref="C594:D594"/>
    <mergeCell ref="C595:D595"/>
    <mergeCell ref="C590:D590"/>
    <mergeCell ref="C591:D591"/>
    <mergeCell ref="C616:D616"/>
    <mergeCell ref="C611:D611"/>
    <mergeCell ref="C596:D596"/>
    <mergeCell ref="C597:D597"/>
    <mergeCell ref="C598:D598"/>
    <mergeCell ref="C599:D599"/>
    <mergeCell ref="C600:D600"/>
    <mergeCell ref="C601:D601"/>
    <mergeCell ref="C602:D602"/>
    <mergeCell ref="C606:D606"/>
    <mergeCell ref="C607:D607"/>
    <mergeCell ref="C608:D608"/>
    <mergeCell ref="C609:D609"/>
    <mergeCell ref="C622:D622"/>
    <mergeCell ref="C623:D623"/>
    <mergeCell ref="C624:D624"/>
    <mergeCell ref="C610:D610"/>
    <mergeCell ref="C628:D628"/>
    <mergeCell ref="C612:D612"/>
    <mergeCell ref="C613:D613"/>
    <mergeCell ref="C626:D626"/>
    <mergeCell ref="C627:D627"/>
    <mergeCell ref="C625:D625"/>
    <mergeCell ref="C617:D617"/>
    <mergeCell ref="C618:D618"/>
    <mergeCell ref="C619:D619"/>
    <mergeCell ref="C621:D621"/>
    <mergeCell ref="C614:D614"/>
    <mergeCell ref="C615:D615"/>
    <mergeCell ref="C629:D629"/>
    <mergeCell ref="C637:D637"/>
    <mergeCell ref="C630:D630"/>
    <mergeCell ref="C631:D631"/>
    <mergeCell ref="C634:D634"/>
    <mergeCell ref="C635:D635"/>
    <mergeCell ref="C636:D636"/>
    <mergeCell ref="C632:D632"/>
    <mergeCell ref="C633:D633"/>
    <mergeCell ref="C638:D638"/>
    <mergeCell ref="C647:D647"/>
    <mergeCell ref="C642:D642"/>
    <mergeCell ref="C643:D643"/>
    <mergeCell ref="C644:D644"/>
    <mergeCell ref="C645:D645"/>
    <mergeCell ref="C646:D646"/>
    <mergeCell ref="C640:D640"/>
    <mergeCell ref="C641:D641"/>
    <mergeCell ref="C639:D639"/>
  </mergeCells>
  <phoneticPr fontId="0" type="noConversion"/>
  <conditionalFormatting sqref="H7:I50 F7:F9 F15:F50 F11:F13 E51:I647 B7:D647">
    <cfRule type="cellIs" dxfId="42" priority="98" operator="notEqual">
      <formula>""</formula>
    </cfRule>
  </conditionalFormatting>
  <conditionalFormatting sqref="G7:G50">
    <cfRule type="cellIs" dxfId="41" priority="87" operator="notEqual">
      <formula>""</formula>
    </cfRule>
  </conditionalFormatting>
  <conditionalFormatting sqref="E7">
    <cfRule type="cellIs" dxfId="40" priority="86" operator="notEqual">
      <formula>""</formula>
    </cfRule>
  </conditionalFormatting>
  <conditionalFormatting sqref="E8">
    <cfRule type="cellIs" dxfId="39" priority="85" operator="notEqual">
      <formula>""</formula>
    </cfRule>
  </conditionalFormatting>
  <conditionalFormatting sqref="E9">
    <cfRule type="cellIs" dxfId="38" priority="84" operator="notEqual">
      <formula>""</formula>
    </cfRule>
  </conditionalFormatting>
  <conditionalFormatting sqref="E10">
    <cfRule type="cellIs" dxfId="37" priority="83" operator="notEqual">
      <formula>""</formula>
    </cfRule>
  </conditionalFormatting>
  <conditionalFormatting sqref="E11">
    <cfRule type="cellIs" dxfId="36" priority="82" operator="notEqual">
      <formula>""</formula>
    </cfRule>
  </conditionalFormatting>
  <conditionalFormatting sqref="E12">
    <cfRule type="cellIs" dxfId="35" priority="81" operator="notEqual">
      <formula>""</formula>
    </cfRule>
  </conditionalFormatting>
  <conditionalFormatting sqref="E13">
    <cfRule type="cellIs" dxfId="34" priority="80" operator="notEqual">
      <formula>""</formula>
    </cfRule>
  </conditionalFormatting>
  <conditionalFormatting sqref="E14">
    <cfRule type="cellIs" dxfId="33" priority="79" operator="notEqual">
      <formula>""</formula>
    </cfRule>
  </conditionalFormatting>
  <conditionalFormatting sqref="E15">
    <cfRule type="cellIs" dxfId="32" priority="78" operator="notEqual">
      <formula>""</formula>
    </cfRule>
  </conditionalFormatting>
  <conditionalFormatting sqref="E16">
    <cfRule type="cellIs" dxfId="31" priority="77" operator="notEqual">
      <formula>""</formula>
    </cfRule>
  </conditionalFormatting>
  <conditionalFormatting sqref="E17">
    <cfRule type="cellIs" dxfId="30" priority="76" operator="notEqual">
      <formula>""</formula>
    </cfRule>
  </conditionalFormatting>
  <conditionalFormatting sqref="E18">
    <cfRule type="cellIs" dxfId="29" priority="75" operator="notEqual">
      <formula>""</formula>
    </cfRule>
  </conditionalFormatting>
  <conditionalFormatting sqref="E19">
    <cfRule type="cellIs" dxfId="28" priority="74" operator="notEqual">
      <formula>""</formula>
    </cfRule>
  </conditionalFormatting>
  <conditionalFormatting sqref="E20">
    <cfRule type="cellIs" dxfId="27" priority="73" operator="notEqual">
      <formula>""</formula>
    </cfRule>
  </conditionalFormatting>
  <conditionalFormatting sqref="E21">
    <cfRule type="cellIs" dxfId="26" priority="72" operator="notEqual">
      <formula>""</formula>
    </cfRule>
  </conditionalFormatting>
  <conditionalFormatting sqref="E22">
    <cfRule type="cellIs" dxfId="25" priority="71" operator="notEqual">
      <formula>""</formula>
    </cfRule>
  </conditionalFormatting>
  <conditionalFormatting sqref="E23">
    <cfRule type="cellIs" dxfId="24" priority="70" operator="notEqual">
      <formula>""</formula>
    </cfRule>
  </conditionalFormatting>
  <conditionalFormatting sqref="E24">
    <cfRule type="cellIs" dxfId="23" priority="69" operator="notEqual">
      <formula>""</formula>
    </cfRule>
  </conditionalFormatting>
  <conditionalFormatting sqref="E25">
    <cfRule type="cellIs" dxfId="22" priority="68" operator="notEqual">
      <formula>""</formula>
    </cfRule>
  </conditionalFormatting>
  <conditionalFormatting sqref="E26">
    <cfRule type="cellIs" dxfId="21" priority="67" operator="notEqual">
      <formula>""</formula>
    </cfRule>
  </conditionalFormatting>
  <conditionalFormatting sqref="E27">
    <cfRule type="cellIs" dxfId="20" priority="66" operator="notEqual">
      <formula>""</formula>
    </cfRule>
  </conditionalFormatting>
  <conditionalFormatting sqref="E28">
    <cfRule type="cellIs" dxfId="19" priority="65" operator="notEqual">
      <formula>""</formula>
    </cfRule>
  </conditionalFormatting>
  <conditionalFormatting sqref="E29">
    <cfRule type="cellIs" dxfId="18" priority="64" operator="notEqual">
      <formula>""</formula>
    </cfRule>
  </conditionalFormatting>
  <conditionalFormatting sqref="E30">
    <cfRule type="cellIs" dxfId="17" priority="63" operator="notEqual">
      <formula>""</formula>
    </cfRule>
  </conditionalFormatting>
  <conditionalFormatting sqref="E31">
    <cfRule type="cellIs" dxfId="16" priority="62" operator="notEqual">
      <formula>""</formula>
    </cfRule>
  </conditionalFormatting>
  <conditionalFormatting sqref="E32">
    <cfRule type="cellIs" dxfId="15" priority="61" operator="notEqual">
      <formula>""</formula>
    </cfRule>
  </conditionalFormatting>
  <conditionalFormatting sqref="E33">
    <cfRule type="cellIs" dxfId="14" priority="60" operator="notEqual">
      <formula>""</formula>
    </cfRule>
  </conditionalFormatting>
  <conditionalFormatting sqref="E34">
    <cfRule type="cellIs" dxfId="13" priority="59" operator="notEqual">
      <formula>""</formula>
    </cfRule>
  </conditionalFormatting>
  <conditionalFormatting sqref="E35">
    <cfRule type="cellIs" dxfId="12" priority="58" operator="notEqual">
      <formula>""</formula>
    </cfRule>
  </conditionalFormatting>
  <conditionalFormatting sqref="E36:E37">
    <cfRule type="cellIs" dxfId="11" priority="56" operator="notEqual">
      <formula>""</formula>
    </cfRule>
  </conditionalFormatting>
  <conditionalFormatting sqref="E38">
    <cfRule type="cellIs" dxfId="10" priority="55" operator="notEqual">
      <formula>""</formula>
    </cfRule>
  </conditionalFormatting>
  <conditionalFormatting sqref="E39">
    <cfRule type="cellIs" dxfId="9" priority="54" operator="notEqual">
      <formula>""</formula>
    </cfRule>
  </conditionalFormatting>
  <conditionalFormatting sqref="E40">
    <cfRule type="cellIs" dxfId="8" priority="53" operator="notEqual">
      <formula>""</formula>
    </cfRule>
  </conditionalFormatting>
  <conditionalFormatting sqref="E41">
    <cfRule type="cellIs" dxfId="7" priority="52" operator="notEqual">
      <formula>""</formula>
    </cfRule>
  </conditionalFormatting>
  <conditionalFormatting sqref="E42">
    <cfRule type="cellIs" dxfId="6" priority="51" operator="notEqual">
      <formula>""</formula>
    </cfRule>
  </conditionalFormatting>
  <conditionalFormatting sqref="E45">
    <cfRule type="cellIs" dxfId="5" priority="50" operator="notEqual">
      <formula>""</formula>
    </cfRule>
  </conditionalFormatting>
  <conditionalFormatting sqref="E46:E50">
    <cfRule type="cellIs" dxfId="4" priority="49" operator="notEqual">
      <formula>""</formula>
    </cfRule>
  </conditionalFormatting>
  <conditionalFormatting sqref="E43">
    <cfRule type="cellIs" dxfId="3" priority="48" operator="notEqual">
      <formula>""</formula>
    </cfRule>
  </conditionalFormatting>
  <conditionalFormatting sqref="E44">
    <cfRule type="cellIs" dxfId="2" priority="47" operator="notEqual">
      <formula>""</formula>
    </cfRule>
  </conditionalFormatting>
  <conditionalFormatting sqref="F14">
    <cfRule type="cellIs" dxfId="1" priority="46" operator="notEqual">
      <formula>""</formula>
    </cfRule>
  </conditionalFormatting>
  <conditionalFormatting sqref="F10">
    <cfRule type="cellIs" dxfId="0" priority="45" operator="notEqual">
      <formula>""</formula>
    </cfRule>
  </conditionalFormatting>
  <dataValidations count="1">
    <dataValidation type="list" allowBlank="1" showInputMessage="1" sqref="I7:I647">
      <formula1>Primary_Cause</formula1>
    </dataValidation>
  </dataValidations>
  <pageMargins left="0.75" right="0.75" top="1" bottom="1" header="0.5" footer="0.5"/>
  <pageSetup orientation="portrait" horizontalDpi="4294967294"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7"/>
  <dimension ref="A1:D84"/>
  <sheetViews>
    <sheetView workbookViewId="0">
      <selection sqref="A1:A2"/>
    </sheetView>
  </sheetViews>
  <sheetFormatPr defaultColWidth="9.109375" defaultRowHeight="13.2" outlineLevelRow="1"/>
  <cols>
    <col min="1" max="1" width="9.109375" style="4"/>
    <col min="2" max="2" width="31.5546875" style="4" customWidth="1"/>
    <col min="3" max="3" width="90.88671875" style="4" customWidth="1"/>
    <col min="4" max="16384" width="9.109375" style="4"/>
  </cols>
  <sheetData>
    <row r="1" spans="1:3" ht="19.5" customHeight="1">
      <c r="A1" s="178" t="s">
        <v>160</v>
      </c>
      <c r="B1" s="2"/>
      <c r="C1" s="3" t="s">
        <v>161</v>
      </c>
    </row>
    <row r="2" spans="1:3" ht="21" customHeight="1" thickBot="1">
      <c r="A2" s="179"/>
      <c r="B2" s="5"/>
      <c r="C2" s="3" t="s">
        <v>162</v>
      </c>
    </row>
    <row r="3" spans="1:3" ht="13.8" thickBot="1">
      <c r="A3" s="6"/>
      <c r="B3" s="7"/>
      <c r="C3" s="8"/>
    </row>
    <row r="4" spans="1:3" ht="13.8" thickBot="1">
      <c r="A4" s="9" t="s">
        <v>163</v>
      </c>
      <c r="B4" s="10" t="s">
        <v>164</v>
      </c>
      <c r="C4" s="11"/>
    </row>
    <row r="5" spans="1:3" ht="13.8" thickBot="1">
      <c r="A5" s="12"/>
      <c r="B5" s="13" t="s">
        <v>165</v>
      </c>
      <c r="C5" s="14" t="s">
        <v>166</v>
      </c>
    </row>
    <row r="6" spans="1:3">
      <c r="A6" s="177"/>
      <c r="B6" s="15" t="s">
        <v>115</v>
      </c>
      <c r="C6" s="16" t="s">
        <v>167</v>
      </c>
    </row>
    <row r="7" spans="1:3" ht="34.200000000000003">
      <c r="A7" s="177"/>
      <c r="B7" s="17" t="s">
        <v>116</v>
      </c>
      <c r="C7" s="18" t="s">
        <v>168</v>
      </c>
    </row>
    <row r="8" spans="1:3">
      <c r="A8" s="177"/>
      <c r="B8" s="17" t="s">
        <v>117</v>
      </c>
      <c r="C8" s="18" t="s">
        <v>169</v>
      </c>
    </row>
    <row r="9" spans="1:3">
      <c r="A9" s="177"/>
      <c r="B9" s="17" t="s">
        <v>118</v>
      </c>
      <c r="C9" s="18" t="s">
        <v>170</v>
      </c>
    </row>
    <row r="10" spans="1:3">
      <c r="A10" s="177"/>
      <c r="B10" s="17" t="s">
        <v>119</v>
      </c>
      <c r="C10" s="18" t="s">
        <v>171</v>
      </c>
    </row>
    <row r="11" spans="1:3" ht="22.8">
      <c r="A11" s="177"/>
      <c r="B11" s="17" t="s">
        <v>172</v>
      </c>
      <c r="C11" s="18" t="s">
        <v>173</v>
      </c>
    </row>
    <row r="12" spans="1:3" ht="25.8" thickBot="1">
      <c r="A12" s="177"/>
      <c r="B12" s="19" t="s">
        <v>120</v>
      </c>
      <c r="C12" s="20" t="s">
        <v>174</v>
      </c>
    </row>
    <row r="13" spans="1:3" ht="13.8" thickBot="1">
      <c r="A13" s="28"/>
      <c r="B13" s="29"/>
      <c r="C13" s="30"/>
    </row>
    <row r="14" spans="1:3" ht="13.8" thickBot="1">
      <c r="A14" s="9" t="s">
        <v>163</v>
      </c>
      <c r="B14" s="10" t="s">
        <v>45</v>
      </c>
      <c r="C14" s="11"/>
    </row>
    <row r="15" spans="1:3" ht="13.8" hidden="1" outlineLevel="1" thickBot="1">
      <c r="A15" s="12"/>
      <c r="B15" s="13" t="s">
        <v>165</v>
      </c>
      <c r="C15" s="14" t="s">
        <v>166</v>
      </c>
    </row>
    <row r="16" spans="1:3" ht="25.2" hidden="1" outlineLevel="1">
      <c r="A16" s="177"/>
      <c r="B16" s="21" t="s">
        <v>121</v>
      </c>
      <c r="C16" s="22" t="s">
        <v>175</v>
      </c>
    </row>
    <row r="17" spans="1:3" ht="22.8" hidden="1" outlineLevel="1">
      <c r="A17" s="177"/>
      <c r="B17" s="17" t="s">
        <v>122</v>
      </c>
      <c r="C17" s="23" t="s">
        <v>176</v>
      </c>
    </row>
    <row r="18" spans="1:3" hidden="1" outlineLevel="1">
      <c r="A18" s="177"/>
      <c r="B18" s="17" t="s">
        <v>123</v>
      </c>
      <c r="C18" s="23" t="s">
        <v>177</v>
      </c>
    </row>
    <row r="19" spans="1:3" hidden="1" outlineLevel="1">
      <c r="A19" s="177"/>
      <c r="B19" s="17" t="s">
        <v>124</v>
      </c>
      <c r="C19" s="23" t="s">
        <v>178</v>
      </c>
    </row>
    <row r="20" spans="1:3" hidden="1" outlineLevel="1">
      <c r="A20" s="177"/>
      <c r="B20" s="17" t="s">
        <v>125</v>
      </c>
      <c r="C20" s="23" t="s">
        <v>179</v>
      </c>
    </row>
    <row r="21" spans="1:3" ht="22.8" hidden="1" outlineLevel="1">
      <c r="A21" s="177"/>
      <c r="B21" s="17" t="s">
        <v>126</v>
      </c>
      <c r="C21" s="23" t="s">
        <v>180</v>
      </c>
    </row>
    <row r="22" spans="1:3" ht="22.8" hidden="1" outlineLevel="1">
      <c r="A22" s="177"/>
      <c r="B22" s="17" t="s">
        <v>127</v>
      </c>
      <c r="C22" s="23" t="s">
        <v>181</v>
      </c>
    </row>
    <row r="23" spans="1:3" hidden="1" outlineLevel="1">
      <c r="A23" s="177"/>
      <c r="B23" s="17" t="s">
        <v>115</v>
      </c>
      <c r="C23" s="23" t="s">
        <v>182</v>
      </c>
    </row>
    <row r="24" spans="1:3" hidden="1" outlineLevel="1">
      <c r="A24" s="177"/>
      <c r="B24" s="24" t="s">
        <v>116</v>
      </c>
      <c r="C24" s="25" t="s">
        <v>182</v>
      </c>
    </row>
    <row r="25" spans="1:3" hidden="1" outlineLevel="1">
      <c r="A25" s="177"/>
      <c r="B25" s="24" t="s">
        <v>117</v>
      </c>
      <c r="C25" s="25" t="s">
        <v>183</v>
      </c>
    </row>
    <row r="26" spans="1:3" hidden="1" outlineLevel="1">
      <c r="A26" s="177"/>
      <c r="B26" s="24" t="s">
        <v>118</v>
      </c>
      <c r="C26" s="25" t="s">
        <v>183</v>
      </c>
    </row>
    <row r="27" spans="1:3" hidden="1" outlineLevel="1">
      <c r="A27" s="177"/>
      <c r="B27" s="24" t="s">
        <v>119</v>
      </c>
      <c r="C27" s="25" t="s">
        <v>183</v>
      </c>
    </row>
    <row r="28" spans="1:3" ht="25.8" hidden="1" outlineLevel="1" thickBot="1">
      <c r="A28" s="177"/>
      <c r="B28" s="26" t="s">
        <v>120</v>
      </c>
      <c r="C28" s="27" t="s">
        <v>183</v>
      </c>
    </row>
    <row r="29" spans="1:3" ht="13.8" collapsed="1" thickBot="1">
      <c r="A29" s="176"/>
      <c r="B29" s="176"/>
      <c r="C29" s="176"/>
    </row>
    <row r="30" spans="1:3" ht="13.8" thickBot="1">
      <c r="A30" s="9" t="s">
        <v>163</v>
      </c>
      <c r="B30" s="10" t="s">
        <v>46</v>
      </c>
      <c r="C30" s="11"/>
    </row>
    <row r="31" spans="1:3" ht="13.8" hidden="1" outlineLevel="1" thickBot="1">
      <c r="A31" s="31"/>
      <c r="B31" s="13" t="s">
        <v>165</v>
      </c>
      <c r="C31" s="14" t="s">
        <v>166</v>
      </c>
    </row>
    <row r="32" spans="1:3" ht="22.8" hidden="1" outlineLevel="1">
      <c r="A32" s="12"/>
      <c r="B32" s="15" t="s">
        <v>184</v>
      </c>
      <c r="C32" s="32" t="s">
        <v>185</v>
      </c>
    </row>
    <row r="33" spans="1:3" ht="34.200000000000003" hidden="1" outlineLevel="1">
      <c r="A33" s="12"/>
      <c r="B33" s="17" t="s">
        <v>97</v>
      </c>
      <c r="C33" s="23" t="s">
        <v>186</v>
      </c>
    </row>
    <row r="34" spans="1:3" ht="34.200000000000003" hidden="1" outlineLevel="1">
      <c r="A34" s="12"/>
      <c r="B34" s="17" t="s">
        <v>187</v>
      </c>
      <c r="C34" s="23" t="s">
        <v>188</v>
      </c>
    </row>
    <row r="35" spans="1:3" ht="34.200000000000003" hidden="1" outlineLevel="1">
      <c r="A35" s="12"/>
      <c r="B35" s="17" t="s">
        <v>189</v>
      </c>
      <c r="C35" s="23" t="s">
        <v>190</v>
      </c>
    </row>
    <row r="36" spans="1:3" ht="25.2" hidden="1" outlineLevel="1">
      <c r="A36" s="12"/>
      <c r="B36" s="17" t="s">
        <v>191</v>
      </c>
      <c r="C36" s="23" t="s">
        <v>192</v>
      </c>
    </row>
    <row r="37" spans="1:3" ht="114" hidden="1" outlineLevel="1">
      <c r="A37" s="12"/>
      <c r="B37" s="17" t="s">
        <v>102</v>
      </c>
      <c r="C37" s="23" t="s">
        <v>193</v>
      </c>
    </row>
    <row r="38" spans="1:3" ht="25.2" hidden="1" outlineLevel="1">
      <c r="A38" s="12"/>
      <c r="B38" s="17" t="s">
        <v>103</v>
      </c>
      <c r="C38" s="23" t="s">
        <v>194</v>
      </c>
    </row>
    <row r="39" spans="1:3" ht="34.200000000000003" hidden="1" outlineLevel="1">
      <c r="A39" s="12"/>
      <c r="B39" s="17" t="s">
        <v>195</v>
      </c>
      <c r="C39" s="23" t="s">
        <v>196</v>
      </c>
    </row>
    <row r="40" spans="1:3" hidden="1" outlineLevel="1">
      <c r="A40" s="12"/>
      <c r="B40" s="17" t="s">
        <v>197</v>
      </c>
      <c r="C40" s="23" t="s">
        <v>198</v>
      </c>
    </row>
    <row r="41" spans="1:3" ht="34.200000000000003" hidden="1" outlineLevel="1">
      <c r="A41" s="12"/>
      <c r="B41" s="17" t="s">
        <v>199</v>
      </c>
      <c r="C41" s="23" t="s">
        <v>200</v>
      </c>
    </row>
    <row r="42" spans="1:3" hidden="1" outlineLevel="1">
      <c r="A42" s="12"/>
      <c r="B42" s="17" t="s">
        <v>201</v>
      </c>
      <c r="C42" s="23" t="s">
        <v>202</v>
      </c>
    </row>
    <row r="43" spans="1:3" ht="25.2" hidden="1" outlineLevel="1">
      <c r="A43" s="12"/>
      <c r="B43" s="17" t="s">
        <v>203</v>
      </c>
      <c r="C43" s="23" t="s">
        <v>204</v>
      </c>
    </row>
    <row r="44" spans="1:3" ht="22.8" hidden="1" outlineLevel="1">
      <c r="A44" s="12"/>
      <c r="B44" s="17" t="s">
        <v>205</v>
      </c>
      <c r="C44" s="23" t="s">
        <v>206</v>
      </c>
    </row>
    <row r="45" spans="1:3" hidden="1" outlineLevel="1">
      <c r="A45" s="12"/>
      <c r="B45" s="17" t="s">
        <v>207</v>
      </c>
      <c r="C45" s="23" t="s">
        <v>208</v>
      </c>
    </row>
    <row r="46" spans="1:3" hidden="1" outlineLevel="1">
      <c r="A46" s="12"/>
      <c r="B46" s="24" t="s">
        <v>123</v>
      </c>
      <c r="C46" s="25" t="s">
        <v>209</v>
      </c>
    </row>
    <row r="47" spans="1:3" hidden="1" outlineLevel="1">
      <c r="A47" s="12"/>
      <c r="B47" s="24" t="s">
        <v>124</v>
      </c>
      <c r="C47" s="25" t="s">
        <v>183</v>
      </c>
    </row>
    <row r="48" spans="1:3" hidden="1" outlineLevel="1">
      <c r="A48" s="12"/>
      <c r="B48" s="24" t="s">
        <v>125</v>
      </c>
      <c r="C48" s="25" t="s">
        <v>183</v>
      </c>
    </row>
    <row r="49" spans="1:4" ht="25.2" hidden="1" outlineLevel="1">
      <c r="A49" s="12"/>
      <c r="B49" s="24" t="s">
        <v>121</v>
      </c>
      <c r="C49" s="25" t="s">
        <v>183</v>
      </c>
      <c r="D49" s="7"/>
    </row>
    <row r="50" spans="1:4" hidden="1" outlineLevel="1">
      <c r="A50" s="12"/>
      <c r="B50" s="24" t="s">
        <v>126</v>
      </c>
      <c r="C50" s="25" t="s">
        <v>183</v>
      </c>
      <c r="D50" s="7"/>
    </row>
    <row r="51" spans="1:4" hidden="1" outlineLevel="1">
      <c r="A51" s="12"/>
      <c r="B51" s="24" t="s">
        <v>116</v>
      </c>
      <c r="C51" s="25" t="s">
        <v>183</v>
      </c>
      <c r="D51" s="7"/>
    </row>
    <row r="52" spans="1:4" hidden="1" outlineLevel="1">
      <c r="A52" s="12"/>
      <c r="B52" s="24" t="s">
        <v>117</v>
      </c>
      <c r="C52" s="25" t="s">
        <v>183</v>
      </c>
      <c r="D52" s="7"/>
    </row>
    <row r="53" spans="1:4" hidden="1" outlineLevel="1">
      <c r="A53" s="12"/>
      <c r="B53" s="24" t="s">
        <v>118</v>
      </c>
      <c r="C53" s="25" t="s">
        <v>183</v>
      </c>
      <c r="D53" s="7"/>
    </row>
    <row r="54" spans="1:4" hidden="1" outlineLevel="1">
      <c r="A54" s="12"/>
      <c r="B54" s="24" t="s">
        <v>119</v>
      </c>
      <c r="C54" s="25" t="s">
        <v>183</v>
      </c>
      <c r="D54" s="7"/>
    </row>
    <row r="55" spans="1:4" ht="25.8" hidden="1" outlineLevel="1" thickBot="1">
      <c r="A55" s="12"/>
      <c r="B55" s="26" t="s">
        <v>120</v>
      </c>
      <c r="C55" s="27" t="s">
        <v>183</v>
      </c>
      <c r="D55" s="7"/>
    </row>
    <row r="56" spans="1:4" ht="13.8" collapsed="1" thickBot="1">
      <c r="A56" s="176"/>
      <c r="B56" s="176"/>
      <c r="C56" s="176"/>
      <c r="D56" s="33"/>
    </row>
    <row r="57" spans="1:4" ht="13.8" thickBot="1">
      <c r="A57" s="9" t="s">
        <v>163</v>
      </c>
      <c r="B57" s="10" t="s">
        <v>210</v>
      </c>
      <c r="C57" s="11"/>
      <c r="D57" s="7"/>
    </row>
    <row r="58" spans="1:4" ht="13.8" hidden="1" outlineLevel="1" thickBot="1">
      <c r="A58" s="12"/>
      <c r="B58" s="13" t="s">
        <v>165</v>
      </c>
      <c r="C58" s="14" t="s">
        <v>166</v>
      </c>
      <c r="D58" s="7"/>
    </row>
    <row r="59" spans="1:4" hidden="1" outlineLevel="1">
      <c r="A59" s="177"/>
      <c r="B59" s="15" t="s">
        <v>115</v>
      </c>
      <c r="C59" s="32" t="s">
        <v>167</v>
      </c>
      <c r="D59" s="7"/>
    </row>
    <row r="60" spans="1:4" ht="25.2" hidden="1" outlineLevel="1">
      <c r="A60" s="177"/>
      <c r="B60" s="17" t="s">
        <v>128</v>
      </c>
      <c r="C60" s="23" t="s">
        <v>211</v>
      </c>
      <c r="D60" s="7" t="s">
        <v>212</v>
      </c>
    </row>
    <row r="61" spans="1:4" ht="22.8" hidden="1" outlineLevel="1">
      <c r="A61" s="177"/>
      <c r="B61" s="17" t="s">
        <v>129</v>
      </c>
      <c r="C61" s="23" t="s">
        <v>213</v>
      </c>
      <c r="D61" s="7"/>
    </row>
    <row r="62" spans="1:4" hidden="1" outlineLevel="1">
      <c r="A62" s="177"/>
      <c r="B62" s="17" t="s">
        <v>130</v>
      </c>
      <c r="C62" s="23" t="s">
        <v>214</v>
      </c>
      <c r="D62" s="7"/>
    </row>
    <row r="63" spans="1:4" ht="22.8" hidden="1" outlineLevel="1">
      <c r="A63" s="177"/>
      <c r="B63" s="17" t="s">
        <v>131</v>
      </c>
      <c r="C63" s="23" t="s">
        <v>215</v>
      </c>
      <c r="D63" s="7"/>
    </row>
    <row r="64" spans="1:4" ht="25.2" hidden="1" outlineLevel="1">
      <c r="A64" s="177"/>
      <c r="B64" s="17" t="s">
        <v>216</v>
      </c>
      <c r="C64" s="23" t="s">
        <v>217</v>
      </c>
      <c r="D64" s="7"/>
    </row>
    <row r="65" spans="1:3" ht="25.2" hidden="1" outlineLevel="1">
      <c r="A65" s="177"/>
      <c r="B65" s="17" t="s">
        <v>218</v>
      </c>
      <c r="C65" s="23" t="s">
        <v>219</v>
      </c>
    </row>
    <row r="66" spans="1:3" ht="34.200000000000003" hidden="1" outlineLevel="1">
      <c r="A66" s="177"/>
      <c r="B66" s="17" t="s">
        <v>132</v>
      </c>
      <c r="C66" s="23" t="s">
        <v>220</v>
      </c>
    </row>
    <row r="67" spans="1:3" ht="45.6" hidden="1" outlineLevel="1">
      <c r="A67" s="177"/>
      <c r="B67" s="17" t="s">
        <v>221</v>
      </c>
      <c r="C67" s="23" t="s">
        <v>222</v>
      </c>
    </row>
    <row r="68" spans="1:3" ht="22.8" hidden="1" outlineLevel="1">
      <c r="A68" s="177"/>
      <c r="B68" s="17" t="s">
        <v>223</v>
      </c>
      <c r="C68" s="23" t="s">
        <v>224</v>
      </c>
    </row>
    <row r="69" spans="1:3" ht="34.200000000000003" hidden="1" outlineLevel="1">
      <c r="A69" s="177"/>
      <c r="B69" s="17" t="s">
        <v>225</v>
      </c>
      <c r="C69" s="23" t="s">
        <v>226</v>
      </c>
    </row>
    <row r="70" spans="1:3" ht="22.8" hidden="1" outlineLevel="1">
      <c r="A70" s="177"/>
      <c r="B70" s="17" t="s">
        <v>227</v>
      </c>
      <c r="C70" s="23" t="s">
        <v>228</v>
      </c>
    </row>
    <row r="71" spans="1:3" ht="34.200000000000003" hidden="1" outlineLevel="1">
      <c r="A71" s="177"/>
      <c r="B71" s="17" t="s">
        <v>229</v>
      </c>
      <c r="C71" s="23" t="s">
        <v>230</v>
      </c>
    </row>
    <row r="72" spans="1:3" ht="34.200000000000003" hidden="1" outlineLevel="1">
      <c r="A72" s="177"/>
      <c r="B72" s="17" t="s">
        <v>231</v>
      </c>
      <c r="C72" s="23" t="s">
        <v>232</v>
      </c>
    </row>
    <row r="73" spans="1:3" ht="45.6" hidden="1" outlineLevel="1">
      <c r="A73" s="177"/>
      <c r="B73" s="17" t="s">
        <v>233</v>
      </c>
      <c r="C73" s="23" t="s">
        <v>234</v>
      </c>
    </row>
    <row r="74" spans="1:3" ht="25.2" hidden="1" outlineLevel="1">
      <c r="A74" s="177"/>
      <c r="B74" s="24" t="s">
        <v>235</v>
      </c>
      <c r="C74" s="25" t="s">
        <v>209</v>
      </c>
    </row>
    <row r="75" spans="1:3" hidden="1" outlineLevel="1">
      <c r="A75" s="177"/>
      <c r="B75" s="24" t="s">
        <v>122</v>
      </c>
      <c r="C75" s="25" t="s">
        <v>183</v>
      </c>
    </row>
    <row r="76" spans="1:3" hidden="1" outlineLevel="1">
      <c r="A76" s="177"/>
      <c r="B76" s="24" t="s">
        <v>123</v>
      </c>
      <c r="C76" s="25" t="s">
        <v>183</v>
      </c>
    </row>
    <row r="77" spans="1:3" hidden="1" outlineLevel="1">
      <c r="A77" s="177"/>
      <c r="B77" s="24" t="s">
        <v>124</v>
      </c>
      <c r="C77" s="25" t="s">
        <v>183</v>
      </c>
    </row>
    <row r="78" spans="1:3" hidden="1" outlineLevel="1">
      <c r="A78" s="177"/>
      <c r="B78" s="24" t="s">
        <v>125</v>
      </c>
      <c r="C78" s="25" t="s">
        <v>183</v>
      </c>
    </row>
    <row r="79" spans="1:3" hidden="1" outlineLevel="1">
      <c r="A79" s="177"/>
      <c r="B79" s="24" t="s">
        <v>116</v>
      </c>
      <c r="C79" s="25" t="s">
        <v>183</v>
      </c>
    </row>
    <row r="80" spans="1:3" hidden="1" outlineLevel="1">
      <c r="A80" s="177"/>
      <c r="B80" s="24" t="s">
        <v>117</v>
      </c>
      <c r="C80" s="25" t="s">
        <v>183</v>
      </c>
    </row>
    <row r="81" spans="1:3" hidden="1" outlineLevel="1">
      <c r="A81" s="177"/>
      <c r="B81" s="24" t="s">
        <v>118</v>
      </c>
      <c r="C81" s="25" t="s">
        <v>183</v>
      </c>
    </row>
    <row r="82" spans="1:3" hidden="1" outlineLevel="1">
      <c r="A82" s="177"/>
      <c r="B82" s="24" t="s">
        <v>119</v>
      </c>
      <c r="C82" s="25" t="s">
        <v>183</v>
      </c>
    </row>
    <row r="83" spans="1:3" ht="25.8" hidden="1" outlineLevel="1" thickBot="1">
      <c r="A83" s="177"/>
      <c r="B83" s="26" t="s">
        <v>236</v>
      </c>
      <c r="C83" s="27" t="s">
        <v>183</v>
      </c>
    </row>
    <row r="84" spans="1:3" collapsed="1">
      <c r="A84" s="12"/>
      <c r="B84" s="12"/>
      <c r="C84" s="12"/>
    </row>
  </sheetData>
  <mergeCells count="6">
    <mergeCell ref="A56:C56"/>
    <mergeCell ref="A59:A83"/>
    <mergeCell ref="A1:A2"/>
    <mergeCell ref="A6:A12"/>
    <mergeCell ref="A16:A28"/>
    <mergeCell ref="A29:C29"/>
  </mergeCells>
  <phoneticPr fontId="3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Sheet8"/>
  <dimension ref="B1:H18"/>
  <sheetViews>
    <sheetView showGridLines="0" showRowColHeaders="0" workbookViewId="0"/>
  </sheetViews>
  <sheetFormatPr defaultColWidth="9.109375" defaultRowHeight="13.2"/>
  <cols>
    <col min="1" max="1" width="3.33203125" style="116" customWidth="1"/>
    <col min="2" max="2" width="48.44140625" style="116" customWidth="1"/>
    <col min="3" max="3" width="20.6640625" style="116" customWidth="1"/>
    <col min="4" max="4" width="21.5546875" style="116" customWidth="1"/>
    <col min="5" max="5" width="9.109375" style="116"/>
    <col min="6" max="6" width="20.6640625" style="116" customWidth="1"/>
    <col min="7" max="7" width="19.5546875" style="116" customWidth="1"/>
    <col min="8" max="8" width="18.109375" style="116" customWidth="1"/>
    <col min="9" max="16384" width="9.109375" style="116"/>
  </cols>
  <sheetData>
    <row r="1" spans="2:8" ht="9.75" customHeight="1">
      <c r="B1" s="115"/>
      <c r="C1" s="115"/>
      <c r="D1" s="115"/>
    </row>
    <row r="2" spans="2:8" ht="31.5" customHeight="1">
      <c r="B2" s="180" t="s">
        <v>240</v>
      </c>
      <c r="C2" s="181"/>
      <c r="D2" s="182"/>
    </row>
    <row r="3" spans="2:8" s="36" customFormat="1" ht="4.5" customHeight="1" thickBot="1">
      <c r="B3" s="108"/>
      <c r="C3" s="108"/>
      <c r="D3" s="109"/>
    </row>
    <row r="4" spans="2:8" ht="26.25" customHeight="1" thickTop="1" thickBot="1">
      <c r="B4" s="112" t="s">
        <v>101</v>
      </c>
      <c r="C4" s="110" t="s">
        <v>110</v>
      </c>
      <c r="D4" s="111" t="s">
        <v>111</v>
      </c>
      <c r="F4" s="183" t="s">
        <v>241</v>
      </c>
      <c r="G4" s="184"/>
      <c r="H4" s="185"/>
    </row>
    <row r="5" spans="2:8" ht="17.25" customHeight="1" thickTop="1">
      <c r="B5" s="113" t="s">
        <v>29</v>
      </c>
      <c r="C5" s="104">
        <v>0.4</v>
      </c>
      <c r="D5" s="105">
        <v>0.06</v>
      </c>
      <c r="F5" s="119"/>
      <c r="G5" s="118"/>
      <c r="H5" s="121"/>
    </row>
    <row r="6" spans="2:8" ht="17.25" customHeight="1">
      <c r="B6" s="114" t="s">
        <v>245</v>
      </c>
      <c r="C6" s="106">
        <v>0.64100000000000001</v>
      </c>
      <c r="D6" s="107">
        <v>0.29699999999999999</v>
      </c>
      <c r="F6" s="120"/>
      <c r="G6" s="117"/>
      <c r="H6" s="122"/>
    </row>
    <row r="7" spans="2:8" ht="17.25" customHeight="1">
      <c r="B7" s="114" t="s">
        <v>36</v>
      </c>
      <c r="C7" s="106">
        <v>0.35299999999999998</v>
      </c>
      <c r="D7" s="107">
        <v>0.20499999999999999</v>
      </c>
      <c r="F7" s="120"/>
      <c r="G7" s="117"/>
      <c r="H7" s="122"/>
    </row>
    <row r="8" spans="2:8" ht="17.25" customHeight="1" thickBot="1">
      <c r="B8" s="114" t="s">
        <v>40</v>
      </c>
      <c r="C8" s="106">
        <v>0.62</v>
      </c>
      <c r="D8" s="107">
        <v>0.28299999999999997</v>
      </c>
      <c r="F8" s="123"/>
      <c r="G8" s="124"/>
      <c r="H8" s="125"/>
    </row>
    <row r="9" spans="2:8" ht="17.25" customHeight="1" thickTop="1">
      <c r="B9" s="114" t="s">
        <v>45</v>
      </c>
      <c r="C9" s="106">
        <v>0.62</v>
      </c>
      <c r="D9" s="107">
        <v>0.28299999999999997</v>
      </c>
    </row>
    <row r="10" spans="2:8" ht="17.25" customHeight="1">
      <c r="B10" s="114" t="s">
        <v>46</v>
      </c>
      <c r="C10" s="106">
        <v>5.5</v>
      </c>
      <c r="D10" s="107">
        <v>3.3330000000000002</v>
      </c>
    </row>
    <row r="11" spans="2:8" ht="17.25" customHeight="1">
      <c r="B11" s="114" t="s">
        <v>50</v>
      </c>
      <c r="C11" s="106">
        <v>0.32</v>
      </c>
      <c r="D11" s="107">
        <v>0.33</v>
      </c>
    </row>
    <row r="12" spans="2:8" ht="17.25" customHeight="1">
      <c r="B12" s="114" t="s">
        <v>53</v>
      </c>
      <c r="C12" s="106">
        <v>0.32</v>
      </c>
      <c r="D12" s="107">
        <v>0.33</v>
      </c>
    </row>
    <row r="13" spans="2:8" ht="17.25" customHeight="1">
      <c r="B13" s="114" t="s">
        <v>56</v>
      </c>
      <c r="C13" s="106">
        <v>0.15</v>
      </c>
      <c r="D13" s="107">
        <v>0.20399999999999999</v>
      </c>
    </row>
    <row r="14" spans="2:8" ht="17.25" customHeight="1">
      <c r="B14" s="114" t="s">
        <v>60</v>
      </c>
      <c r="C14" s="106">
        <v>0.33</v>
      </c>
      <c r="D14" s="107">
        <v>0.17799999999999999</v>
      </c>
    </row>
    <row r="15" spans="2:8" ht="17.25" customHeight="1">
      <c r="B15" s="114" t="s">
        <v>64</v>
      </c>
      <c r="C15" s="106">
        <v>0.4</v>
      </c>
      <c r="D15" s="107">
        <v>0.158</v>
      </c>
    </row>
    <row r="16" spans="2:8" ht="17.25" customHeight="1">
      <c r="B16" s="114" t="s">
        <v>67</v>
      </c>
      <c r="C16" s="106">
        <v>0.11600000000000001</v>
      </c>
      <c r="D16" s="107">
        <v>0.158</v>
      </c>
    </row>
    <row r="17" spans="2:4" ht="17.25" customHeight="1">
      <c r="B17" s="114" t="s">
        <v>69</v>
      </c>
      <c r="C17" s="106">
        <v>0.11600000000000001</v>
      </c>
      <c r="D17" s="107">
        <v>0.158</v>
      </c>
    </row>
    <row r="18" spans="2:4" ht="17.25" customHeight="1">
      <c r="B18" s="114" t="s">
        <v>30</v>
      </c>
      <c r="C18" s="106"/>
      <c r="D18" s="107"/>
    </row>
  </sheetData>
  <mergeCells count="2">
    <mergeCell ref="B2:D2"/>
    <mergeCell ref="F4:H4"/>
  </mergeCells>
  <pageMargins left="0.7" right="0.7" top="0.75" bottom="0.75" header="0.3" footer="0.3"/>
  <drawing r:id="rId1"/>
  <legacyDrawing r:id="rId2"/>
  <controls>
    <control shapeId="614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Inspection Details</vt:lpstr>
      <vt:lpstr>RG_Inspection Log</vt:lpstr>
      <vt:lpstr>Defect Type</vt:lpstr>
      <vt:lpstr>Primary_Cause</vt:lpstr>
    </vt:vector>
  </TitlesOfParts>
  <Company>FSS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FSS</dc:creator>
  <cp:lastModifiedBy>USLEEAS1</cp:lastModifiedBy>
  <cp:lastPrinted>2010-03-25T06:41:56Z</cp:lastPrinted>
  <dcterms:created xsi:type="dcterms:W3CDTF">2006-11-14T05:53:19Z</dcterms:created>
  <dcterms:modified xsi:type="dcterms:W3CDTF">2013-07-01T13:02:52Z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88487925</vt:i4>
  </property>
  <property fmtid="{D5CDD505-2E9C-101B-9397-08002B2CF9AE}" pid="3" name="_NewReviewCycle">
    <vt:lpwstr/>
  </property>
  <property fmtid="{D5CDD505-2E9C-101B-9397-08002B2CF9AE}" pid="4" name="_EmailSubject">
    <vt:lpwstr>Review Comments File</vt:lpwstr>
  </property>
  <property fmtid="{D5CDD505-2E9C-101B-9397-08002B2CF9AE}" pid="5" name="_AuthorEmail">
    <vt:lpwstr>sonia.madan@frogdesign.com</vt:lpwstr>
  </property>
  <property fmtid="{D5CDD505-2E9C-101B-9397-08002B2CF9AE}" pid="6" name="_AuthorEmailDisplayName">
    <vt:lpwstr>Sonia Rani</vt:lpwstr>
  </property>
  <property fmtid="{D5CDD505-2E9C-101B-9397-08002B2CF9AE}" pid="7" name="_PreviousAdHocReviewCycleID">
    <vt:i4>-1535409395</vt:i4>
  </property>
  <property fmtid="{D5CDD505-2E9C-101B-9397-08002B2CF9AE}" pid="8" name="_ReviewingToolsShownOnce">
    <vt:lpwstr/>
  </property>
</Properties>
</file>