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langeni\Documents\Personal\DeepMind\"/>
    </mc:Choice>
  </mc:AlternateContent>
  <xr:revisionPtr revIDLastSave="0" documentId="13_ncr:1_{A7085366-5E48-4766-85BC-ADC8CCC51185}" xr6:coauthVersionLast="47" xr6:coauthVersionMax="47" xr10:uidLastSave="{00000000-0000-0000-0000-000000000000}"/>
  <bookViews>
    <workbookView xWindow="-108" yWindow="-108" windowWidth="23256" windowHeight="12576" activeTab="1" xr2:uid="{D9C0A9E6-F7D6-407F-AB2F-D3A578AFC2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2" i="1" l="1"/>
  <c r="C82" i="1"/>
  <c r="B82" i="1"/>
  <c r="G56" i="1"/>
  <c r="G54" i="1"/>
  <c r="G52" i="1"/>
  <c r="G51" i="1"/>
  <c r="I52" i="1" l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82" i="1" s="1"/>
  <c r="F82" i="1" s="1"/>
  <c r="G82" i="1"/>
</calcChain>
</file>

<file path=xl/sharedStrings.xml><?xml version="1.0" encoding="utf-8"?>
<sst xmlns="http://schemas.openxmlformats.org/spreadsheetml/2006/main" count="253" uniqueCount="141">
  <si>
    <t>SCHOOL FEES STRUCTURE GRADES 1-6</t>
  </si>
  <si>
    <t xml:space="preserve">COMPULSORY &amp; NON REFUNDABLE REGISTRATION FEES </t>
  </si>
  <si>
    <t>Assessment Test - if from other school</t>
  </si>
  <si>
    <t>Grades</t>
  </si>
  <si>
    <t>All</t>
  </si>
  <si>
    <t>1 + new students</t>
  </si>
  <si>
    <t>All grades that get new students</t>
  </si>
  <si>
    <t>Once-off</t>
  </si>
  <si>
    <t>1,2,3</t>
  </si>
  <si>
    <t>Amount</t>
  </si>
  <si>
    <t>STATIONERY &amp; WORKBOOK FEES (R550 + R800)</t>
  </si>
  <si>
    <t>4,5,6</t>
  </si>
  <si>
    <t>TEXTBOOKS &amp; STATIONERY (R1000 + R650)</t>
  </si>
  <si>
    <t>Options</t>
  </si>
  <si>
    <t>Grade</t>
  </si>
  <si>
    <t>Installments</t>
  </si>
  <si>
    <t>Total</t>
  </si>
  <si>
    <t>1 - Monthly</t>
  </si>
  <si>
    <t>2 - Quarterly</t>
  </si>
  <si>
    <t>3 - Full installment</t>
  </si>
  <si>
    <t>FEES PAYMENT</t>
  </si>
  <si>
    <t>Monthly</t>
  </si>
  <si>
    <t>Fees Payment - Option 1</t>
  </si>
  <si>
    <t>Depend on grade</t>
  </si>
  <si>
    <t>Fees Payment - Option 2</t>
  </si>
  <si>
    <t>Fees Payment - Option 3</t>
  </si>
  <si>
    <t xml:space="preserve">Quaterly </t>
  </si>
  <si>
    <t>Full installment</t>
  </si>
  <si>
    <t>Aftercare</t>
  </si>
  <si>
    <t>Late Payment Penalty Fee</t>
  </si>
  <si>
    <t>Depends on the school</t>
  </si>
  <si>
    <t>ALL</t>
  </si>
  <si>
    <t>Other (this could include Civies, late pickup at school etc)</t>
  </si>
  <si>
    <t>Fees</t>
  </si>
  <si>
    <t>Depends on activity</t>
  </si>
  <si>
    <t>Debit Type</t>
  </si>
  <si>
    <t xml:space="preserve">                         STATEMENT</t>
  </si>
  <si>
    <t xml:space="preserve">DATE:                                                                    </t>
  </si>
  <si>
    <t>18-02-2022</t>
  </si>
  <si>
    <t xml:space="preserve">Projected for </t>
  </si>
  <si>
    <t>01-03-2022</t>
  </si>
  <si>
    <t xml:space="preserve">ACCOUNT NO. </t>
  </si>
  <si>
    <t>SIB004</t>
  </si>
  <si>
    <t>THANDOLWETHU SIBEKO</t>
  </si>
  <si>
    <t>FEES DISCOUNTED TO R850 PER MONTH STARTING JANUARY 2022</t>
  </si>
  <si>
    <t>DATE</t>
  </si>
  <si>
    <t>RERERENCE</t>
  </si>
  <si>
    <t>DISCRIPTION</t>
  </si>
  <si>
    <t>DEBIT</t>
  </si>
  <si>
    <t>CREDIT</t>
  </si>
  <si>
    <t>BALANCE</t>
  </si>
  <si>
    <t>SIB004: Sibeko Family</t>
  </si>
  <si>
    <t>Opening Balance as at 01/01/2022</t>
  </si>
  <si>
    <t>2021 BALANCE B/F</t>
  </si>
  <si>
    <t>01/10/2022</t>
  </si>
  <si>
    <t/>
  </si>
  <si>
    <t>Jan Fees +Workbooks+Stationery+mask</t>
  </si>
  <si>
    <t>20/01/2022</t>
  </si>
  <si>
    <t>Jan Receipt</t>
  </si>
  <si>
    <t>0001001</t>
  </si>
  <si>
    <t>Payment. Thank you</t>
  </si>
  <si>
    <t>01/02/2022</t>
  </si>
  <si>
    <t>Feb Fees Invoice+ Civvies Day+Late Payment Penalty</t>
  </si>
  <si>
    <t>NO PAYMENT</t>
  </si>
  <si>
    <t>Feb Receipt</t>
  </si>
  <si>
    <t>01/03/202</t>
  </si>
  <si>
    <t>March Fees  Invoice+late penanlty</t>
  </si>
  <si>
    <t>Mar Receipt</t>
  </si>
  <si>
    <t>01/04/2022</t>
  </si>
  <si>
    <t>April  Fees  Invoice</t>
  </si>
  <si>
    <t>Apr Receipt</t>
  </si>
  <si>
    <t>01/05/2022</t>
  </si>
  <si>
    <t>May Fees  Invoice</t>
  </si>
  <si>
    <t>May Receipt</t>
  </si>
  <si>
    <t>01/06/2022</t>
  </si>
  <si>
    <t>June Fees  Invoice</t>
  </si>
  <si>
    <t>Jun Receipt</t>
  </si>
  <si>
    <t>01/07/2022</t>
  </si>
  <si>
    <t>July Fees  Invoice</t>
  </si>
  <si>
    <t>Jul Receipt</t>
  </si>
  <si>
    <t>01/08/2022</t>
  </si>
  <si>
    <t>Aug Fees  Invoice</t>
  </si>
  <si>
    <t>Aug Receipt</t>
  </si>
  <si>
    <t>01/09/2022</t>
  </si>
  <si>
    <t xml:space="preserve">Sept Fees Invoice </t>
  </si>
  <si>
    <t>Sept Receipt</t>
  </si>
  <si>
    <t>Oct Fees Invoice</t>
  </si>
  <si>
    <t>Oct Receipt</t>
  </si>
  <si>
    <t>01/11/2022</t>
  </si>
  <si>
    <t>Nov Fees Invoice</t>
  </si>
  <si>
    <t>Nov Receipt</t>
  </si>
  <si>
    <t>01/12/2022</t>
  </si>
  <si>
    <t>Dec Fees Invoice</t>
  </si>
  <si>
    <t>Dec Receipt</t>
  </si>
  <si>
    <t>CURRENT</t>
  </si>
  <si>
    <t>30 DAYS</t>
  </si>
  <si>
    <t>60 DAYS</t>
  </si>
  <si>
    <t>90 DAYS</t>
  </si>
  <si>
    <t>Invoice Total</t>
  </si>
  <si>
    <t>Total paid</t>
  </si>
  <si>
    <t>TOTAL DUE</t>
  </si>
  <si>
    <t>FEB FEES</t>
  </si>
  <si>
    <t>MARCH FEES</t>
  </si>
  <si>
    <t>LATE PAYMENT PENALTY</t>
  </si>
  <si>
    <t>PENALTY</t>
  </si>
  <si>
    <t xml:space="preserve">Kindly note that the statement has 12 months instalments and the balance due will be reducing as </t>
  </si>
  <si>
    <t>payments come through. Thank you for your continued support.</t>
  </si>
  <si>
    <t>BANK DETAILS:</t>
  </si>
  <si>
    <t>School:</t>
  </si>
  <si>
    <t>FNB Bank:</t>
  </si>
  <si>
    <t>Business Account</t>
  </si>
  <si>
    <t>Acc Name:</t>
  </si>
  <si>
    <t>Solid Beginnings</t>
  </si>
  <si>
    <t>Acc Number:</t>
  </si>
  <si>
    <t>62825834684</t>
  </si>
  <si>
    <t>USE CHILD'S NAME AND SURNAME AS REFERENCE</t>
  </si>
  <si>
    <t>Example:</t>
  </si>
  <si>
    <t xml:space="preserve"> Receives 7% discount  </t>
  </si>
  <si>
    <t>Receives 7% discount</t>
  </si>
  <si>
    <t>NB//: 7% discount is only applicable if the fees are paid at once for the whole year</t>
  </si>
  <si>
    <t>Value</t>
  </si>
  <si>
    <t>STATIONERY &amp; WORKBOOK FEES</t>
  </si>
  <si>
    <t>AFTER CARE</t>
  </si>
  <si>
    <t>PaymentType</t>
  </si>
  <si>
    <t>New joiner</t>
  </si>
  <si>
    <t>Quarterly</t>
  </si>
  <si>
    <t>discount</t>
  </si>
  <si>
    <t>AfterCare</t>
  </si>
  <si>
    <t>Stationary&amp;WorkbookFee</t>
  </si>
  <si>
    <t>NewLearnerFee</t>
  </si>
  <si>
    <t>YearFee</t>
  </si>
  <si>
    <t>FromOtherSchoolFee</t>
  </si>
  <si>
    <t>SchoolActivityFee</t>
  </si>
  <si>
    <t>TotalFees</t>
  </si>
  <si>
    <t>RbkUDo7Cmp1n4Iafz7fy</t>
  </si>
  <si>
    <t>GradeId</t>
  </si>
  <si>
    <t>MHKZsEOk9b0r063jLpLF</t>
  </si>
  <si>
    <t>rSFLEOTkuWlbhpbQc3sl</t>
  </si>
  <si>
    <t>1ocv7qvYPW7MOkrtRtHt</t>
  </si>
  <si>
    <t>JzZWCKnfpD3c47AEBmxa</t>
  </si>
  <si>
    <t>oNXjULSubPLu6rgvGa8e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</si>
</sst>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7" fillId="0" borderId="0" applyFont="0" applyFill="0" applyBorder="0" applyAlignment="0" applyProtection="0"/>
  </cellStyleXfs>
  <cellXfs count="13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6" fontId="0" fillId="0" borderId="2" xfId="0" applyNumberFormat="1" applyBorder="1"/>
    <xf numFmtId="0" fontId="2" fillId="3" borderId="1" xfId="2"/>
    <xf numFmtId="0" fontId="2" fillId="3" borderId="1" xfId="2" applyAlignment="1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left"/>
    </xf>
    <xf numFmtId="0" fontId="1" fillId="2" borderId="5" xfId="1" applyBorder="1"/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center"/>
    </xf>
    <xf numFmtId="0" fontId="1" fillId="2" borderId="0" xfId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0" xfId="1" applyAlignment="1">
      <alignment horizontal="left"/>
    </xf>
    <xf numFmtId="0" fontId="1" fillId="2" borderId="9" xfId="1" applyBorder="1" applyAlignment="1">
      <alignment horizontal="center"/>
    </xf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14" fontId="1" fillId="2" borderId="11" xfId="1" quotePrefix="1" applyNumberFormat="1" applyBorder="1"/>
    <xf numFmtId="0" fontId="1" fillId="2" borderId="11" xfId="1" applyBorder="1" applyAlignment="1">
      <alignment horizontal="left"/>
    </xf>
    <xf numFmtId="0" fontId="1" fillId="2" borderId="12" xfId="1" applyBorder="1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/>
    <xf numFmtId="0" fontId="1" fillId="2" borderId="13" xfId="1" applyBorder="1" applyAlignment="1">
      <alignment horizontal="left"/>
    </xf>
    <xf numFmtId="0" fontId="1" fillId="2" borderId="13" xfId="1" applyBorder="1" applyAlignment="1">
      <alignment horizontal="center"/>
    </xf>
    <xf numFmtId="0" fontId="1" fillId="2" borderId="13" xfId="1" applyBorder="1"/>
    <xf numFmtId="0" fontId="1" fillId="2" borderId="0" xfId="1" quotePrefix="1"/>
    <xf numFmtId="0" fontId="1" fillId="2" borderId="14" xfId="1" applyBorder="1" applyAlignment="1">
      <alignment horizontal="left"/>
    </xf>
    <xf numFmtId="0" fontId="1" fillId="2" borderId="14" xfId="1" applyBorder="1" applyAlignment="1">
      <alignment horizontal="center"/>
    </xf>
    <xf numFmtId="0" fontId="1" fillId="2" borderId="14" xfId="1" applyBorder="1"/>
    <xf numFmtId="4" fontId="1" fillId="2" borderId="0" xfId="1" applyNumberFormat="1"/>
    <xf numFmtId="4" fontId="1" fillId="2" borderId="14" xfId="1" applyNumberFormat="1" applyBorder="1"/>
    <xf numFmtId="0" fontId="1" fillId="2" borderId="8" xfId="1" quotePrefix="1" applyBorder="1"/>
    <xf numFmtId="0" fontId="1" fillId="2" borderId="14" xfId="1" quotePrefix="1" applyBorder="1" applyAlignment="1">
      <alignment horizontal="left"/>
    </xf>
    <xf numFmtId="0" fontId="1" fillId="2" borderId="14" xfId="1" applyBorder="1" applyAlignment="1">
      <alignment wrapText="1"/>
    </xf>
    <xf numFmtId="4" fontId="1" fillId="2" borderId="14" xfId="1" quotePrefix="1" applyNumberFormat="1" applyBorder="1"/>
    <xf numFmtId="14" fontId="1" fillId="2" borderId="8" xfId="1" quotePrefix="1" applyNumberFormat="1" applyBorder="1"/>
    <xf numFmtId="0" fontId="1" fillId="2" borderId="14" xfId="1" quotePrefix="1" applyBorder="1" applyAlignment="1">
      <alignment horizontal="center"/>
    </xf>
    <xf numFmtId="4" fontId="1" fillId="2" borderId="0" xfId="1" quotePrefix="1" applyNumberFormat="1"/>
    <xf numFmtId="0" fontId="1" fillId="2" borderId="14" xfId="1" quotePrefix="1" applyBorder="1"/>
    <xf numFmtId="14" fontId="1" fillId="2" borderId="14" xfId="1" quotePrefix="1" applyNumberFormat="1" applyBorder="1"/>
    <xf numFmtId="14" fontId="1" fillId="2" borderId="15" xfId="1" applyNumberFormat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quotePrefix="1" applyBorder="1" applyAlignment="1">
      <alignment horizontal="center"/>
    </xf>
    <xf numFmtId="4" fontId="1" fillId="2" borderId="16" xfId="1" applyNumberFormat="1" applyBorder="1" applyAlignment="1">
      <alignment horizontal="center"/>
    </xf>
    <xf numFmtId="4" fontId="1" fillId="2" borderId="18" xfId="1" applyNumberFormat="1" applyBorder="1" applyAlignment="1">
      <alignment horizontal="center"/>
    </xf>
    <xf numFmtId="0" fontId="1" fillId="2" borderId="8" xfId="1" quotePrefix="1" applyBorder="1" applyAlignment="1">
      <alignment horizontal="left"/>
    </xf>
    <xf numFmtId="0" fontId="1" fillId="2" borderId="8" xfId="1" quotePrefix="1" applyBorder="1" applyAlignment="1">
      <alignment horizontal="center"/>
    </xf>
    <xf numFmtId="4" fontId="1" fillId="2" borderId="8" xfId="1" applyNumberFormat="1" applyBorder="1"/>
    <xf numFmtId="4" fontId="1" fillId="2" borderId="8" xfId="1" quotePrefix="1" applyNumberFormat="1" applyBorder="1"/>
    <xf numFmtId="0" fontId="1" fillId="2" borderId="19" xfId="1" quotePrefix="1" applyBorder="1"/>
    <xf numFmtId="4" fontId="1" fillId="2" borderId="19" xfId="1" applyNumberFormat="1" applyBorder="1" applyAlignment="1">
      <alignment horizontal="left"/>
    </xf>
    <xf numFmtId="0" fontId="1" fillId="2" borderId="19" xfId="1" quotePrefix="1" applyBorder="1" applyAlignment="1">
      <alignment horizontal="center"/>
    </xf>
    <xf numFmtId="0" fontId="1" fillId="2" borderId="19" xfId="1" applyBorder="1"/>
    <xf numFmtId="4" fontId="1" fillId="2" borderId="19" xfId="1" applyNumberFormat="1" applyBorder="1"/>
    <xf numFmtId="4" fontId="1" fillId="2" borderId="19" xfId="1" quotePrefix="1" applyNumberFormat="1" applyBorder="1" applyAlignment="1">
      <alignment horizontal="center"/>
    </xf>
    <xf numFmtId="4" fontId="1" fillId="2" borderId="20" xfId="1" applyNumberFormat="1" applyBorder="1" applyAlignment="1">
      <alignment horizontal="center"/>
    </xf>
    <xf numFmtId="4" fontId="1" fillId="2" borderId="21" xfId="1" applyNumberFormat="1" applyBorder="1" applyAlignment="1">
      <alignment horizontal="center"/>
    </xf>
    <xf numFmtId="4" fontId="1" fillId="2" borderId="22" xfId="1" applyNumberFormat="1" applyBorder="1"/>
    <xf numFmtId="0" fontId="1" fillId="2" borderId="15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 applyAlignment="1">
      <alignment horizontal="left"/>
    </xf>
    <xf numFmtId="0" fontId="1" fillId="2" borderId="27" xfId="1" applyBorder="1"/>
    <xf numFmtId="0" fontId="1" fillId="2" borderId="28" xfId="1" applyBorder="1" applyAlignment="1">
      <alignment horizontal="left"/>
    </xf>
    <xf numFmtId="0" fontId="1" fillId="2" borderId="28" xfId="1" applyBorder="1"/>
    <xf numFmtId="0" fontId="1" fillId="2" borderId="29" xfId="1" quotePrefix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/>
    <xf numFmtId="0" fontId="0" fillId="4" borderId="2" xfId="0" applyFill="1" applyBorder="1" applyAlignment="1">
      <alignment horizontal="left" vertical="center"/>
    </xf>
    <xf numFmtId="0" fontId="0" fillId="4" borderId="0" xfId="0" applyFill="1"/>
    <xf numFmtId="0" fontId="5" fillId="0" borderId="2" xfId="0" applyFont="1" applyBorder="1" applyAlignment="1"/>
    <xf numFmtId="0" fontId="5" fillId="0" borderId="2" xfId="0" applyFont="1" applyBorder="1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/>
    <xf numFmtId="2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2" xfId="0" applyFont="1" applyBorder="1" applyAlignment="1">
      <alignment horizontal="left"/>
    </xf>
    <xf numFmtId="0" fontId="2" fillId="3" borderId="1" xfId="2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3" borderId="1" xfId="2" applyAlignment="1">
      <alignment horizontal="left"/>
    </xf>
    <xf numFmtId="0" fontId="1" fillId="2" borderId="8" xfId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6" fillId="0" borderId="2" xfId="0" applyNumberFormat="1" applyFont="1" applyBorder="1" applyAlignment="1">
      <alignment horizontal="left" vertical="center"/>
    </xf>
    <xf numFmtId="0" fontId="0" fillId="4" borderId="2" xfId="0" applyFill="1" applyBorder="1"/>
    <xf numFmtId="0" fontId="8" fillId="4" borderId="2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9" fillId="4" borderId="2" xfId="0" applyFont="1" applyFill="1" applyBorder="1"/>
    <xf numFmtId="0" fontId="4" fillId="4" borderId="14" xfId="0" applyFont="1" applyFill="1" applyBorder="1" applyAlignment="1">
      <alignment horizontal="left"/>
    </xf>
    <xf numFmtId="0" fontId="0" fillId="0" borderId="2" xfId="0" applyFont="1" applyBorder="1"/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0" borderId="14" xfId="0" applyFont="1" applyFill="1" applyBorder="1"/>
    <xf numFmtId="0" fontId="0" fillId="4" borderId="2" xfId="0" applyFont="1" applyFill="1" applyBorder="1"/>
    <xf numFmtId="0" fontId="9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/>
    </xf>
    <xf numFmtId="0" fontId="9" fillId="5" borderId="2" xfId="0" applyFont="1" applyFill="1" applyBorder="1"/>
    <xf numFmtId="0" fontId="9" fillId="5" borderId="14" xfId="0" applyFont="1" applyFill="1" applyBorder="1" applyAlignment="1">
      <alignment horizontal="left"/>
    </xf>
    <xf numFmtId="0" fontId="0" fillId="5" borderId="0" xfId="0" applyFont="1" applyFill="1"/>
    <xf numFmtId="2" fontId="0" fillId="0" borderId="2" xfId="0" applyNumberFormat="1" applyFont="1" applyBorder="1"/>
    <xf numFmtId="2" fontId="0" fillId="0" borderId="2" xfId="0" applyNumberFormat="1" applyFont="1" applyBorder="1" applyAlignment="1">
      <alignment horizontal="left" vertical="center"/>
    </xf>
    <xf numFmtId="2" fontId="0" fillId="0" borderId="14" xfId="0" applyNumberFormat="1" applyFont="1" applyFill="1" applyBorder="1"/>
    <xf numFmtId="2" fontId="0" fillId="0" borderId="0" xfId="0" applyNumberFormat="1"/>
    <xf numFmtId="9" fontId="0" fillId="0" borderId="0" xfId="3" applyFont="1"/>
    <xf numFmtId="9" fontId="0" fillId="0" borderId="14" xfId="3" applyFont="1" applyFill="1" applyBorder="1"/>
    <xf numFmtId="2" fontId="0" fillId="0" borderId="2" xfId="0" applyNumberFormat="1" applyBorder="1"/>
    <xf numFmtId="0" fontId="0" fillId="0" borderId="2" xfId="0" applyNumberFormat="1" applyFont="1" applyBorder="1"/>
    <xf numFmtId="0" fontId="10" fillId="0" borderId="0" xfId="0" applyFont="1"/>
  </cellXfs>
  <cellStyles count="4">
    <cellStyle name="Calculation" xfId="2" builtinId="22"/>
    <cellStyle name="Good" xfId="1" builtinId="26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33</xdr:row>
      <xdr:rowOff>19050</xdr:rowOff>
    </xdr:from>
    <xdr:to>
      <xdr:col>3</xdr:col>
      <xdr:colOff>209551</xdr:colOff>
      <xdr:row>42</xdr:row>
      <xdr:rowOff>19050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E19A879-B2D2-4624-A7B7-3A6701B71A91}"/>
            </a:ext>
          </a:extLst>
        </xdr:cNvPr>
        <xdr:cNvGrpSpPr/>
      </xdr:nvGrpSpPr>
      <xdr:grpSpPr>
        <a:xfrm>
          <a:off x="954646" y="6039923"/>
          <a:ext cx="2356567" cy="1642057"/>
          <a:chOff x="257174" y="238125"/>
          <a:chExt cx="1638301" cy="1695450"/>
        </a:xfrm>
      </xdr:grpSpPr>
      <xdr:grpSp>
        <xdr:nvGrpSpPr>
          <xdr:cNvPr id="8" name="Group 3">
            <a:extLst>
              <a:ext uri="{FF2B5EF4-FFF2-40B4-BE49-F238E27FC236}">
                <a16:creationId xmlns:a16="http://schemas.microsoft.com/office/drawing/2014/main" id="{B832EADD-6AD8-865A-B61F-05546584A24C}"/>
              </a:ext>
            </a:extLst>
          </xdr:cNvPr>
          <xdr:cNvGrpSpPr/>
        </xdr:nvGrpSpPr>
        <xdr:grpSpPr>
          <a:xfrm>
            <a:off x="266700" y="238125"/>
            <a:ext cx="1628775" cy="1419225"/>
            <a:chOff x="314325" y="209550"/>
            <a:chExt cx="1628775" cy="1419225"/>
          </a:xfrm>
        </xdr:grpSpPr>
        <xdr:pic>
          <xdr:nvPicPr>
            <xdr:cNvPr id="10" name="Picture 9" descr="C:\Users\gmubariki\Pictures\solid logo.jpg">
              <a:extLst>
                <a:ext uri="{FF2B5EF4-FFF2-40B4-BE49-F238E27FC236}">
                  <a16:creationId xmlns:a16="http://schemas.microsoft.com/office/drawing/2014/main" id="{94F6E10C-0A3A-0625-0790-C9A377CA82B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314325" y="209550"/>
              <a:ext cx="1628775" cy="78105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11" name="Picture 10" descr="Solid School logo FINAL-1">
              <a:extLst>
                <a:ext uri="{FF2B5EF4-FFF2-40B4-BE49-F238E27FC236}">
                  <a16:creationId xmlns:a16="http://schemas.microsoft.com/office/drawing/2014/main" id="{37D7385A-317B-6A63-2AB1-EA3B09AC30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657225" y="800101"/>
              <a:ext cx="800100" cy="82867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sp macro="" textlink="">
        <xdr:nvSpPr>
          <xdr:cNvPr id="9" name="Text Box 1">
            <a:extLst>
              <a:ext uri="{FF2B5EF4-FFF2-40B4-BE49-F238E27FC236}">
                <a16:creationId xmlns:a16="http://schemas.microsoft.com/office/drawing/2014/main" id="{16160E88-A062-35DA-AF77-FABBA78548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7174" y="1685925"/>
            <a:ext cx="1581151" cy="2476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Calibri"/>
                <a:cs typeface="Calibri"/>
              </a:rPr>
              <a:t> JUNIOR PRIVATE SCHOOL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01F4B-4BF1-439D-8437-8E41FC584EB8}" name="Table1" displayName="Table1" ref="A1:K19" totalsRowShown="0" headerRowDxfId="8">
  <autoFilter ref="A1:K19" xr:uid="{E9D01F4B-4BF1-439D-8437-8E41FC584EB8}"/>
  <tableColumns count="11">
    <tableColumn id="1" xr3:uid="{656ECEE6-9B5D-4467-87DE-39CFC04A412F}" name="Grade" dataDxfId="7"/>
    <tableColumn id="11" xr3:uid="{277D5DC4-B889-4706-A331-F99855B4FFED}" name="GradeId" dataDxfId="0"/>
    <tableColumn id="2" xr3:uid="{608E4606-C961-4D1C-8C8A-7346119C6912}" name="Stationary&amp;WorkbookFee" dataDxfId="6"/>
    <tableColumn id="3" xr3:uid="{C658BFEF-9CEC-43DB-AA98-B7E74CF99CBE}" name="AfterCare" dataDxfId="5"/>
    <tableColumn id="4" xr3:uid="{4F49D8BA-DC1B-48C4-A1C4-827EA3B039CF}" name="PaymentType" dataDxfId="9"/>
    <tableColumn id="5" xr3:uid="{286722D6-E778-4D5A-9DA3-99D1E9FE63A0}" name="YearFee" dataDxfId="3"/>
    <tableColumn id="6" xr3:uid="{079FEE76-7814-4130-A447-E299508F645E}" name="NewLearnerFee" dataDxfId="2"/>
    <tableColumn id="7" xr3:uid="{62EB6706-0A38-4849-BF98-934C801DC440}" name="discount" dataCellStyle="Percent"/>
    <tableColumn id="8" xr3:uid="{A95008D0-24F5-4948-AE46-FDCEE9D75930}" name="FromOtherSchoolFee" dataDxfId="4"/>
    <tableColumn id="9" xr3:uid="{C7B55849-8008-4683-AEAE-280563359079}" name="SchoolActivityFee" dataDxfId="1"/>
    <tableColumn id="10" xr3:uid="{8BC70F16-F537-4B65-99C2-137EDC3B1DDE}" name="TotalFe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F9D9-E0A7-4368-8F13-78B9769FE7C1}">
  <dimension ref="A1:R91"/>
  <sheetViews>
    <sheetView topLeftCell="B1" zoomScale="71" workbookViewId="0">
      <selection activeCell="H3" sqref="H3"/>
    </sheetView>
  </sheetViews>
  <sheetFormatPr defaultRowHeight="14.4" x14ac:dyDescent="0.3"/>
  <cols>
    <col min="2" max="2" width="17.6640625" bestFit="1" customWidth="1"/>
    <col min="3" max="3" width="18.5546875" customWidth="1"/>
    <col min="4" max="4" width="22.44140625" customWidth="1"/>
    <col min="5" max="5" width="18" customWidth="1"/>
    <col min="6" max="6" width="13.6640625" customWidth="1"/>
    <col min="7" max="7" width="15" customWidth="1"/>
    <col min="8" max="8" width="21.5546875" bestFit="1" customWidth="1"/>
    <col min="10" max="10" width="2.88671875" customWidth="1"/>
    <col min="11" max="11" width="8.88671875" hidden="1" customWidth="1"/>
    <col min="12" max="12" width="33.88671875" customWidth="1"/>
    <col min="13" max="18" width="16.6640625" customWidth="1"/>
  </cols>
  <sheetData>
    <row r="1" spans="1:18" x14ac:dyDescent="0.3">
      <c r="A1" s="90" t="s">
        <v>0</v>
      </c>
      <c r="B1" s="90"/>
      <c r="C1" s="90"/>
      <c r="D1" s="90"/>
      <c r="E1" s="90"/>
      <c r="F1" s="90"/>
      <c r="G1" s="90"/>
      <c r="H1" s="90"/>
    </row>
    <row r="2" spans="1:18" x14ac:dyDescent="0.3">
      <c r="A2" s="7"/>
      <c r="B2" s="98" t="s">
        <v>33</v>
      </c>
      <c r="C2" s="98"/>
      <c r="D2" s="98"/>
      <c r="E2" s="98" t="s">
        <v>3</v>
      </c>
      <c r="F2" s="98"/>
      <c r="G2" s="8" t="s">
        <v>35</v>
      </c>
      <c r="H2" s="8" t="s">
        <v>9</v>
      </c>
    </row>
    <row r="3" spans="1:18" x14ac:dyDescent="0.3">
      <c r="A3" s="3">
        <v>1</v>
      </c>
      <c r="B3" s="96" t="s">
        <v>1</v>
      </c>
      <c r="C3" s="96"/>
      <c r="D3" s="96"/>
      <c r="E3" s="96" t="s">
        <v>5</v>
      </c>
      <c r="F3" s="96"/>
      <c r="G3" s="2" t="s">
        <v>7</v>
      </c>
      <c r="H3" s="2">
        <v>650</v>
      </c>
    </row>
    <row r="4" spans="1:18" s="84" customFormat="1" x14ac:dyDescent="0.3">
      <c r="A4" s="82">
        <v>2</v>
      </c>
      <c r="B4" s="97" t="s">
        <v>2</v>
      </c>
      <c r="C4" s="97"/>
      <c r="D4" s="97"/>
      <c r="E4" s="97" t="s">
        <v>6</v>
      </c>
      <c r="F4" s="97"/>
      <c r="G4" s="83" t="s">
        <v>7</v>
      </c>
      <c r="H4" s="83">
        <v>250</v>
      </c>
    </row>
    <row r="5" spans="1:18" s="88" customFormat="1" x14ac:dyDescent="0.3">
      <c r="A5" s="85">
        <v>3</v>
      </c>
      <c r="B5" s="93" t="s">
        <v>10</v>
      </c>
      <c r="C5" s="93"/>
      <c r="D5" s="93"/>
      <c r="E5" s="105" t="s">
        <v>8</v>
      </c>
      <c r="F5" s="105"/>
      <c r="G5" s="87" t="s">
        <v>7</v>
      </c>
      <c r="H5" s="87">
        <v>1350</v>
      </c>
    </row>
    <row r="6" spans="1:18" s="88" customFormat="1" x14ac:dyDescent="0.3">
      <c r="A6" s="85">
        <v>4</v>
      </c>
      <c r="B6" s="93" t="s">
        <v>12</v>
      </c>
      <c r="C6" s="93"/>
      <c r="D6" s="93"/>
      <c r="E6" s="93" t="s">
        <v>11</v>
      </c>
      <c r="F6" s="93"/>
      <c r="G6" s="87" t="s">
        <v>7</v>
      </c>
      <c r="H6" s="87">
        <v>1650</v>
      </c>
    </row>
    <row r="7" spans="1:18" s="81" customFormat="1" x14ac:dyDescent="0.3">
      <c r="A7" s="79">
        <v>5</v>
      </c>
      <c r="B7" s="94" t="s">
        <v>22</v>
      </c>
      <c r="C7" s="94"/>
      <c r="D7" s="94"/>
      <c r="E7" s="94" t="s">
        <v>4</v>
      </c>
      <c r="F7" s="94"/>
      <c r="G7" s="80" t="s">
        <v>21</v>
      </c>
      <c r="H7" s="80" t="s">
        <v>23</v>
      </c>
    </row>
    <row r="8" spans="1:18" s="81" customFormat="1" x14ac:dyDescent="0.3">
      <c r="A8" s="79">
        <v>6</v>
      </c>
      <c r="B8" s="94" t="s">
        <v>24</v>
      </c>
      <c r="C8" s="94"/>
      <c r="D8" s="94"/>
      <c r="E8" s="94" t="s">
        <v>4</v>
      </c>
      <c r="F8" s="94"/>
      <c r="G8" s="80" t="s">
        <v>26</v>
      </c>
      <c r="H8" s="80" t="s">
        <v>23</v>
      </c>
    </row>
    <row r="9" spans="1:18" s="81" customFormat="1" x14ac:dyDescent="0.3">
      <c r="A9" s="79">
        <v>7</v>
      </c>
      <c r="B9" s="94" t="s">
        <v>25</v>
      </c>
      <c r="C9" s="94"/>
      <c r="D9" s="94"/>
      <c r="E9" s="94" t="s">
        <v>4</v>
      </c>
      <c r="F9" s="94"/>
      <c r="G9" s="80" t="s">
        <v>27</v>
      </c>
      <c r="H9" s="80" t="s">
        <v>23</v>
      </c>
    </row>
    <row r="10" spans="1:18" s="88" customFormat="1" x14ac:dyDescent="0.3">
      <c r="A10" s="85">
        <v>8</v>
      </c>
      <c r="B10" s="102" t="s">
        <v>28</v>
      </c>
      <c r="C10" s="102"/>
      <c r="D10" s="102"/>
      <c r="E10" s="102" t="s">
        <v>4</v>
      </c>
      <c r="F10" s="102"/>
      <c r="G10" s="87" t="s">
        <v>21</v>
      </c>
      <c r="H10" s="89">
        <v>350</v>
      </c>
    </row>
    <row r="11" spans="1:18" x14ac:dyDescent="0.3">
      <c r="A11" s="3">
        <v>9</v>
      </c>
      <c r="B11" s="95" t="s">
        <v>29</v>
      </c>
      <c r="C11" s="95"/>
      <c r="D11" s="95"/>
      <c r="E11" s="95" t="s">
        <v>4</v>
      </c>
      <c r="F11" s="95"/>
      <c r="G11" s="2" t="s">
        <v>7</v>
      </c>
      <c r="H11" s="2" t="s">
        <v>30</v>
      </c>
      <c r="L11" s="106" t="s">
        <v>33</v>
      </c>
      <c r="M11" s="106" t="s">
        <v>120</v>
      </c>
    </row>
    <row r="12" spans="1:18" s="88" customFormat="1" x14ac:dyDescent="0.3">
      <c r="A12" s="85">
        <v>10</v>
      </c>
      <c r="B12" s="102" t="s">
        <v>32</v>
      </c>
      <c r="C12" s="102"/>
      <c r="D12" s="102"/>
      <c r="E12" s="91" t="s">
        <v>31</v>
      </c>
      <c r="F12" s="92"/>
      <c r="G12" s="87" t="s">
        <v>7</v>
      </c>
      <c r="H12" s="87" t="s">
        <v>34</v>
      </c>
      <c r="L12" s="107" t="s">
        <v>14</v>
      </c>
      <c r="M12" s="111">
        <v>1</v>
      </c>
      <c r="N12" s="112">
        <v>2</v>
      </c>
      <c r="O12" s="112">
        <v>3</v>
      </c>
      <c r="P12" s="112">
        <v>4</v>
      </c>
      <c r="Q12" s="112">
        <v>5</v>
      </c>
      <c r="R12" s="112">
        <v>6</v>
      </c>
    </row>
    <row r="13" spans="1:18" x14ac:dyDescent="0.3">
      <c r="A13" s="73"/>
      <c r="B13" s="74"/>
      <c r="C13" s="74"/>
      <c r="D13" s="74"/>
      <c r="E13" s="74"/>
      <c r="F13" s="74"/>
      <c r="G13" s="75"/>
      <c r="H13" s="75"/>
      <c r="L13" s="108" t="s">
        <v>121</v>
      </c>
      <c r="M13" s="113">
        <v>1350</v>
      </c>
      <c r="N13" s="113">
        <v>1350</v>
      </c>
      <c r="O13" s="113">
        <v>1350</v>
      </c>
      <c r="P13" s="113">
        <v>1650</v>
      </c>
      <c r="Q13" s="113">
        <v>1650</v>
      </c>
      <c r="R13" s="113">
        <v>1650</v>
      </c>
    </row>
    <row r="14" spans="1:18" x14ac:dyDescent="0.3">
      <c r="L14" s="108" t="s">
        <v>122</v>
      </c>
      <c r="M14" s="111">
        <v>350</v>
      </c>
      <c r="N14" s="111">
        <v>350</v>
      </c>
      <c r="O14" s="111">
        <v>350</v>
      </c>
      <c r="P14" s="111">
        <v>350</v>
      </c>
      <c r="Q14" s="111">
        <v>350</v>
      </c>
      <c r="R14" s="111">
        <v>350</v>
      </c>
    </row>
    <row r="15" spans="1:18" x14ac:dyDescent="0.3">
      <c r="B15" s="90" t="s">
        <v>20</v>
      </c>
      <c r="C15" s="90"/>
      <c r="D15" s="90"/>
      <c r="E15" s="90"/>
      <c r="F15" s="90"/>
      <c r="G15" s="76"/>
      <c r="L15" s="108" t="s">
        <v>123</v>
      </c>
      <c r="M15" s="115" t="s">
        <v>21</v>
      </c>
      <c r="N15" s="115" t="s">
        <v>21</v>
      </c>
      <c r="O15" s="115" t="s">
        <v>21</v>
      </c>
      <c r="P15" s="115" t="s">
        <v>21</v>
      </c>
      <c r="Q15" s="115" t="s">
        <v>21</v>
      </c>
      <c r="R15" s="115" t="s">
        <v>21</v>
      </c>
    </row>
    <row r="16" spans="1:18" x14ac:dyDescent="0.3">
      <c r="B16" s="6" t="s">
        <v>13</v>
      </c>
      <c r="C16" s="6" t="s">
        <v>14</v>
      </c>
      <c r="D16" s="6" t="s">
        <v>15</v>
      </c>
      <c r="E16" s="6" t="s">
        <v>16</v>
      </c>
      <c r="F16" s="6"/>
      <c r="L16" s="109" t="s">
        <v>9</v>
      </c>
      <c r="M16" s="111">
        <v>15600</v>
      </c>
      <c r="N16" s="111">
        <v>15600</v>
      </c>
      <c r="O16" s="111">
        <v>15600</v>
      </c>
      <c r="P16" s="111">
        <v>16200</v>
      </c>
      <c r="Q16" s="111">
        <v>16800</v>
      </c>
      <c r="R16" s="111">
        <v>16800</v>
      </c>
    </row>
    <row r="17" spans="2:18" x14ac:dyDescent="0.3">
      <c r="B17" s="4" t="s">
        <v>17</v>
      </c>
      <c r="C17" s="4" t="s">
        <v>8</v>
      </c>
      <c r="D17" s="1">
        <v>12</v>
      </c>
      <c r="E17" s="1">
        <v>15600</v>
      </c>
      <c r="F17" s="1"/>
      <c r="L17" s="110" t="s">
        <v>124</v>
      </c>
      <c r="M17" s="114">
        <v>650</v>
      </c>
      <c r="N17" s="114">
        <v>650</v>
      </c>
      <c r="O17" s="114">
        <v>650</v>
      </c>
      <c r="P17" s="114">
        <v>650</v>
      </c>
      <c r="Q17" s="114">
        <v>650</v>
      </c>
      <c r="R17" s="114">
        <v>650</v>
      </c>
    </row>
    <row r="18" spans="2:18" x14ac:dyDescent="0.3">
      <c r="B18" s="4" t="s">
        <v>18</v>
      </c>
      <c r="C18" s="4" t="s">
        <v>8</v>
      </c>
      <c r="D18" s="1">
        <v>4</v>
      </c>
      <c r="E18" s="1">
        <v>15600</v>
      </c>
      <c r="F18" s="1"/>
    </row>
    <row r="19" spans="2:18" x14ac:dyDescent="0.3">
      <c r="B19" s="4" t="s">
        <v>19</v>
      </c>
      <c r="C19" s="4" t="s">
        <v>8</v>
      </c>
      <c r="D19" s="1">
        <v>1</v>
      </c>
      <c r="E19" s="5">
        <v>14508</v>
      </c>
      <c r="F19" s="3" t="s">
        <v>117</v>
      </c>
    </row>
    <row r="20" spans="2:18" x14ac:dyDescent="0.3">
      <c r="B20" s="1"/>
      <c r="C20" s="1"/>
      <c r="D20" s="1"/>
      <c r="E20" s="1"/>
      <c r="F20" s="1"/>
      <c r="L20" s="106" t="s">
        <v>33</v>
      </c>
      <c r="M20" s="106" t="s">
        <v>120</v>
      </c>
    </row>
    <row r="21" spans="2:18" x14ac:dyDescent="0.3">
      <c r="B21" s="4" t="s">
        <v>17</v>
      </c>
      <c r="C21" s="1">
        <v>4</v>
      </c>
      <c r="D21" s="1">
        <v>12</v>
      </c>
      <c r="E21" s="1">
        <v>16200</v>
      </c>
      <c r="F21" s="1"/>
      <c r="L21" s="107" t="s">
        <v>14</v>
      </c>
      <c r="M21" s="111">
        <v>1</v>
      </c>
      <c r="N21" s="112">
        <v>2</v>
      </c>
      <c r="O21" s="112">
        <v>3</v>
      </c>
      <c r="P21" s="112">
        <v>4</v>
      </c>
      <c r="Q21" s="112">
        <v>5</v>
      </c>
      <c r="R21" s="112">
        <v>6</v>
      </c>
    </row>
    <row r="22" spans="2:18" x14ac:dyDescent="0.3">
      <c r="B22" s="4" t="s">
        <v>18</v>
      </c>
      <c r="C22" s="1">
        <v>4</v>
      </c>
      <c r="D22" s="1">
        <v>12</v>
      </c>
      <c r="E22" s="1">
        <v>16200</v>
      </c>
      <c r="F22" s="1"/>
      <c r="L22" s="108" t="s">
        <v>121</v>
      </c>
      <c r="M22" s="113">
        <v>1350</v>
      </c>
      <c r="N22" s="113">
        <v>1350</v>
      </c>
      <c r="O22" s="113">
        <v>1350</v>
      </c>
      <c r="P22" s="113">
        <v>1650</v>
      </c>
      <c r="Q22" s="113">
        <v>1650</v>
      </c>
      <c r="R22" s="113">
        <v>1650</v>
      </c>
    </row>
    <row r="23" spans="2:18" x14ac:dyDescent="0.3">
      <c r="B23" s="4" t="s">
        <v>19</v>
      </c>
      <c r="C23" s="1">
        <v>4</v>
      </c>
      <c r="D23" s="1">
        <v>12</v>
      </c>
      <c r="E23" s="1">
        <v>15066</v>
      </c>
      <c r="F23" s="1" t="s">
        <v>118</v>
      </c>
      <c r="L23" s="108" t="s">
        <v>122</v>
      </c>
      <c r="M23" s="111">
        <v>350</v>
      </c>
      <c r="N23" s="111">
        <v>350</v>
      </c>
      <c r="O23" s="111">
        <v>350</v>
      </c>
      <c r="P23" s="111">
        <v>350</v>
      </c>
      <c r="Q23" s="111">
        <v>350</v>
      </c>
      <c r="R23" s="111">
        <v>350</v>
      </c>
    </row>
    <row r="24" spans="2:18" x14ac:dyDescent="0.3">
      <c r="B24" s="1"/>
      <c r="C24" s="1"/>
      <c r="D24" s="1"/>
      <c r="E24" s="1"/>
      <c r="F24" s="1"/>
      <c r="L24" s="108" t="s">
        <v>123</v>
      </c>
      <c r="M24" s="115" t="s">
        <v>125</v>
      </c>
      <c r="N24" s="115" t="s">
        <v>125</v>
      </c>
      <c r="O24" s="115" t="s">
        <v>125</v>
      </c>
      <c r="P24" s="115" t="s">
        <v>125</v>
      </c>
      <c r="Q24" s="115" t="s">
        <v>125</v>
      </c>
      <c r="R24" s="115" t="s">
        <v>125</v>
      </c>
    </row>
    <row r="25" spans="2:18" x14ac:dyDescent="0.3">
      <c r="B25" s="4" t="s">
        <v>17</v>
      </c>
      <c r="C25" s="1">
        <v>5.6</v>
      </c>
      <c r="D25" s="1">
        <v>12</v>
      </c>
      <c r="E25" s="1">
        <v>16800</v>
      </c>
      <c r="F25" s="1"/>
      <c r="L25" s="109" t="s">
        <v>9</v>
      </c>
      <c r="M25" s="1">
        <v>15600</v>
      </c>
      <c r="N25" s="1">
        <v>15600</v>
      </c>
      <c r="O25" s="1">
        <v>15600</v>
      </c>
      <c r="P25" s="111">
        <v>16200</v>
      </c>
      <c r="Q25" s="111">
        <v>16800</v>
      </c>
      <c r="R25" s="111">
        <v>16800</v>
      </c>
    </row>
    <row r="26" spans="2:18" x14ac:dyDescent="0.3">
      <c r="B26" s="4" t="s">
        <v>18</v>
      </c>
      <c r="C26" s="1">
        <v>5.6</v>
      </c>
      <c r="D26" s="1">
        <v>4</v>
      </c>
      <c r="E26" s="1">
        <v>16800</v>
      </c>
      <c r="F26" s="1"/>
      <c r="L26" s="110" t="s">
        <v>124</v>
      </c>
      <c r="M26" s="114">
        <v>650</v>
      </c>
      <c r="N26" s="114">
        <v>650</v>
      </c>
      <c r="O26" s="114">
        <v>650</v>
      </c>
      <c r="P26" s="114">
        <v>650</v>
      </c>
      <c r="Q26" s="114">
        <v>650</v>
      </c>
      <c r="R26" s="114">
        <v>650</v>
      </c>
    </row>
    <row r="27" spans="2:18" x14ac:dyDescent="0.3">
      <c r="B27" s="4" t="s">
        <v>19</v>
      </c>
      <c r="C27" s="1">
        <v>5.6</v>
      </c>
      <c r="D27" s="1">
        <v>1</v>
      </c>
      <c r="E27" s="1">
        <v>15624</v>
      </c>
      <c r="F27" s="1" t="s">
        <v>118</v>
      </c>
    </row>
    <row r="28" spans="2:18" x14ac:dyDescent="0.3">
      <c r="B28" s="74"/>
      <c r="C28" s="77"/>
      <c r="D28" s="77"/>
      <c r="E28" s="77"/>
      <c r="F28" s="77"/>
      <c r="L28" s="106" t="s">
        <v>33</v>
      </c>
      <c r="M28" s="106" t="s">
        <v>120</v>
      </c>
    </row>
    <row r="29" spans="2:18" x14ac:dyDescent="0.3">
      <c r="B29" s="103" t="s">
        <v>119</v>
      </c>
      <c r="C29" s="104"/>
      <c r="D29" s="104"/>
      <c r="E29" s="104"/>
      <c r="F29" s="104"/>
      <c r="L29" s="107" t="s">
        <v>14</v>
      </c>
      <c r="M29" s="111">
        <v>1</v>
      </c>
      <c r="N29" s="112">
        <v>2</v>
      </c>
      <c r="O29" s="112">
        <v>3</v>
      </c>
      <c r="P29" s="112">
        <v>4</v>
      </c>
      <c r="Q29" s="112">
        <v>5</v>
      </c>
      <c r="R29" s="112">
        <v>6</v>
      </c>
    </row>
    <row r="30" spans="2:18" x14ac:dyDescent="0.3">
      <c r="B30" s="74"/>
      <c r="C30" s="77"/>
      <c r="D30" s="77"/>
      <c r="E30" s="77"/>
      <c r="F30" s="77"/>
      <c r="L30" s="108" t="s">
        <v>121</v>
      </c>
      <c r="M30" s="113">
        <v>1350</v>
      </c>
      <c r="N30" s="113">
        <v>1350</v>
      </c>
      <c r="O30" s="113">
        <v>1350</v>
      </c>
      <c r="P30" s="113">
        <v>1650</v>
      </c>
      <c r="Q30" s="113">
        <v>1650</v>
      </c>
      <c r="R30" s="113">
        <v>1650</v>
      </c>
    </row>
    <row r="31" spans="2:18" x14ac:dyDescent="0.3">
      <c r="L31" s="108" t="s">
        <v>122</v>
      </c>
      <c r="M31" s="111">
        <v>350</v>
      </c>
      <c r="N31" s="111">
        <v>350</v>
      </c>
      <c r="O31" s="111">
        <v>350</v>
      </c>
      <c r="P31" s="111">
        <v>350</v>
      </c>
      <c r="Q31" s="111">
        <v>350</v>
      </c>
      <c r="R31" s="111">
        <v>350</v>
      </c>
    </row>
    <row r="32" spans="2:18" x14ac:dyDescent="0.3">
      <c r="B32" s="9" t="s">
        <v>116</v>
      </c>
      <c r="L32" s="108" t="s">
        <v>123</v>
      </c>
      <c r="M32" s="78" t="s">
        <v>27</v>
      </c>
      <c r="N32" s="78" t="s">
        <v>27</v>
      </c>
      <c r="O32" s="78" t="s">
        <v>27</v>
      </c>
      <c r="P32" s="78" t="s">
        <v>27</v>
      </c>
      <c r="Q32" s="78" t="s">
        <v>27</v>
      </c>
      <c r="R32" s="78" t="s">
        <v>27</v>
      </c>
    </row>
    <row r="33" spans="2:18" x14ac:dyDescent="0.3">
      <c r="B33" s="10"/>
      <c r="C33" s="11"/>
      <c r="D33" s="12"/>
      <c r="E33" s="13"/>
      <c r="F33" s="10"/>
      <c r="G33" s="14"/>
      <c r="H33" s="14"/>
      <c r="I33" s="15"/>
      <c r="L33" s="109" t="s">
        <v>9</v>
      </c>
      <c r="M33" s="5">
        <v>14508</v>
      </c>
      <c r="N33" s="5">
        <v>14508</v>
      </c>
      <c r="O33" s="5">
        <v>14508</v>
      </c>
      <c r="P33" s="1">
        <v>15066</v>
      </c>
      <c r="Q33" s="1">
        <v>15624</v>
      </c>
      <c r="R33" s="1">
        <v>15624</v>
      </c>
    </row>
    <row r="34" spans="2:18" x14ac:dyDescent="0.3">
      <c r="B34" s="16"/>
      <c r="C34" s="17"/>
      <c r="D34" s="18"/>
      <c r="E34" s="13"/>
      <c r="F34" s="16" t="s">
        <v>36</v>
      </c>
      <c r="G34" s="13"/>
      <c r="H34" s="13"/>
      <c r="I34" s="19"/>
      <c r="L34" s="110" t="s">
        <v>124</v>
      </c>
      <c r="M34" s="114">
        <v>650</v>
      </c>
      <c r="N34" s="114">
        <v>650</v>
      </c>
      <c r="O34" s="114">
        <v>650</v>
      </c>
      <c r="P34" s="114">
        <v>650</v>
      </c>
      <c r="Q34" s="114">
        <v>650</v>
      </c>
      <c r="R34" s="114">
        <v>650</v>
      </c>
    </row>
    <row r="35" spans="2:18" x14ac:dyDescent="0.3">
      <c r="B35" s="16"/>
      <c r="C35" s="17"/>
      <c r="D35" s="18"/>
      <c r="E35" s="13"/>
      <c r="F35" s="20"/>
      <c r="G35" s="21"/>
      <c r="H35" s="21"/>
      <c r="I35" s="22"/>
    </row>
    <row r="36" spans="2:18" x14ac:dyDescent="0.3">
      <c r="B36" s="16"/>
      <c r="C36" s="17"/>
      <c r="D36" s="18"/>
      <c r="E36" s="13"/>
      <c r="F36" s="13"/>
      <c r="G36" s="13"/>
      <c r="H36" s="13"/>
      <c r="I36" s="13"/>
    </row>
    <row r="37" spans="2:18" x14ac:dyDescent="0.3">
      <c r="B37" s="16"/>
      <c r="C37" s="17"/>
      <c r="D37" s="18"/>
      <c r="E37" s="13"/>
      <c r="F37" s="10"/>
      <c r="G37" s="14"/>
      <c r="H37" s="14"/>
      <c r="I37" s="15"/>
    </row>
    <row r="38" spans="2:18" x14ac:dyDescent="0.3">
      <c r="B38" s="16"/>
      <c r="C38" s="17"/>
      <c r="D38" s="18"/>
      <c r="E38" s="13"/>
      <c r="F38" s="16" t="s">
        <v>37</v>
      </c>
      <c r="G38" s="23" t="s">
        <v>38</v>
      </c>
      <c r="H38" s="13"/>
      <c r="I38" s="19"/>
    </row>
    <row r="39" spans="2:18" x14ac:dyDescent="0.3">
      <c r="B39" s="16"/>
      <c r="C39" s="17"/>
      <c r="D39" s="18"/>
      <c r="E39" s="13"/>
      <c r="F39" s="20" t="s">
        <v>39</v>
      </c>
      <c r="G39" s="23" t="s">
        <v>40</v>
      </c>
      <c r="H39" s="21"/>
      <c r="I39" s="22"/>
    </row>
    <row r="40" spans="2:18" x14ac:dyDescent="0.3">
      <c r="B40" s="16"/>
      <c r="C40" s="17"/>
      <c r="D40" s="18"/>
      <c r="E40" s="13"/>
      <c r="F40" s="16"/>
      <c r="G40" s="13"/>
      <c r="H40" s="13"/>
      <c r="I40" s="19"/>
    </row>
    <row r="41" spans="2:18" x14ac:dyDescent="0.3">
      <c r="B41" s="16"/>
      <c r="C41" s="17"/>
      <c r="D41" s="18"/>
      <c r="E41" s="13"/>
      <c r="F41" s="10"/>
      <c r="G41" s="14"/>
      <c r="H41" s="14"/>
      <c r="I41" s="15"/>
    </row>
    <row r="42" spans="2:18" x14ac:dyDescent="0.3">
      <c r="B42" s="16"/>
      <c r="C42" s="17"/>
      <c r="D42" s="18"/>
      <c r="E42" s="13"/>
      <c r="F42" s="16" t="s">
        <v>41</v>
      </c>
      <c r="G42" s="13" t="s">
        <v>42</v>
      </c>
      <c r="H42" s="13"/>
      <c r="I42" s="19"/>
    </row>
    <row r="43" spans="2:18" x14ac:dyDescent="0.3">
      <c r="B43" s="20"/>
      <c r="C43" s="24"/>
      <c r="D43" s="25"/>
      <c r="E43" s="13"/>
      <c r="F43" s="20"/>
      <c r="G43" s="21"/>
      <c r="H43" s="21"/>
      <c r="I43" s="22"/>
    </row>
    <row r="44" spans="2:18" x14ac:dyDescent="0.3">
      <c r="B44" s="16"/>
      <c r="C44" s="17"/>
      <c r="D44" s="26"/>
      <c r="E44" s="13"/>
      <c r="F44" s="13"/>
      <c r="G44" s="13"/>
      <c r="H44" s="13"/>
      <c r="I44" s="13"/>
    </row>
    <row r="45" spans="2:18" x14ac:dyDescent="0.3">
      <c r="B45" s="10"/>
      <c r="C45" s="11"/>
      <c r="D45" s="12"/>
      <c r="E45" s="13"/>
      <c r="F45" s="10"/>
      <c r="G45" s="14"/>
      <c r="H45" s="14"/>
      <c r="I45" s="15"/>
    </row>
    <row r="46" spans="2:18" x14ac:dyDescent="0.3">
      <c r="B46" s="16" t="s">
        <v>43</v>
      </c>
      <c r="C46" s="17"/>
      <c r="D46" s="18"/>
      <c r="E46" s="13"/>
      <c r="F46" s="99" t="s">
        <v>44</v>
      </c>
      <c r="G46" s="100"/>
      <c r="H46" s="100"/>
      <c r="I46" s="101"/>
    </row>
    <row r="47" spans="2:18" x14ac:dyDescent="0.3">
      <c r="B47" s="20"/>
      <c r="C47" s="24"/>
      <c r="D47" s="25"/>
      <c r="E47" s="13"/>
      <c r="F47" s="20"/>
      <c r="G47" s="21"/>
      <c r="H47" s="21"/>
      <c r="I47" s="22"/>
    </row>
    <row r="48" spans="2:18" x14ac:dyDescent="0.3">
      <c r="B48" s="16"/>
      <c r="C48" s="17"/>
      <c r="D48" s="26"/>
      <c r="E48" s="13"/>
      <c r="F48" s="13"/>
      <c r="G48" s="13"/>
      <c r="H48" s="13"/>
      <c r="I48" s="13"/>
    </row>
    <row r="49" spans="2:9" x14ac:dyDescent="0.3">
      <c r="B49" s="27" t="s">
        <v>45</v>
      </c>
      <c r="C49" s="28" t="s">
        <v>46</v>
      </c>
      <c r="D49" s="29"/>
      <c r="E49" s="13"/>
      <c r="F49" s="30" t="s">
        <v>47</v>
      </c>
      <c r="G49" s="30" t="s">
        <v>48</v>
      </c>
      <c r="H49" s="30" t="s">
        <v>49</v>
      </c>
      <c r="I49" s="30" t="s">
        <v>50</v>
      </c>
    </row>
    <row r="50" spans="2:9" x14ac:dyDescent="0.3">
      <c r="B50" s="13" t="s">
        <v>51</v>
      </c>
      <c r="C50" s="28"/>
      <c r="D50" s="29"/>
      <c r="E50" s="13"/>
      <c r="F50" s="30"/>
      <c r="G50" s="30"/>
      <c r="H50" s="30"/>
      <c r="I50" s="30"/>
    </row>
    <row r="51" spans="2:9" x14ac:dyDescent="0.3">
      <c r="B51" s="31" t="s">
        <v>52</v>
      </c>
      <c r="C51" s="32"/>
      <c r="D51" s="33"/>
      <c r="E51" s="13"/>
      <c r="F51" s="34" t="s">
        <v>53</v>
      </c>
      <c r="G51" s="35">
        <f>8768.64</f>
        <v>8768.64</v>
      </c>
      <c r="H51" s="36"/>
      <c r="I51" s="36"/>
    </row>
    <row r="52" spans="2:9" ht="57.6" x14ac:dyDescent="0.3">
      <c r="B52" s="37" t="s">
        <v>54</v>
      </c>
      <c r="C52" s="38"/>
      <c r="D52" s="33"/>
      <c r="E52" s="31" t="s">
        <v>55</v>
      </c>
      <c r="F52" s="39" t="s">
        <v>56</v>
      </c>
      <c r="G52" s="35">
        <f>850+1650+25</f>
        <v>2525</v>
      </c>
      <c r="H52" s="40"/>
      <c r="I52" s="36">
        <f>I51+G52+G51</f>
        <v>11293.64</v>
      </c>
    </row>
    <row r="53" spans="2:9" x14ac:dyDescent="0.3">
      <c r="B53" s="41" t="s">
        <v>57</v>
      </c>
      <c r="C53" s="32" t="s">
        <v>58</v>
      </c>
      <c r="D53" s="42" t="s">
        <v>59</v>
      </c>
      <c r="E53" s="31" t="s">
        <v>55</v>
      </c>
      <c r="F53" s="34" t="s">
        <v>60</v>
      </c>
      <c r="G53" s="43"/>
      <c r="H53" s="40">
        <v>8768.64</v>
      </c>
      <c r="I53" s="36">
        <f t="shared" ref="I53" si="0">I52-H53</f>
        <v>2525</v>
      </c>
    </row>
    <row r="54" spans="2:9" ht="86.4" x14ac:dyDescent="0.3">
      <c r="B54" s="37" t="s">
        <v>61</v>
      </c>
      <c r="C54" s="38"/>
      <c r="D54" s="33"/>
      <c r="E54" s="31" t="s">
        <v>55</v>
      </c>
      <c r="F54" s="39" t="s">
        <v>62</v>
      </c>
      <c r="G54" s="35">
        <f>850+100+10</f>
        <v>960</v>
      </c>
      <c r="H54" s="40"/>
      <c r="I54" s="36">
        <f>I53+G54+G53</f>
        <v>3485</v>
      </c>
    </row>
    <row r="55" spans="2:9" x14ac:dyDescent="0.3">
      <c r="B55" s="41" t="s">
        <v>63</v>
      </c>
      <c r="C55" s="32" t="s">
        <v>64</v>
      </c>
      <c r="D55" s="42" t="s">
        <v>63</v>
      </c>
      <c r="E55" s="31" t="s">
        <v>55</v>
      </c>
      <c r="F55" s="34"/>
      <c r="G55" s="43"/>
      <c r="H55" s="36">
        <v>10</v>
      </c>
      <c r="I55" s="36">
        <f t="shared" ref="I55" si="1">I54-H55</f>
        <v>3475</v>
      </c>
    </row>
    <row r="56" spans="2:9" x14ac:dyDescent="0.3">
      <c r="B56" s="37" t="s">
        <v>65</v>
      </c>
      <c r="C56" s="38"/>
      <c r="D56" s="42"/>
      <c r="E56" s="31" t="s">
        <v>55</v>
      </c>
      <c r="F56" s="34" t="s">
        <v>66</v>
      </c>
      <c r="G56" s="35">
        <f>850+100</f>
        <v>950</v>
      </c>
      <c r="H56" s="40"/>
      <c r="I56" s="36">
        <f t="shared" ref="I56" si="2">I55+G56</f>
        <v>4425</v>
      </c>
    </row>
    <row r="57" spans="2:9" x14ac:dyDescent="0.3">
      <c r="B57" s="41"/>
      <c r="C57" s="32" t="s">
        <v>67</v>
      </c>
      <c r="D57" s="42"/>
      <c r="E57" s="31" t="s">
        <v>55</v>
      </c>
      <c r="F57" s="34"/>
      <c r="G57" s="43"/>
      <c r="H57" s="36"/>
      <c r="I57" s="36">
        <f t="shared" ref="I57" si="3">I56-H57</f>
        <v>4425</v>
      </c>
    </row>
    <row r="58" spans="2:9" x14ac:dyDescent="0.3">
      <c r="B58" s="37" t="s">
        <v>68</v>
      </c>
      <c r="C58" s="38"/>
      <c r="D58" s="42"/>
      <c r="E58" s="31" t="s">
        <v>55</v>
      </c>
      <c r="F58" s="34" t="s">
        <v>69</v>
      </c>
      <c r="G58" s="35">
        <v>850</v>
      </c>
      <c r="H58" s="40"/>
      <c r="I58" s="36">
        <f t="shared" ref="I58" si="4">I57+G58</f>
        <v>5275</v>
      </c>
    </row>
    <row r="59" spans="2:9" x14ac:dyDescent="0.3">
      <c r="B59" s="37"/>
      <c r="C59" s="32" t="s">
        <v>70</v>
      </c>
      <c r="D59" s="42"/>
      <c r="E59" s="31" t="s">
        <v>55</v>
      </c>
      <c r="F59" s="34"/>
      <c r="G59" s="43"/>
      <c r="H59" s="36"/>
      <c r="I59" s="36">
        <f t="shared" ref="I59" si="5">I58-H59</f>
        <v>5275</v>
      </c>
    </row>
    <row r="60" spans="2:9" x14ac:dyDescent="0.3">
      <c r="B60" s="37" t="s">
        <v>71</v>
      </c>
      <c r="C60" s="38"/>
      <c r="D60" s="33"/>
      <c r="E60" s="31" t="s">
        <v>55</v>
      </c>
      <c r="F60" s="34" t="s">
        <v>72</v>
      </c>
      <c r="G60" s="35"/>
      <c r="H60" s="40"/>
      <c r="I60" s="36">
        <f t="shared" ref="I60" si="6">I59+G60</f>
        <v>5275</v>
      </c>
    </row>
    <row r="61" spans="2:9" x14ac:dyDescent="0.3">
      <c r="B61" s="37"/>
      <c r="C61" s="32" t="s">
        <v>73</v>
      </c>
      <c r="D61" s="42"/>
      <c r="E61" s="31" t="s">
        <v>55</v>
      </c>
      <c r="F61" s="34"/>
      <c r="G61" s="43"/>
      <c r="H61" s="36"/>
      <c r="I61" s="36">
        <f t="shared" ref="I61" si="7">I60-H61</f>
        <v>5275</v>
      </c>
    </row>
    <row r="62" spans="2:9" x14ac:dyDescent="0.3">
      <c r="B62" s="37" t="s">
        <v>74</v>
      </c>
      <c r="C62" s="38"/>
      <c r="D62" s="33"/>
      <c r="E62" s="31" t="s">
        <v>55</v>
      </c>
      <c r="F62" s="34" t="s">
        <v>75</v>
      </c>
      <c r="G62" s="35"/>
      <c r="H62" s="36"/>
      <c r="I62" s="36">
        <f t="shared" ref="I62" si="8">I61+G62</f>
        <v>5275</v>
      </c>
    </row>
    <row r="63" spans="2:9" x14ac:dyDescent="0.3">
      <c r="B63" s="37"/>
      <c r="C63" s="32" t="s">
        <v>76</v>
      </c>
      <c r="D63" s="42"/>
      <c r="E63" s="31" t="s">
        <v>55</v>
      </c>
      <c r="F63" s="34"/>
      <c r="G63" s="43"/>
      <c r="H63" s="36"/>
      <c r="I63" s="36">
        <f t="shared" ref="I63" si="9">I62-H63</f>
        <v>5275</v>
      </c>
    </row>
    <row r="64" spans="2:9" x14ac:dyDescent="0.3">
      <c r="B64" s="37" t="s">
        <v>77</v>
      </c>
      <c r="C64" s="38"/>
      <c r="D64" s="42"/>
      <c r="E64" s="31" t="s">
        <v>55</v>
      </c>
      <c r="F64" s="34" t="s">
        <v>78</v>
      </c>
      <c r="G64" s="35"/>
      <c r="H64" s="40"/>
      <c r="I64" s="36">
        <f t="shared" ref="I64" si="10">I63+G64</f>
        <v>5275</v>
      </c>
    </row>
    <row r="65" spans="2:9" x14ac:dyDescent="0.3">
      <c r="B65" s="37"/>
      <c r="C65" s="32" t="s">
        <v>79</v>
      </c>
      <c r="D65" s="42"/>
      <c r="E65" s="31"/>
      <c r="F65" s="34"/>
      <c r="G65" s="35"/>
      <c r="H65" s="40"/>
      <c r="I65" s="36">
        <f t="shared" ref="I65" si="11">I64-H65</f>
        <v>5275</v>
      </c>
    </row>
    <row r="66" spans="2:9" x14ac:dyDescent="0.3">
      <c r="B66" s="37" t="s">
        <v>80</v>
      </c>
      <c r="C66" s="38"/>
      <c r="D66" s="42"/>
      <c r="E66" s="31" t="s">
        <v>55</v>
      </c>
      <c r="F66" s="34" t="s">
        <v>81</v>
      </c>
      <c r="G66" s="35"/>
      <c r="H66" s="40"/>
      <c r="I66" s="36">
        <f t="shared" ref="I66" si="12">I65+G66</f>
        <v>5275</v>
      </c>
    </row>
    <row r="67" spans="2:9" x14ac:dyDescent="0.3">
      <c r="B67" s="44"/>
      <c r="C67" s="32" t="s">
        <v>82</v>
      </c>
      <c r="D67" s="42"/>
      <c r="E67" s="31" t="s">
        <v>55</v>
      </c>
      <c r="F67" s="34"/>
      <c r="G67" s="40"/>
      <c r="H67" s="36"/>
      <c r="I67" s="36">
        <f t="shared" ref="I67" si="13">I66-H67</f>
        <v>5275</v>
      </c>
    </row>
    <row r="68" spans="2:9" x14ac:dyDescent="0.3">
      <c r="B68" s="44" t="s">
        <v>83</v>
      </c>
      <c r="C68" s="38"/>
      <c r="D68" s="33"/>
      <c r="E68" s="31" t="s">
        <v>55</v>
      </c>
      <c r="F68" s="34" t="s">
        <v>84</v>
      </c>
      <c r="G68" s="40"/>
      <c r="H68" s="36"/>
      <c r="I68" s="36">
        <f>I67+G68</f>
        <v>5275</v>
      </c>
    </row>
    <row r="69" spans="2:9" x14ac:dyDescent="0.3">
      <c r="B69" s="44"/>
      <c r="C69" s="32" t="s">
        <v>85</v>
      </c>
      <c r="D69" s="42"/>
      <c r="E69" s="31" t="s">
        <v>55</v>
      </c>
      <c r="F69" s="34"/>
      <c r="G69" s="36"/>
      <c r="H69" s="40"/>
      <c r="I69" s="36">
        <f t="shared" ref="I69" si="14">I68-H69</f>
        <v>5275</v>
      </c>
    </row>
    <row r="70" spans="2:9" x14ac:dyDescent="0.3">
      <c r="B70" s="44" t="s">
        <v>54</v>
      </c>
      <c r="C70" s="38"/>
      <c r="D70" s="42"/>
      <c r="E70" s="31" t="s">
        <v>55</v>
      </c>
      <c r="F70" s="34" t="s">
        <v>86</v>
      </c>
      <c r="G70" s="36"/>
      <c r="H70" s="40"/>
      <c r="I70" s="36">
        <f t="shared" ref="I70" si="15">I69+G70</f>
        <v>5275</v>
      </c>
    </row>
    <row r="71" spans="2:9" x14ac:dyDescent="0.3">
      <c r="B71" s="44"/>
      <c r="C71" s="32" t="s">
        <v>87</v>
      </c>
      <c r="D71" s="42"/>
      <c r="E71" s="31" t="s">
        <v>55</v>
      </c>
      <c r="F71" s="34"/>
      <c r="G71" s="36"/>
      <c r="H71" s="40"/>
      <c r="I71" s="36">
        <f t="shared" ref="I71" si="16">I70-H71</f>
        <v>5275</v>
      </c>
    </row>
    <row r="72" spans="2:9" x14ac:dyDescent="0.3">
      <c r="B72" s="44" t="s">
        <v>88</v>
      </c>
      <c r="C72" s="38"/>
      <c r="D72" s="42"/>
      <c r="E72" s="31" t="s">
        <v>55</v>
      </c>
      <c r="F72" s="34" t="s">
        <v>89</v>
      </c>
      <c r="G72" s="36"/>
      <c r="H72" s="40"/>
      <c r="I72" s="36">
        <f t="shared" ref="I72" si="17">I71+G72</f>
        <v>5275</v>
      </c>
    </row>
    <row r="73" spans="2:9" x14ac:dyDescent="0.3">
      <c r="B73" s="44"/>
      <c r="C73" s="32" t="s">
        <v>90</v>
      </c>
      <c r="D73" s="42"/>
      <c r="E73" s="31"/>
      <c r="F73" s="34"/>
      <c r="G73" s="36"/>
      <c r="H73" s="40"/>
      <c r="I73" s="36">
        <f t="shared" ref="I73" si="18">I72-H73</f>
        <v>5275</v>
      </c>
    </row>
    <row r="74" spans="2:9" x14ac:dyDescent="0.3">
      <c r="B74" s="44" t="s">
        <v>91</v>
      </c>
      <c r="C74" s="38"/>
      <c r="D74" s="42"/>
      <c r="E74" s="31" t="s">
        <v>55</v>
      </c>
      <c r="F74" s="34" t="s">
        <v>92</v>
      </c>
      <c r="G74" s="36"/>
      <c r="H74" s="40"/>
      <c r="I74" s="36">
        <f t="shared" ref="I74" si="19">I73+G74</f>
        <v>5275</v>
      </c>
    </row>
    <row r="75" spans="2:9" x14ac:dyDescent="0.3">
      <c r="B75" s="45"/>
      <c r="C75" s="32" t="s">
        <v>93</v>
      </c>
      <c r="D75" s="42"/>
      <c r="E75" s="31"/>
      <c r="F75" s="34"/>
      <c r="G75" s="36"/>
      <c r="H75" s="40"/>
      <c r="I75" s="36">
        <f t="shared" ref="I75:I77" si="20">I74-H75</f>
        <v>5275</v>
      </c>
    </row>
    <row r="76" spans="2:9" x14ac:dyDescent="0.3">
      <c r="B76" s="45"/>
      <c r="C76" s="38"/>
      <c r="D76" s="42"/>
      <c r="E76" s="31"/>
      <c r="F76" s="34"/>
      <c r="G76" s="36"/>
      <c r="H76" s="40"/>
      <c r="I76" s="36">
        <f t="shared" ref="I76" si="21">I75+G76</f>
        <v>5275</v>
      </c>
    </row>
    <row r="77" spans="2:9" ht="15" thickBot="1" x14ac:dyDescent="0.35">
      <c r="B77" s="45"/>
      <c r="C77" s="32"/>
      <c r="D77" s="42"/>
      <c r="E77" s="31"/>
      <c r="F77" s="34"/>
      <c r="G77" s="36"/>
      <c r="H77" s="40"/>
      <c r="I77" s="36">
        <f t="shared" si="20"/>
        <v>5275</v>
      </c>
    </row>
    <row r="78" spans="2:9" x14ac:dyDescent="0.3">
      <c r="B78" s="46" t="s">
        <v>94</v>
      </c>
      <c r="C78" s="47" t="s">
        <v>95</v>
      </c>
      <c r="D78" s="47" t="s">
        <v>96</v>
      </c>
      <c r="E78" s="48"/>
      <c r="F78" s="47" t="s">
        <v>97</v>
      </c>
      <c r="G78" s="49" t="s">
        <v>98</v>
      </c>
      <c r="H78" s="49" t="s">
        <v>99</v>
      </c>
      <c r="I78" s="50" t="s">
        <v>100</v>
      </c>
    </row>
    <row r="79" spans="2:9" x14ac:dyDescent="0.3">
      <c r="B79" s="45"/>
      <c r="C79" s="51"/>
      <c r="D79" s="52"/>
      <c r="E79" s="44"/>
      <c r="F79" s="16"/>
      <c r="G79" s="53"/>
      <c r="H79" s="54"/>
      <c r="I79" s="36"/>
    </row>
    <row r="80" spans="2:9" x14ac:dyDescent="0.3">
      <c r="B80" s="45"/>
      <c r="C80" s="51" t="s">
        <v>101</v>
      </c>
      <c r="D80" s="51" t="s">
        <v>102</v>
      </c>
      <c r="E80" s="44"/>
      <c r="F80" s="34"/>
      <c r="G80" s="53"/>
      <c r="H80" s="54"/>
      <c r="I80" s="36"/>
    </row>
    <row r="81" spans="2:9" ht="15" thickBot="1" x14ac:dyDescent="0.35">
      <c r="B81" s="55"/>
      <c r="C81" s="56" t="s">
        <v>103</v>
      </c>
      <c r="D81" s="56" t="s">
        <v>104</v>
      </c>
      <c r="E81" s="34"/>
      <c r="F81" s="57"/>
      <c r="G81" s="58"/>
      <c r="H81" s="58"/>
      <c r="I81" s="59"/>
    </row>
    <row r="82" spans="2:9" ht="15" thickBot="1" x14ac:dyDescent="0.35">
      <c r="B82" s="60">
        <f>850</f>
        <v>850</v>
      </c>
      <c r="C82" s="61">
        <f>950</f>
        <v>950</v>
      </c>
      <c r="D82" s="62">
        <v>950</v>
      </c>
      <c r="E82" s="13"/>
      <c r="F82" s="62">
        <f>I82-B82-C82-D82</f>
        <v>2525</v>
      </c>
      <c r="G82" s="63">
        <f>SUM(G51:G74)</f>
        <v>14053.64</v>
      </c>
      <c r="H82" s="59">
        <f>H53+H55+H57+H59+H61+H63+H65+H67+H69+H71+H73+H75</f>
        <v>8778.64</v>
      </c>
      <c r="I82" s="59">
        <f>I77</f>
        <v>5275</v>
      </c>
    </row>
    <row r="83" spans="2:9" x14ac:dyDescent="0.3">
      <c r="B83" s="13"/>
      <c r="C83" s="17"/>
      <c r="D83" s="26"/>
      <c r="E83" s="13"/>
      <c r="F83" s="13"/>
      <c r="G83" s="13"/>
      <c r="H83" s="13"/>
      <c r="I83" s="35"/>
    </row>
    <row r="84" spans="2:9" x14ac:dyDescent="0.3">
      <c r="B84" s="13" t="s">
        <v>105</v>
      </c>
      <c r="C84" s="17"/>
      <c r="D84" s="26"/>
      <c r="E84" s="13"/>
      <c r="F84" s="13"/>
      <c r="G84" s="13"/>
      <c r="H84" s="13"/>
      <c r="I84" s="13"/>
    </row>
    <row r="85" spans="2:9" x14ac:dyDescent="0.3">
      <c r="B85" s="13" t="s">
        <v>106</v>
      </c>
      <c r="C85" s="17"/>
      <c r="D85" s="26"/>
      <c r="E85" s="13"/>
      <c r="F85" s="13"/>
      <c r="G85" s="13"/>
      <c r="H85" s="13"/>
      <c r="I85" s="13"/>
    </row>
    <row r="86" spans="2:9" x14ac:dyDescent="0.3">
      <c r="B86" s="13"/>
      <c r="C86" s="17"/>
      <c r="D86" s="26"/>
      <c r="E86" s="13"/>
      <c r="F86" s="13"/>
      <c r="G86" s="13"/>
      <c r="H86" s="13"/>
      <c r="I86" s="13"/>
    </row>
    <row r="87" spans="2:9" ht="15" thickBot="1" x14ac:dyDescent="0.35">
      <c r="B87" s="13" t="s">
        <v>107</v>
      </c>
      <c r="C87" s="17"/>
      <c r="D87" s="26"/>
      <c r="E87" s="13"/>
      <c r="F87" s="13"/>
      <c r="G87" s="13"/>
      <c r="H87" s="13"/>
      <c r="I87" s="13"/>
    </row>
    <row r="88" spans="2:9" x14ac:dyDescent="0.3">
      <c r="B88" s="64" t="s">
        <v>108</v>
      </c>
      <c r="C88" s="65" t="s">
        <v>109</v>
      </c>
      <c r="D88" s="65"/>
      <c r="E88" s="65"/>
      <c r="F88" s="66" t="s">
        <v>110</v>
      </c>
      <c r="G88" s="65"/>
      <c r="H88" s="65"/>
      <c r="I88" s="66"/>
    </row>
    <row r="89" spans="2:9" x14ac:dyDescent="0.3">
      <c r="B89" s="67"/>
      <c r="C89" s="17" t="s">
        <v>111</v>
      </c>
      <c r="D89" s="17"/>
      <c r="E89" s="13"/>
      <c r="F89" s="68" t="s">
        <v>112</v>
      </c>
      <c r="G89" s="13"/>
      <c r="H89" s="17"/>
      <c r="I89" s="68"/>
    </row>
    <row r="90" spans="2:9" ht="15" thickBot="1" x14ac:dyDescent="0.35">
      <c r="B90" s="69"/>
      <c r="C90" s="70" t="s">
        <v>113</v>
      </c>
      <c r="D90" s="70"/>
      <c r="E90" s="71"/>
      <c r="F90" s="72" t="s">
        <v>114</v>
      </c>
      <c r="G90" s="71"/>
      <c r="H90" s="70"/>
      <c r="I90" s="72"/>
    </row>
    <row r="91" spans="2:9" x14ac:dyDescent="0.3">
      <c r="B91" s="13"/>
      <c r="C91" s="17"/>
      <c r="D91" s="26"/>
      <c r="E91" s="13"/>
      <c r="F91" s="13" t="s">
        <v>115</v>
      </c>
      <c r="G91" s="13"/>
      <c r="H91" s="13"/>
      <c r="I91" s="13"/>
    </row>
  </sheetData>
  <mergeCells count="26">
    <mergeCell ref="E3:F3"/>
    <mergeCell ref="E4:F4"/>
    <mergeCell ref="E5:F5"/>
    <mergeCell ref="B15:F15"/>
    <mergeCell ref="F46:I46"/>
    <mergeCell ref="B10:D10"/>
    <mergeCell ref="E10:F10"/>
    <mergeCell ref="E11:F11"/>
    <mergeCell ref="B12:D12"/>
    <mergeCell ref="B29:F29"/>
    <mergeCell ref="A1:H1"/>
    <mergeCell ref="E12:F12"/>
    <mergeCell ref="B6:D6"/>
    <mergeCell ref="E6:F6"/>
    <mergeCell ref="B7:D7"/>
    <mergeCell ref="E7:F7"/>
    <mergeCell ref="B8:D8"/>
    <mergeCell ref="B9:D9"/>
    <mergeCell ref="E8:F8"/>
    <mergeCell ref="E9:F9"/>
    <mergeCell ref="B11:D11"/>
    <mergeCell ref="B3:D3"/>
    <mergeCell ref="B4:D4"/>
    <mergeCell ref="B2:D2"/>
    <mergeCell ref="B5:D5"/>
    <mergeCell ref="E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F029-881F-4712-89F6-25B893E83925}">
  <dimension ref="A1:K19"/>
  <sheetViews>
    <sheetView tabSelected="1" workbookViewId="0">
      <selection activeCell="L9" sqref="L9"/>
    </sheetView>
  </sheetViews>
  <sheetFormatPr defaultRowHeight="14.4" x14ac:dyDescent="0.3"/>
  <cols>
    <col min="1" max="1" width="8.88671875" customWidth="1"/>
    <col min="2" max="2" width="30.33203125" customWidth="1"/>
    <col min="3" max="3" width="13" customWidth="1"/>
    <col min="4" max="4" width="22" customWidth="1"/>
    <col min="5" max="5" width="17.109375" customWidth="1"/>
    <col min="6" max="6" width="16.21875" customWidth="1"/>
    <col min="7" max="7" width="15.33203125" customWidth="1"/>
    <col min="8" max="8" width="25.5546875" customWidth="1"/>
  </cols>
  <sheetData>
    <row r="1" spans="1:11" ht="58.8" customHeight="1" x14ac:dyDescent="0.3">
      <c r="A1" s="116" t="s">
        <v>14</v>
      </c>
      <c r="B1" s="116" t="s">
        <v>135</v>
      </c>
      <c r="C1" s="116" t="s">
        <v>128</v>
      </c>
      <c r="D1" s="116" t="s">
        <v>127</v>
      </c>
      <c r="E1" s="117" t="s">
        <v>123</v>
      </c>
      <c r="F1" s="118" t="s">
        <v>130</v>
      </c>
      <c r="G1" s="119" t="s">
        <v>129</v>
      </c>
      <c r="H1" s="120" t="s">
        <v>126</v>
      </c>
      <c r="I1" s="120" t="s">
        <v>131</v>
      </c>
      <c r="J1" s="120" t="s">
        <v>132</v>
      </c>
      <c r="K1" s="120" t="s">
        <v>133</v>
      </c>
    </row>
    <row r="2" spans="1:11" x14ac:dyDescent="0.3">
      <c r="A2" s="128">
        <v>1</v>
      </c>
      <c r="B2" s="129" t="s">
        <v>134</v>
      </c>
      <c r="C2" s="122">
        <v>1350</v>
      </c>
      <c r="D2" s="121">
        <v>350</v>
      </c>
      <c r="E2" s="115" t="s">
        <v>21</v>
      </c>
      <c r="F2" s="121">
        <v>15600</v>
      </c>
      <c r="G2" s="123">
        <v>650</v>
      </c>
      <c r="H2" s="125"/>
      <c r="I2" s="124"/>
      <c r="J2" s="124"/>
    </row>
    <row r="3" spans="1:11" x14ac:dyDescent="0.3">
      <c r="A3" s="128">
        <v>1</v>
      </c>
      <c r="B3" s="129" t="s">
        <v>134</v>
      </c>
      <c r="C3" s="122">
        <v>1350</v>
      </c>
      <c r="D3" s="121">
        <v>350</v>
      </c>
      <c r="E3" s="115" t="s">
        <v>125</v>
      </c>
      <c r="F3" s="127">
        <v>15600</v>
      </c>
      <c r="G3" s="123">
        <v>650</v>
      </c>
      <c r="H3" s="125"/>
      <c r="I3" s="124"/>
      <c r="J3" s="124"/>
    </row>
    <row r="4" spans="1:11" x14ac:dyDescent="0.3">
      <c r="A4" s="128">
        <v>1</v>
      </c>
      <c r="B4" s="129" t="s">
        <v>134</v>
      </c>
      <c r="C4" s="122">
        <v>1350</v>
      </c>
      <c r="D4" s="121">
        <v>350</v>
      </c>
      <c r="E4" s="115" t="s">
        <v>27</v>
      </c>
      <c r="F4" s="124">
        <v>14508</v>
      </c>
      <c r="G4" s="123">
        <v>650</v>
      </c>
      <c r="H4" s="125"/>
      <c r="I4" s="124"/>
      <c r="J4" s="124"/>
    </row>
    <row r="5" spans="1:11" x14ac:dyDescent="0.3">
      <c r="A5" s="128">
        <v>2</v>
      </c>
      <c r="B5" s="129" t="s">
        <v>136</v>
      </c>
      <c r="C5" s="122">
        <v>1350</v>
      </c>
      <c r="D5" s="121">
        <v>350</v>
      </c>
      <c r="E5" s="115" t="s">
        <v>21</v>
      </c>
      <c r="F5" s="121">
        <v>15600</v>
      </c>
      <c r="G5" s="123">
        <v>650</v>
      </c>
      <c r="H5" s="125"/>
      <c r="I5" s="124"/>
      <c r="J5" s="124"/>
    </row>
    <row r="6" spans="1:11" x14ac:dyDescent="0.3">
      <c r="A6" s="128">
        <v>2</v>
      </c>
      <c r="B6" s="129" t="s">
        <v>136</v>
      </c>
      <c r="C6" s="122">
        <v>1350</v>
      </c>
      <c r="D6" s="121">
        <v>350</v>
      </c>
      <c r="E6" s="115" t="s">
        <v>125</v>
      </c>
      <c r="F6" s="127">
        <v>15600</v>
      </c>
      <c r="G6" s="123">
        <v>650</v>
      </c>
      <c r="H6" s="125"/>
      <c r="I6" s="124"/>
      <c r="J6" s="124"/>
    </row>
    <row r="7" spans="1:11" x14ac:dyDescent="0.3">
      <c r="A7" s="128">
        <v>2</v>
      </c>
      <c r="B7" s="129" t="s">
        <v>136</v>
      </c>
      <c r="C7" s="122">
        <v>1350</v>
      </c>
      <c r="D7" s="121">
        <v>350</v>
      </c>
      <c r="E7" s="115" t="s">
        <v>27</v>
      </c>
      <c r="F7" s="124">
        <v>14508</v>
      </c>
      <c r="G7" s="123">
        <v>650</v>
      </c>
      <c r="H7" s="125"/>
      <c r="I7" s="124"/>
      <c r="J7" s="124"/>
    </row>
    <row r="8" spans="1:11" x14ac:dyDescent="0.3">
      <c r="A8" s="128">
        <v>3</v>
      </c>
      <c r="B8" s="129" t="s">
        <v>137</v>
      </c>
      <c r="C8" s="122">
        <v>1350</v>
      </c>
      <c r="D8" s="121">
        <v>350</v>
      </c>
      <c r="E8" s="115" t="s">
        <v>21</v>
      </c>
      <c r="F8" s="121">
        <v>15600</v>
      </c>
      <c r="G8" s="123">
        <v>650</v>
      </c>
      <c r="H8" s="125"/>
      <c r="I8" s="124"/>
      <c r="J8" s="124"/>
    </row>
    <row r="9" spans="1:11" x14ac:dyDescent="0.3">
      <c r="A9" s="128">
        <v>3</v>
      </c>
      <c r="B9" s="129" t="s">
        <v>137</v>
      </c>
      <c r="C9" s="122">
        <v>1350</v>
      </c>
      <c r="D9" s="121">
        <v>350</v>
      </c>
      <c r="E9" s="115" t="s">
        <v>125</v>
      </c>
      <c r="F9" s="127">
        <v>15600</v>
      </c>
      <c r="G9" s="123">
        <v>650</v>
      </c>
      <c r="H9" s="125"/>
      <c r="I9" s="124"/>
      <c r="J9" s="124"/>
    </row>
    <row r="10" spans="1:11" x14ac:dyDescent="0.3">
      <c r="A10" s="128">
        <v>3</v>
      </c>
      <c r="B10" s="129" t="s">
        <v>137</v>
      </c>
      <c r="C10" s="122">
        <v>1350</v>
      </c>
      <c r="D10" s="121">
        <v>350</v>
      </c>
      <c r="E10" s="115" t="s">
        <v>27</v>
      </c>
      <c r="F10" s="124">
        <v>14508</v>
      </c>
      <c r="G10" s="123">
        <v>650</v>
      </c>
      <c r="H10" s="125"/>
      <c r="I10" s="124"/>
      <c r="J10" s="124"/>
    </row>
    <row r="11" spans="1:11" x14ac:dyDescent="0.3">
      <c r="A11" s="128">
        <v>4</v>
      </c>
      <c r="B11" s="129" t="s">
        <v>138</v>
      </c>
      <c r="C11" s="86">
        <v>1650</v>
      </c>
      <c r="D11" s="121">
        <v>350</v>
      </c>
      <c r="E11" s="115" t="s">
        <v>21</v>
      </c>
      <c r="F11" s="121">
        <v>16200</v>
      </c>
      <c r="G11" s="123">
        <v>650</v>
      </c>
      <c r="H11" s="125"/>
      <c r="I11" s="124"/>
      <c r="J11" s="124"/>
    </row>
    <row r="12" spans="1:11" x14ac:dyDescent="0.3">
      <c r="A12" s="128">
        <v>4</v>
      </c>
      <c r="B12" s="129" t="s">
        <v>138</v>
      </c>
      <c r="C12" s="86">
        <v>1650</v>
      </c>
      <c r="D12" s="121">
        <v>350</v>
      </c>
      <c r="E12" s="115" t="s">
        <v>125</v>
      </c>
      <c r="F12" s="121">
        <v>16200</v>
      </c>
      <c r="G12" s="123">
        <v>650</v>
      </c>
      <c r="H12" s="125"/>
      <c r="I12" s="124"/>
      <c r="J12" s="124"/>
    </row>
    <row r="13" spans="1:11" x14ac:dyDescent="0.3">
      <c r="A13" s="128">
        <v>4</v>
      </c>
      <c r="B13" s="129" t="s">
        <v>138</v>
      </c>
      <c r="C13" s="86">
        <v>1650</v>
      </c>
      <c r="D13" s="121">
        <v>350</v>
      </c>
      <c r="E13" s="115" t="s">
        <v>27</v>
      </c>
      <c r="F13" s="127">
        <v>15066</v>
      </c>
      <c r="G13" s="123">
        <v>650</v>
      </c>
      <c r="H13" s="126">
        <v>7.0000000000000007E-2</v>
      </c>
      <c r="I13" s="124"/>
      <c r="J13" s="124"/>
    </row>
    <row r="14" spans="1:11" x14ac:dyDescent="0.3">
      <c r="A14" s="128">
        <v>5</v>
      </c>
      <c r="B14" s="129" t="s">
        <v>139</v>
      </c>
      <c r="C14" s="86">
        <v>1650</v>
      </c>
      <c r="D14" s="121">
        <v>350</v>
      </c>
      <c r="E14" s="115" t="s">
        <v>21</v>
      </c>
      <c r="F14" s="121">
        <v>16800</v>
      </c>
      <c r="G14" s="123">
        <v>650</v>
      </c>
      <c r="H14" s="125"/>
      <c r="I14" s="124"/>
      <c r="J14" s="124"/>
    </row>
    <row r="15" spans="1:11" x14ac:dyDescent="0.3">
      <c r="A15" s="128">
        <v>5</v>
      </c>
      <c r="B15" s="129" t="s">
        <v>139</v>
      </c>
      <c r="C15" s="86">
        <v>1650</v>
      </c>
      <c r="D15" s="121">
        <v>350</v>
      </c>
      <c r="E15" s="115" t="s">
        <v>125</v>
      </c>
      <c r="F15" s="121">
        <v>16800</v>
      </c>
      <c r="G15" s="123">
        <v>650</v>
      </c>
      <c r="H15" s="125"/>
      <c r="I15" s="124"/>
      <c r="J15" s="124"/>
    </row>
    <row r="16" spans="1:11" x14ac:dyDescent="0.3">
      <c r="A16" s="128">
        <v>5</v>
      </c>
      <c r="B16" s="129" t="s">
        <v>139</v>
      </c>
      <c r="C16" s="86">
        <v>1650</v>
      </c>
      <c r="D16" s="121">
        <v>350</v>
      </c>
      <c r="E16" s="115" t="s">
        <v>27</v>
      </c>
      <c r="F16" s="127">
        <v>15624</v>
      </c>
      <c r="G16" s="123">
        <v>650</v>
      </c>
      <c r="H16" s="126">
        <v>7.0000000000000007E-2</v>
      </c>
      <c r="I16" s="124"/>
      <c r="J16" s="124"/>
    </row>
    <row r="17" spans="1:10" x14ac:dyDescent="0.3">
      <c r="A17" s="128">
        <v>6</v>
      </c>
      <c r="B17" s="129" t="s">
        <v>140</v>
      </c>
      <c r="C17" s="86">
        <v>1650</v>
      </c>
      <c r="D17" s="121">
        <v>350</v>
      </c>
      <c r="E17" s="115" t="s">
        <v>21</v>
      </c>
      <c r="F17" s="121">
        <v>16800</v>
      </c>
      <c r="G17" s="123">
        <v>650</v>
      </c>
      <c r="H17" s="125"/>
      <c r="I17" s="124"/>
      <c r="J17" s="124"/>
    </row>
    <row r="18" spans="1:10" x14ac:dyDescent="0.3">
      <c r="A18" s="128">
        <v>6</v>
      </c>
      <c r="B18" s="129" t="s">
        <v>140</v>
      </c>
      <c r="C18" s="86">
        <v>1650</v>
      </c>
      <c r="D18" s="121">
        <v>350</v>
      </c>
      <c r="E18" s="115" t="s">
        <v>125</v>
      </c>
      <c r="F18" s="127">
        <v>15600</v>
      </c>
      <c r="G18" s="123">
        <v>650</v>
      </c>
      <c r="H18" s="125"/>
      <c r="I18" s="124"/>
      <c r="J18" s="124"/>
    </row>
    <row r="19" spans="1:10" x14ac:dyDescent="0.3">
      <c r="A19" s="128">
        <v>6</v>
      </c>
      <c r="B19" s="129" t="s">
        <v>140</v>
      </c>
      <c r="C19" s="86">
        <v>1650</v>
      </c>
      <c r="D19" s="121">
        <v>350</v>
      </c>
      <c r="E19" s="115" t="s">
        <v>27</v>
      </c>
      <c r="F19" s="127">
        <v>15624</v>
      </c>
      <c r="G19" s="123">
        <v>650</v>
      </c>
      <c r="H19" s="126">
        <v>7.0000000000000007E-2</v>
      </c>
      <c r="I19" s="124"/>
      <c r="J19" s="124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Rishon Ross</dc:creator>
  <cp:lastModifiedBy>Shaun Mlangeni</cp:lastModifiedBy>
  <dcterms:created xsi:type="dcterms:W3CDTF">2022-07-19T07:22:35Z</dcterms:created>
  <dcterms:modified xsi:type="dcterms:W3CDTF">2022-07-22T22:25:06Z</dcterms:modified>
</cp:coreProperties>
</file>