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a4672f62b7425b/Documents/School Graduate 2024 Spring/CSC_561_Machine_Learning/semester_project/project_files/code_files/"/>
    </mc:Choice>
  </mc:AlternateContent>
  <xr:revisionPtr revIDLastSave="2316" documentId="8_{46484D69-3B3E-4E98-A97B-1F34F180D7F2}" xr6:coauthVersionLast="47" xr6:coauthVersionMax="47" xr10:uidLastSave="{5F449542-CB67-41BC-ADA9-43C18349886B}"/>
  <bookViews>
    <workbookView minimized="1" xWindow="3510" yWindow="1740" windowWidth="28800" windowHeight="15210" xr2:uid="{0525049A-0D50-423B-ACAB-BBB53204601C}"/>
  </bookViews>
  <sheets>
    <sheet name="v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2" l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9" i="2"/>
  <c r="O60" i="2"/>
  <c r="O61" i="2"/>
  <c r="O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9" i="2"/>
  <c r="L60" i="2"/>
  <c r="L61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3" i="2"/>
  <c r="J16" i="2"/>
  <c r="J17" i="2"/>
  <c r="J18" i="2"/>
  <c r="J19" i="2"/>
  <c r="J32" i="2"/>
  <c r="J33" i="2"/>
  <c r="J34" i="2"/>
  <c r="J35" i="2"/>
  <c r="J48" i="2"/>
  <c r="J49" i="2"/>
  <c r="J50" i="2"/>
  <c r="J51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G9" i="2"/>
  <c r="H9" i="2" s="1"/>
  <c r="G22" i="2"/>
  <c r="H22" i="2" s="1"/>
  <c r="G26" i="2"/>
  <c r="N26" i="2" s="1"/>
  <c r="F4" i="2"/>
  <c r="J4" i="2" s="1"/>
  <c r="F5" i="2"/>
  <c r="J5" i="2" s="1"/>
  <c r="F6" i="2"/>
  <c r="J6" i="2" s="1"/>
  <c r="F7" i="2"/>
  <c r="G7" i="2" s="1"/>
  <c r="F8" i="2"/>
  <c r="J8" i="2" s="1"/>
  <c r="F9" i="2"/>
  <c r="J9" i="2" s="1"/>
  <c r="F10" i="2"/>
  <c r="J10" i="2" s="1"/>
  <c r="F11" i="2"/>
  <c r="J11" i="2" s="1"/>
  <c r="F12" i="2"/>
  <c r="J12" i="2" s="1"/>
  <c r="F13" i="2"/>
  <c r="J13" i="2" s="1"/>
  <c r="F14" i="2"/>
  <c r="J14" i="2" s="1"/>
  <c r="F15" i="2"/>
  <c r="J15" i="2" s="1"/>
  <c r="F16" i="2"/>
  <c r="F17" i="2"/>
  <c r="F18" i="2"/>
  <c r="F19" i="2"/>
  <c r="F20" i="2"/>
  <c r="J20" i="2" s="1"/>
  <c r="F21" i="2"/>
  <c r="J21" i="2" s="1"/>
  <c r="F22" i="2"/>
  <c r="J22" i="2" s="1"/>
  <c r="F23" i="2"/>
  <c r="G23" i="2" s="1"/>
  <c r="H23" i="2" s="1"/>
  <c r="F24" i="2"/>
  <c r="J24" i="2" s="1"/>
  <c r="F25" i="2"/>
  <c r="G25" i="2" s="1"/>
  <c r="N25" i="2" s="1"/>
  <c r="F26" i="2"/>
  <c r="J26" i="2" s="1"/>
  <c r="F27" i="2"/>
  <c r="J27" i="2" s="1"/>
  <c r="F28" i="2"/>
  <c r="J28" i="2" s="1"/>
  <c r="F29" i="2"/>
  <c r="J29" i="2" s="1"/>
  <c r="F30" i="2"/>
  <c r="J30" i="2" s="1"/>
  <c r="F31" i="2"/>
  <c r="J31" i="2" s="1"/>
  <c r="F32" i="2"/>
  <c r="F33" i="2"/>
  <c r="F34" i="2"/>
  <c r="F35" i="2"/>
  <c r="F36" i="2"/>
  <c r="J36" i="2" s="1"/>
  <c r="F37" i="2"/>
  <c r="J37" i="2" s="1"/>
  <c r="F38" i="2"/>
  <c r="J38" i="2" s="1"/>
  <c r="F39" i="2"/>
  <c r="J39" i="2" s="1"/>
  <c r="F40" i="2"/>
  <c r="J40" i="2" s="1"/>
  <c r="F41" i="2"/>
  <c r="J41" i="2" s="1"/>
  <c r="F42" i="2"/>
  <c r="J42" i="2" s="1"/>
  <c r="F43" i="2"/>
  <c r="J43" i="2" s="1"/>
  <c r="F44" i="2"/>
  <c r="J44" i="2" s="1"/>
  <c r="F45" i="2"/>
  <c r="J45" i="2" s="1"/>
  <c r="F46" i="2"/>
  <c r="J46" i="2" s="1"/>
  <c r="F47" i="2"/>
  <c r="J47" i="2" s="1"/>
  <c r="F48" i="2"/>
  <c r="F49" i="2"/>
  <c r="F50" i="2"/>
  <c r="F51" i="2"/>
  <c r="F52" i="2"/>
  <c r="J52" i="2" s="1"/>
  <c r="F53" i="2"/>
  <c r="J53" i="2" s="1"/>
  <c r="F54" i="2"/>
  <c r="J54" i="2" s="1"/>
  <c r="F55" i="2"/>
  <c r="J55" i="2" s="1"/>
  <c r="F56" i="2"/>
  <c r="J56" i="2" s="1"/>
  <c r="F57" i="2"/>
  <c r="J57" i="2" s="1"/>
  <c r="F58" i="2"/>
  <c r="J58" i="2" s="1"/>
  <c r="F59" i="2"/>
  <c r="J59" i="2" s="1"/>
  <c r="F60" i="2"/>
  <c r="J60" i="2" s="1"/>
  <c r="F61" i="2"/>
  <c r="J61" i="2" s="1"/>
  <c r="F3" i="2"/>
  <c r="J3" i="2" s="1"/>
  <c r="E4" i="2"/>
  <c r="G4" i="2" s="1"/>
  <c r="H4" i="2" s="1"/>
  <c r="E5" i="2"/>
  <c r="E6" i="2"/>
  <c r="E7" i="2"/>
  <c r="E8" i="2"/>
  <c r="E9" i="2"/>
  <c r="E10" i="2"/>
  <c r="E11" i="2"/>
  <c r="G11" i="2" s="1"/>
  <c r="E12" i="2"/>
  <c r="E13" i="2"/>
  <c r="E14" i="2"/>
  <c r="E15" i="2"/>
  <c r="E16" i="2"/>
  <c r="G16" i="2" s="1"/>
  <c r="H16" i="2" s="1"/>
  <c r="E17" i="2"/>
  <c r="G17" i="2" s="1"/>
  <c r="E18" i="2"/>
  <c r="G18" i="2" s="1"/>
  <c r="H18" i="2" s="1"/>
  <c r="E19" i="2"/>
  <c r="G19" i="2" s="1"/>
  <c r="E20" i="2"/>
  <c r="G20" i="2" s="1"/>
  <c r="H20" i="2" s="1"/>
  <c r="E21" i="2"/>
  <c r="E22" i="2"/>
  <c r="E23" i="2"/>
  <c r="E24" i="2"/>
  <c r="E25" i="2"/>
  <c r="E26" i="2"/>
  <c r="E27" i="2"/>
  <c r="E28" i="2"/>
  <c r="E29" i="2"/>
  <c r="E30" i="2"/>
  <c r="E31" i="2"/>
  <c r="E32" i="2"/>
  <c r="G32" i="2" s="1"/>
  <c r="E33" i="2"/>
  <c r="E34" i="2"/>
  <c r="G34" i="2" s="1"/>
  <c r="N34" i="2" s="1"/>
  <c r="E35" i="2"/>
  <c r="E36" i="2"/>
  <c r="G36" i="2" s="1"/>
  <c r="E37" i="2"/>
  <c r="E38" i="2"/>
  <c r="E39" i="2"/>
  <c r="E40" i="2"/>
  <c r="E41" i="2"/>
  <c r="E42" i="2"/>
  <c r="E43" i="2"/>
  <c r="G43" i="2" s="1"/>
  <c r="E44" i="2"/>
  <c r="E45" i="2"/>
  <c r="E46" i="2"/>
  <c r="E47" i="2"/>
  <c r="E48" i="2"/>
  <c r="G48" i="2" s="1"/>
  <c r="N48" i="2" s="1"/>
  <c r="E49" i="2"/>
  <c r="G49" i="2" s="1"/>
  <c r="E50" i="2"/>
  <c r="G50" i="2" s="1"/>
  <c r="N50" i="2" s="1"/>
  <c r="E51" i="2"/>
  <c r="E52" i="2"/>
  <c r="G52" i="2" s="1"/>
  <c r="E53" i="2"/>
  <c r="E54" i="2"/>
  <c r="E55" i="2"/>
  <c r="E56" i="2"/>
  <c r="E57" i="2"/>
  <c r="E58" i="2"/>
  <c r="E59" i="2"/>
  <c r="E60" i="2"/>
  <c r="E61" i="2"/>
  <c r="E3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N52" i="2" l="1"/>
  <c r="H52" i="2"/>
  <c r="G46" i="2"/>
  <c r="G30" i="2"/>
  <c r="H30" i="2" s="1"/>
  <c r="G14" i="2"/>
  <c r="G6" i="2"/>
  <c r="H6" i="2" s="1"/>
  <c r="G3" i="2"/>
  <c r="H3" i="2" s="1"/>
  <c r="G61" i="2"/>
  <c r="H61" i="2" s="1"/>
  <c r="G45" i="2"/>
  <c r="G29" i="2"/>
  <c r="G13" i="2"/>
  <c r="G60" i="2"/>
  <c r="G12" i="2"/>
  <c r="G58" i="2"/>
  <c r="H58" i="2" s="1"/>
  <c r="L58" i="2" s="1"/>
  <c r="G10" i="2"/>
  <c r="J25" i="2"/>
  <c r="G44" i="2"/>
  <c r="G57" i="2"/>
  <c r="G47" i="2"/>
  <c r="N47" i="2" s="1"/>
  <c r="G56" i="2"/>
  <c r="G8" i="2"/>
  <c r="G53" i="2"/>
  <c r="H53" i="2" s="1"/>
  <c r="J23" i="2"/>
  <c r="J7" i="2"/>
  <c r="G51" i="2"/>
  <c r="N51" i="2" s="1"/>
  <c r="G55" i="2"/>
  <c r="H55" i="2" s="1"/>
  <c r="G39" i="2"/>
  <c r="N39" i="2" s="1"/>
  <c r="G31" i="2"/>
  <c r="H31" i="2" s="1"/>
  <c r="G27" i="2"/>
  <c r="H27" i="2" s="1"/>
  <c r="G24" i="2"/>
  <c r="N24" i="2" s="1"/>
  <c r="G54" i="2"/>
  <c r="G38" i="2"/>
  <c r="N38" i="2" s="1"/>
  <c r="O38" i="2" s="1"/>
  <c r="G15" i="2"/>
  <c r="G28" i="2"/>
  <c r="H28" i="2" s="1"/>
  <c r="G59" i="2"/>
  <c r="G40" i="2"/>
  <c r="G21" i="2"/>
  <c r="G5" i="2"/>
  <c r="N15" i="2"/>
  <c r="H15" i="2"/>
  <c r="H7" i="2"/>
  <c r="N7" i="2"/>
  <c r="N13" i="2"/>
  <c r="H13" i="2"/>
  <c r="N11" i="2"/>
  <c r="H11" i="2"/>
  <c r="H44" i="2"/>
  <c r="N44" i="2"/>
  <c r="H56" i="2"/>
  <c r="N56" i="2"/>
  <c r="H59" i="2"/>
  <c r="N59" i="2"/>
  <c r="H8" i="2"/>
  <c r="N8" i="2"/>
  <c r="H5" i="2"/>
  <c r="N5" i="2"/>
  <c r="N12" i="2"/>
  <c r="H12" i="2"/>
  <c r="H57" i="2"/>
  <c r="L57" i="2" s="1"/>
  <c r="N57" i="2"/>
  <c r="O57" i="2" s="1"/>
  <c r="N61" i="2"/>
  <c r="H51" i="2"/>
  <c r="H19" i="2"/>
  <c r="N19" i="2"/>
  <c r="H46" i="2"/>
  <c r="N46" i="2"/>
  <c r="H45" i="2"/>
  <c r="N45" i="2"/>
  <c r="H43" i="2"/>
  <c r="N43" i="2"/>
  <c r="H54" i="2"/>
  <c r="N54" i="2"/>
  <c r="N49" i="2"/>
  <c r="H49" i="2"/>
  <c r="H17" i="2"/>
  <c r="N17" i="2"/>
  <c r="N14" i="2"/>
  <c r="H14" i="2"/>
  <c r="H60" i="2"/>
  <c r="N60" i="2"/>
  <c r="H10" i="2"/>
  <c r="N10" i="2"/>
  <c r="H21" i="2"/>
  <c r="N21" i="2"/>
  <c r="N9" i="2"/>
  <c r="H50" i="2"/>
  <c r="H48" i="2"/>
  <c r="N6" i="2"/>
  <c r="G42" i="2"/>
  <c r="N42" i="2" s="1"/>
  <c r="G41" i="2"/>
  <c r="N41" i="2" s="1"/>
  <c r="N20" i="2"/>
  <c r="N4" i="2"/>
  <c r="N18" i="2"/>
  <c r="G37" i="2"/>
  <c r="H37" i="2" s="1"/>
  <c r="L37" i="2" s="1"/>
  <c r="N53" i="2"/>
  <c r="N16" i="2"/>
  <c r="G35" i="2"/>
  <c r="H35" i="2" s="1"/>
  <c r="G33" i="2"/>
  <c r="N33" i="2" s="1"/>
  <c r="N40" i="2"/>
  <c r="H40" i="2"/>
  <c r="H36" i="2"/>
  <c r="N36" i="2"/>
  <c r="H34" i="2"/>
  <c r="H32" i="2"/>
  <c r="N32" i="2"/>
  <c r="N31" i="2"/>
  <c r="N30" i="2"/>
  <c r="H29" i="2"/>
  <c r="N29" i="2"/>
  <c r="N28" i="2"/>
  <c r="H26" i="2"/>
  <c r="H25" i="2"/>
  <c r="N23" i="2"/>
  <c r="N22" i="2"/>
  <c r="P51" i="2" l="1"/>
  <c r="H38" i="2"/>
  <c r="L38" i="2" s="1"/>
  <c r="H33" i="2"/>
  <c r="H24" i="2"/>
  <c r="N55" i="2"/>
  <c r="N3" i="2"/>
  <c r="N27" i="2"/>
  <c r="H39" i="2"/>
  <c r="N58" i="2"/>
  <c r="O58" i="2" s="1"/>
  <c r="P56" i="2" s="1"/>
  <c r="H47" i="2"/>
  <c r="H41" i="2"/>
  <c r="M36" i="2" s="1"/>
  <c r="M5" i="2"/>
  <c r="Q5" i="2" s="1"/>
  <c r="M21" i="2"/>
  <c r="Q21" i="2" s="1"/>
  <c r="M6" i="2"/>
  <c r="Q6" i="2" s="1"/>
  <c r="M3" i="2"/>
  <c r="Q3" i="2" s="1"/>
  <c r="M7" i="2"/>
  <c r="Q7" i="2" s="1"/>
  <c r="M20" i="2"/>
  <c r="Q20" i="2" s="1"/>
  <c r="M8" i="2"/>
  <c r="Q8" i="2" s="1"/>
  <c r="M13" i="2"/>
  <c r="Q13" i="2" s="1"/>
  <c r="M9" i="2"/>
  <c r="Q9" i="2" s="1"/>
  <c r="M4" i="2"/>
  <c r="Q4" i="2" s="1"/>
  <c r="M10" i="2"/>
  <c r="Q10" i="2" s="1"/>
  <c r="M11" i="2"/>
  <c r="Q11" i="2" s="1"/>
  <c r="M12" i="2"/>
  <c r="Q12" i="2" s="1"/>
  <c r="M14" i="2"/>
  <c r="Q14" i="2" s="1"/>
  <c r="M15" i="2"/>
  <c r="Q15" i="2" s="1"/>
  <c r="M16" i="2"/>
  <c r="Q16" i="2" s="1"/>
  <c r="M17" i="2"/>
  <c r="Q17" i="2" s="1"/>
  <c r="M18" i="2"/>
  <c r="Q18" i="2" s="1"/>
  <c r="M19" i="2"/>
  <c r="Q19" i="2" s="1"/>
  <c r="M32" i="2"/>
  <c r="H42" i="2"/>
  <c r="M51" i="2" s="1"/>
  <c r="N35" i="2"/>
  <c r="N37" i="2"/>
  <c r="O37" i="2" s="1"/>
  <c r="M59" i="2"/>
  <c r="M44" i="2"/>
  <c r="M60" i="2"/>
  <c r="M45" i="2"/>
  <c r="M61" i="2"/>
  <c r="M46" i="2"/>
  <c r="M22" i="2"/>
  <c r="M25" i="2"/>
  <c r="M28" i="2"/>
  <c r="M23" i="2"/>
  <c r="M38" i="2"/>
  <c r="M37" i="2"/>
  <c r="M31" i="2"/>
  <c r="M34" i="2"/>
  <c r="M41" i="2"/>
  <c r="M29" i="2"/>
  <c r="M27" i="2"/>
  <c r="M33" i="2"/>
  <c r="M26" i="2"/>
  <c r="P50" i="2" l="1"/>
  <c r="P49" i="2"/>
  <c r="P48" i="2"/>
  <c r="P47" i="2"/>
  <c r="P46" i="2"/>
  <c r="Q46" i="2" s="1"/>
  <c r="P61" i="2"/>
  <c r="Q61" i="2" s="1"/>
  <c r="P45" i="2"/>
  <c r="Q45" i="2" s="1"/>
  <c r="P60" i="2"/>
  <c r="Q60" i="2" s="1"/>
  <c r="P44" i="2"/>
  <c r="Q44" i="2" s="1"/>
  <c r="P59" i="2"/>
  <c r="Q59" i="2" s="1"/>
  <c r="P43" i="2"/>
  <c r="P54" i="2"/>
  <c r="P58" i="2"/>
  <c r="Q51" i="2"/>
  <c r="P53" i="2"/>
  <c r="P42" i="2"/>
  <c r="P52" i="2"/>
  <c r="P57" i="2"/>
  <c r="P55" i="2"/>
  <c r="Q28" i="2"/>
  <c r="Q22" i="2"/>
  <c r="Q41" i="2"/>
  <c r="Q26" i="2"/>
  <c r="Q27" i="2"/>
  <c r="Q29" i="2"/>
  <c r="P25" i="2"/>
  <c r="Q25" i="2" s="1"/>
  <c r="P41" i="2"/>
  <c r="P39" i="2"/>
  <c r="P26" i="2"/>
  <c r="P27" i="2"/>
  <c r="P28" i="2"/>
  <c r="P29" i="2"/>
  <c r="P30" i="2"/>
  <c r="P23" i="2"/>
  <c r="Q23" i="2" s="1"/>
  <c r="P31" i="2"/>
  <c r="Q31" i="2" s="1"/>
  <c r="P32" i="2"/>
  <c r="Q32" i="2" s="1"/>
  <c r="P24" i="2"/>
  <c r="P33" i="2"/>
  <c r="Q33" i="2" s="1"/>
  <c r="P34" i="2"/>
  <c r="Q34" i="2" s="1"/>
  <c r="P35" i="2"/>
  <c r="P36" i="2"/>
  <c r="Q36" i="2" s="1"/>
  <c r="P40" i="2"/>
  <c r="P37" i="2"/>
  <c r="Q37" i="2" s="1"/>
  <c r="P22" i="2"/>
  <c r="P38" i="2"/>
  <c r="Q38" i="2" s="1"/>
  <c r="M39" i="2"/>
  <c r="Q39" i="2" s="1"/>
  <c r="M35" i="2"/>
  <c r="M43" i="2"/>
  <c r="Q43" i="2" s="1"/>
  <c r="M58" i="2"/>
  <c r="Q58" i="2" s="1"/>
  <c r="M42" i="2"/>
  <c r="Q42" i="2" s="1"/>
  <c r="M57" i="2"/>
  <c r="Q57" i="2" s="1"/>
  <c r="M56" i="2"/>
  <c r="Q56" i="2" s="1"/>
  <c r="M55" i="2"/>
  <c r="Q55" i="2" s="1"/>
  <c r="M49" i="2"/>
  <c r="Q49" i="2" s="1"/>
  <c r="M54" i="2"/>
  <c r="Q54" i="2" s="1"/>
  <c r="M48" i="2"/>
  <c r="Q48" i="2" s="1"/>
  <c r="M53" i="2"/>
  <c r="Q53" i="2" s="1"/>
  <c r="M40" i="2"/>
  <c r="M47" i="2"/>
  <c r="Q47" i="2" s="1"/>
  <c r="M52" i="2"/>
  <c r="Q52" i="2" s="1"/>
  <c r="M24" i="2"/>
  <c r="M30" i="2"/>
  <c r="M50" i="2"/>
  <c r="Q50" i="2" s="1"/>
  <c r="Q40" i="2" l="1"/>
  <c r="Q35" i="2"/>
  <c r="Q30" i="2"/>
  <c r="Q24" i="2"/>
  <c r="U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2" i="2"/>
  <c r="V3" i="2" l="1"/>
  <c r="W3" i="2" s="1"/>
  <c r="V4" i="2" l="1"/>
  <c r="V5" i="2" l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W4" i="2"/>
  <c r="W5" i="2" s="1"/>
  <c r="V43" i="2" l="1"/>
  <c r="W6" i="2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V44" i="2" l="1"/>
  <c r="W43" i="2"/>
  <c r="W44" i="2" l="1"/>
  <c r="V45" i="2"/>
  <c r="W45" i="2" l="1"/>
  <c r="V46" i="2"/>
  <c r="W46" i="2" l="1"/>
  <c r="V47" i="2"/>
  <c r="W47" i="2" l="1"/>
  <c r="V48" i="2"/>
  <c r="W48" i="2" l="1"/>
  <c r="V49" i="2"/>
  <c r="W49" i="2" l="1"/>
  <c r="V50" i="2"/>
  <c r="W50" i="2" l="1"/>
  <c r="V51" i="2"/>
  <c r="W51" i="2" l="1"/>
  <c r="V52" i="2"/>
  <c r="W52" i="2" l="1"/>
  <c r="V53" i="2"/>
  <c r="W53" i="2" l="1"/>
  <c r="V54" i="2"/>
  <c r="W54" i="2" l="1"/>
  <c r="V55" i="2"/>
  <c r="W55" i="2" l="1"/>
  <c r="V56" i="2"/>
  <c r="W56" i="2" l="1"/>
  <c r="V57" i="2"/>
  <c r="W57" i="2" l="1"/>
  <c r="V58" i="2"/>
  <c r="W58" i="2" l="1"/>
  <c r="V59" i="2"/>
  <c r="W59" i="2" l="1"/>
  <c r="V60" i="2"/>
  <c r="W60" i="2" l="1"/>
  <c r="V61" i="2"/>
  <c r="W61" i="2" s="1"/>
</calcChain>
</file>

<file path=xl/sharedStrings.xml><?xml version="1.0" encoding="utf-8"?>
<sst xmlns="http://schemas.openxmlformats.org/spreadsheetml/2006/main" count="22" uniqueCount="21">
  <si>
    <t>Voltage</t>
  </si>
  <si>
    <t>Current</t>
  </si>
  <si>
    <t>NaN</t>
  </si>
  <si>
    <t>Has
Current</t>
  </si>
  <si>
    <t>Group ID
Current</t>
  </si>
  <si>
    <t>Time</t>
  </si>
  <si>
    <t>Dataset
idx</t>
  </si>
  <si>
    <t>Group ID
Cycle
Dataset
and
Current</t>
  </si>
  <si>
    <t>dV/dt</t>
  </si>
  <si>
    <t>Voltage
shifted
down</t>
  </si>
  <si>
    <t>Time
shifted
down</t>
  </si>
  <si>
    <t>Voltage
increase</t>
  </si>
  <si>
    <t>Voltage
increase
value
max
= Vmax</t>
  </si>
  <si>
    <t>Time
&gt; 0</t>
  </si>
  <si>
    <t>Voltage
decrease</t>
  </si>
  <si>
    <t>Voltage
decrease
value
min
= Vmin</t>
  </si>
  <si>
    <t>dt</t>
  </si>
  <si>
    <t>dt
positive</t>
  </si>
  <si>
    <t>Voltage
increase
value
AND
dt &gt; 0</t>
  </si>
  <si>
    <t>Voltage
decrease
value
AND
dt &gt; 0</t>
  </si>
  <si>
    <t>ΔV2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</si>
</sst>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A0A6-8693-4DE6-BE68-3602107C84A5}">
  <dimension ref="A1:W61"/>
  <sheetViews>
    <sheetView tabSelected="1" zoomScale="90" zoomScaleNormal="90" workbookViewId="0">
      <pane ySplit="1" topLeftCell="A2" activePane="bottomLeft" state="frozen"/>
      <selection pane="bottomLeft" activeCell="R1" sqref="R1"/>
    </sheetView>
  </sheetViews>
  <sheetFormatPr defaultRowHeight="15" x14ac:dyDescent="0.25"/>
  <cols>
    <col min="1" max="4" width="9.140625" style="3"/>
    <col min="5" max="7" width="9" style="3" customWidth="1"/>
    <col min="8" max="8" width="8.7109375" style="3" customWidth="1"/>
    <col min="9" max="9" width="8" style="3" bestFit="1" customWidth="1"/>
    <col min="10" max="11" width="8" style="3" customWidth="1"/>
    <col min="12" max="13" width="9" style="3" customWidth="1"/>
    <col min="14" max="14" width="8.7109375" style="3" customWidth="1"/>
    <col min="15" max="16" width="9" style="3" customWidth="1"/>
    <col min="17" max="17" width="9.140625" style="3"/>
    <col min="21" max="21" width="8" style="3" bestFit="1" customWidth="1"/>
    <col min="22" max="22" width="8" style="3" customWidth="1"/>
    <col min="23" max="23" width="9" style="3" customWidth="1"/>
  </cols>
  <sheetData>
    <row r="1" spans="1:23" s="1" customFormat="1" ht="90" x14ac:dyDescent="0.25">
      <c r="A1" s="2" t="s">
        <v>5</v>
      </c>
      <c r="B1" s="2" t="s">
        <v>0</v>
      </c>
      <c r="C1" s="2" t="s">
        <v>1</v>
      </c>
      <c r="D1" s="4" t="s">
        <v>6</v>
      </c>
      <c r="E1" s="4" t="s">
        <v>9</v>
      </c>
      <c r="F1" s="4" t="s">
        <v>10</v>
      </c>
      <c r="G1" s="4" t="s">
        <v>8</v>
      </c>
      <c r="H1" s="4" t="s">
        <v>11</v>
      </c>
      <c r="I1" s="4" t="s">
        <v>13</v>
      </c>
      <c r="J1" s="4" t="s">
        <v>16</v>
      </c>
      <c r="K1" s="4" t="s">
        <v>17</v>
      </c>
      <c r="L1" s="4" t="s">
        <v>18</v>
      </c>
      <c r="M1" s="4" t="s">
        <v>12</v>
      </c>
      <c r="N1" s="4" t="s">
        <v>14</v>
      </c>
      <c r="O1" s="4" t="s">
        <v>19</v>
      </c>
      <c r="P1" s="4" t="s">
        <v>15</v>
      </c>
      <c r="Q1" s="2" t="s">
        <v>20</v>
      </c>
      <c r="R1" s="8"/>
      <c r="U1" s="4" t="s">
        <v>3</v>
      </c>
      <c r="V1" s="4" t="s">
        <v>4</v>
      </c>
      <c r="W1" s="4" t="s">
        <v>7</v>
      </c>
    </row>
    <row r="2" spans="1:23" x14ac:dyDescent="0.25">
      <c r="A2" s="3">
        <v>0</v>
      </c>
      <c r="B2" s="3">
        <v>4.2</v>
      </c>
      <c r="C2" s="3">
        <v>0</v>
      </c>
      <c r="D2" s="5">
        <v>1</v>
      </c>
      <c r="E2" s="3" t="s">
        <v>2</v>
      </c>
      <c r="F2" s="3" t="s">
        <v>2</v>
      </c>
      <c r="I2" s="3" t="b">
        <f>$A2&gt;0</f>
        <v>0</v>
      </c>
      <c r="U2" s="3" t="b">
        <f>NOT(C2=0)</f>
        <v>0</v>
      </c>
      <c r="V2" s="3">
        <v>1</v>
      </c>
      <c r="W2" s="3">
        <v>1</v>
      </c>
    </row>
    <row r="3" spans="1:23" x14ac:dyDescent="0.25">
      <c r="A3" s="3">
        <v>1E-3</v>
      </c>
      <c r="B3" s="3">
        <v>4.2</v>
      </c>
      <c r="C3" s="3">
        <v>0</v>
      </c>
      <c r="D3" s="5">
        <v>1</v>
      </c>
      <c r="E3" s="3">
        <f>$B2</f>
        <v>4.2</v>
      </c>
      <c r="F3" s="3">
        <f>$A2</f>
        <v>0</v>
      </c>
      <c r="G3" s="3">
        <f>($B3-$E3)/($A3-$F3)</f>
        <v>0</v>
      </c>
      <c r="H3" s="3" t="b">
        <f>$G3&gt;0</f>
        <v>0</v>
      </c>
      <c r="I3" s="3" t="b">
        <f t="shared" ref="I3:I61" si="0">$A3&gt;0</f>
        <v>1</v>
      </c>
      <c r="J3" s="3">
        <f>$A3-$F3</f>
        <v>1E-3</v>
      </c>
      <c r="K3" s="3" t="b">
        <f>$J3&gt;0</f>
        <v>1</v>
      </c>
      <c r="L3" s="3" t="str">
        <f>IF(AND($H3,$K3),$B3,"")</f>
        <v/>
      </c>
      <c r="M3">
        <f>_xlfn.MAXIFS($L:$L,$D:$D,$D3)</f>
        <v>4.1500000000000004</v>
      </c>
      <c r="N3" s="3" t="b">
        <f>$G3&lt;0</f>
        <v>0</v>
      </c>
      <c r="O3" s="3" t="str">
        <f>IF(AND($N3,$K3),$B3,"")</f>
        <v/>
      </c>
      <c r="P3">
        <f>_xlfn.MINIFS($O:$O,$D:$D,$D3)</f>
        <v>3.3</v>
      </c>
      <c r="Q3" s="3">
        <f>$M3-$P3</f>
        <v>0.85000000000000053</v>
      </c>
      <c r="U3" s="3" t="b">
        <f>NOT(C3=0)</f>
        <v>0</v>
      </c>
      <c r="V3" s="3">
        <f>IF(NOT((U3-U2)=0),V2+1,V2)</f>
        <v>1</v>
      </c>
      <c r="W3" s="3">
        <f>IF(OR(NOT((V3-V2)=0),NOT((D3-D2)=0)),W2+1,W2)</f>
        <v>1</v>
      </c>
    </row>
    <row r="4" spans="1:23" x14ac:dyDescent="0.25">
      <c r="A4" s="3">
        <v>2E-3</v>
      </c>
      <c r="B4" s="3">
        <v>4.2</v>
      </c>
      <c r="C4" s="3">
        <v>0</v>
      </c>
      <c r="D4" s="5">
        <v>1</v>
      </c>
      <c r="E4" s="3">
        <f t="shared" ref="E4:E61" si="1">$B3</f>
        <v>4.2</v>
      </c>
      <c r="F4" s="3">
        <f t="shared" ref="F4:F61" si="2">$A3</f>
        <v>1E-3</v>
      </c>
      <c r="G4" s="3">
        <f t="shared" ref="G4:G61" si="3">($B4-$E4)/($A4-$F4)</f>
        <v>0</v>
      </c>
      <c r="H4" s="3" t="b">
        <f t="shared" ref="H4:H61" si="4">$G4&gt;0</f>
        <v>0</v>
      </c>
      <c r="I4" s="3" t="b">
        <f t="shared" si="0"/>
        <v>1</v>
      </c>
      <c r="J4" s="3">
        <f t="shared" ref="J4:J61" si="5">$A4-$F4</f>
        <v>1E-3</v>
      </c>
      <c r="K4" s="3" t="b">
        <f t="shared" ref="K4:K61" si="6">$J4&gt;0</f>
        <v>1</v>
      </c>
      <c r="L4" s="3" t="str">
        <f t="shared" ref="L4:L61" si="7">IF(AND($H4,$K4),$B4,"")</f>
        <v/>
      </c>
      <c r="M4">
        <f t="shared" ref="M4:M61" si="8">_xlfn.MAXIFS($L:$L,$D:$D,$D4)</f>
        <v>4.1500000000000004</v>
      </c>
      <c r="N4" s="3" t="b">
        <f t="shared" ref="N4:N61" si="9">$G4&lt;0</f>
        <v>0</v>
      </c>
      <c r="O4" s="3" t="str">
        <f t="shared" ref="O4:O61" si="10">IF(AND($N4,$K4),$B4,"")</f>
        <v/>
      </c>
      <c r="P4">
        <f t="shared" ref="P4:P61" si="11">_xlfn.MINIFS($O:$O,$D:$D,$D4)</f>
        <v>3.3</v>
      </c>
      <c r="Q4" s="3">
        <f t="shared" ref="Q4:Q61" si="12">$M4-$P4</f>
        <v>0.85000000000000053</v>
      </c>
      <c r="U4" s="3" t="b">
        <f>NOT(C4=0)</f>
        <v>0</v>
      </c>
      <c r="V4" s="3">
        <f t="shared" ref="V4:V41" si="13">IF(NOT((U4-U3)=0),V3+1,V3)</f>
        <v>1</v>
      </c>
      <c r="W4" s="3">
        <f>IF(OR(NOT((V4-V3)=0),NOT((D4-D3)=0)),W3+1,W3)</f>
        <v>1</v>
      </c>
    </row>
    <row r="5" spans="1:23" x14ac:dyDescent="0.25">
      <c r="A5" s="3">
        <v>3.0000000000000001E-3</v>
      </c>
      <c r="B5" s="3">
        <v>4.2</v>
      </c>
      <c r="C5" s="3">
        <v>0</v>
      </c>
      <c r="D5" s="5">
        <v>1</v>
      </c>
      <c r="E5" s="3">
        <f t="shared" si="1"/>
        <v>4.2</v>
      </c>
      <c r="F5" s="3">
        <f t="shared" si="2"/>
        <v>2E-3</v>
      </c>
      <c r="G5" s="3">
        <f t="shared" si="3"/>
        <v>0</v>
      </c>
      <c r="H5" s="3" t="b">
        <f t="shared" si="4"/>
        <v>0</v>
      </c>
      <c r="I5" s="3" t="b">
        <f t="shared" si="0"/>
        <v>1</v>
      </c>
      <c r="J5" s="3">
        <f t="shared" si="5"/>
        <v>1E-3</v>
      </c>
      <c r="K5" s="3" t="b">
        <f t="shared" si="6"/>
        <v>1</v>
      </c>
      <c r="L5" s="3" t="str">
        <f t="shared" si="7"/>
        <v/>
      </c>
      <c r="M5">
        <f t="shared" si="8"/>
        <v>4.1500000000000004</v>
      </c>
      <c r="N5" s="3" t="b">
        <f t="shared" si="9"/>
        <v>0</v>
      </c>
      <c r="O5" s="3" t="str">
        <f t="shared" si="10"/>
        <v/>
      </c>
      <c r="P5">
        <f t="shared" si="11"/>
        <v>3.3</v>
      </c>
      <c r="Q5" s="3">
        <f t="shared" si="12"/>
        <v>0.85000000000000053</v>
      </c>
      <c r="U5" s="3" t="b">
        <f>NOT(C5=0)</f>
        <v>0</v>
      </c>
      <c r="V5" s="3">
        <f t="shared" si="13"/>
        <v>1</v>
      </c>
      <c r="W5" s="3">
        <f>IF(OR(NOT((V5-V4)=0),NOT((D5-D4)=0)),W4+1,W4)</f>
        <v>1</v>
      </c>
    </row>
    <row r="6" spans="1:23" x14ac:dyDescent="0.25">
      <c r="A6" s="3">
        <v>4.0000000000000001E-3</v>
      </c>
      <c r="B6" s="3">
        <v>3.9</v>
      </c>
      <c r="C6" s="3">
        <v>-2</v>
      </c>
      <c r="D6" s="5">
        <v>1</v>
      </c>
      <c r="E6" s="3">
        <f t="shared" si="1"/>
        <v>4.2</v>
      </c>
      <c r="F6" s="3">
        <f t="shared" si="2"/>
        <v>3.0000000000000001E-3</v>
      </c>
      <c r="G6" s="3">
        <f t="shared" si="3"/>
        <v>-300.00000000000028</v>
      </c>
      <c r="H6" s="3" t="b">
        <f t="shared" si="4"/>
        <v>0</v>
      </c>
      <c r="I6" s="3" t="b">
        <f t="shared" si="0"/>
        <v>1</v>
      </c>
      <c r="J6" s="3">
        <f t="shared" si="5"/>
        <v>1E-3</v>
      </c>
      <c r="K6" s="3" t="b">
        <f t="shared" si="6"/>
        <v>1</v>
      </c>
      <c r="L6" s="3" t="str">
        <f t="shared" si="7"/>
        <v/>
      </c>
      <c r="M6">
        <f t="shared" si="8"/>
        <v>4.1500000000000004</v>
      </c>
      <c r="N6" s="3" t="b">
        <f t="shared" si="9"/>
        <v>1</v>
      </c>
      <c r="O6" s="3">
        <f t="shared" si="10"/>
        <v>3.9</v>
      </c>
      <c r="P6">
        <f t="shared" si="11"/>
        <v>3.3</v>
      </c>
      <c r="Q6" s="3">
        <f t="shared" si="12"/>
        <v>0.85000000000000053</v>
      </c>
      <c r="U6" s="3" t="b">
        <f>NOT(C6=0)</f>
        <v>1</v>
      </c>
      <c r="V6" s="3">
        <f t="shared" si="13"/>
        <v>2</v>
      </c>
      <c r="W6" s="3">
        <f>IF(OR(NOT((V6-V5)=0),NOT((D6-D5)=0)),W5+1,W5)</f>
        <v>2</v>
      </c>
    </row>
    <row r="7" spans="1:23" x14ac:dyDescent="0.25">
      <c r="A7" s="3">
        <v>5.0000000000000001E-3</v>
      </c>
      <c r="B7" s="3">
        <v>3.8</v>
      </c>
      <c r="C7" s="3">
        <v>-2</v>
      </c>
      <c r="D7" s="5">
        <v>1</v>
      </c>
      <c r="E7" s="3">
        <f t="shared" si="1"/>
        <v>3.9</v>
      </c>
      <c r="F7" s="3">
        <f t="shared" si="2"/>
        <v>4.0000000000000001E-3</v>
      </c>
      <c r="G7" s="3">
        <f t="shared" si="3"/>
        <v>-100.00000000000009</v>
      </c>
      <c r="H7" s="3" t="b">
        <f t="shared" si="4"/>
        <v>0</v>
      </c>
      <c r="I7" s="3" t="b">
        <f t="shared" si="0"/>
        <v>1</v>
      </c>
      <c r="J7" s="3">
        <f t="shared" si="5"/>
        <v>1E-3</v>
      </c>
      <c r="K7" s="3" t="b">
        <f t="shared" si="6"/>
        <v>1</v>
      </c>
      <c r="L7" s="3" t="str">
        <f t="shared" si="7"/>
        <v/>
      </c>
      <c r="M7">
        <f t="shared" si="8"/>
        <v>4.1500000000000004</v>
      </c>
      <c r="N7" s="3" t="b">
        <f t="shared" si="9"/>
        <v>1</v>
      </c>
      <c r="O7" s="3">
        <f t="shared" si="10"/>
        <v>3.8</v>
      </c>
      <c r="P7">
        <f t="shared" si="11"/>
        <v>3.3</v>
      </c>
      <c r="Q7" s="3">
        <f t="shared" si="12"/>
        <v>0.85000000000000053</v>
      </c>
      <c r="U7" s="3" t="b">
        <f>NOT(C7=0)</f>
        <v>1</v>
      </c>
      <c r="V7" s="3">
        <f t="shared" si="13"/>
        <v>2</v>
      </c>
      <c r="W7" s="3">
        <f>IF(OR(NOT((V7-V6)=0),NOT((D7-D6)=0)),W6+1,W6)</f>
        <v>2</v>
      </c>
    </row>
    <row r="8" spans="1:23" x14ac:dyDescent="0.25">
      <c r="A8" s="3">
        <v>6.0000000000000001E-3</v>
      </c>
      <c r="B8" s="3">
        <v>3.7</v>
      </c>
      <c r="C8" s="3">
        <v>-2</v>
      </c>
      <c r="D8" s="5">
        <v>1</v>
      </c>
      <c r="E8" s="3">
        <f t="shared" si="1"/>
        <v>3.8</v>
      </c>
      <c r="F8" s="3">
        <f t="shared" si="2"/>
        <v>5.0000000000000001E-3</v>
      </c>
      <c r="G8" s="3">
        <f t="shared" si="3"/>
        <v>-99.999999999999645</v>
      </c>
      <c r="H8" s="3" t="b">
        <f t="shared" si="4"/>
        <v>0</v>
      </c>
      <c r="I8" s="3" t="b">
        <f t="shared" si="0"/>
        <v>1</v>
      </c>
      <c r="J8" s="3">
        <f t="shared" si="5"/>
        <v>1E-3</v>
      </c>
      <c r="K8" s="3" t="b">
        <f t="shared" si="6"/>
        <v>1</v>
      </c>
      <c r="L8" s="3" t="str">
        <f t="shared" si="7"/>
        <v/>
      </c>
      <c r="M8">
        <f t="shared" si="8"/>
        <v>4.1500000000000004</v>
      </c>
      <c r="N8" s="3" t="b">
        <f t="shared" si="9"/>
        <v>1</v>
      </c>
      <c r="O8" s="3">
        <f t="shared" si="10"/>
        <v>3.7</v>
      </c>
      <c r="P8">
        <f t="shared" si="11"/>
        <v>3.3</v>
      </c>
      <c r="Q8" s="3">
        <f t="shared" si="12"/>
        <v>0.85000000000000053</v>
      </c>
      <c r="U8" s="3" t="b">
        <f>NOT(C8=0)</f>
        <v>1</v>
      </c>
      <c r="V8" s="3">
        <f t="shared" si="13"/>
        <v>2</v>
      </c>
      <c r="W8" s="3">
        <f>IF(OR(NOT((V8-V7)=0),NOT((D8-D7)=0)),W7+1,W7)</f>
        <v>2</v>
      </c>
    </row>
    <row r="9" spans="1:23" x14ac:dyDescent="0.25">
      <c r="A9" s="3">
        <v>7.0000000000000001E-3</v>
      </c>
      <c r="B9" s="3">
        <v>3.6</v>
      </c>
      <c r="C9" s="3">
        <v>-2</v>
      </c>
      <c r="D9" s="5">
        <v>1</v>
      </c>
      <c r="E9" s="3">
        <f t="shared" si="1"/>
        <v>3.7</v>
      </c>
      <c r="F9" s="3">
        <f t="shared" si="2"/>
        <v>6.0000000000000001E-3</v>
      </c>
      <c r="G9" s="3">
        <f t="shared" si="3"/>
        <v>-100.00000000000009</v>
      </c>
      <c r="H9" s="3" t="b">
        <f t="shared" si="4"/>
        <v>0</v>
      </c>
      <c r="I9" s="3" t="b">
        <f t="shared" si="0"/>
        <v>1</v>
      </c>
      <c r="J9" s="3">
        <f t="shared" si="5"/>
        <v>1E-3</v>
      </c>
      <c r="K9" s="3" t="b">
        <f t="shared" si="6"/>
        <v>1</v>
      </c>
      <c r="L9" s="3" t="str">
        <f t="shared" si="7"/>
        <v/>
      </c>
      <c r="M9">
        <f t="shared" si="8"/>
        <v>4.1500000000000004</v>
      </c>
      <c r="N9" s="3" t="b">
        <f t="shared" si="9"/>
        <v>1</v>
      </c>
      <c r="O9" s="3">
        <f t="shared" si="10"/>
        <v>3.6</v>
      </c>
      <c r="P9">
        <f t="shared" si="11"/>
        <v>3.3</v>
      </c>
      <c r="Q9" s="3">
        <f t="shared" si="12"/>
        <v>0.85000000000000053</v>
      </c>
      <c r="U9" s="3" t="b">
        <f>NOT(C9=0)</f>
        <v>1</v>
      </c>
      <c r="V9" s="3">
        <f t="shared" si="13"/>
        <v>2</v>
      </c>
      <c r="W9" s="3">
        <f>IF(OR(NOT((V9-V8)=0),NOT((D9-D8)=0)),W8+1,W8)</f>
        <v>2</v>
      </c>
    </row>
    <row r="10" spans="1:23" x14ac:dyDescent="0.25">
      <c r="A10" s="3">
        <v>8.0000000000000002E-3</v>
      </c>
      <c r="B10" s="3">
        <v>4</v>
      </c>
      <c r="C10" s="3">
        <v>0</v>
      </c>
      <c r="D10" s="5">
        <v>1</v>
      </c>
      <c r="E10" s="3">
        <f t="shared" si="1"/>
        <v>3.6</v>
      </c>
      <c r="F10" s="3">
        <f t="shared" si="2"/>
        <v>7.0000000000000001E-3</v>
      </c>
      <c r="G10" s="3">
        <f t="shared" si="3"/>
        <v>399.99999999999989</v>
      </c>
      <c r="H10" s="3" t="b">
        <f t="shared" si="4"/>
        <v>1</v>
      </c>
      <c r="I10" s="3" t="b">
        <f t="shared" si="0"/>
        <v>1</v>
      </c>
      <c r="J10" s="3">
        <f t="shared" si="5"/>
        <v>1E-3</v>
      </c>
      <c r="K10" s="3" t="b">
        <f t="shared" si="6"/>
        <v>1</v>
      </c>
      <c r="L10" s="3">
        <f t="shared" si="7"/>
        <v>4</v>
      </c>
      <c r="M10">
        <f t="shared" si="8"/>
        <v>4.1500000000000004</v>
      </c>
      <c r="N10" s="3" t="b">
        <f t="shared" si="9"/>
        <v>0</v>
      </c>
      <c r="O10" s="3" t="str">
        <f t="shared" si="10"/>
        <v/>
      </c>
      <c r="P10">
        <f t="shared" si="11"/>
        <v>3.3</v>
      </c>
      <c r="Q10" s="3">
        <f t="shared" si="12"/>
        <v>0.85000000000000053</v>
      </c>
      <c r="U10" s="3" t="b">
        <f>NOT(C10=0)</f>
        <v>0</v>
      </c>
      <c r="V10" s="3">
        <f t="shared" si="13"/>
        <v>3</v>
      </c>
      <c r="W10" s="3">
        <f>IF(OR(NOT((V10-V9)=0),NOT((D10-D9)=0)),W9+1,W9)</f>
        <v>3</v>
      </c>
    </row>
    <row r="11" spans="1:23" x14ac:dyDescent="0.25">
      <c r="A11" s="3">
        <v>8.9999999999999993E-3</v>
      </c>
      <c r="B11" s="3">
        <v>4.05</v>
      </c>
      <c r="C11" s="3">
        <v>0</v>
      </c>
      <c r="D11" s="5">
        <v>1</v>
      </c>
      <c r="E11" s="3">
        <f t="shared" si="1"/>
        <v>4</v>
      </c>
      <c r="F11" s="3">
        <f t="shared" si="2"/>
        <v>8.0000000000000002E-3</v>
      </c>
      <c r="G11" s="3">
        <f t="shared" si="3"/>
        <v>49.999999999999865</v>
      </c>
      <c r="H11" s="3" t="b">
        <f t="shared" si="4"/>
        <v>1</v>
      </c>
      <c r="I11" s="3" t="b">
        <f t="shared" si="0"/>
        <v>1</v>
      </c>
      <c r="J11" s="3">
        <f t="shared" si="5"/>
        <v>9.9999999999999915E-4</v>
      </c>
      <c r="K11" s="3" t="b">
        <f t="shared" si="6"/>
        <v>1</v>
      </c>
      <c r="L11" s="3">
        <f t="shared" si="7"/>
        <v>4.05</v>
      </c>
      <c r="M11">
        <f t="shared" si="8"/>
        <v>4.1500000000000004</v>
      </c>
      <c r="N11" s="3" t="b">
        <f t="shared" si="9"/>
        <v>0</v>
      </c>
      <c r="O11" s="3" t="str">
        <f t="shared" si="10"/>
        <v/>
      </c>
      <c r="P11">
        <f t="shared" si="11"/>
        <v>3.3</v>
      </c>
      <c r="Q11" s="3">
        <f t="shared" si="12"/>
        <v>0.85000000000000053</v>
      </c>
      <c r="U11" s="3" t="b">
        <f>NOT(C11=0)</f>
        <v>0</v>
      </c>
      <c r="V11" s="3">
        <f t="shared" si="13"/>
        <v>3</v>
      </c>
      <c r="W11" s="3">
        <f>IF(OR(NOT((V11-V10)=0),NOT((D11-D10)=0)),W10+1,W10)</f>
        <v>3</v>
      </c>
    </row>
    <row r="12" spans="1:23" x14ac:dyDescent="0.25">
      <c r="A12" s="3">
        <v>0.01</v>
      </c>
      <c r="B12" s="3">
        <v>4.0999999999999996</v>
      </c>
      <c r="C12" s="3">
        <v>0</v>
      </c>
      <c r="D12" s="5">
        <v>1</v>
      </c>
      <c r="E12" s="3">
        <f t="shared" si="1"/>
        <v>4.05</v>
      </c>
      <c r="F12" s="3">
        <f t="shared" si="2"/>
        <v>8.9999999999999993E-3</v>
      </c>
      <c r="G12" s="3">
        <f t="shared" si="3"/>
        <v>49.99999999999978</v>
      </c>
      <c r="H12" s="3" t="b">
        <f t="shared" si="4"/>
        <v>1</v>
      </c>
      <c r="I12" s="3" t="b">
        <f t="shared" si="0"/>
        <v>1</v>
      </c>
      <c r="J12" s="3">
        <f t="shared" si="5"/>
        <v>1.0000000000000009E-3</v>
      </c>
      <c r="K12" s="3" t="b">
        <f t="shared" si="6"/>
        <v>1</v>
      </c>
      <c r="L12" s="3">
        <f t="shared" si="7"/>
        <v>4.0999999999999996</v>
      </c>
      <c r="M12">
        <f t="shared" si="8"/>
        <v>4.1500000000000004</v>
      </c>
      <c r="N12" s="3" t="b">
        <f t="shared" si="9"/>
        <v>0</v>
      </c>
      <c r="O12" s="3" t="str">
        <f t="shared" si="10"/>
        <v/>
      </c>
      <c r="P12">
        <f t="shared" si="11"/>
        <v>3.3</v>
      </c>
      <c r="Q12" s="3">
        <f t="shared" si="12"/>
        <v>0.85000000000000053</v>
      </c>
      <c r="U12" s="3" t="b">
        <f>NOT(C12=0)</f>
        <v>0</v>
      </c>
      <c r="V12" s="3">
        <f t="shared" si="13"/>
        <v>3</v>
      </c>
      <c r="W12" s="3">
        <f>IF(OR(NOT((V12-V11)=0),NOT((D12-D11)=0)),W11+1,W11)</f>
        <v>3</v>
      </c>
    </row>
    <row r="13" spans="1:23" x14ac:dyDescent="0.25">
      <c r="A13" s="3">
        <v>1.0999999999999999E-2</v>
      </c>
      <c r="B13" s="3">
        <v>4.1500000000000004</v>
      </c>
      <c r="C13" s="3">
        <v>0</v>
      </c>
      <c r="D13" s="5">
        <v>1</v>
      </c>
      <c r="E13" s="3">
        <f t="shared" si="1"/>
        <v>4.0999999999999996</v>
      </c>
      <c r="F13" s="3">
        <f t="shared" si="2"/>
        <v>0.01</v>
      </c>
      <c r="G13" s="3">
        <f t="shared" si="3"/>
        <v>50.000000000000753</v>
      </c>
      <c r="H13" s="3" t="b">
        <f t="shared" si="4"/>
        <v>1</v>
      </c>
      <c r="I13" s="3" t="b">
        <f t="shared" si="0"/>
        <v>1</v>
      </c>
      <c r="J13" s="3">
        <f t="shared" si="5"/>
        <v>9.9999999999999915E-4</v>
      </c>
      <c r="K13" s="3" t="b">
        <f t="shared" si="6"/>
        <v>1</v>
      </c>
      <c r="L13" s="3">
        <f t="shared" si="7"/>
        <v>4.1500000000000004</v>
      </c>
      <c r="M13">
        <f t="shared" si="8"/>
        <v>4.1500000000000004</v>
      </c>
      <c r="N13" s="3" t="b">
        <f t="shared" si="9"/>
        <v>0</v>
      </c>
      <c r="O13" s="3" t="str">
        <f t="shared" si="10"/>
        <v/>
      </c>
      <c r="P13">
        <f t="shared" si="11"/>
        <v>3.3</v>
      </c>
      <c r="Q13" s="3">
        <f t="shared" si="12"/>
        <v>0.85000000000000053</v>
      </c>
      <c r="U13" s="3" t="b">
        <f>NOT(C13=0)</f>
        <v>0</v>
      </c>
      <c r="V13" s="3">
        <f t="shared" si="13"/>
        <v>3</v>
      </c>
      <c r="W13" s="3">
        <f>IF(OR(NOT((V13-V12)=0),NOT((D13-D12)=0)),W12+1,W12)</f>
        <v>3</v>
      </c>
    </row>
    <row r="14" spans="1:23" x14ac:dyDescent="0.25">
      <c r="A14" s="3">
        <v>1.2E-2</v>
      </c>
      <c r="B14" s="3">
        <v>3.6</v>
      </c>
      <c r="C14" s="3">
        <v>-2</v>
      </c>
      <c r="D14" s="5">
        <v>1</v>
      </c>
      <c r="E14" s="3">
        <f t="shared" si="1"/>
        <v>4.1500000000000004</v>
      </c>
      <c r="F14" s="3">
        <f t="shared" si="2"/>
        <v>1.0999999999999999E-2</v>
      </c>
      <c r="G14" s="3">
        <f t="shared" si="3"/>
        <v>-549.99999999999977</v>
      </c>
      <c r="H14" s="3" t="b">
        <f t="shared" si="4"/>
        <v>0</v>
      </c>
      <c r="I14" s="3" t="b">
        <f t="shared" si="0"/>
        <v>1</v>
      </c>
      <c r="J14" s="3">
        <f t="shared" si="5"/>
        <v>1.0000000000000009E-3</v>
      </c>
      <c r="K14" s="3" t="b">
        <f t="shared" si="6"/>
        <v>1</v>
      </c>
      <c r="L14" s="3" t="str">
        <f t="shared" si="7"/>
        <v/>
      </c>
      <c r="M14">
        <f t="shared" si="8"/>
        <v>4.1500000000000004</v>
      </c>
      <c r="N14" s="3" t="b">
        <f t="shared" si="9"/>
        <v>1</v>
      </c>
      <c r="O14" s="3">
        <f t="shared" si="10"/>
        <v>3.6</v>
      </c>
      <c r="P14">
        <f t="shared" si="11"/>
        <v>3.3</v>
      </c>
      <c r="Q14" s="3">
        <f t="shared" si="12"/>
        <v>0.85000000000000053</v>
      </c>
      <c r="U14" s="3" t="b">
        <f>NOT(C14=0)</f>
        <v>1</v>
      </c>
      <c r="V14" s="3">
        <f t="shared" si="13"/>
        <v>4</v>
      </c>
      <c r="W14" s="3">
        <f>IF(OR(NOT((V14-V13)=0),NOT((D14-D13)=0)),W13+1,W13)</f>
        <v>4</v>
      </c>
    </row>
    <row r="15" spans="1:23" x14ac:dyDescent="0.25">
      <c r="A15" s="3">
        <v>1.2999999999999999E-2</v>
      </c>
      <c r="B15" s="3">
        <v>3.5</v>
      </c>
      <c r="C15" s="3">
        <v>-2</v>
      </c>
      <c r="D15" s="5">
        <v>1</v>
      </c>
      <c r="E15" s="3">
        <f t="shared" si="1"/>
        <v>3.6</v>
      </c>
      <c r="F15" s="3">
        <f t="shared" si="2"/>
        <v>1.2E-2</v>
      </c>
      <c r="G15" s="3">
        <f t="shared" si="3"/>
        <v>-100.00000000000017</v>
      </c>
      <c r="H15" s="3" t="b">
        <f t="shared" si="4"/>
        <v>0</v>
      </c>
      <c r="I15" s="3" t="b">
        <f t="shared" si="0"/>
        <v>1</v>
      </c>
      <c r="J15" s="3">
        <f t="shared" si="5"/>
        <v>9.9999999999999915E-4</v>
      </c>
      <c r="K15" s="3" t="b">
        <f t="shared" si="6"/>
        <v>1</v>
      </c>
      <c r="L15" s="3" t="str">
        <f t="shared" si="7"/>
        <v/>
      </c>
      <c r="M15">
        <f t="shared" si="8"/>
        <v>4.1500000000000004</v>
      </c>
      <c r="N15" s="3" t="b">
        <f t="shared" si="9"/>
        <v>1</v>
      </c>
      <c r="O15" s="3">
        <f t="shared" si="10"/>
        <v>3.5</v>
      </c>
      <c r="P15">
        <f t="shared" si="11"/>
        <v>3.3</v>
      </c>
      <c r="Q15" s="3">
        <f t="shared" si="12"/>
        <v>0.85000000000000053</v>
      </c>
      <c r="U15" s="3" t="b">
        <f>NOT(C15=0)</f>
        <v>1</v>
      </c>
      <c r="V15" s="3">
        <f t="shared" si="13"/>
        <v>4</v>
      </c>
      <c r="W15" s="3">
        <f>IF(OR(NOT((V15-V14)=0),NOT((D15-D14)=0)),W14+1,W14)</f>
        <v>4</v>
      </c>
    </row>
    <row r="16" spans="1:23" x14ac:dyDescent="0.25">
      <c r="A16" s="3">
        <v>1.4E-2</v>
      </c>
      <c r="B16" s="3">
        <v>3.4</v>
      </c>
      <c r="C16" s="3">
        <v>-2</v>
      </c>
      <c r="D16" s="5">
        <v>1</v>
      </c>
      <c r="E16" s="3">
        <f t="shared" si="1"/>
        <v>3.5</v>
      </c>
      <c r="F16" s="3">
        <f t="shared" si="2"/>
        <v>1.2999999999999999E-2</v>
      </c>
      <c r="G16" s="3">
        <f t="shared" si="3"/>
        <v>-100</v>
      </c>
      <c r="H16" s="3" t="b">
        <f t="shared" si="4"/>
        <v>0</v>
      </c>
      <c r="I16" s="3" t="b">
        <f t="shared" si="0"/>
        <v>1</v>
      </c>
      <c r="J16" s="3">
        <f t="shared" si="5"/>
        <v>1.0000000000000009E-3</v>
      </c>
      <c r="K16" s="3" t="b">
        <f t="shared" si="6"/>
        <v>1</v>
      </c>
      <c r="L16" s="3" t="str">
        <f t="shared" si="7"/>
        <v/>
      </c>
      <c r="M16">
        <f t="shared" si="8"/>
        <v>4.1500000000000004</v>
      </c>
      <c r="N16" s="3" t="b">
        <f t="shared" si="9"/>
        <v>1</v>
      </c>
      <c r="O16" s="3">
        <f t="shared" si="10"/>
        <v>3.4</v>
      </c>
      <c r="P16">
        <f t="shared" si="11"/>
        <v>3.3</v>
      </c>
      <c r="Q16" s="3">
        <f t="shared" si="12"/>
        <v>0.85000000000000053</v>
      </c>
      <c r="U16" s="3" t="b">
        <f>NOT(C16=0)</f>
        <v>1</v>
      </c>
      <c r="V16" s="3">
        <f t="shared" si="13"/>
        <v>4</v>
      </c>
      <c r="W16" s="3">
        <f>IF(OR(NOT((V16-V15)=0),NOT((D16-D15)=0)),W15+1,W15)</f>
        <v>4</v>
      </c>
    </row>
    <row r="17" spans="1:23" x14ac:dyDescent="0.25">
      <c r="A17" s="3">
        <v>1.4999999999999999E-2</v>
      </c>
      <c r="B17" s="3">
        <v>3.3</v>
      </c>
      <c r="C17" s="3">
        <v>-2</v>
      </c>
      <c r="D17" s="5">
        <v>1</v>
      </c>
      <c r="E17" s="3">
        <f t="shared" si="1"/>
        <v>3.4</v>
      </c>
      <c r="F17" s="3">
        <f t="shared" si="2"/>
        <v>1.4E-2</v>
      </c>
      <c r="G17" s="3">
        <f t="shared" si="3"/>
        <v>-100.00000000000017</v>
      </c>
      <c r="H17" s="3" t="b">
        <f t="shared" si="4"/>
        <v>0</v>
      </c>
      <c r="I17" s="3" t="b">
        <f t="shared" si="0"/>
        <v>1</v>
      </c>
      <c r="J17" s="3">
        <f t="shared" si="5"/>
        <v>9.9999999999999915E-4</v>
      </c>
      <c r="K17" s="3" t="b">
        <f t="shared" si="6"/>
        <v>1</v>
      </c>
      <c r="L17" s="3" t="str">
        <f t="shared" si="7"/>
        <v/>
      </c>
      <c r="M17">
        <f t="shared" si="8"/>
        <v>4.1500000000000004</v>
      </c>
      <c r="N17" s="3" t="b">
        <f t="shared" si="9"/>
        <v>1</v>
      </c>
      <c r="O17" s="3">
        <f t="shared" si="10"/>
        <v>3.3</v>
      </c>
      <c r="P17">
        <f t="shared" si="11"/>
        <v>3.3</v>
      </c>
      <c r="Q17" s="3">
        <f t="shared" si="12"/>
        <v>0.85000000000000053</v>
      </c>
      <c r="U17" s="3" t="b">
        <f>NOT(C17=0)</f>
        <v>1</v>
      </c>
      <c r="V17" s="3">
        <f t="shared" si="13"/>
        <v>4</v>
      </c>
      <c r="W17" s="3">
        <f>IF(OR(NOT((V17-V16)=0),NOT((D17-D16)=0)),W16+1,W16)</f>
        <v>4</v>
      </c>
    </row>
    <row r="18" spans="1:23" x14ac:dyDescent="0.25">
      <c r="A18" s="3">
        <v>1.6E-2</v>
      </c>
      <c r="B18" s="3">
        <v>3.9</v>
      </c>
      <c r="C18" s="3">
        <v>0</v>
      </c>
      <c r="D18" s="5">
        <v>1</v>
      </c>
      <c r="E18" s="3">
        <f t="shared" si="1"/>
        <v>3.3</v>
      </c>
      <c r="F18" s="3">
        <f t="shared" si="2"/>
        <v>1.4999999999999999E-2</v>
      </c>
      <c r="G18" s="3">
        <f t="shared" si="3"/>
        <v>599.99999999999955</v>
      </c>
      <c r="H18" s="3" t="b">
        <f t="shared" si="4"/>
        <v>1</v>
      </c>
      <c r="I18" s="3" t="b">
        <f t="shared" si="0"/>
        <v>1</v>
      </c>
      <c r="J18" s="3">
        <f t="shared" si="5"/>
        <v>1.0000000000000009E-3</v>
      </c>
      <c r="K18" s="3" t="b">
        <f t="shared" si="6"/>
        <v>1</v>
      </c>
      <c r="L18" s="3">
        <f t="shared" si="7"/>
        <v>3.9</v>
      </c>
      <c r="M18">
        <f t="shared" si="8"/>
        <v>4.1500000000000004</v>
      </c>
      <c r="N18" s="3" t="b">
        <f t="shared" si="9"/>
        <v>0</v>
      </c>
      <c r="O18" s="3" t="str">
        <f t="shared" si="10"/>
        <v/>
      </c>
      <c r="P18">
        <f t="shared" si="11"/>
        <v>3.3</v>
      </c>
      <c r="Q18" s="3">
        <f t="shared" si="12"/>
        <v>0.85000000000000053</v>
      </c>
      <c r="U18" s="3" t="b">
        <f>NOT(C18=0)</f>
        <v>0</v>
      </c>
      <c r="V18" s="3">
        <f t="shared" si="13"/>
        <v>5</v>
      </c>
      <c r="W18" s="3">
        <f>IF(OR(NOT((V18-V17)=0),NOT((D18-D17)=0)),W17+1,W17)</f>
        <v>5</v>
      </c>
    </row>
    <row r="19" spans="1:23" x14ac:dyDescent="0.25">
      <c r="A19" s="3">
        <v>1.7000000000000001E-2</v>
      </c>
      <c r="B19" s="3">
        <v>3.95</v>
      </c>
      <c r="C19" s="3">
        <v>0</v>
      </c>
      <c r="D19" s="5">
        <v>1</v>
      </c>
      <c r="E19" s="3">
        <f t="shared" si="1"/>
        <v>3.9</v>
      </c>
      <c r="F19" s="3">
        <f t="shared" si="2"/>
        <v>1.6E-2</v>
      </c>
      <c r="G19" s="3">
        <f t="shared" si="3"/>
        <v>50.00000000000022</v>
      </c>
      <c r="H19" s="3" t="b">
        <f t="shared" si="4"/>
        <v>1</v>
      </c>
      <c r="I19" s="3" t="b">
        <f t="shared" si="0"/>
        <v>1</v>
      </c>
      <c r="J19" s="3">
        <f t="shared" si="5"/>
        <v>1.0000000000000009E-3</v>
      </c>
      <c r="K19" s="3" t="b">
        <f t="shared" si="6"/>
        <v>1</v>
      </c>
      <c r="L19" s="3">
        <f t="shared" si="7"/>
        <v>3.95</v>
      </c>
      <c r="M19">
        <f t="shared" si="8"/>
        <v>4.1500000000000004</v>
      </c>
      <c r="N19" s="3" t="b">
        <f t="shared" si="9"/>
        <v>0</v>
      </c>
      <c r="O19" s="3" t="str">
        <f t="shared" si="10"/>
        <v/>
      </c>
      <c r="P19">
        <f t="shared" si="11"/>
        <v>3.3</v>
      </c>
      <c r="Q19" s="3">
        <f t="shared" si="12"/>
        <v>0.85000000000000053</v>
      </c>
      <c r="U19" s="3" t="b">
        <f>NOT(C19=0)</f>
        <v>0</v>
      </c>
      <c r="V19" s="3">
        <f t="shared" si="13"/>
        <v>5</v>
      </c>
      <c r="W19" s="3">
        <f>IF(OR(NOT((V19-V18)=0),NOT((D19-D18)=0)),W18+1,W18)</f>
        <v>5</v>
      </c>
    </row>
    <row r="20" spans="1:23" x14ac:dyDescent="0.25">
      <c r="A20" s="3">
        <v>1.7999999999999999E-2</v>
      </c>
      <c r="B20" s="3">
        <v>4</v>
      </c>
      <c r="C20" s="3">
        <v>0</v>
      </c>
      <c r="D20" s="5">
        <v>1</v>
      </c>
      <c r="E20" s="3">
        <f t="shared" si="1"/>
        <v>3.95</v>
      </c>
      <c r="F20" s="3">
        <f t="shared" si="2"/>
        <v>1.7000000000000001E-2</v>
      </c>
      <c r="G20" s="3">
        <f t="shared" si="3"/>
        <v>49.99999999999995</v>
      </c>
      <c r="H20" s="3" t="b">
        <f t="shared" si="4"/>
        <v>1</v>
      </c>
      <c r="I20" s="3" t="b">
        <f t="shared" si="0"/>
        <v>1</v>
      </c>
      <c r="J20" s="3">
        <f t="shared" si="5"/>
        <v>9.9999999999999742E-4</v>
      </c>
      <c r="K20" s="3" t="b">
        <f t="shared" si="6"/>
        <v>1</v>
      </c>
      <c r="L20" s="3">
        <f t="shared" si="7"/>
        <v>4</v>
      </c>
      <c r="M20">
        <f t="shared" si="8"/>
        <v>4.1500000000000004</v>
      </c>
      <c r="N20" s="3" t="b">
        <f t="shared" si="9"/>
        <v>0</v>
      </c>
      <c r="O20" s="3" t="str">
        <f t="shared" si="10"/>
        <v/>
      </c>
      <c r="P20">
        <f t="shared" si="11"/>
        <v>3.3</v>
      </c>
      <c r="Q20" s="3">
        <f t="shared" si="12"/>
        <v>0.85000000000000053</v>
      </c>
      <c r="U20" s="3" t="b">
        <f>NOT(C20=0)</f>
        <v>0</v>
      </c>
      <c r="V20" s="3">
        <f t="shared" si="13"/>
        <v>5</v>
      </c>
      <c r="W20" s="3">
        <f>IF(OR(NOT((V20-V19)=0),NOT((D20-D19)=0)),W19+1,W19)</f>
        <v>5</v>
      </c>
    </row>
    <row r="21" spans="1:23" x14ac:dyDescent="0.25">
      <c r="A21" s="3">
        <v>1.9E-2</v>
      </c>
      <c r="B21" s="3">
        <v>4.05</v>
      </c>
      <c r="C21" s="3">
        <v>0</v>
      </c>
      <c r="D21" s="5">
        <v>1</v>
      </c>
      <c r="E21" s="3">
        <f t="shared" si="1"/>
        <v>4</v>
      </c>
      <c r="F21" s="3">
        <f t="shared" si="2"/>
        <v>1.7999999999999999E-2</v>
      </c>
      <c r="G21" s="3">
        <f t="shared" si="3"/>
        <v>49.99999999999978</v>
      </c>
      <c r="H21" s="3" t="b">
        <f t="shared" si="4"/>
        <v>1</v>
      </c>
      <c r="I21" s="3" t="b">
        <f t="shared" si="0"/>
        <v>1</v>
      </c>
      <c r="J21" s="3">
        <f t="shared" si="5"/>
        <v>1.0000000000000009E-3</v>
      </c>
      <c r="K21" s="3" t="b">
        <f t="shared" si="6"/>
        <v>1</v>
      </c>
      <c r="L21" s="3">
        <f t="shared" si="7"/>
        <v>4.05</v>
      </c>
      <c r="M21">
        <f t="shared" si="8"/>
        <v>4.1500000000000004</v>
      </c>
      <c r="N21" s="3" t="b">
        <f t="shared" si="9"/>
        <v>0</v>
      </c>
      <c r="O21" s="3" t="str">
        <f t="shared" si="10"/>
        <v/>
      </c>
      <c r="P21">
        <f t="shared" si="11"/>
        <v>3.3</v>
      </c>
      <c r="Q21" s="3">
        <f t="shared" si="12"/>
        <v>0.85000000000000053</v>
      </c>
      <c r="U21" s="3" t="b">
        <f>NOT(C21=0)</f>
        <v>0</v>
      </c>
      <c r="V21" s="3">
        <f t="shared" si="13"/>
        <v>5</v>
      </c>
      <c r="W21" s="3">
        <f>IF(OR(NOT((V21-V20)=0),NOT((D21-D20)=0)),W20+1,W20)</f>
        <v>5</v>
      </c>
    </row>
    <row r="22" spans="1:23" x14ac:dyDescent="0.25">
      <c r="A22" s="3">
        <v>0</v>
      </c>
      <c r="B22" s="3">
        <v>4</v>
      </c>
      <c r="C22" s="3">
        <v>0</v>
      </c>
      <c r="D22" s="6">
        <v>2</v>
      </c>
      <c r="E22" s="3">
        <f t="shared" si="1"/>
        <v>4.05</v>
      </c>
      <c r="F22" s="3">
        <f t="shared" si="2"/>
        <v>1.9E-2</v>
      </c>
      <c r="G22" s="3">
        <f t="shared" si="3"/>
        <v>2.6315789473684119</v>
      </c>
      <c r="H22" s="3" t="b">
        <f t="shared" si="4"/>
        <v>1</v>
      </c>
      <c r="I22" s="3" t="b">
        <f t="shared" si="0"/>
        <v>0</v>
      </c>
      <c r="J22" s="3">
        <f t="shared" si="5"/>
        <v>-1.9E-2</v>
      </c>
      <c r="K22" s="3" t="b">
        <f t="shared" si="6"/>
        <v>0</v>
      </c>
      <c r="L22" s="3" t="str">
        <f t="shared" si="7"/>
        <v/>
      </c>
      <c r="M22">
        <f t="shared" si="8"/>
        <v>3.95</v>
      </c>
      <c r="N22" s="3" t="b">
        <f t="shared" si="9"/>
        <v>0</v>
      </c>
      <c r="O22" s="3" t="str">
        <f t="shared" si="10"/>
        <v/>
      </c>
      <c r="P22">
        <f t="shared" si="11"/>
        <v>3</v>
      </c>
      <c r="Q22" s="3">
        <f t="shared" si="12"/>
        <v>0.95000000000000018</v>
      </c>
      <c r="U22" s="3" t="b">
        <f>NOT(C22=0)</f>
        <v>0</v>
      </c>
      <c r="V22" s="3">
        <f t="shared" si="13"/>
        <v>5</v>
      </c>
      <c r="W22" s="3">
        <f>IF(OR(NOT((V22-V21)=0),NOT((D22-D21)=0)),W21+1,W21)</f>
        <v>6</v>
      </c>
    </row>
    <row r="23" spans="1:23" x14ac:dyDescent="0.25">
      <c r="A23" s="3">
        <v>1E-3</v>
      </c>
      <c r="B23" s="3">
        <v>4</v>
      </c>
      <c r="C23" s="3">
        <v>0</v>
      </c>
      <c r="D23" s="6">
        <v>2</v>
      </c>
      <c r="E23" s="3">
        <f t="shared" si="1"/>
        <v>4</v>
      </c>
      <c r="F23" s="3">
        <f t="shared" si="2"/>
        <v>0</v>
      </c>
      <c r="G23" s="3">
        <f t="shared" si="3"/>
        <v>0</v>
      </c>
      <c r="H23" s="3" t="b">
        <f t="shared" si="4"/>
        <v>0</v>
      </c>
      <c r="I23" s="3" t="b">
        <f t="shared" si="0"/>
        <v>1</v>
      </c>
      <c r="J23" s="3">
        <f t="shared" si="5"/>
        <v>1E-3</v>
      </c>
      <c r="K23" s="3" t="b">
        <f t="shared" si="6"/>
        <v>1</v>
      </c>
      <c r="L23" s="3" t="str">
        <f t="shared" si="7"/>
        <v/>
      </c>
      <c r="M23">
        <f t="shared" si="8"/>
        <v>3.95</v>
      </c>
      <c r="N23" s="3" t="b">
        <f t="shared" si="9"/>
        <v>0</v>
      </c>
      <c r="O23" s="3" t="str">
        <f t="shared" si="10"/>
        <v/>
      </c>
      <c r="P23">
        <f t="shared" si="11"/>
        <v>3</v>
      </c>
      <c r="Q23" s="3">
        <f t="shared" si="12"/>
        <v>0.95000000000000018</v>
      </c>
      <c r="U23" s="3" t="b">
        <f>NOT(C23=0)</f>
        <v>0</v>
      </c>
      <c r="V23" s="3">
        <f t="shared" si="13"/>
        <v>5</v>
      </c>
      <c r="W23" s="3">
        <f>IF(OR(NOT((V23-V22)=0),NOT((D23-D22)=0)),W22+1,W22)</f>
        <v>6</v>
      </c>
    </row>
    <row r="24" spans="1:23" x14ac:dyDescent="0.25">
      <c r="A24" s="3">
        <v>2E-3</v>
      </c>
      <c r="B24" s="3">
        <v>4</v>
      </c>
      <c r="C24" s="3">
        <v>0</v>
      </c>
      <c r="D24" s="6">
        <v>2</v>
      </c>
      <c r="E24" s="3">
        <f t="shared" si="1"/>
        <v>4</v>
      </c>
      <c r="F24" s="3">
        <f t="shared" si="2"/>
        <v>1E-3</v>
      </c>
      <c r="G24" s="3">
        <f t="shared" si="3"/>
        <v>0</v>
      </c>
      <c r="H24" s="3" t="b">
        <f t="shared" si="4"/>
        <v>0</v>
      </c>
      <c r="I24" s="3" t="b">
        <f t="shared" si="0"/>
        <v>1</v>
      </c>
      <c r="J24" s="3">
        <f t="shared" si="5"/>
        <v>1E-3</v>
      </c>
      <c r="K24" s="3" t="b">
        <f t="shared" si="6"/>
        <v>1</v>
      </c>
      <c r="L24" s="3" t="str">
        <f t="shared" si="7"/>
        <v/>
      </c>
      <c r="M24">
        <f t="shared" si="8"/>
        <v>3.95</v>
      </c>
      <c r="N24" s="3" t="b">
        <f t="shared" si="9"/>
        <v>0</v>
      </c>
      <c r="O24" s="3" t="str">
        <f t="shared" si="10"/>
        <v/>
      </c>
      <c r="P24">
        <f t="shared" si="11"/>
        <v>3</v>
      </c>
      <c r="Q24" s="3">
        <f t="shared" si="12"/>
        <v>0.95000000000000018</v>
      </c>
      <c r="U24" s="3" t="b">
        <f>NOT(C24=0)</f>
        <v>0</v>
      </c>
      <c r="V24" s="3">
        <f t="shared" si="13"/>
        <v>5</v>
      </c>
      <c r="W24" s="3">
        <f>IF(OR(NOT((V24-V23)=0),NOT((D24-D23)=0)),W23+1,W23)</f>
        <v>6</v>
      </c>
    </row>
    <row r="25" spans="1:23" x14ac:dyDescent="0.25">
      <c r="A25" s="3">
        <v>3.0000000000000001E-3</v>
      </c>
      <c r="B25" s="3">
        <v>4</v>
      </c>
      <c r="C25" s="3">
        <v>0</v>
      </c>
      <c r="D25" s="6">
        <v>2</v>
      </c>
      <c r="E25" s="3">
        <f t="shared" si="1"/>
        <v>4</v>
      </c>
      <c r="F25" s="3">
        <f t="shared" si="2"/>
        <v>2E-3</v>
      </c>
      <c r="G25" s="3">
        <f t="shared" si="3"/>
        <v>0</v>
      </c>
      <c r="H25" s="3" t="b">
        <f t="shared" si="4"/>
        <v>0</v>
      </c>
      <c r="I25" s="3" t="b">
        <f t="shared" si="0"/>
        <v>1</v>
      </c>
      <c r="J25" s="3">
        <f t="shared" si="5"/>
        <v>1E-3</v>
      </c>
      <c r="K25" s="3" t="b">
        <f t="shared" si="6"/>
        <v>1</v>
      </c>
      <c r="L25" s="3" t="str">
        <f t="shared" si="7"/>
        <v/>
      </c>
      <c r="M25">
        <f t="shared" si="8"/>
        <v>3.95</v>
      </c>
      <c r="N25" s="3" t="b">
        <f t="shared" si="9"/>
        <v>0</v>
      </c>
      <c r="O25" s="3" t="str">
        <f t="shared" si="10"/>
        <v/>
      </c>
      <c r="P25">
        <f t="shared" si="11"/>
        <v>3</v>
      </c>
      <c r="Q25" s="3">
        <f t="shared" si="12"/>
        <v>0.95000000000000018</v>
      </c>
      <c r="U25" s="3" t="b">
        <f>NOT(C25=0)</f>
        <v>0</v>
      </c>
      <c r="V25" s="3">
        <f t="shared" si="13"/>
        <v>5</v>
      </c>
      <c r="W25" s="3">
        <f>IF(OR(NOT((V25-V24)=0),NOT((D25-D24)=0)),W24+1,W24)</f>
        <v>6</v>
      </c>
    </row>
    <row r="26" spans="1:23" x14ac:dyDescent="0.25">
      <c r="A26" s="3">
        <v>4.0000000000000001E-3</v>
      </c>
      <c r="B26" s="3">
        <v>3.7</v>
      </c>
      <c r="C26" s="3">
        <v>-2</v>
      </c>
      <c r="D26" s="6">
        <v>2</v>
      </c>
      <c r="E26" s="3">
        <f t="shared" si="1"/>
        <v>4</v>
      </c>
      <c r="F26" s="3">
        <f t="shared" si="2"/>
        <v>3.0000000000000001E-3</v>
      </c>
      <c r="G26" s="3">
        <f t="shared" si="3"/>
        <v>-299.99999999999983</v>
      </c>
      <c r="H26" s="3" t="b">
        <f t="shared" si="4"/>
        <v>0</v>
      </c>
      <c r="I26" s="3" t="b">
        <f t="shared" si="0"/>
        <v>1</v>
      </c>
      <c r="J26" s="3">
        <f t="shared" si="5"/>
        <v>1E-3</v>
      </c>
      <c r="K26" s="3" t="b">
        <f t="shared" si="6"/>
        <v>1</v>
      </c>
      <c r="L26" s="3" t="str">
        <f t="shared" si="7"/>
        <v/>
      </c>
      <c r="M26">
        <f t="shared" si="8"/>
        <v>3.95</v>
      </c>
      <c r="N26" s="3" t="b">
        <f t="shared" si="9"/>
        <v>1</v>
      </c>
      <c r="O26" s="3">
        <f t="shared" si="10"/>
        <v>3.7</v>
      </c>
      <c r="P26">
        <f t="shared" si="11"/>
        <v>3</v>
      </c>
      <c r="Q26" s="3">
        <f t="shared" si="12"/>
        <v>0.95000000000000018</v>
      </c>
      <c r="U26" s="3" t="b">
        <f>NOT(C26=0)</f>
        <v>1</v>
      </c>
      <c r="V26" s="3">
        <f t="shared" si="13"/>
        <v>6</v>
      </c>
      <c r="W26" s="3">
        <f>IF(OR(NOT((V26-V25)=0),NOT((D26-D25)=0)),W25+1,W25)</f>
        <v>7</v>
      </c>
    </row>
    <row r="27" spans="1:23" x14ac:dyDescent="0.25">
      <c r="A27" s="3">
        <v>5.0000000000000001E-3</v>
      </c>
      <c r="B27" s="3">
        <v>3.6</v>
      </c>
      <c r="C27" s="3">
        <v>-2</v>
      </c>
      <c r="D27" s="6">
        <v>2</v>
      </c>
      <c r="E27" s="3">
        <f t="shared" si="1"/>
        <v>3.7</v>
      </c>
      <c r="F27" s="3">
        <f t="shared" si="2"/>
        <v>4.0000000000000001E-3</v>
      </c>
      <c r="G27" s="3">
        <f t="shared" si="3"/>
        <v>-100.00000000000009</v>
      </c>
      <c r="H27" s="3" t="b">
        <f t="shared" si="4"/>
        <v>0</v>
      </c>
      <c r="I27" s="3" t="b">
        <f t="shared" si="0"/>
        <v>1</v>
      </c>
      <c r="J27" s="3">
        <f t="shared" si="5"/>
        <v>1E-3</v>
      </c>
      <c r="K27" s="3" t="b">
        <f t="shared" si="6"/>
        <v>1</v>
      </c>
      <c r="L27" s="3" t="str">
        <f t="shared" si="7"/>
        <v/>
      </c>
      <c r="M27">
        <f t="shared" si="8"/>
        <v>3.95</v>
      </c>
      <c r="N27" s="3" t="b">
        <f t="shared" si="9"/>
        <v>1</v>
      </c>
      <c r="O27" s="3">
        <f t="shared" si="10"/>
        <v>3.6</v>
      </c>
      <c r="P27">
        <f t="shared" si="11"/>
        <v>3</v>
      </c>
      <c r="Q27" s="3">
        <f t="shared" si="12"/>
        <v>0.95000000000000018</v>
      </c>
      <c r="U27" s="3" t="b">
        <f>NOT(C27=0)</f>
        <v>1</v>
      </c>
      <c r="V27" s="3">
        <f t="shared" si="13"/>
        <v>6</v>
      </c>
      <c r="W27" s="3">
        <f>IF(OR(NOT((V27-V26)=0),NOT((D27-D26)=0)),W26+1,W26)</f>
        <v>7</v>
      </c>
    </row>
    <row r="28" spans="1:23" x14ac:dyDescent="0.25">
      <c r="A28" s="3">
        <v>6.0000000000000001E-3</v>
      </c>
      <c r="B28" s="3">
        <v>3.5</v>
      </c>
      <c r="C28" s="3">
        <v>-2</v>
      </c>
      <c r="D28" s="6">
        <v>2</v>
      </c>
      <c r="E28" s="3">
        <f t="shared" si="1"/>
        <v>3.6</v>
      </c>
      <c r="F28" s="3">
        <f t="shared" si="2"/>
        <v>5.0000000000000001E-3</v>
      </c>
      <c r="G28" s="3">
        <f t="shared" si="3"/>
        <v>-100.00000000000009</v>
      </c>
      <c r="H28" s="3" t="b">
        <f t="shared" si="4"/>
        <v>0</v>
      </c>
      <c r="I28" s="3" t="b">
        <f t="shared" si="0"/>
        <v>1</v>
      </c>
      <c r="J28" s="3">
        <f t="shared" si="5"/>
        <v>1E-3</v>
      </c>
      <c r="K28" s="3" t="b">
        <f t="shared" si="6"/>
        <v>1</v>
      </c>
      <c r="L28" s="3" t="str">
        <f t="shared" si="7"/>
        <v/>
      </c>
      <c r="M28">
        <f t="shared" si="8"/>
        <v>3.95</v>
      </c>
      <c r="N28" s="3" t="b">
        <f t="shared" si="9"/>
        <v>1</v>
      </c>
      <c r="O28" s="3">
        <f t="shared" si="10"/>
        <v>3.5</v>
      </c>
      <c r="P28">
        <f t="shared" si="11"/>
        <v>3</v>
      </c>
      <c r="Q28" s="3">
        <f t="shared" si="12"/>
        <v>0.95000000000000018</v>
      </c>
      <c r="U28" s="3" t="b">
        <f>NOT(C28=0)</f>
        <v>1</v>
      </c>
      <c r="V28" s="3">
        <f t="shared" si="13"/>
        <v>6</v>
      </c>
      <c r="W28" s="3">
        <f>IF(OR(NOT((V28-V27)=0),NOT((D28-D27)=0)),W27+1,W27)</f>
        <v>7</v>
      </c>
    </row>
    <row r="29" spans="1:23" x14ac:dyDescent="0.25">
      <c r="A29" s="3">
        <v>7.0000000000000001E-3</v>
      </c>
      <c r="B29" s="3">
        <v>3.4</v>
      </c>
      <c r="C29" s="3">
        <v>-2</v>
      </c>
      <c r="D29" s="6">
        <v>2</v>
      </c>
      <c r="E29" s="3">
        <f t="shared" si="1"/>
        <v>3.5</v>
      </c>
      <c r="F29" s="3">
        <f t="shared" si="2"/>
        <v>6.0000000000000001E-3</v>
      </c>
      <c r="G29" s="3">
        <f t="shared" si="3"/>
        <v>-100.00000000000009</v>
      </c>
      <c r="H29" s="3" t="b">
        <f t="shared" si="4"/>
        <v>0</v>
      </c>
      <c r="I29" s="3" t="b">
        <f t="shared" si="0"/>
        <v>1</v>
      </c>
      <c r="J29" s="3">
        <f t="shared" si="5"/>
        <v>1E-3</v>
      </c>
      <c r="K29" s="3" t="b">
        <f t="shared" si="6"/>
        <v>1</v>
      </c>
      <c r="L29" s="3" t="str">
        <f t="shared" si="7"/>
        <v/>
      </c>
      <c r="M29">
        <f t="shared" si="8"/>
        <v>3.95</v>
      </c>
      <c r="N29" s="3" t="b">
        <f t="shared" si="9"/>
        <v>1</v>
      </c>
      <c r="O29" s="3">
        <f t="shared" si="10"/>
        <v>3.4</v>
      </c>
      <c r="P29">
        <f t="shared" si="11"/>
        <v>3</v>
      </c>
      <c r="Q29" s="3">
        <f t="shared" si="12"/>
        <v>0.95000000000000018</v>
      </c>
      <c r="U29" s="3" t="b">
        <f>NOT(C29=0)</f>
        <v>1</v>
      </c>
      <c r="V29" s="3">
        <f t="shared" si="13"/>
        <v>6</v>
      </c>
      <c r="W29" s="3">
        <f>IF(OR(NOT((V29-V28)=0),NOT((D29-D28)=0)),W28+1,W28)</f>
        <v>7</v>
      </c>
    </row>
    <row r="30" spans="1:23" x14ac:dyDescent="0.25">
      <c r="A30" s="3">
        <v>8.0000000000000002E-3</v>
      </c>
      <c r="B30" s="3">
        <v>3.8</v>
      </c>
      <c r="C30" s="3">
        <v>0</v>
      </c>
      <c r="D30" s="6">
        <v>2</v>
      </c>
      <c r="E30" s="3">
        <f t="shared" si="1"/>
        <v>3.4</v>
      </c>
      <c r="F30" s="3">
        <f t="shared" si="2"/>
        <v>7.0000000000000001E-3</v>
      </c>
      <c r="G30" s="3">
        <f t="shared" si="3"/>
        <v>399.99999999999989</v>
      </c>
      <c r="H30" s="3" t="b">
        <f t="shared" si="4"/>
        <v>1</v>
      </c>
      <c r="I30" s="3" t="b">
        <f t="shared" si="0"/>
        <v>1</v>
      </c>
      <c r="J30" s="3">
        <f t="shared" si="5"/>
        <v>1E-3</v>
      </c>
      <c r="K30" s="3" t="b">
        <f t="shared" si="6"/>
        <v>1</v>
      </c>
      <c r="L30" s="3">
        <f t="shared" si="7"/>
        <v>3.8</v>
      </c>
      <c r="M30">
        <f t="shared" si="8"/>
        <v>3.95</v>
      </c>
      <c r="N30" s="3" t="b">
        <f t="shared" si="9"/>
        <v>0</v>
      </c>
      <c r="O30" s="3" t="str">
        <f t="shared" si="10"/>
        <v/>
      </c>
      <c r="P30">
        <f t="shared" si="11"/>
        <v>3</v>
      </c>
      <c r="Q30" s="3">
        <f t="shared" si="12"/>
        <v>0.95000000000000018</v>
      </c>
      <c r="U30" s="3" t="b">
        <f>NOT(C30=0)</f>
        <v>0</v>
      </c>
      <c r="V30" s="3">
        <f t="shared" si="13"/>
        <v>7</v>
      </c>
      <c r="W30" s="3">
        <f>IF(OR(NOT((V30-V29)=0),NOT((D30-D29)=0)),W29+1,W29)</f>
        <v>8</v>
      </c>
    </row>
    <row r="31" spans="1:23" x14ac:dyDescent="0.25">
      <c r="A31" s="3">
        <v>8.9999999999999993E-3</v>
      </c>
      <c r="B31" s="3">
        <v>3.85</v>
      </c>
      <c r="C31" s="3">
        <v>0</v>
      </c>
      <c r="D31" s="6">
        <v>2</v>
      </c>
      <c r="E31" s="3">
        <f t="shared" si="1"/>
        <v>3.8</v>
      </c>
      <c r="F31" s="3">
        <f t="shared" si="2"/>
        <v>8.0000000000000002E-3</v>
      </c>
      <c r="G31" s="3">
        <f t="shared" si="3"/>
        <v>50.000000000000306</v>
      </c>
      <c r="H31" s="3" t="b">
        <f t="shared" si="4"/>
        <v>1</v>
      </c>
      <c r="I31" s="3" t="b">
        <f t="shared" si="0"/>
        <v>1</v>
      </c>
      <c r="J31" s="3">
        <f t="shared" si="5"/>
        <v>9.9999999999999915E-4</v>
      </c>
      <c r="K31" s="3" t="b">
        <f t="shared" si="6"/>
        <v>1</v>
      </c>
      <c r="L31" s="3">
        <f t="shared" si="7"/>
        <v>3.85</v>
      </c>
      <c r="M31">
        <f t="shared" si="8"/>
        <v>3.95</v>
      </c>
      <c r="N31" s="3" t="b">
        <f t="shared" si="9"/>
        <v>0</v>
      </c>
      <c r="O31" s="3" t="str">
        <f t="shared" si="10"/>
        <v/>
      </c>
      <c r="P31">
        <f t="shared" si="11"/>
        <v>3</v>
      </c>
      <c r="Q31" s="3">
        <f t="shared" si="12"/>
        <v>0.95000000000000018</v>
      </c>
      <c r="U31" s="3" t="b">
        <f>NOT(C31=0)</f>
        <v>0</v>
      </c>
      <c r="V31" s="3">
        <f t="shared" si="13"/>
        <v>7</v>
      </c>
      <c r="W31" s="3">
        <f>IF(OR(NOT((V31-V30)=0),NOT((D31-D30)=0)),W30+1,W30)</f>
        <v>8</v>
      </c>
    </row>
    <row r="32" spans="1:23" x14ac:dyDescent="0.25">
      <c r="A32" s="3">
        <v>0.01</v>
      </c>
      <c r="B32" s="3">
        <v>3.9</v>
      </c>
      <c r="C32" s="3">
        <v>0</v>
      </c>
      <c r="D32" s="6">
        <v>2</v>
      </c>
      <c r="E32" s="3">
        <f t="shared" si="1"/>
        <v>3.85</v>
      </c>
      <c r="F32" s="3">
        <f t="shared" si="2"/>
        <v>8.9999999999999993E-3</v>
      </c>
      <c r="G32" s="3">
        <f t="shared" si="3"/>
        <v>49.99999999999978</v>
      </c>
      <c r="H32" s="3" t="b">
        <f t="shared" si="4"/>
        <v>1</v>
      </c>
      <c r="I32" s="3" t="b">
        <f t="shared" si="0"/>
        <v>1</v>
      </c>
      <c r="J32" s="3">
        <f t="shared" si="5"/>
        <v>1.0000000000000009E-3</v>
      </c>
      <c r="K32" s="3" t="b">
        <f t="shared" si="6"/>
        <v>1</v>
      </c>
      <c r="L32" s="3">
        <f t="shared" si="7"/>
        <v>3.9</v>
      </c>
      <c r="M32">
        <f t="shared" si="8"/>
        <v>3.95</v>
      </c>
      <c r="N32" s="3" t="b">
        <f t="shared" si="9"/>
        <v>0</v>
      </c>
      <c r="O32" s="3" t="str">
        <f t="shared" si="10"/>
        <v/>
      </c>
      <c r="P32">
        <f t="shared" si="11"/>
        <v>3</v>
      </c>
      <c r="Q32" s="3">
        <f t="shared" si="12"/>
        <v>0.95000000000000018</v>
      </c>
      <c r="U32" s="3" t="b">
        <f>NOT(C32=0)</f>
        <v>0</v>
      </c>
      <c r="V32" s="3">
        <f t="shared" si="13"/>
        <v>7</v>
      </c>
      <c r="W32" s="3">
        <f>IF(OR(NOT((V32-V31)=0),NOT((D32-D31)=0)),W31+1,W31)</f>
        <v>8</v>
      </c>
    </row>
    <row r="33" spans="1:23" x14ac:dyDescent="0.25">
      <c r="A33" s="3">
        <v>1.0999999999999999E-2</v>
      </c>
      <c r="B33" s="3">
        <v>3.95</v>
      </c>
      <c r="C33" s="3">
        <v>0</v>
      </c>
      <c r="D33" s="6">
        <v>2</v>
      </c>
      <c r="E33" s="3">
        <f t="shared" si="1"/>
        <v>3.9</v>
      </c>
      <c r="F33" s="3">
        <f t="shared" si="2"/>
        <v>0.01</v>
      </c>
      <c r="G33" s="3">
        <f t="shared" si="3"/>
        <v>50.000000000000306</v>
      </c>
      <c r="H33" s="3" t="b">
        <f t="shared" si="4"/>
        <v>1</v>
      </c>
      <c r="I33" s="3" t="b">
        <f t="shared" si="0"/>
        <v>1</v>
      </c>
      <c r="J33" s="3">
        <f t="shared" si="5"/>
        <v>9.9999999999999915E-4</v>
      </c>
      <c r="K33" s="3" t="b">
        <f t="shared" si="6"/>
        <v>1</v>
      </c>
      <c r="L33" s="3">
        <f t="shared" si="7"/>
        <v>3.95</v>
      </c>
      <c r="M33">
        <f t="shared" si="8"/>
        <v>3.95</v>
      </c>
      <c r="N33" s="3" t="b">
        <f t="shared" si="9"/>
        <v>0</v>
      </c>
      <c r="O33" s="3" t="str">
        <f t="shared" si="10"/>
        <v/>
      </c>
      <c r="P33">
        <f t="shared" si="11"/>
        <v>3</v>
      </c>
      <c r="Q33" s="3">
        <f t="shared" si="12"/>
        <v>0.95000000000000018</v>
      </c>
      <c r="U33" s="3" t="b">
        <f>NOT(C33=0)</f>
        <v>0</v>
      </c>
      <c r="V33" s="3">
        <f t="shared" si="13"/>
        <v>7</v>
      </c>
      <c r="W33" s="3">
        <f>IF(OR(NOT((V33-V32)=0),NOT((D33-D32)=0)),W32+1,W32)</f>
        <v>8</v>
      </c>
    </row>
    <row r="34" spans="1:23" x14ac:dyDescent="0.25">
      <c r="A34" s="3">
        <v>1.2E-2</v>
      </c>
      <c r="B34" s="3">
        <v>3.4</v>
      </c>
      <c r="C34" s="3">
        <v>-2</v>
      </c>
      <c r="D34" s="6">
        <v>2</v>
      </c>
      <c r="E34" s="3">
        <f t="shared" si="1"/>
        <v>3.95</v>
      </c>
      <c r="F34" s="3">
        <f t="shared" si="2"/>
        <v>1.0999999999999999E-2</v>
      </c>
      <c r="G34" s="3">
        <f t="shared" si="3"/>
        <v>-549.99999999999977</v>
      </c>
      <c r="H34" s="3" t="b">
        <f t="shared" si="4"/>
        <v>0</v>
      </c>
      <c r="I34" s="3" t="b">
        <f t="shared" si="0"/>
        <v>1</v>
      </c>
      <c r="J34" s="3">
        <f t="shared" si="5"/>
        <v>1.0000000000000009E-3</v>
      </c>
      <c r="K34" s="3" t="b">
        <f t="shared" si="6"/>
        <v>1</v>
      </c>
      <c r="L34" s="3" t="str">
        <f t="shared" si="7"/>
        <v/>
      </c>
      <c r="M34">
        <f t="shared" si="8"/>
        <v>3.95</v>
      </c>
      <c r="N34" s="3" t="b">
        <f t="shared" si="9"/>
        <v>1</v>
      </c>
      <c r="O34" s="3">
        <f t="shared" si="10"/>
        <v>3.4</v>
      </c>
      <c r="P34">
        <f t="shared" si="11"/>
        <v>3</v>
      </c>
      <c r="Q34" s="3">
        <f t="shared" si="12"/>
        <v>0.95000000000000018</v>
      </c>
      <c r="U34" s="3" t="b">
        <f>NOT(C34=0)</f>
        <v>1</v>
      </c>
      <c r="V34" s="3">
        <f t="shared" si="13"/>
        <v>8</v>
      </c>
      <c r="W34" s="3">
        <f>IF(OR(NOT((V34-V33)=0),NOT((D34-D33)=0)),W33+1,W33)</f>
        <v>9</v>
      </c>
    </row>
    <row r="35" spans="1:23" x14ac:dyDescent="0.25">
      <c r="A35" s="3">
        <v>1.2999999999999999E-2</v>
      </c>
      <c r="B35" s="3">
        <v>3.3</v>
      </c>
      <c r="C35" s="3">
        <v>-2</v>
      </c>
      <c r="D35" s="6">
        <v>2</v>
      </c>
      <c r="E35" s="3">
        <f t="shared" si="1"/>
        <v>3.4</v>
      </c>
      <c r="F35" s="3">
        <f t="shared" si="2"/>
        <v>1.2E-2</v>
      </c>
      <c r="G35" s="3">
        <f t="shared" si="3"/>
        <v>-100.00000000000017</v>
      </c>
      <c r="H35" s="3" t="b">
        <f t="shared" si="4"/>
        <v>0</v>
      </c>
      <c r="I35" s="3" t="b">
        <f t="shared" si="0"/>
        <v>1</v>
      </c>
      <c r="J35" s="3">
        <f t="shared" si="5"/>
        <v>9.9999999999999915E-4</v>
      </c>
      <c r="K35" s="3" t="b">
        <f t="shared" si="6"/>
        <v>1</v>
      </c>
      <c r="L35" s="3" t="str">
        <f t="shared" si="7"/>
        <v/>
      </c>
      <c r="M35">
        <f t="shared" si="8"/>
        <v>3.95</v>
      </c>
      <c r="N35" s="3" t="b">
        <f t="shared" si="9"/>
        <v>1</v>
      </c>
      <c r="O35" s="3">
        <f t="shared" si="10"/>
        <v>3.3</v>
      </c>
      <c r="P35">
        <f t="shared" si="11"/>
        <v>3</v>
      </c>
      <c r="Q35" s="3">
        <f t="shared" si="12"/>
        <v>0.95000000000000018</v>
      </c>
      <c r="U35" s="3" t="b">
        <f>NOT(C35=0)</f>
        <v>1</v>
      </c>
      <c r="V35" s="3">
        <f t="shared" si="13"/>
        <v>8</v>
      </c>
      <c r="W35" s="3">
        <f>IF(OR(NOT((V35-V34)=0),NOT((D35-D34)=0)),W34+1,W34)</f>
        <v>9</v>
      </c>
    </row>
    <row r="36" spans="1:23" x14ac:dyDescent="0.25">
      <c r="A36" s="3">
        <v>1.4E-2</v>
      </c>
      <c r="B36" s="3">
        <v>3.2</v>
      </c>
      <c r="C36" s="3">
        <v>-2</v>
      </c>
      <c r="D36" s="6">
        <v>2</v>
      </c>
      <c r="E36" s="3">
        <f t="shared" si="1"/>
        <v>3.3</v>
      </c>
      <c r="F36" s="3">
        <f t="shared" si="2"/>
        <v>1.2999999999999999E-2</v>
      </c>
      <c r="G36" s="3">
        <f t="shared" si="3"/>
        <v>-99.999999999999559</v>
      </c>
      <c r="H36" s="3" t="b">
        <f t="shared" si="4"/>
        <v>0</v>
      </c>
      <c r="I36" s="3" t="b">
        <f t="shared" si="0"/>
        <v>1</v>
      </c>
      <c r="J36" s="3">
        <f t="shared" si="5"/>
        <v>1.0000000000000009E-3</v>
      </c>
      <c r="K36" s="3" t="b">
        <f t="shared" si="6"/>
        <v>1</v>
      </c>
      <c r="L36" s="3" t="str">
        <f t="shared" si="7"/>
        <v/>
      </c>
      <c r="M36">
        <f t="shared" si="8"/>
        <v>3.95</v>
      </c>
      <c r="N36" s="3" t="b">
        <f t="shared" si="9"/>
        <v>1</v>
      </c>
      <c r="O36" s="3">
        <f t="shared" si="10"/>
        <v>3.2</v>
      </c>
      <c r="P36">
        <f t="shared" si="11"/>
        <v>3</v>
      </c>
      <c r="Q36" s="3">
        <f t="shared" si="12"/>
        <v>0.95000000000000018</v>
      </c>
      <c r="U36" s="3" t="b">
        <f>NOT(C36=0)</f>
        <v>1</v>
      </c>
      <c r="V36" s="3">
        <f t="shared" si="13"/>
        <v>8</v>
      </c>
      <c r="W36" s="3">
        <f>IF(OR(NOT((V36-V35)=0),NOT((D36-D35)=0)),W35+1,W35)</f>
        <v>9</v>
      </c>
    </row>
    <row r="37" spans="1:23" x14ac:dyDescent="0.25">
      <c r="A37" s="3">
        <v>1.4999999999999999E-2</v>
      </c>
      <c r="B37" s="3">
        <v>3</v>
      </c>
      <c r="C37" s="3">
        <v>-2</v>
      </c>
      <c r="D37" s="6">
        <v>2</v>
      </c>
      <c r="E37" s="3">
        <f t="shared" si="1"/>
        <v>3.2</v>
      </c>
      <c r="F37" s="3">
        <f t="shared" si="2"/>
        <v>1.4E-2</v>
      </c>
      <c r="G37" s="3">
        <f t="shared" si="3"/>
        <v>-200.00000000000034</v>
      </c>
      <c r="H37" s="3" t="b">
        <f t="shared" si="4"/>
        <v>0</v>
      </c>
      <c r="I37" s="3" t="b">
        <f t="shared" si="0"/>
        <v>1</v>
      </c>
      <c r="J37" s="3">
        <f t="shared" si="5"/>
        <v>9.9999999999999915E-4</v>
      </c>
      <c r="K37" s="3" t="b">
        <f t="shared" si="6"/>
        <v>1</v>
      </c>
      <c r="L37" s="3" t="str">
        <f t="shared" si="7"/>
        <v/>
      </c>
      <c r="M37">
        <f t="shared" si="8"/>
        <v>3.95</v>
      </c>
      <c r="N37" s="3" t="b">
        <f t="shared" si="9"/>
        <v>1</v>
      </c>
      <c r="O37" s="3">
        <f t="shared" si="10"/>
        <v>3</v>
      </c>
      <c r="P37">
        <f t="shared" si="11"/>
        <v>3</v>
      </c>
      <c r="Q37" s="3">
        <f t="shared" si="12"/>
        <v>0.95000000000000018</v>
      </c>
      <c r="U37" s="3" t="b">
        <f>NOT(C37=0)</f>
        <v>1</v>
      </c>
      <c r="V37" s="3">
        <f t="shared" si="13"/>
        <v>8</v>
      </c>
      <c r="W37" s="3">
        <f>IF(OR(NOT((V37-V36)=0),NOT((D37-D36)=0)),W36+1,W36)</f>
        <v>9</v>
      </c>
    </row>
    <row r="38" spans="1:23" x14ac:dyDescent="0.25">
      <c r="A38" s="3">
        <v>1.6E-2</v>
      </c>
      <c r="B38" s="3">
        <v>3.6</v>
      </c>
      <c r="C38" s="3">
        <v>0</v>
      </c>
      <c r="D38" s="6">
        <v>2</v>
      </c>
      <c r="E38" s="3">
        <f t="shared" si="1"/>
        <v>3</v>
      </c>
      <c r="F38" s="3">
        <f t="shared" si="2"/>
        <v>1.4999999999999999E-2</v>
      </c>
      <c r="G38" s="3">
        <f t="shared" si="3"/>
        <v>599.99999999999955</v>
      </c>
      <c r="H38" s="3" t="b">
        <f t="shared" si="4"/>
        <v>1</v>
      </c>
      <c r="I38" s="3" t="b">
        <f t="shared" si="0"/>
        <v>1</v>
      </c>
      <c r="J38" s="3">
        <f t="shared" si="5"/>
        <v>1.0000000000000009E-3</v>
      </c>
      <c r="K38" s="3" t="b">
        <f t="shared" si="6"/>
        <v>1</v>
      </c>
      <c r="L38" s="3">
        <f t="shared" si="7"/>
        <v>3.6</v>
      </c>
      <c r="M38">
        <f t="shared" si="8"/>
        <v>3.95</v>
      </c>
      <c r="N38" s="3" t="b">
        <f t="shared" si="9"/>
        <v>0</v>
      </c>
      <c r="O38" s="3" t="str">
        <f t="shared" si="10"/>
        <v/>
      </c>
      <c r="P38">
        <f t="shared" si="11"/>
        <v>3</v>
      </c>
      <c r="Q38" s="3">
        <f t="shared" si="12"/>
        <v>0.95000000000000018</v>
      </c>
      <c r="U38" s="3" t="b">
        <f>NOT(C38=0)</f>
        <v>0</v>
      </c>
      <c r="V38" s="3">
        <f t="shared" si="13"/>
        <v>9</v>
      </c>
      <c r="W38" s="3">
        <f>IF(OR(NOT((V38-V37)=0),NOT((D38-D37)=0)),W37+1,W37)</f>
        <v>10</v>
      </c>
    </row>
    <row r="39" spans="1:23" x14ac:dyDescent="0.25">
      <c r="A39" s="3">
        <v>1.7000000000000001E-2</v>
      </c>
      <c r="B39" s="3">
        <v>3.65</v>
      </c>
      <c r="C39" s="3">
        <v>0</v>
      </c>
      <c r="D39" s="6">
        <v>2</v>
      </c>
      <c r="E39" s="3">
        <f t="shared" si="1"/>
        <v>3.6</v>
      </c>
      <c r="F39" s="3">
        <f t="shared" si="2"/>
        <v>1.6E-2</v>
      </c>
      <c r="G39" s="3">
        <f t="shared" si="3"/>
        <v>49.99999999999978</v>
      </c>
      <c r="H39" s="3" t="b">
        <f t="shared" si="4"/>
        <v>1</v>
      </c>
      <c r="I39" s="3" t="b">
        <f t="shared" si="0"/>
        <v>1</v>
      </c>
      <c r="J39" s="3">
        <f t="shared" si="5"/>
        <v>1.0000000000000009E-3</v>
      </c>
      <c r="K39" s="3" t="b">
        <f t="shared" si="6"/>
        <v>1</v>
      </c>
      <c r="L39" s="3">
        <f t="shared" si="7"/>
        <v>3.65</v>
      </c>
      <c r="M39">
        <f t="shared" si="8"/>
        <v>3.95</v>
      </c>
      <c r="N39" s="3" t="b">
        <f t="shared" si="9"/>
        <v>0</v>
      </c>
      <c r="O39" s="3" t="str">
        <f t="shared" si="10"/>
        <v/>
      </c>
      <c r="P39">
        <f t="shared" si="11"/>
        <v>3</v>
      </c>
      <c r="Q39" s="3">
        <f t="shared" si="12"/>
        <v>0.95000000000000018</v>
      </c>
      <c r="U39" s="3" t="b">
        <f>NOT(C39=0)</f>
        <v>0</v>
      </c>
      <c r="V39" s="3">
        <f t="shared" si="13"/>
        <v>9</v>
      </c>
      <c r="W39" s="3">
        <f>IF(OR(NOT((V39-V38)=0),NOT((D39-D38)=0)),W38+1,W38)</f>
        <v>10</v>
      </c>
    </row>
    <row r="40" spans="1:23" x14ac:dyDescent="0.25">
      <c r="A40" s="3">
        <v>1.7999999999999999E-2</v>
      </c>
      <c r="B40" s="3">
        <v>3.7</v>
      </c>
      <c r="C40" s="3">
        <v>0</v>
      </c>
      <c r="D40" s="6">
        <v>2</v>
      </c>
      <c r="E40" s="3">
        <f t="shared" si="1"/>
        <v>3.65</v>
      </c>
      <c r="F40" s="3">
        <f t="shared" si="2"/>
        <v>1.7000000000000001E-2</v>
      </c>
      <c r="G40" s="3">
        <f t="shared" si="3"/>
        <v>50.000000000000398</v>
      </c>
      <c r="H40" s="3" t="b">
        <f t="shared" si="4"/>
        <v>1</v>
      </c>
      <c r="I40" s="3" t="b">
        <f t="shared" si="0"/>
        <v>1</v>
      </c>
      <c r="J40" s="3">
        <f t="shared" si="5"/>
        <v>9.9999999999999742E-4</v>
      </c>
      <c r="K40" s="3" t="b">
        <f t="shared" si="6"/>
        <v>1</v>
      </c>
      <c r="L40" s="3">
        <f t="shared" si="7"/>
        <v>3.7</v>
      </c>
      <c r="M40">
        <f t="shared" si="8"/>
        <v>3.95</v>
      </c>
      <c r="N40" s="3" t="b">
        <f t="shared" si="9"/>
        <v>0</v>
      </c>
      <c r="O40" s="3" t="str">
        <f t="shared" si="10"/>
        <v/>
      </c>
      <c r="P40">
        <f t="shared" si="11"/>
        <v>3</v>
      </c>
      <c r="Q40" s="3">
        <f t="shared" si="12"/>
        <v>0.95000000000000018</v>
      </c>
      <c r="U40" s="3" t="b">
        <f>NOT(C40=0)</f>
        <v>0</v>
      </c>
      <c r="V40" s="3">
        <f t="shared" si="13"/>
        <v>9</v>
      </c>
      <c r="W40" s="3">
        <f>IF(OR(NOT((V40-V39)=0),NOT((D40-D39)=0)),W39+1,W39)</f>
        <v>10</v>
      </c>
    </row>
    <row r="41" spans="1:23" x14ac:dyDescent="0.25">
      <c r="A41" s="3">
        <v>1.9E-2</v>
      </c>
      <c r="B41" s="3">
        <v>3.75</v>
      </c>
      <c r="C41" s="3">
        <v>0</v>
      </c>
      <c r="D41" s="6">
        <v>2</v>
      </c>
      <c r="E41" s="3">
        <f t="shared" si="1"/>
        <v>3.7</v>
      </c>
      <c r="F41" s="3">
        <f t="shared" si="2"/>
        <v>1.7999999999999999E-2</v>
      </c>
      <c r="G41" s="3">
        <f t="shared" si="3"/>
        <v>49.99999999999978</v>
      </c>
      <c r="H41" s="3" t="b">
        <f t="shared" si="4"/>
        <v>1</v>
      </c>
      <c r="I41" s="3" t="b">
        <f t="shared" si="0"/>
        <v>1</v>
      </c>
      <c r="J41" s="3">
        <f t="shared" si="5"/>
        <v>1.0000000000000009E-3</v>
      </c>
      <c r="K41" s="3" t="b">
        <f t="shared" si="6"/>
        <v>1</v>
      </c>
      <c r="L41" s="3">
        <f t="shared" si="7"/>
        <v>3.75</v>
      </c>
      <c r="M41">
        <f t="shared" si="8"/>
        <v>3.95</v>
      </c>
      <c r="N41" s="3" t="b">
        <f t="shared" si="9"/>
        <v>0</v>
      </c>
      <c r="O41" s="3" t="str">
        <f t="shared" si="10"/>
        <v/>
      </c>
      <c r="P41">
        <f t="shared" si="11"/>
        <v>3</v>
      </c>
      <c r="Q41" s="3">
        <f t="shared" si="12"/>
        <v>0.95000000000000018</v>
      </c>
      <c r="U41" s="3" t="b">
        <f>NOT(C41=0)</f>
        <v>0</v>
      </c>
      <c r="V41" s="3">
        <f t="shared" si="13"/>
        <v>9</v>
      </c>
      <c r="W41" s="3">
        <f>IF(OR(NOT((V41-V40)=0),NOT((D41-D40)=0)),W40+1,W40)</f>
        <v>10</v>
      </c>
    </row>
    <row r="42" spans="1:23" x14ac:dyDescent="0.25">
      <c r="A42" s="3">
        <v>0</v>
      </c>
      <c r="B42" s="3">
        <v>3.2</v>
      </c>
      <c r="C42" s="3">
        <v>0</v>
      </c>
      <c r="D42" s="7">
        <v>3</v>
      </c>
      <c r="E42" s="3">
        <f t="shared" si="1"/>
        <v>3.75</v>
      </c>
      <c r="F42" s="3">
        <f t="shared" si="2"/>
        <v>1.9E-2</v>
      </c>
      <c r="G42" s="3">
        <f t="shared" si="3"/>
        <v>28.947368421052623</v>
      </c>
      <c r="H42" s="3" t="b">
        <f t="shared" si="4"/>
        <v>1</v>
      </c>
      <c r="I42" s="3" t="b">
        <f t="shared" si="0"/>
        <v>0</v>
      </c>
      <c r="J42" s="3">
        <f t="shared" si="5"/>
        <v>-1.9E-2</v>
      </c>
      <c r="K42" s="3" t="b">
        <f t="shared" si="6"/>
        <v>0</v>
      </c>
      <c r="L42" s="3" t="str">
        <f t="shared" si="7"/>
        <v/>
      </c>
      <c r="M42">
        <f t="shared" si="8"/>
        <v>3.15</v>
      </c>
      <c r="N42" s="3" t="b">
        <f t="shared" si="9"/>
        <v>0</v>
      </c>
      <c r="O42" s="3" t="str">
        <f t="shared" si="10"/>
        <v/>
      </c>
      <c r="P42">
        <f t="shared" si="11"/>
        <v>2.1</v>
      </c>
      <c r="Q42" s="3">
        <f t="shared" si="12"/>
        <v>1.0499999999999998</v>
      </c>
      <c r="U42" s="3" t="b">
        <f>NOT(C42=0)</f>
        <v>0</v>
      </c>
      <c r="V42" s="3">
        <f t="shared" ref="V42:V61" si="14">IF(NOT((U42-U41)=0),V41+1,V41)</f>
        <v>9</v>
      </c>
      <c r="W42" s="3">
        <f>IF(OR(NOT((V42-V41)=0),NOT((D42-D41)=0)),W41+1,W41)</f>
        <v>11</v>
      </c>
    </row>
    <row r="43" spans="1:23" x14ac:dyDescent="0.25">
      <c r="A43" s="3">
        <v>1E-3</v>
      </c>
      <c r="B43" s="3">
        <v>3.2</v>
      </c>
      <c r="C43" s="3">
        <v>0</v>
      </c>
      <c r="D43" s="7">
        <v>3</v>
      </c>
      <c r="E43" s="3">
        <f t="shared" si="1"/>
        <v>3.2</v>
      </c>
      <c r="F43" s="3">
        <f t="shared" si="2"/>
        <v>0</v>
      </c>
      <c r="G43" s="3">
        <f t="shared" si="3"/>
        <v>0</v>
      </c>
      <c r="H43" s="3" t="b">
        <f t="shared" si="4"/>
        <v>0</v>
      </c>
      <c r="I43" s="3" t="b">
        <f t="shared" si="0"/>
        <v>1</v>
      </c>
      <c r="J43" s="3">
        <f t="shared" si="5"/>
        <v>1E-3</v>
      </c>
      <c r="K43" s="3" t="b">
        <f t="shared" si="6"/>
        <v>1</v>
      </c>
      <c r="L43" s="3" t="str">
        <f t="shared" si="7"/>
        <v/>
      </c>
      <c r="M43">
        <f t="shared" si="8"/>
        <v>3.15</v>
      </c>
      <c r="N43" s="3" t="b">
        <f t="shared" si="9"/>
        <v>0</v>
      </c>
      <c r="O43" s="3" t="str">
        <f t="shared" si="10"/>
        <v/>
      </c>
      <c r="P43">
        <f t="shared" si="11"/>
        <v>2.1</v>
      </c>
      <c r="Q43" s="3">
        <f t="shared" si="12"/>
        <v>1.0499999999999998</v>
      </c>
      <c r="U43" s="3" t="b">
        <f>NOT(C43=0)</f>
        <v>0</v>
      </c>
      <c r="V43" s="3">
        <f t="shared" si="14"/>
        <v>9</v>
      </c>
      <c r="W43" s="3">
        <f>IF(OR(NOT((V43-V42)=0),NOT((D43-D42)=0)),W42+1,W42)</f>
        <v>11</v>
      </c>
    </row>
    <row r="44" spans="1:23" x14ac:dyDescent="0.25">
      <c r="A44" s="3">
        <v>2E-3</v>
      </c>
      <c r="B44" s="3">
        <v>3.2</v>
      </c>
      <c r="C44" s="3">
        <v>0</v>
      </c>
      <c r="D44" s="7">
        <v>3</v>
      </c>
      <c r="E44" s="3">
        <f t="shared" si="1"/>
        <v>3.2</v>
      </c>
      <c r="F44" s="3">
        <f t="shared" si="2"/>
        <v>1E-3</v>
      </c>
      <c r="G44" s="3">
        <f t="shared" si="3"/>
        <v>0</v>
      </c>
      <c r="H44" s="3" t="b">
        <f t="shared" si="4"/>
        <v>0</v>
      </c>
      <c r="I44" s="3" t="b">
        <f t="shared" si="0"/>
        <v>1</v>
      </c>
      <c r="J44" s="3">
        <f t="shared" si="5"/>
        <v>1E-3</v>
      </c>
      <c r="K44" s="3" t="b">
        <f t="shared" si="6"/>
        <v>1</v>
      </c>
      <c r="L44" s="3" t="str">
        <f t="shared" si="7"/>
        <v/>
      </c>
      <c r="M44">
        <f t="shared" si="8"/>
        <v>3.15</v>
      </c>
      <c r="N44" s="3" t="b">
        <f t="shared" si="9"/>
        <v>0</v>
      </c>
      <c r="O44" s="3" t="str">
        <f t="shared" si="10"/>
        <v/>
      </c>
      <c r="P44">
        <f t="shared" si="11"/>
        <v>2.1</v>
      </c>
      <c r="Q44" s="3">
        <f t="shared" si="12"/>
        <v>1.0499999999999998</v>
      </c>
      <c r="U44" s="3" t="b">
        <f>NOT(C44=0)</f>
        <v>0</v>
      </c>
      <c r="V44" s="3">
        <f t="shared" si="14"/>
        <v>9</v>
      </c>
      <c r="W44" s="3">
        <f>IF(OR(NOT((V44-V43)=0),NOT((D44-D43)=0)),W43+1,W43)</f>
        <v>11</v>
      </c>
    </row>
    <row r="45" spans="1:23" x14ac:dyDescent="0.25">
      <c r="A45" s="3">
        <v>3.0000000000000001E-3</v>
      </c>
      <c r="B45" s="3">
        <v>3.2</v>
      </c>
      <c r="C45" s="3">
        <v>0</v>
      </c>
      <c r="D45" s="7">
        <v>3</v>
      </c>
      <c r="E45" s="3">
        <f t="shared" si="1"/>
        <v>3.2</v>
      </c>
      <c r="F45" s="3">
        <f t="shared" si="2"/>
        <v>2E-3</v>
      </c>
      <c r="G45" s="3">
        <f t="shared" si="3"/>
        <v>0</v>
      </c>
      <c r="H45" s="3" t="b">
        <f t="shared" si="4"/>
        <v>0</v>
      </c>
      <c r="I45" s="3" t="b">
        <f t="shared" si="0"/>
        <v>1</v>
      </c>
      <c r="J45" s="3">
        <f t="shared" si="5"/>
        <v>1E-3</v>
      </c>
      <c r="K45" s="3" t="b">
        <f t="shared" si="6"/>
        <v>1</v>
      </c>
      <c r="L45" s="3" t="str">
        <f t="shared" si="7"/>
        <v/>
      </c>
      <c r="M45">
        <f t="shared" si="8"/>
        <v>3.15</v>
      </c>
      <c r="N45" s="3" t="b">
        <f t="shared" si="9"/>
        <v>0</v>
      </c>
      <c r="O45" s="3" t="str">
        <f t="shared" si="10"/>
        <v/>
      </c>
      <c r="P45">
        <f t="shared" si="11"/>
        <v>2.1</v>
      </c>
      <c r="Q45" s="3">
        <f t="shared" si="12"/>
        <v>1.0499999999999998</v>
      </c>
      <c r="U45" s="3" t="b">
        <f>NOT(C45=0)</f>
        <v>0</v>
      </c>
      <c r="V45" s="3">
        <f t="shared" si="14"/>
        <v>9</v>
      </c>
      <c r="W45" s="3">
        <f>IF(OR(NOT((V45-V44)=0),NOT((D45-D44)=0)),W44+1,W44)</f>
        <v>11</v>
      </c>
    </row>
    <row r="46" spans="1:23" x14ac:dyDescent="0.25">
      <c r="A46" s="3">
        <v>4.0000000000000001E-3</v>
      </c>
      <c r="B46" s="3">
        <v>2.9</v>
      </c>
      <c r="C46" s="3">
        <v>-2</v>
      </c>
      <c r="D46" s="7">
        <v>3</v>
      </c>
      <c r="E46" s="3">
        <f t="shared" si="1"/>
        <v>3.2</v>
      </c>
      <c r="F46" s="3">
        <f t="shared" si="2"/>
        <v>3.0000000000000001E-3</v>
      </c>
      <c r="G46" s="3">
        <f t="shared" si="3"/>
        <v>-300.00000000000028</v>
      </c>
      <c r="H46" s="3" t="b">
        <f t="shared" si="4"/>
        <v>0</v>
      </c>
      <c r="I46" s="3" t="b">
        <f t="shared" si="0"/>
        <v>1</v>
      </c>
      <c r="J46" s="3">
        <f t="shared" si="5"/>
        <v>1E-3</v>
      </c>
      <c r="K46" s="3" t="b">
        <f t="shared" si="6"/>
        <v>1</v>
      </c>
      <c r="L46" s="3" t="str">
        <f t="shared" si="7"/>
        <v/>
      </c>
      <c r="M46">
        <f t="shared" si="8"/>
        <v>3.15</v>
      </c>
      <c r="N46" s="3" t="b">
        <f t="shared" si="9"/>
        <v>1</v>
      </c>
      <c r="O46" s="3">
        <f t="shared" si="10"/>
        <v>2.9</v>
      </c>
      <c r="P46">
        <f t="shared" si="11"/>
        <v>2.1</v>
      </c>
      <c r="Q46" s="3">
        <f t="shared" si="12"/>
        <v>1.0499999999999998</v>
      </c>
      <c r="U46" s="3" t="b">
        <f>NOT(C46=0)</f>
        <v>1</v>
      </c>
      <c r="V46" s="3">
        <f t="shared" si="14"/>
        <v>10</v>
      </c>
      <c r="W46" s="3">
        <f>IF(OR(NOT((V46-V45)=0),NOT((D46-D45)=0)),W45+1,W45)</f>
        <v>12</v>
      </c>
    </row>
    <row r="47" spans="1:23" x14ac:dyDescent="0.25">
      <c r="A47" s="3">
        <v>5.0000000000000001E-3</v>
      </c>
      <c r="B47" s="3">
        <v>2.8</v>
      </c>
      <c r="C47" s="3">
        <v>-2</v>
      </c>
      <c r="D47" s="7">
        <v>3</v>
      </c>
      <c r="E47" s="3">
        <f t="shared" si="1"/>
        <v>2.9</v>
      </c>
      <c r="F47" s="3">
        <f t="shared" si="2"/>
        <v>4.0000000000000001E-3</v>
      </c>
      <c r="G47" s="3">
        <f t="shared" si="3"/>
        <v>-100.00000000000009</v>
      </c>
      <c r="H47" s="3" t="b">
        <f t="shared" si="4"/>
        <v>0</v>
      </c>
      <c r="I47" s="3" t="b">
        <f t="shared" si="0"/>
        <v>1</v>
      </c>
      <c r="J47" s="3">
        <f t="shared" si="5"/>
        <v>1E-3</v>
      </c>
      <c r="K47" s="3" t="b">
        <f t="shared" si="6"/>
        <v>1</v>
      </c>
      <c r="L47" s="3" t="str">
        <f t="shared" si="7"/>
        <v/>
      </c>
      <c r="M47">
        <f t="shared" si="8"/>
        <v>3.15</v>
      </c>
      <c r="N47" s="3" t="b">
        <f t="shared" si="9"/>
        <v>1</v>
      </c>
      <c r="O47" s="3">
        <f t="shared" si="10"/>
        <v>2.8</v>
      </c>
      <c r="P47">
        <f t="shared" si="11"/>
        <v>2.1</v>
      </c>
      <c r="Q47" s="3">
        <f t="shared" si="12"/>
        <v>1.0499999999999998</v>
      </c>
      <c r="U47" s="3" t="b">
        <f>NOT(C47=0)</f>
        <v>1</v>
      </c>
      <c r="V47" s="3">
        <f t="shared" si="14"/>
        <v>10</v>
      </c>
      <c r="W47" s="3">
        <f>IF(OR(NOT((V47-V46)=0),NOT((D47-D46)=0)),W46+1,W46)</f>
        <v>12</v>
      </c>
    </row>
    <row r="48" spans="1:23" x14ac:dyDescent="0.25">
      <c r="A48" s="3">
        <v>6.0000000000000001E-3</v>
      </c>
      <c r="B48" s="3">
        <v>2.7</v>
      </c>
      <c r="C48" s="3">
        <v>-2</v>
      </c>
      <c r="D48" s="7">
        <v>3</v>
      </c>
      <c r="E48" s="3">
        <f t="shared" si="1"/>
        <v>2.8</v>
      </c>
      <c r="F48" s="3">
        <f t="shared" si="2"/>
        <v>5.0000000000000001E-3</v>
      </c>
      <c r="G48" s="3">
        <f t="shared" si="3"/>
        <v>-99.999999999999645</v>
      </c>
      <c r="H48" s="3" t="b">
        <f t="shared" si="4"/>
        <v>0</v>
      </c>
      <c r="I48" s="3" t="b">
        <f t="shared" si="0"/>
        <v>1</v>
      </c>
      <c r="J48" s="3">
        <f t="shared" si="5"/>
        <v>1E-3</v>
      </c>
      <c r="K48" s="3" t="b">
        <f t="shared" si="6"/>
        <v>1</v>
      </c>
      <c r="L48" s="3" t="str">
        <f t="shared" si="7"/>
        <v/>
      </c>
      <c r="M48">
        <f t="shared" si="8"/>
        <v>3.15</v>
      </c>
      <c r="N48" s="3" t="b">
        <f t="shared" si="9"/>
        <v>1</v>
      </c>
      <c r="O48" s="3">
        <f t="shared" si="10"/>
        <v>2.7</v>
      </c>
      <c r="P48">
        <f t="shared" si="11"/>
        <v>2.1</v>
      </c>
      <c r="Q48" s="3">
        <f t="shared" si="12"/>
        <v>1.0499999999999998</v>
      </c>
      <c r="U48" s="3" t="b">
        <f>NOT(C48=0)</f>
        <v>1</v>
      </c>
      <c r="V48" s="3">
        <f t="shared" si="14"/>
        <v>10</v>
      </c>
      <c r="W48" s="3">
        <f>IF(OR(NOT((V48-V47)=0),NOT((D48-D47)=0)),W47+1,W47)</f>
        <v>12</v>
      </c>
    </row>
    <row r="49" spans="1:23" x14ac:dyDescent="0.25">
      <c r="A49" s="3">
        <v>7.0000000000000001E-3</v>
      </c>
      <c r="B49" s="3">
        <v>2.6</v>
      </c>
      <c r="C49" s="3">
        <v>-2</v>
      </c>
      <c r="D49" s="7">
        <v>3</v>
      </c>
      <c r="E49" s="3">
        <f t="shared" si="1"/>
        <v>2.7</v>
      </c>
      <c r="F49" s="3">
        <f t="shared" si="2"/>
        <v>6.0000000000000001E-3</v>
      </c>
      <c r="G49" s="3">
        <f t="shared" si="3"/>
        <v>-100.00000000000009</v>
      </c>
      <c r="H49" s="3" t="b">
        <f t="shared" si="4"/>
        <v>0</v>
      </c>
      <c r="I49" s="3" t="b">
        <f t="shared" si="0"/>
        <v>1</v>
      </c>
      <c r="J49" s="3">
        <f t="shared" si="5"/>
        <v>1E-3</v>
      </c>
      <c r="K49" s="3" t="b">
        <f t="shared" si="6"/>
        <v>1</v>
      </c>
      <c r="L49" s="3" t="str">
        <f t="shared" si="7"/>
        <v/>
      </c>
      <c r="M49">
        <f t="shared" si="8"/>
        <v>3.15</v>
      </c>
      <c r="N49" s="3" t="b">
        <f t="shared" si="9"/>
        <v>1</v>
      </c>
      <c r="O49" s="3">
        <f t="shared" si="10"/>
        <v>2.6</v>
      </c>
      <c r="P49">
        <f t="shared" si="11"/>
        <v>2.1</v>
      </c>
      <c r="Q49" s="3">
        <f t="shared" si="12"/>
        <v>1.0499999999999998</v>
      </c>
      <c r="U49" s="3" t="b">
        <f>NOT(C49=0)</f>
        <v>1</v>
      </c>
      <c r="V49" s="3">
        <f t="shared" si="14"/>
        <v>10</v>
      </c>
      <c r="W49" s="3">
        <f>IF(OR(NOT((V49-V48)=0),NOT((D49-D48)=0)),W48+1,W48)</f>
        <v>12</v>
      </c>
    </row>
    <row r="50" spans="1:23" x14ac:dyDescent="0.25">
      <c r="A50" s="3">
        <v>8.0000000000000002E-3</v>
      </c>
      <c r="B50" s="3">
        <v>3</v>
      </c>
      <c r="C50" s="3">
        <v>0</v>
      </c>
      <c r="D50" s="7">
        <v>3</v>
      </c>
      <c r="E50" s="3">
        <f t="shared" si="1"/>
        <v>2.6</v>
      </c>
      <c r="F50" s="3">
        <f t="shared" si="2"/>
        <v>7.0000000000000001E-3</v>
      </c>
      <c r="G50" s="3">
        <f t="shared" si="3"/>
        <v>399.99999999999989</v>
      </c>
      <c r="H50" s="3" t="b">
        <f t="shared" si="4"/>
        <v>1</v>
      </c>
      <c r="I50" s="3" t="b">
        <f t="shared" si="0"/>
        <v>1</v>
      </c>
      <c r="J50" s="3">
        <f t="shared" si="5"/>
        <v>1E-3</v>
      </c>
      <c r="K50" s="3" t="b">
        <f t="shared" si="6"/>
        <v>1</v>
      </c>
      <c r="L50" s="3">
        <f t="shared" si="7"/>
        <v>3</v>
      </c>
      <c r="M50">
        <f t="shared" si="8"/>
        <v>3.15</v>
      </c>
      <c r="N50" s="3" t="b">
        <f t="shared" si="9"/>
        <v>0</v>
      </c>
      <c r="O50" s="3" t="str">
        <f t="shared" si="10"/>
        <v/>
      </c>
      <c r="P50">
        <f t="shared" si="11"/>
        <v>2.1</v>
      </c>
      <c r="Q50" s="3">
        <f t="shared" si="12"/>
        <v>1.0499999999999998</v>
      </c>
      <c r="U50" s="3" t="b">
        <f>NOT(C50=0)</f>
        <v>0</v>
      </c>
      <c r="V50" s="3">
        <f t="shared" si="14"/>
        <v>11</v>
      </c>
      <c r="W50" s="3">
        <f>IF(OR(NOT((V50-V49)=0),NOT((D50-D49)=0)),W49+1,W49)</f>
        <v>13</v>
      </c>
    </row>
    <row r="51" spans="1:23" x14ac:dyDescent="0.25">
      <c r="A51" s="3">
        <v>8.9999999999999993E-3</v>
      </c>
      <c r="B51" s="3">
        <v>3.05</v>
      </c>
      <c r="C51" s="3">
        <v>0</v>
      </c>
      <c r="D51" s="7">
        <v>3</v>
      </c>
      <c r="E51" s="3">
        <f t="shared" si="1"/>
        <v>3</v>
      </c>
      <c r="F51" s="3">
        <f t="shared" si="2"/>
        <v>8.0000000000000002E-3</v>
      </c>
      <c r="G51" s="3">
        <f t="shared" si="3"/>
        <v>49.999999999999865</v>
      </c>
      <c r="H51" s="3" t="b">
        <f t="shared" si="4"/>
        <v>1</v>
      </c>
      <c r="I51" s="3" t="b">
        <f t="shared" si="0"/>
        <v>1</v>
      </c>
      <c r="J51" s="3">
        <f t="shared" si="5"/>
        <v>9.9999999999999915E-4</v>
      </c>
      <c r="K51" s="3" t="b">
        <f t="shared" si="6"/>
        <v>1</v>
      </c>
      <c r="L51" s="3">
        <f t="shared" si="7"/>
        <v>3.05</v>
      </c>
      <c r="M51">
        <f t="shared" si="8"/>
        <v>3.15</v>
      </c>
      <c r="N51" s="3" t="b">
        <f t="shared" si="9"/>
        <v>0</v>
      </c>
      <c r="O51" s="3" t="str">
        <f t="shared" si="10"/>
        <v/>
      </c>
      <c r="P51">
        <f t="shared" si="11"/>
        <v>2.1</v>
      </c>
      <c r="Q51" s="3">
        <f t="shared" si="12"/>
        <v>1.0499999999999998</v>
      </c>
      <c r="U51" s="3" t="b">
        <f>NOT(C51=0)</f>
        <v>0</v>
      </c>
      <c r="V51" s="3">
        <f t="shared" si="14"/>
        <v>11</v>
      </c>
      <c r="W51" s="3">
        <f>IF(OR(NOT((V51-V50)=0),NOT((D51-D50)=0)),W50+1,W50)</f>
        <v>13</v>
      </c>
    </row>
    <row r="52" spans="1:23" x14ac:dyDescent="0.25">
      <c r="A52" s="3">
        <v>0.01</v>
      </c>
      <c r="B52" s="3">
        <v>3.1</v>
      </c>
      <c r="C52" s="3">
        <v>0</v>
      </c>
      <c r="D52" s="7">
        <v>3</v>
      </c>
      <c r="E52" s="3">
        <f t="shared" si="1"/>
        <v>3.05</v>
      </c>
      <c r="F52" s="3">
        <f t="shared" si="2"/>
        <v>8.9999999999999993E-3</v>
      </c>
      <c r="G52" s="3">
        <f t="shared" si="3"/>
        <v>50.00000000000022</v>
      </c>
      <c r="H52" s="3" t="b">
        <f t="shared" si="4"/>
        <v>1</v>
      </c>
      <c r="I52" s="3" t="b">
        <f t="shared" si="0"/>
        <v>1</v>
      </c>
      <c r="J52" s="3">
        <f t="shared" si="5"/>
        <v>1.0000000000000009E-3</v>
      </c>
      <c r="K52" s="3" t="b">
        <f t="shared" si="6"/>
        <v>1</v>
      </c>
      <c r="L52" s="3">
        <f t="shared" si="7"/>
        <v>3.1</v>
      </c>
      <c r="M52">
        <f t="shared" si="8"/>
        <v>3.15</v>
      </c>
      <c r="N52" s="3" t="b">
        <f t="shared" si="9"/>
        <v>0</v>
      </c>
      <c r="O52" s="3" t="str">
        <f t="shared" si="10"/>
        <v/>
      </c>
      <c r="P52">
        <f t="shared" si="11"/>
        <v>2.1</v>
      </c>
      <c r="Q52" s="3">
        <f t="shared" si="12"/>
        <v>1.0499999999999998</v>
      </c>
      <c r="U52" s="3" t="b">
        <f>NOT(C52=0)</f>
        <v>0</v>
      </c>
      <c r="V52" s="3">
        <f t="shared" si="14"/>
        <v>11</v>
      </c>
      <c r="W52" s="3">
        <f>IF(OR(NOT((V52-V51)=0),NOT((D52-D51)=0)),W51+1,W51)</f>
        <v>13</v>
      </c>
    </row>
    <row r="53" spans="1:23" x14ac:dyDescent="0.25">
      <c r="A53" s="3">
        <v>1.0999999999999999E-2</v>
      </c>
      <c r="B53" s="3">
        <v>3.15</v>
      </c>
      <c r="C53" s="3">
        <v>0</v>
      </c>
      <c r="D53" s="7">
        <v>3</v>
      </c>
      <c r="E53" s="3">
        <f t="shared" si="1"/>
        <v>3.1</v>
      </c>
      <c r="F53" s="3">
        <f t="shared" si="2"/>
        <v>0.01</v>
      </c>
      <c r="G53" s="3">
        <f t="shared" si="3"/>
        <v>49.999999999999865</v>
      </c>
      <c r="H53" s="3" t="b">
        <f t="shared" si="4"/>
        <v>1</v>
      </c>
      <c r="I53" s="3" t="b">
        <f t="shared" si="0"/>
        <v>1</v>
      </c>
      <c r="J53" s="3">
        <f t="shared" si="5"/>
        <v>9.9999999999999915E-4</v>
      </c>
      <c r="K53" s="3" t="b">
        <f t="shared" si="6"/>
        <v>1</v>
      </c>
      <c r="L53" s="3">
        <f t="shared" si="7"/>
        <v>3.15</v>
      </c>
      <c r="M53">
        <f t="shared" si="8"/>
        <v>3.15</v>
      </c>
      <c r="N53" s="3" t="b">
        <f t="shared" si="9"/>
        <v>0</v>
      </c>
      <c r="O53" s="3" t="str">
        <f t="shared" si="10"/>
        <v/>
      </c>
      <c r="P53">
        <f t="shared" si="11"/>
        <v>2.1</v>
      </c>
      <c r="Q53" s="3">
        <f t="shared" si="12"/>
        <v>1.0499999999999998</v>
      </c>
      <c r="U53" s="3" t="b">
        <f>NOT(C53=0)</f>
        <v>0</v>
      </c>
      <c r="V53" s="3">
        <f t="shared" si="14"/>
        <v>11</v>
      </c>
      <c r="W53" s="3">
        <f>IF(OR(NOT((V53-V52)=0),NOT((D53-D52)=0)),W52+1,W52)</f>
        <v>13</v>
      </c>
    </row>
    <row r="54" spans="1:23" x14ac:dyDescent="0.25">
      <c r="A54" s="3">
        <v>1.2E-2</v>
      </c>
      <c r="B54" s="3">
        <v>2.6</v>
      </c>
      <c r="C54" s="3">
        <v>-2</v>
      </c>
      <c r="D54" s="7">
        <v>3</v>
      </c>
      <c r="E54" s="3">
        <f t="shared" si="1"/>
        <v>3.15</v>
      </c>
      <c r="F54" s="3">
        <f t="shared" si="2"/>
        <v>1.0999999999999999E-2</v>
      </c>
      <c r="G54" s="3">
        <f t="shared" si="3"/>
        <v>-549.99999999999932</v>
      </c>
      <c r="H54" s="3" t="b">
        <f t="shared" si="4"/>
        <v>0</v>
      </c>
      <c r="I54" s="3" t="b">
        <f t="shared" si="0"/>
        <v>1</v>
      </c>
      <c r="J54" s="3">
        <f t="shared" si="5"/>
        <v>1.0000000000000009E-3</v>
      </c>
      <c r="K54" s="3" t="b">
        <f t="shared" si="6"/>
        <v>1</v>
      </c>
      <c r="L54" s="3" t="str">
        <f t="shared" si="7"/>
        <v/>
      </c>
      <c r="M54">
        <f t="shared" si="8"/>
        <v>3.15</v>
      </c>
      <c r="N54" s="3" t="b">
        <f t="shared" si="9"/>
        <v>1</v>
      </c>
      <c r="O54" s="3">
        <f t="shared" si="10"/>
        <v>2.6</v>
      </c>
      <c r="P54">
        <f t="shared" si="11"/>
        <v>2.1</v>
      </c>
      <c r="Q54" s="3">
        <f t="shared" si="12"/>
        <v>1.0499999999999998</v>
      </c>
      <c r="U54" s="3" t="b">
        <f>NOT(C54=0)</f>
        <v>1</v>
      </c>
      <c r="V54" s="3">
        <f t="shared" si="14"/>
        <v>12</v>
      </c>
      <c r="W54" s="3">
        <f>IF(OR(NOT((V54-V53)=0),NOT((D54-D53)=0)),W53+1,W53)</f>
        <v>14</v>
      </c>
    </row>
    <row r="55" spans="1:23" x14ac:dyDescent="0.25">
      <c r="A55" s="3">
        <v>1.2999999999999999E-2</v>
      </c>
      <c r="B55" s="3">
        <v>2.5</v>
      </c>
      <c r="C55" s="3">
        <v>-2</v>
      </c>
      <c r="D55" s="7">
        <v>3</v>
      </c>
      <c r="E55" s="3">
        <f t="shared" si="1"/>
        <v>2.6</v>
      </c>
      <c r="F55" s="3">
        <f t="shared" si="2"/>
        <v>1.2E-2</v>
      </c>
      <c r="G55" s="3">
        <f t="shared" si="3"/>
        <v>-100.00000000000017</v>
      </c>
      <c r="H55" s="3" t="b">
        <f t="shared" si="4"/>
        <v>0</v>
      </c>
      <c r="I55" s="3" t="b">
        <f t="shared" si="0"/>
        <v>1</v>
      </c>
      <c r="J55" s="3">
        <f t="shared" si="5"/>
        <v>9.9999999999999915E-4</v>
      </c>
      <c r="K55" s="3" t="b">
        <f t="shared" si="6"/>
        <v>1</v>
      </c>
      <c r="L55" s="3" t="str">
        <f t="shared" si="7"/>
        <v/>
      </c>
      <c r="M55">
        <f t="shared" si="8"/>
        <v>3.15</v>
      </c>
      <c r="N55" s="3" t="b">
        <f t="shared" si="9"/>
        <v>1</v>
      </c>
      <c r="O55" s="3">
        <f t="shared" si="10"/>
        <v>2.5</v>
      </c>
      <c r="P55">
        <f t="shared" si="11"/>
        <v>2.1</v>
      </c>
      <c r="Q55" s="3">
        <f t="shared" si="12"/>
        <v>1.0499999999999998</v>
      </c>
      <c r="U55" s="3" t="b">
        <f>NOT(C55=0)</f>
        <v>1</v>
      </c>
      <c r="V55" s="3">
        <f t="shared" si="14"/>
        <v>12</v>
      </c>
      <c r="W55" s="3">
        <f>IF(OR(NOT((V55-V54)=0),NOT((D55-D54)=0)),W54+1,W54)</f>
        <v>14</v>
      </c>
    </row>
    <row r="56" spans="1:23" x14ac:dyDescent="0.25">
      <c r="A56" s="3">
        <v>1.4E-2</v>
      </c>
      <c r="B56" s="3">
        <v>2.4</v>
      </c>
      <c r="C56" s="3">
        <v>-2</v>
      </c>
      <c r="D56" s="7">
        <v>3</v>
      </c>
      <c r="E56" s="3">
        <f t="shared" si="1"/>
        <v>2.5</v>
      </c>
      <c r="F56" s="3">
        <f t="shared" si="2"/>
        <v>1.2999999999999999E-2</v>
      </c>
      <c r="G56" s="3">
        <f t="shared" si="3"/>
        <v>-100</v>
      </c>
      <c r="H56" s="3" t="b">
        <f t="shared" si="4"/>
        <v>0</v>
      </c>
      <c r="I56" s="3" t="b">
        <f t="shared" si="0"/>
        <v>1</v>
      </c>
      <c r="J56" s="3">
        <f t="shared" si="5"/>
        <v>1.0000000000000009E-3</v>
      </c>
      <c r="K56" s="3" t="b">
        <f t="shared" si="6"/>
        <v>1</v>
      </c>
      <c r="L56" s="3" t="str">
        <f t="shared" si="7"/>
        <v/>
      </c>
      <c r="M56">
        <f t="shared" si="8"/>
        <v>3.15</v>
      </c>
      <c r="N56" s="3" t="b">
        <f t="shared" si="9"/>
        <v>1</v>
      </c>
      <c r="O56" s="3">
        <f t="shared" si="10"/>
        <v>2.4</v>
      </c>
      <c r="P56">
        <f t="shared" si="11"/>
        <v>2.1</v>
      </c>
      <c r="Q56" s="3">
        <f t="shared" si="12"/>
        <v>1.0499999999999998</v>
      </c>
      <c r="U56" s="3" t="b">
        <f>NOT(C56=0)</f>
        <v>1</v>
      </c>
      <c r="V56" s="3">
        <f t="shared" si="14"/>
        <v>12</v>
      </c>
      <c r="W56" s="3">
        <f>IF(OR(NOT((V56-V55)=0),NOT((D56-D55)=0)),W55+1,W55)</f>
        <v>14</v>
      </c>
    </row>
    <row r="57" spans="1:23" x14ac:dyDescent="0.25">
      <c r="A57" s="3">
        <v>1.4999999999999999E-2</v>
      </c>
      <c r="B57" s="3">
        <v>2.1</v>
      </c>
      <c r="C57" s="3">
        <v>-2</v>
      </c>
      <c r="D57" s="7">
        <v>3</v>
      </c>
      <c r="E57" s="3">
        <f t="shared" si="1"/>
        <v>2.4</v>
      </c>
      <c r="F57" s="3">
        <f t="shared" si="2"/>
        <v>1.4E-2</v>
      </c>
      <c r="G57" s="3">
        <f t="shared" si="3"/>
        <v>-300.00000000000006</v>
      </c>
      <c r="H57" s="3" t="b">
        <f t="shared" si="4"/>
        <v>0</v>
      </c>
      <c r="I57" s="3" t="b">
        <f t="shared" si="0"/>
        <v>1</v>
      </c>
      <c r="J57" s="3">
        <f t="shared" si="5"/>
        <v>9.9999999999999915E-4</v>
      </c>
      <c r="K57" s="3" t="b">
        <f t="shared" si="6"/>
        <v>1</v>
      </c>
      <c r="L57" s="3" t="str">
        <f t="shared" si="7"/>
        <v/>
      </c>
      <c r="M57">
        <f t="shared" si="8"/>
        <v>3.15</v>
      </c>
      <c r="N57" s="3" t="b">
        <f t="shared" si="9"/>
        <v>1</v>
      </c>
      <c r="O57" s="3">
        <f t="shared" si="10"/>
        <v>2.1</v>
      </c>
      <c r="P57">
        <f t="shared" si="11"/>
        <v>2.1</v>
      </c>
      <c r="Q57" s="3">
        <f t="shared" si="12"/>
        <v>1.0499999999999998</v>
      </c>
      <c r="U57" s="3" t="b">
        <f>NOT(C57=0)</f>
        <v>1</v>
      </c>
      <c r="V57" s="3">
        <f t="shared" si="14"/>
        <v>12</v>
      </c>
      <c r="W57" s="3">
        <f>IF(OR(NOT((V57-V56)=0),NOT((D57-D56)=0)),W56+1,W56)</f>
        <v>14</v>
      </c>
    </row>
    <row r="58" spans="1:23" x14ac:dyDescent="0.25">
      <c r="A58" s="3">
        <v>1.6E-2</v>
      </c>
      <c r="B58" s="3">
        <v>2.9</v>
      </c>
      <c r="C58" s="3">
        <v>0</v>
      </c>
      <c r="D58" s="7">
        <v>3</v>
      </c>
      <c r="E58" s="3">
        <f t="shared" si="1"/>
        <v>2.1</v>
      </c>
      <c r="F58" s="3">
        <f t="shared" si="2"/>
        <v>1.4999999999999999E-2</v>
      </c>
      <c r="G58" s="3">
        <f t="shared" si="3"/>
        <v>799.99999999999909</v>
      </c>
      <c r="H58" s="3" t="b">
        <f t="shared" si="4"/>
        <v>1</v>
      </c>
      <c r="I58" s="3" t="b">
        <f t="shared" si="0"/>
        <v>1</v>
      </c>
      <c r="J58" s="3">
        <f t="shared" si="5"/>
        <v>1.0000000000000009E-3</v>
      </c>
      <c r="K58" s="3" t="b">
        <f t="shared" si="6"/>
        <v>1</v>
      </c>
      <c r="L58" s="3">
        <f t="shared" si="7"/>
        <v>2.9</v>
      </c>
      <c r="M58">
        <f t="shared" si="8"/>
        <v>3.15</v>
      </c>
      <c r="N58" s="3" t="b">
        <f t="shared" si="9"/>
        <v>0</v>
      </c>
      <c r="O58" s="3" t="str">
        <f t="shared" si="10"/>
        <v/>
      </c>
      <c r="P58">
        <f t="shared" si="11"/>
        <v>2.1</v>
      </c>
      <c r="Q58" s="3">
        <f t="shared" si="12"/>
        <v>1.0499999999999998</v>
      </c>
      <c r="U58" s="3" t="b">
        <f>NOT(C58=0)</f>
        <v>0</v>
      </c>
      <c r="V58" s="3">
        <f t="shared" si="14"/>
        <v>13</v>
      </c>
      <c r="W58" s="3">
        <f>IF(OR(NOT((V58-V57)=0),NOT((D58-D57)=0)),W57+1,W57)</f>
        <v>15</v>
      </c>
    </row>
    <row r="59" spans="1:23" x14ac:dyDescent="0.25">
      <c r="A59" s="3">
        <v>1.7000000000000001E-2</v>
      </c>
      <c r="B59" s="3">
        <v>2.95</v>
      </c>
      <c r="C59" s="3">
        <v>0</v>
      </c>
      <c r="D59" s="7">
        <v>3</v>
      </c>
      <c r="E59" s="3">
        <f t="shared" si="1"/>
        <v>2.9</v>
      </c>
      <c r="F59" s="3">
        <f t="shared" si="2"/>
        <v>1.6E-2</v>
      </c>
      <c r="G59" s="3">
        <f t="shared" si="3"/>
        <v>50.00000000000022</v>
      </c>
      <c r="H59" s="3" t="b">
        <f t="shared" si="4"/>
        <v>1</v>
      </c>
      <c r="I59" s="3" t="b">
        <f t="shared" si="0"/>
        <v>1</v>
      </c>
      <c r="J59" s="3">
        <f t="shared" si="5"/>
        <v>1.0000000000000009E-3</v>
      </c>
      <c r="K59" s="3" t="b">
        <f t="shared" si="6"/>
        <v>1</v>
      </c>
      <c r="L59" s="3">
        <f t="shared" si="7"/>
        <v>2.95</v>
      </c>
      <c r="M59">
        <f t="shared" si="8"/>
        <v>3.15</v>
      </c>
      <c r="N59" s="3" t="b">
        <f t="shared" si="9"/>
        <v>0</v>
      </c>
      <c r="O59" s="3" t="str">
        <f t="shared" si="10"/>
        <v/>
      </c>
      <c r="P59">
        <f t="shared" si="11"/>
        <v>2.1</v>
      </c>
      <c r="Q59" s="3">
        <f t="shared" si="12"/>
        <v>1.0499999999999998</v>
      </c>
      <c r="U59" s="3" t="b">
        <f>NOT(C59=0)</f>
        <v>0</v>
      </c>
      <c r="V59" s="3">
        <f t="shared" si="14"/>
        <v>13</v>
      </c>
      <c r="W59" s="3">
        <f>IF(OR(NOT((V59-V58)=0),NOT((D59-D58)=0)),W58+1,W58)</f>
        <v>15</v>
      </c>
    </row>
    <row r="60" spans="1:23" x14ac:dyDescent="0.25">
      <c r="A60" s="3">
        <v>1.7999999999999999E-2</v>
      </c>
      <c r="B60" s="3">
        <v>3</v>
      </c>
      <c r="C60" s="3">
        <v>0</v>
      </c>
      <c r="D60" s="7">
        <v>3</v>
      </c>
      <c r="E60" s="3">
        <f t="shared" si="1"/>
        <v>2.95</v>
      </c>
      <c r="F60" s="3">
        <f t="shared" si="2"/>
        <v>1.7000000000000001E-2</v>
      </c>
      <c r="G60" s="3">
        <f t="shared" si="3"/>
        <v>49.99999999999995</v>
      </c>
      <c r="H60" s="3" t="b">
        <f t="shared" si="4"/>
        <v>1</v>
      </c>
      <c r="I60" s="3" t="b">
        <f t="shared" si="0"/>
        <v>1</v>
      </c>
      <c r="J60" s="3">
        <f t="shared" si="5"/>
        <v>9.9999999999999742E-4</v>
      </c>
      <c r="K60" s="3" t="b">
        <f t="shared" si="6"/>
        <v>1</v>
      </c>
      <c r="L60" s="3">
        <f t="shared" si="7"/>
        <v>3</v>
      </c>
      <c r="M60">
        <f t="shared" si="8"/>
        <v>3.15</v>
      </c>
      <c r="N60" s="3" t="b">
        <f t="shared" si="9"/>
        <v>0</v>
      </c>
      <c r="O60" s="3" t="str">
        <f t="shared" si="10"/>
        <v/>
      </c>
      <c r="P60">
        <f t="shared" si="11"/>
        <v>2.1</v>
      </c>
      <c r="Q60" s="3">
        <f t="shared" si="12"/>
        <v>1.0499999999999998</v>
      </c>
      <c r="U60" s="3" t="b">
        <f>NOT(C60=0)</f>
        <v>0</v>
      </c>
      <c r="V60" s="3">
        <f t="shared" si="14"/>
        <v>13</v>
      </c>
      <c r="W60" s="3">
        <f>IF(OR(NOT((V60-V59)=0),NOT((D60-D59)=0)),W59+1,W59)</f>
        <v>15</v>
      </c>
    </row>
    <row r="61" spans="1:23" x14ac:dyDescent="0.25">
      <c r="A61" s="3">
        <v>1.9E-2</v>
      </c>
      <c r="B61" s="3">
        <v>3.05</v>
      </c>
      <c r="C61" s="3">
        <v>0</v>
      </c>
      <c r="D61" s="7">
        <v>3</v>
      </c>
      <c r="E61" s="3">
        <f t="shared" si="1"/>
        <v>3</v>
      </c>
      <c r="F61" s="3">
        <f t="shared" si="2"/>
        <v>1.7999999999999999E-2</v>
      </c>
      <c r="G61" s="3">
        <f t="shared" si="3"/>
        <v>49.99999999999978</v>
      </c>
      <c r="H61" s="3" t="b">
        <f t="shared" si="4"/>
        <v>1</v>
      </c>
      <c r="I61" s="3" t="b">
        <f t="shared" si="0"/>
        <v>1</v>
      </c>
      <c r="J61" s="3">
        <f t="shared" si="5"/>
        <v>1.0000000000000009E-3</v>
      </c>
      <c r="K61" s="3" t="b">
        <f t="shared" si="6"/>
        <v>1</v>
      </c>
      <c r="L61" s="3">
        <f t="shared" si="7"/>
        <v>3.05</v>
      </c>
      <c r="M61">
        <f t="shared" si="8"/>
        <v>3.15</v>
      </c>
      <c r="N61" s="3" t="b">
        <f t="shared" si="9"/>
        <v>0</v>
      </c>
      <c r="O61" s="3" t="str">
        <f t="shared" si="10"/>
        <v/>
      </c>
      <c r="P61">
        <f t="shared" si="11"/>
        <v>2.1</v>
      </c>
      <c r="Q61" s="3">
        <f t="shared" si="12"/>
        <v>1.0499999999999998</v>
      </c>
      <c r="U61" s="3" t="b">
        <f>NOT(C61=0)</f>
        <v>0</v>
      </c>
      <c r="V61" s="3">
        <f t="shared" si="14"/>
        <v>13</v>
      </c>
      <c r="W61" s="3">
        <f>IF(OR(NOT((V61-V60)=0),NOT((D61-D60)=0)),W60+1,W60)</f>
        <v>15</v>
      </c>
    </row>
  </sheetData>
  <conditionalFormatting sqref="U1:U1048576">
    <cfRule type="containsText" dxfId="10" priority="47" operator="containsText" text="TRUE">
      <formula>NOT(ISERROR(SEARCH("TRUE",U1)))</formula>
    </cfRule>
  </conditionalFormatting>
  <conditionalFormatting sqref="U1:U1048576">
    <cfRule type="cellIs" dxfId="9" priority="55" operator="equal">
      <formula>1</formula>
    </cfRule>
  </conditionalFormatting>
  <conditionalFormatting sqref="H1:H1048576">
    <cfRule type="containsText" dxfId="8" priority="8" operator="containsText" text="TRUE">
      <formula>NOT(ISERROR(SEARCH("TRUE",H1)))</formula>
    </cfRule>
  </conditionalFormatting>
  <conditionalFormatting sqref="H1:H1048576">
    <cfRule type="cellIs" dxfId="7" priority="9" operator="equal">
      <formula>1</formula>
    </cfRule>
  </conditionalFormatting>
  <conditionalFormatting sqref="I1:K1048576">
    <cfRule type="containsText" dxfId="6" priority="6" operator="containsText" text="TRUE">
      <formula>NOT(ISERROR(SEARCH("TRUE",I1)))</formula>
    </cfRule>
  </conditionalFormatting>
  <conditionalFormatting sqref="I1:K1048576">
    <cfRule type="cellIs" dxfId="5" priority="7" operator="equal">
      <formula>1</formula>
    </cfRule>
  </conditionalFormatting>
  <conditionalFormatting sqref="C1:C1048576">
    <cfRule type="cellIs" dxfId="4" priority="5" operator="lessThan">
      <formula>0</formula>
    </cfRule>
  </conditionalFormatting>
  <conditionalFormatting sqref="N1:N1048576">
    <cfRule type="containsText" dxfId="1" priority="1" operator="containsText" text="TRUE">
      <formula>NOT(ISERROR(SEARCH("TRUE",N1)))</formula>
    </cfRule>
  </conditionalFormatting>
  <conditionalFormatting sqref="N1:N1048576">
    <cfRule type="cellIs" dxfId="0" priority="2" operator="equal">
      <formula>1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Thurber</dc:creator>
  <cp:lastModifiedBy>Shaun Thurber</cp:lastModifiedBy>
  <dcterms:created xsi:type="dcterms:W3CDTF">2024-07-06T01:28:15Z</dcterms:created>
  <dcterms:modified xsi:type="dcterms:W3CDTF">2024-07-21T02:13:00Z</dcterms:modified>
</cp:coreProperties>
</file>