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ian\Documents\_My_files\Diverse\Programmering\Prosjekter\AES_256_CTR\documentation\"/>
    </mc:Choice>
  </mc:AlternateContent>
  <xr:revisionPtr revIDLastSave="0" documentId="13_ncr:1_{E35F56ED-AD77-4E1A-8A29-EB69E2A3FC0D}" xr6:coauthVersionLast="47" xr6:coauthVersionMax="47" xr10:uidLastSave="{00000000-0000-0000-0000-000000000000}"/>
  <bookViews>
    <workbookView xWindow="-108" yWindow="-108" windowWidth="23256" windowHeight="12456" xr2:uid="{D1860934-A991-4C4E-9C78-B5F92E65A6C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8" i="1" l="1"/>
  <c r="X6" i="1"/>
  <c r="X4" i="1"/>
  <c r="P8" i="1"/>
  <c r="P6" i="1"/>
  <c r="P4" i="1"/>
  <c r="I8" i="1"/>
  <c r="I6" i="1"/>
  <c r="I4" i="1"/>
</calcChain>
</file>

<file path=xl/sharedStrings.xml><?xml version="1.0" encoding="utf-8"?>
<sst xmlns="http://schemas.openxmlformats.org/spreadsheetml/2006/main" count="30" uniqueCount="13">
  <si>
    <t>F7 Muxes</t>
  </si>
  <si>
    <t>F8 Muxes</t>
  </si>
  <si>
    <t>LUTs</t>
  </si>
  <si>
    <t>Slice Registers</t>
  </si>
  <si>
    <t>Number of Cores</t>
  </si>
  <si>
    <t>Throughput multiplier</t>
  </si>
  <si>
    <t>Old implementation (dd3a5d3)</t>
  </si>
  <si>
    <t>Resource usage with 15 cores</t>
  </si>
  <si>
    <t>4a408d2: Non-sharing of round keys</t>
  </si>
  <si>
    <t>954cf5b: Eliminate fifo buffers</t>
  </si>
  <si>
    <t>BRAM Tiles</t>
  </si>
  <si>
    <t>Max Clock Rate [MHz]</t>
  </si>
  <si>
    <t>Add buffer between Cores to improve timing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</si>
</sst>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LUTs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Old implementation (dd3a5d3)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Sheet1!$C$3:$C$17</c:f>
              <c:numCache>
                <c:formatCode>General</c:formatCode>
                <c:ptCount val="15"/>
                <c:pt idx="0">
                  <c:v>3150</c:v>
                </c:pt>
                <c:pt idx="1">
                  <c:v>4827</c:v>
                </c:pt>
                <c:pt idx="2">
                  <c:v>6504</c:v>
                </c:pt>
                <c:pt idx="3">
                  <c:v>7988</c:v>
                </c:pt>
                <c:pt idx="4">
                  <c:v>9824</c:v>
                </c:pt>
                <c:pt idx="5">
                  <c:v>11520</c:v>
                </c:pt>
                <c:pt idx="6">
                  <c:v>13117</c:v>
                </c:pt>
                <c:pt idx="7">
                  <c:v>14731</c:v>
                </c:pt>
                <c:pt idx="8">
                  <c:v>16475</c:v>
                </c:pt>
                <c:pt idx="9">
                  <c:v>18092</c:v>
                </c:pt>
                <c:pt idx="10">
                  <c:v>19771</c:v>
                </c:pt>
                <c:pt idx="11">
                  <c:v>21415</c:v>
                </c:pt>
                <c:pt idx="12">
                  <c:v>23031</c:v>
                </c:pt>
                <c:pt idx="13">
                  <c:v>24714</c:v>
                </c:pt>
                <c:pt idx="14">
                  <c:v>26392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379-4E69-915D-26E4F4F40F80}"/>
            </c:ext>
          </c:extLst>
        </c:ser>
        <c:ser>
          <c:idx val="1"/>
          <c:order val="1"/>
          <c:tx>
            <c:strRef>
              <c:f>Sheet1!$J$1</c:f>
              <c:strCache>
                <c:ptCount val="1"/>
                <c:pt idx="0">
                  <c:v>4a408d2: Non-sharing of round keys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Sheet1!$I$3:$I$16</c:f>
              <c:numCache>
                <c:formatCode>General</c:formatCode>
                <c:ptCount val="14"/>
                <c:pt idx="0">
                  <c:v>1</c:v>
                </c:pt>
                <c:pt idx="1">
                  <c:v>1.875</c:v>
                </c:pt>
                <c:pt idx="2">
                  <c:v>3</c:v>
                </c:pt>
                <c:pt idx="3">
                  <c:v>3.75</c:v>
                </c:pt>
                <c:pt idx="4">
                  <c:v>5</c:v>
                </c:pt>
                <c:pt idx="5">
                  <c:v>7.5</c:v>
                </c:pt>
                <c:pt idx="6">
                  <c:v>15</c:v>
                </c:pt>
              </c:numCache>
            </c:numRef>
          </c:xVal>
          <c:yVal>
            <c:numRef>
              <c:f>Sheet1!$J$3:$J$11</c:f>
              <c:numCache>
                <c:formatCode>General</c:formatCode>
                <c:ptCount val="9"/>
                <c:pt idx="0">
                  <c:v>3356</c:v>
                </c:pt>
                <c:pt idx="1">
                  <c:v>4603</c:v>
                </c:pt>
                <c:pt idx="2">
                  <c:v>5614</c:v>
                </c:pt>
                <c:pt idx="3">
                  <c:v>6986</c:v>
                </c:pt>
                <c:pt idx="4">
                  <c:v>8052</c:v>
                </c:pt>
                <c:pt idx="5">
                  <c:v>10795</c:v>
                </c:pt>
                <c:pt idx="6">
                  <c:v>20514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379-4E69-915D-26E4F4F40F80}"/>
            </c:ext>
          </c:extLst>
        </c:ser>
        <c:ser>
          <c:idx val="2"/>
          <c:order val="2"/>
          <c:tx>
            <c:strRef>
              <c:f>Sheet1!$Q$1</c:f>
              <c:strCache>
                <c:ptCount val="1"/>
                <c:pt idx="0">
                  <c:v>954cf5b: Eliminate fifo buffers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Sheet1!$P$3:$P$9</c:f>
              <c:numCache>
                <c:formatCode>General</c:formatCode>
                <c:ptCount val="7"/>
                <c:pt idx="0">
                  <c:v>1</c:v>
                </c:pt>
                <c:pt idx="1">
                  <c:v>1.875</c:v>
                </c:pt>
                <c:pt idx="2">
                  <c:v>3</c:v>
                </c:pt>
                <c:pt idx="3">
                  <c:v>3.75</c:v>
                </c:pt>
                <c:pt idx="4">
                  <c:v>5</c:v>
                </c:pt>
                <c:pt idx="5">
                  <c:v>7.5</c:v>
                </c:pt>
                <c:pt idx="6">
                  <c:v>15</c:v>
                </c:pt>
              </c:numCache>
            </c:numRef>
          </c:xVal>
          <c:yVal>
            <c:numRef>
              <c:f>Sheet1!$Q$3:$Q$9</c:f>
              <c:numCache>
                <c:formatCode>General</c:formatCode>
                <c:ptCount val="7"/>
                <c:pt idx="0">
                  <c:v>3092</c:v>
                </c:pt>
                <c:pt idx="1">
                  <c:v>3977</c:v>
                </c:pt>
                <c:pt idx="2">
                  <c:v>4866</c:v>
                </c:pt>
                <c:pt idx="3">
                  <c:v>6008</c:v>
                </c:pt>
                <c:pt idx="4">
                  <c:v>7156</c:v>
                </c:pt>
                <c:pt idx="5">
                  <c:v>8800</c:v>
                </c:pt>
                <c:pt idx="6">
                  <c:v>15522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E5A-4E7D-B61D-F955F3450E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355600"/>
        <c:axId val="443352720"/>
      </c:scatterChart>
      <c:valAx>
        <c:axId val="443355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43352720"/>
        <c:crosses val="autoZero"/>
        <c:crossBetween val="midCat"/>
      </c:valAx>
      <c:valAx>
        <c:axId val="44335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43355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Slice Registers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Old implementation (dd3a5d3)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Sheet1!$D$3:$D$17</c:f>
              <c:numCache>
                <c:formatCode>General</c:formatCode>
                <c:ptCount val="15"/>
                <c:pt idx="0">
                  <c:v>3552</c:v>
                </c:pt>
                <c:pt idx="1">
                  <c:v>4734</c:v>
                </c:pt>
                <c:pt idx="2">
                  <c:v>5919</c:v>
                </c:pt>
                <c:pt idx="3">
                  <c:v>7102</c:v>
                </c:pt>
                <c:pt idx="4">
                  <c:v>8311</c:v>
                </c:pt>
                <c:pt idx="5">
                  <c:v>9497</c:v>
                </c:pt>
                <c:pt idx="6">
                  <c:v>10681</c:v>
                </c:pt>
                <c:pt idx="7">
                  <c:v>11868</c:v>
                </c:pt>
                <c:pt idx="8">
                  <c:v>13051</c:v>
                </c:pt>
                <c:pt idx="9">
                  <c:v>14238</c:v>
                </c:pt>
                <c:pt idx="10">
                  <c:v>15423</c:v>
                </c:pt>
                <c:pt idx="11">
                  <c:v>16586</c:v>
                </c:pt>
                <c:pt idx="12">
                  <c:v>17771</c:v>
                </c:pt>
                <c:pt idx="13">
                  <c:v>18961</c:v>
                </c:pt>
                <c:pt idx="14">
                  <c:v>20148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39A-4903-BC90-CE37964B40EA}"/>
            </c:ext>
          </c:extLst>
        </c:ser>
        <c:ser>
          <c:idx val="1"/>
          <c:order val="1"/>
          <c:tx>
            <c:strRef>
              <c:f>Sheet1!$J$1</c:f>
              <c:strCache>
                <c:ptCount val="1"/>
                <c:pt idx="0">
                  <c:v>4a408d2: Non-sharing of round keys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Sheet1!$I$3:$I$16</c:f>
              <c:numCache>
                <c:formatCode>General</c:formatCode>
                <c:ptCount val="14"/>
                <c:pt idx="0">
                  <c:v>1</c:v>
                </c:pt>
                <c:pt idx="1">
                  <c:v>1.875</c:v>
                </c:pt>
                <c:pt idx="2">
                  <c:v>3</c:v>
                </c:pt>
                <c:pt idx="3">
                  <c:v>3.75</c:v>
                </c:pt>
                <c:pt idx="4">
                  <c:v>5</c:v>
                </c:pt>
                <c:pt idx="5">
                  <c:v>7.5</c:v>
                </c:pt>
                <c:pt idx="6">
                  <c:v>15</c:v>
                </c:pt>
              </c:numCache>
            </c:numRef>
          </c:xVal>
          <c:yVal>
            <c:numRef>
              <c:f>Sheet1!$K$3:$K$11</c:f>
              <c:numCache>
                <c:formatCode>General</c:formatCode>
                <c:ptCount val="9"/>
                <c:pt idx="0">
                  <c:v>3437</c:v>
                </c:pt>
                <c:pt idx="1">
                  <c:v>4498</c:v>
                </c:pt>
                <c:pt idx="2">
                  <c:v>5559</c:v>
                </c:pt>
                <c:pt idx="3">
                  <c:v>6620</c:v>
                </c:pt>
                <c:pt idx="4">
                  <c:v>7660</c:v>
                </c:pt>
                <c:pt idx="5">
                  <c:v>9914</c:v>
                </c:pt>
                <c:pt idx="6">
                  <c:v>17336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39A-4903-BC90-CE37964B40EA}"/>
            </c:ext>
          </c:extLst>
        </c:ser>
        <c:ser>
          <c:idx val="2"/>
          <c:order val="2"/>
          <c:tx>
            <c:strRef>
              <c:f>Sheet1!$Q$1</c:f>
              <c:strCache>
                <c:ptCount val="1"/>
                <c:pt idx="0">
                  <c:v>954cf5b: Eliminate fifo buffers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Sheet1!$P$3:$P$9</c:f>
              <c:numCache>
                <c:formatCode>General</c:formatCode>
                <c:ptCount val="7"/>
                <c:pt idx="0">
                  <c:v>1</c:v>
                </c:pt>
                <c:pt idx="1">
                  <c:v>1.875</c:v>
                </c:pt>
                <c:pt idx="2">
                  <c:v>3</c:v>
                </c:pt>
                <c:pt idx="3">
                  <c:v>3.75</c:v>
                </c:pt>
                <c:pt idx="4">
                  <c:v>5</c:v>
                </c:pt>
                <c:pt idx="5">
                  <c:v>7.5</c:v>
                </c:pt>
                <c:pt idx="6">
                  <c:v>15</c:v>
                </c:pt>
              </c:numCache>
            </c:numRef>
          </c:xVal>
          <c:yVal>
            <c:numRef>
              <c:f>Sheet1!$R$3:$R$9</c:f>
              <c:numCache>
                <c:formatCode>General</c:formatCode>
                <c:ptCount val="7"/>
                <c:pt idx="0">
                  <c:v>2911</c:v>
                </c:pt>
                <c:pt idx="1">
                  <c:v>3446</c:v>
                </c:pt>
                <c:pt idx="2">
                  <c:v>3981</c:v>
                </c:pt>
                <c:pt idx="3">
                  <c:v>4516</c:v>
                </c:pt>
                <c:pt idx="4">
                  <c:v>5051</c:v>
                </c:pt>
                <c:pt idx="5">
                  <c:v>6244</c:v>
                </c:pt>
                <c:pt idx="6">
                  <c:v>9768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CD7-43AB-913B-86D1DF4570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355600"/>
        <c:axId val="443352720"/>
      </c:scatterChart>
      <c:valAx>
        <c:axId val="443355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43352720"/>
        <c:crosses val="autoZero"/>
        <c:crossBetween val="midCat"/>
      </c:valAx>
      <c:valAx>
        <c:axId val="44335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43355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F7</a:t>
            </a:r>
            <a:r>
              <a:rPr lang="nb-NO" baseline="0"/>
              <a:t> Muxes</a:t>
            </a:r>
            <a:endParaRPr lang="nb-N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Old implementation (dd3a5d3)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Sheet1!$E$3:$E$17</c:f>
              <c:numCache>
                <c:formatCode>General</c:formatCode>
                <c:ptCount val="15"/>
                <c:pt idx="0">
                  <c:v>768</c:v>
                </c:pt>
                <c:pt idx="1">
                  <c:v>1024</c:v>
                </c:pt>
                <c:pt idx="2">
                  <c:v>1280</c:v>
                </c:pt>
                <c:pt idx="3">
                  <c:v>1792</c:v>
                </c:pt>
                <c:pt idx="4">
                  <c:v>1792</c:v>
                </c:pt>
                <c:pt idx="5">
                  <c:v>2048</c:v>
                </c:pt>
                <c:pt idx="6">
                  <c:v>2305</c:v>
                </c:pt>
                <c:pt idx="7">
                  <c:v>2690</c:v>
                </c:pt>
                <c:pt idx="8">
                  <c:v>2816</c:v>
                </c:pt>
                <c:pt idx="9">
                  <c:v>3072</c:v>
                </c:pt>
                <c:pt idx="10">
                  <c:v>3328</c:v>
                </c:pt>
                <c:pt idx="11">
                  <c:v>3584</c:v>
                </c:pt>
                <c:pt idx="12">
                  <c:v>3840</c:v>
                </c:pt>
                <c:pt idx="13">
                  <c:v>4098</c:v>
                </c:pt>
                <c:pt idx="14">
                  <c:v>4356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CE-4C2C-BB33-25F50E2A2F6B}"/>
            </c:ext>
          </c:extLst>
        </c:ser>
        <c:ser>
          <c:idx val="1"/>
          <c:order val="1"/>
          <c:tx>
            <c:strRef>
              <c:f>Sheet1!$J$1</c:f>
              <c:strCache>
                <c:ptCount val="1"/>
                <c:pt idx="0">
                  <c:v>4a408d2: Non-sharing of round keys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Sheet1!$I$3:$I$16</c:f>
              <c:numCache>
                <c:formatCode>General</c:formatCode>
                <c:ptCount val="14"/>
                <c:pt idx="0">
                  <c:v>1</c:v>
                </c:pt>
                <c:pt idx="1">
                  <c:v>1.875</c:v>
                </c:pt>
                <c:pt idx="2">
                  <c:v>3</c:v>
                </c:pt>
                <c:pt idx="3">
                  <c:v>3.75</c:v>
                </c:pt>
                <c:pt idx="4">
                  <c:v>5</c:v>
                </c:pt>
                <c:pt idx="5">
                  <c:v>7.5</c:v>
                </c:pt>
                <c:pt idx="6">
                  <c:v>15</c:v>
                </c:pt>
              </c:numCache>
            </c:numRef>
          </c:xVal>
          <c:yVal>
            <c:numRef>
              <c:f>Sheet1!$L$3:$L$11</c:f>
              <c:numCache>
                <c:formatCode>General</c:formatCode>
                <c:ptCount val="9"/>
                <c:pt idx="0">
                  <c:v>768</c:v>
                </c:pt>
                <c:pt idx="1">
                  <c:v>896</c:v>
                </c:pt>
                <c:pt idx="2">
                  <c:v>1280</c:v>
                </c:pt>
                <c:pt idx="3">
                  <c:v>1536</c:v>
                </c:pt>
                <c:pt idx="4">
                  <c:v>1280</c:v>
                </c:pt>
                <c:pt idx="5">
                  <c:v>1280</c:v>
                </c:pt>
                <c:pt idx="6">
                  <c:v>768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9CE-4C2C-BB33-25F50E2A2F6B}"/>
            </c:ext>
          </c:extLst>
        </c:ser>
        <c:ser>
          <c:idx val="2"/>
          <c:order val="2"/>
          <c:tx>
            <c:strRef>
              <c:f>Sheet1!$Q$1</c:f>
              <c:strCache>
                <c:ptCount val="1"/>
                <c:pt idx="0">
                  <c:v>954cf5b: Eliminate fifo buffers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Sheet1!$P$3:$P$9</c:f>
              <c:numCache>
                <c:formatCode>General</c:formatCode>
                <c:ptCount val="7"/>
                <c:pt idx="0">
                  <c:v>1</c:v>
                </c:pt>
                <c:pt idx="1">
                  <c:v>1.875</c:v>
                </c:pt>
                <c:pt idx="2">
                  <c:v>3</c:v>
                </c:pt>
                <c:pt idx="3">
                  <c:v>3.75</c:v>
                </c:pt>
                <c:pt idx="4">
                  <c:v>5</c:v>
                </c:pt>
                <c:pt idx="5">
                  <c:v>7.5</c:v>
                </c:pt>
                <c:pt idx="6">
                  <c:v>15</c:v>
                </c:pt>
              </c:numCache>
            </c:numRef>
          </c:xVal>
          <c:yVal>
            <c:numRef>
              <c:f>Sheet1!$S$3:$S$9</c:f>
              <c:numCache>
                <c:formatCode>General</c:formatCode>
                <c:ptCount val="7"/>
                <c:pt idx="0">
                  <c:v>768</c:v>
                </c:pt>
                <c:pt idx="1">
                  <c:v>1152</c:v>
                </c:pt>
                <c:pt idx="2">
                  <c:v>1280</c:v>
                </c:pt>
                <c:pt idx="3">
                  <c:v>1536</c:v>
                </c:pt>
                <c:pt idx="4">
                  <c:v>1792</c:v>
                </c:pt>
                <c:pt idx="5">
                  <c:v>2304</c:v>
                </c:pt>
                <c:pt idx="6">
                  <c:v>2560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A01-4C25-A522-9784CBF99F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355600"/>
        <c:axId val="443352720"/>
      </c:scatterChart>
      <c:valAx>
        <c:axId val="443355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43352720"/>
        <c:crosses val="autoZero"/>
        <c:crossBetween val="midCat"/>
      </c:valAx>
      <c:valAx>
        <c:axId val="44335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43355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F8</a:t>
            </a:r>
            <a:r>
              <a:rPr lang="nb-NO" baseline="0"/>
              <a:t> Muxes</a:t>
            </a:r>
            <a:endParaRPr lang="nb-N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Old implementation (dd3a5d3)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Sheet1!$F$3:$F$17</c:f>
              <c:numCache>
                <c:formatCode>General</c:formatCode>
                <c:ptCount val="15"/>
                <c:pt idx="0">
                  <c:v>352</c:v>
                </c:pt>
                <c:pt idx="1">
                  <c:v>480</c:v>
                </c:pt>
                <c:pt idx="2">
                  <c:v>608</c:v>
                </c:pt>
                <c:pt idx="3">
                  <c:v>864</c:v>
                </c:pt>
                <c:pt idx="4">
                  <c:v>864</c:v>
                </c:pt>
                <c:pt idx="5">
                  <c:v>992</c:v>
                </c:pt>
                <c:pt idx="6">
                  <c:v>1120</c:v>
                </c:pt>
                <c:pt idx="7">
                  <c:v>1248</c:v>
                </c:pt>
                <c:pt idx="8">
                  <c:v>1375</c:v>
                </c:pt>
                <c:pt idx="9">
                  <c:v>1504</c:v>
                </c:pt>
                <c:pt idx="10">
                  <c:v>1632</c:v>
                </c:pt>
                <c:pt idx="11">
                  <c:v>1760</c:v>
                </c:pt>
                <c:pt idx="12">
                  <c:v>1888</c:v>
                </c:pt>
                <c:pt idx="13">
                  <c:v>2017</c:v>
                </c:pt>
                <c:pt idx="14">
                  <c:v>2145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2B5-4224-9591-890C71FB46A4}"/>
            </c:ext>
          </c:extLst>
        </c:ser>
        <c:ser>
          <c:idx val="1"/>
          <c:order val="1"/>
          <c:tx>
            <c:strRef>
              <c:f>Sheet1!$J$1</c:f>
              <c:strCache>
                <c:ptCount val="1"/>
                <c:pt idx="0">
                  <c:v>4a408d2: Non-sharing of round keys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Sheet1!$I$3:$I$16</c:f>
              <c:numCache>
                <c:formatCode>General</c:formatCode>
                <c:ptCount val="14"/>
                <c:pt idx="0">
                  <c:v>1</c:v>
                </c:pt>
                <c:pt idx="1">
                  <c:v>1.875</c:v>
                </c:pt>
                <c:pt idx="2">
                  <c:v>3</c:v>
                </c:pt>
                <c:pt idx="3">
                  <c:v>3.75</c:v>
                </c:pt>
                <c:pt idx="4">
                  <c:v>5</c:v>
                </c:pt>
                <c:pt idx="5">
                  <c:v>7.5</c:v>
                </c:pt>
                <c:pt idx="6">
                  <c:v>15</c:v>
                </c:pt>
              </c:numCache>
            </c:numRef>
          </c:xVal>
          <c:yVal>
            <c:numRef>
              <c:f>Sheet1!$M$3:$M$11</c:f>
              <c:numCache>
                <c:formatCode>General</c:formatCode>
                <c:ptCount val="9"/>
                <c:pt idx="0">
                  <c:v>352</c:v>
                </c:pt>
                <c:pt idx="1">
                  <c:v>352</c:v>
                </c:pt>
                <c:pt idx="2">
                  <c:v>608</c:v>
                </c:pt>
                <c:pt idx="3">
                  <c:v>736</c:v>
                </c:pt>
                <c:pt idx="4">
                  <c:v>608</c:v>
                </c:pt>
                <c:pt idx="5">
                  <c:v>608</c:v>
                </c:pt>
                <c:pt idx="6">
                  <c:v>352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2B5-4224-9591-890C71FB46A4}"/>
            </c:ext>
          </c:extLst>
        </c:ser>
        <c:ser>
          <c:idx val="2"/>
          <c:order val="2"/>
          <c:tx>
            <c:strRef>
              <c:f>Sheet1!$Q$1</c:f>
              <c:strCache>
                <c:ptCount val="1"/>
                <c:pt idx="0">
                  <c:v>954cf5b: Eliminate fifo buffers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Sheet1!$P$3:$P$9</c:f>
              <c:numCache>
                <c:formatCode>General</c:formatCode>
                <c:ptCount val="7"/>
                <c:pt idx="0">
                  <c:v>1</c:v>
                </c:pt>
                <c:pt idx="1">
                  <c:v>1.875</c:v>
                </c:pt>
                <c:pt idx="2">
                  <c:v>3</c:v>
                </c:pt>
                <c:pt idx="3">
                  <c:v>3.75</c:v>
                </c:pt>
                <c:pt idx="4">
                  <c:v>5</c:v>
                </c:pt>
                <c:pt idx="5">
                  <c:v>7.5</c:v>
                </c:pt>
                <c:pt idx="6">
                  <c:v>15</c:v>
                </c:pt>
              </c:numCache>
            </c:numRef>
          </c:xVal>
          <c:yVal>
            <c:numRef>
              <c:f>Sheet1!$T$3:$T$9</c:f>
              <c:numCache>
                <c:formatCode>General</c:formatCode>
                <c:ptCount val="7"/>
                <c:pt idx="0">
                  <c:v>352</c:v>
                </c:pt>
                <c:pt idx="1">
                  <c:v>480</c:v>
                </c:pt>
                <c:pt idx="2">
                  <c:v>608</c:v>
                </c:pt>
                <c:pt idx="3">
                  <c:v>736</c:v>
                </c:pt>
                <c:pt idx="4">
                  <c:v>864</c:v>
                </c:pt>
                <c:pt idx="5">
                  <c:v>1120</c:v>
                </c:pt>
                <c:pt idx="6">
                  <c:v>1248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B6B-4EED-80F4-9E1CF33907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355600"/>
        <c:axId val="443352720"/>
      </c:scatterChart>
      <c:valAx>
        <c:axId val="443355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43352720"/>
        <c:crosses val="autoZero"/>
        <c:crossBetween val="midCat"/>
      </c:valAx>
      <c:valAx>
        <c:axId val="44335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43355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525780</xdr:colOff>
      <xdr:row>21</xdr:row>
      <xdr:rowOff>19050</xdr:rowOff>
    </xdr:from>
    <xdr:to>
      <xdr:col>9</xdr:col>
      <xdr:colOff>167640</xdr:colOff>
      <xdr:row>46</xdr:row>
      <xdr:rowOff>22860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9BC5A2E-C9DB-EDA3-B7AD-8A742B642A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594360</xdr:colOff>
      <xdr:row>21</xdr:row>
      <xdr:rowOff>30480</xdr:rowOff>
    </xdr:from>
    <xdr:to>
      <xdr:col>19</xdr:col>
      <xdr:colOff>464820</xdr:colOff>
      <xdr:row>46</xdr:row>
      <xdr:rowOff>15240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C67E820-E644-4CC5-B61C-E79EFA7379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571500</xdr:colOff>
      <xdr:row>46</xdr:row>
      <xdr:rowOff>106680</xdr:rowOff>
    </xdr:from>
    <xdr:to>
      <xdr:col>9</xdr:col>
      <xdr:colOff>373380</xdr:colOff>
      <xdr:row>67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28F31B8-41E0-49ED-AC1D-8C061E70A8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594360</xdr:colOff>
      <xdr:row>46</xdr:row>
      <xdr:rowOff>160020</xdr:rowOff>
    </xdr:from>
    <xdr:to>
      <xdr:col>19</xdr:col>
      <xdr:colOff>411480</xdr:colOff>
      <xdr:row>67</xdr:row>
      <xdr:rowOff>76200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FFF3B75-3615-4B69-89AD-3935003B88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E7700-405A-43DB-ADDD-7B45DCEE6BD0}">
  <dimension ref="B1:AE20"/>
  <sheetViews>
    <sheetView tabSelected="1" workbookViewId="0">
      <selection activeCell="W18" sqref="W18"/>
    </sheetView>
  </sheetViews>
  <sheetFormatPr defaultRowHeight="14.4" x14ac:dyDescent="0.3"/>
  <cols>
    <col min="2" max="2" width="15" bestFit="1" customWidth="1"/>
    <col min="8" max="8" width="15" bestFit="1" customWidth="1"/>
    <col min="15" max="15" width="15" bestFit="1" customWidth="1"/>
  </cols>
  <sheetData>
    <row r="1" spans="2:31" x14ac:dyDescent="0.3">
      <c r="C1" t="s">
        <v>6</v>
      </c>
      <c r="J1" t="s">
        <v>8</v>
      </c>
      <c r="Q1" t="s">
        <v>9</v>
      </c>
      <c r="Y1" t="s">
        <v>12</v>
      </c>
    </row>
    <row r="2" spans="2:31" x14ac:dyDescent="0.3">
      <c r="B2" t="s">
        <v>4</v>
      </c>
      <c r="C2" t="s">
        <v>2</v>
      </c>
      <c r="D2" t="s">
        <v>3</v>
      </c>
      <c r="E2" t="s">
        <v>0</v>
      </c>
      <c r="F2" t="s">
        <v>1</v>
      </c>
      <c r="H2" t="s">
        <v>4</v>
      </c>
      <c r="I2" t="s">
        <v>5</v>
      </c>
      <c r="J2" t="s">
        <v>2</v>
      </c>
      <c r="K2" t="s">
        <v>3</v>
      </c>
      <c r="L2" t="s">
        <v>0</v>
      </c>
      <c r="M2" t="s">
        <v>1</v>
      </c>
      <c r="O2" t="s">
        <v>4</v>
      </c>
      <c r="P2" t="s">
        <v>5</v>
      </c>
      <c r="Q2" t="s">
        <v>2</v>
      </c>
      <c r="R2" t="s">
        <v>3</v>
      </c>
      <c r="S2" t="s">
        <v>0</v>
      </c>
      <c r="T2" t="s">
        <v>1</v>
      </c>
      <c r="W2" t="s">
        <v>4</v>
      </c>
      <c r="X2" t="s">
        <v>5</v>
      </c>
      <c r="Y2" t="s">
        <v>2</v>
      </c>
      <c r="Z2" t="s">
        <v>3</v>
      </c>
      <c r="AA2" t="s">
        <v>0</v>
      </c>
      <c r="AB2" t="s">
        <v>1</v>
      </c>
      <c r="AC2" t="s">
        <v>10</v>
      </c>
      <c r="AE2" t="s">
        <v>11</v>
      </c>
    </row>
    <row r="3" spans="2:31" x14ac:dyDescent="0.3">
      <c r="B3">
        <v>1</v>
      </c>
      <c r="C3">
        <v>3150</v>
      </c>
      <c r="D3">
        <v>3552</v>
      </c>
      <c r="E3">
        <v>768</v>
      </c>
      <c r="F3">
        <v>352</v>
      </c>
      <c r="H3">
        <v>1</v>
      </c>
      <c r="I3">
        <v>1</v>
      </c>
      <c r="J3">
        <v>3356</v>
      </c>
      <c r="K3">
        <v>3437</v>
      </c>
      <c r="L3">
        <v>768</v>
      </c>
      <c r="M3">
        <v>352</v>
      </c>
      <c r="O3">
        <v>1</v>
      </c>
      <c r="P3">
        <v>1</v>
      </c>
      <c r="Q3">
        <v>3092</v>
      </c>
      <c r="R3">
        <v>2911</v>
      </c>
      <c r="S3">
        <v>768</v>
      </c>
      <c r="T3">
        <v>352</v>
      </c>
      <c r="W3">
        <v>1</v>
      </c>
      <c r="X3">
        <v>1</v>
      </c>
      <c r="Y3">
        <v>3232</v>
      </c>
      <c r="Z3">
        <v>3259</v>
      </c>
      <c r="AA3">
        <v>768</v>
      </c>
      <c r="AB3">
        <v>352</v>
      </c>
      <c r="AC3">
        <v>0</v>
      </c>
      <c r="AE3">
        <v>300.7</v>
      </c>
    </row>
    <row r="4" spans="2:31" x14ac:dyDescent="0.3">
      <c r="B4">
        <v>2</v>
      </c>
      <c r="C4">
        <v>4827</v>
      </c>
      <c r="D4">
        <v>4734</v>
      </c>
      <c r="E4">
        <v>1024</v>
      </c>
      <c r="F4">
        <v>480</v>
      </c>
      <c r="H4">
        <v>2</v>
      </c>
      <c r="I4">
        <f>15/8</f>
        <v>1.875</v>
      </c>
      <c r="J4">
        <v>4603</v>
      </c>
      <c r="K4">
        <v>4498</v>
      </c>
      <c r="L4">
        <v>896</v>
      </c>
      <c r="M4">
        <v>352</v>
      </c>
      <c r="O4">
        <v>2</v>
      </c>
      <c r="P4">
        <f>15/8</f>
        <v>1.875</v>
      </c>
      <c r="Q4">
        <v>3977</v>
      </c>
      <c r="R4">
        <v>3446</v>
      </c>
      <c r="S4">
        <v>1152</v>
      </c>
      <c r="T4">
        <v>480</v>
      </c>
      <c r="W4">
        <v>2</v>
      </c>
      <c r="X4">
        <f>15/8</f>
        <v>1.875</v>
      </c>
      <c r="Y4">
        <v>4202</v>
      </c>
      <c r="Z4">
        <v>3921</v>
      </c>
      <c r="AA4">
        <v>1152</v>
      </c>
      <c r="AB4">
        <v>480</v>
      </c>
      <c r="AC4">
        <v>0</v>
      </c>
      <c r="AE4">
        <v>300.7</v>
      </c>
    </row>
    <row r="5" spans="2:31" x14ac:dyDescent="0.3">
      <c r="B5">
        <v>3</v>
      </c>
      <c r="C5">
        <v>6504</v>
      </c>
      <c r="D5">
        <v>5919</v>
      </c>
      <c r="E5">
        <v>1280</v>
      </c>
      <c r="F5">
        <v>608</v>
      </c>
      <c r="H5">
        <v>3</v>
      </c>
      <c r="I5">
        <v>3</v>
      </c>
      <c r="J5">
        <v>5614</v>
      </c>
      <c r="K5">
        <v>5559</v>
      </c>
      <c r="L5">
        <v>1280</v>
      </c>
      <c r="M5">
        <v>608</v>
      </c>
      <c r="O5">
        <v>3</v>
      </c>
      <c r="P5">
        <v>3</v>
      </c>
      <c r="Q5">
        <v>4866</v>
      </c>
      <c r="R5">
        <v>3981</v>
      </c>
      <c r="S5">
        <v>1280</v>
      </c>
      <c r="T5">
        <v>608</v>
      </c>
      <c r="W5">
        <v>3</v>
      </c>
      <c r="X5">
        <v>3</v>
      </c>
      <c r="Y5">
        <v>5101</v>
      </c>
      <c r="Z5">
        <v>4585</v>
      </c>
      <c r="AA5">
        <v>1280</v>
      </c>
      <c r="AB5">
        <v>608</v>
      </c>
      <c r="AC5">
        <v>0</v>
      </c>
      <c r="AE5">
        <v>300.7</v>
      </c>
    </row>
    <row r="6" spans="2:31" x14ac:dyDescent="0.3">
      <c r="B6">
        <v>4</v>
      </c>
      <c r="C6">
        <v>7988</v>
      </c>
      <c r="D6">
        <v>7102</v>
      </c>
      <c r="E6">
        <v>1792</v>
      </c>
      <c r="F6">
        <v>864</v>
      </c>
      <c r="H6">
        <v>4</v>
      </c>
      <c r="I6">
        <f>15/4</f>
        <v>3.75</v>
      </c>
      <c r="J6">
        <v>6986</v>
      </c>
      <c r="K6">
        <v>6620</v>
      </c>
      <c r="L6">
        <v>1536</v>
      </c>
      <c r="M6">
        <v>736</v>
      </c>
      <c r="O6">
        <v>4</v>
      </c>
      <c r="P6">
        <f>15/4</f>
        <v>3.75</v>
      </c>
      <c r="Q6">
        <v>6008</v>
      </c>
      <c r="R6">
        <v>4516</v>
      </c>
      <c r="S6">
        <v>1536</v>
      </c>
      <c r="T6">
        <v>736</v>
      </c>
      <c r="W6">
        <v>4</v>
      </c>
      <c r="X6">
        <f>15/4</f>
        <v>3.75</v>
      </c>
      <c r="Y6">
        <v>6153</v>
      </c>
      <c r="Z6">
        <v>5229</v>
      </c>
      <c r="AA6">
        <v>1537</v>
      </c>
      <c r="AB6">
        <v>736</v>
      </c>
      <c r="AC6">
        <v>0</v>
      </c>
      <c r="AE6">
        <v>300.7</v>
      </c>
    </row>
    <row r="7" spans="2:31" x14ac:dyDescent="0.3">
      <c r="B7">
        <v>5</v>
      </c>
      <c r="C7">
        <v>9824</v>
      </c>
      <c r="D7">
        <v>8311</v>
      </c>
      <c r="E7">
        <v>1792</v>
      </c>
      <c r="F7">
        <v>864</v>
      </c>
      <c r="H7">
        <v>5</v>
      </c>
      <c r="I7">
        <v>5</v>
      </c>
      <c r="J7">
        <v>8052</v>
      </c>
      <c r="K7">
        <v>7660</v>
      </c>
      <c r="L7">
        <v>1280</v>
      </c>
      <c r="M7">
        <v>608</v>
      </c>
      <c r="O7">
        <v>5</v>
      </c>
      <c r="P7">
        <v>5</v>
      </c>
      <c r="Q7">
        <v>7156</v>
      </c>
      <c r="R7">
        <v>5051</v>
      </c>
      <c r="S7">
        <v>1792</v>
      </c>
      <c r="T7">
        <v>864</v>
      </c>
      <c r="W7">
        <v>5</v>
      </c>
      <c r="X7">
        <v>5</v>
      </c>
      <c r="Y7">
        <v>6780</v>
      </c>
      <c r="Z7">
        <v>5881</v>
      </c>
      <c r="AA7">
        <v>1793</v>
      </c>
      <c r="AB7">
        <v>864</v>
      </c>
      <c r="AC7">
        <v>0</v>
      </c>
      <c r="AE7">
        <v>300.7</v>
      </c>
    </row>
    <row r="8" spans="2:31" x14ac:dyDescent="0.3">
      <c r="B8">
        <v>6</v>
      </c>
      <c r="C8">
        <v>11520</v>
      </c>
      <c r="D8">
        <v>9497</v>
      </c>
      <c r="E8">
        <v>2048</v>
      </c>
      <c r="F8">
        <v>992</v>
      </c>
      <c r="H8">
        <v>8</v>
      </c>
      <c r="I8">
        <f>15/2</f>
        <v>7.5</v>
      </c>
      <c r="J8">
        <v>10795</v>
      </c>
      <c r="K8">
        <v>9914</v>
      </c>
      <c r="L8">
        <v>1280</v>
      </c>
      <c r="M8">
        <v>608</v>
      </c>
      <c r="O8">
        <v>8</v>
      </c>
      <c r="P8">
        <f>15/2</f>
        <v>7.5</v>
      </c>
      <c r="Q8">
        <v>8800</v>
      </c>
      <c r="R8">
        <v>6244</v>
      </c>
      <c r="S8">
        <v>2304</v>
      </c>
      <c r="T8">
        <v>1120</v>
      </c>
      <c r="W8">
        <v>8</v>
      </c>
      <c r="X8">
        <f>15/2</f>
        <v>7.5</v>
      </c>
      <c r="Y8">
        <v>9316</v>
      </c>
      <c r="Z8">
        <v>7422</v>
      </c>
      <c r="AA8">
        <v>2310</v>
      </c>
      <c r="AB8">
        <v>1120</v>
      </c>
      <c r="AC8">
        <v>0</v>
      </c>
      <c r="AE8">
        <v>300.7</v>
      </c>
    </row>
    <row r="9" spans="2:31" x14ac:dyDescent="0.3">
      <c r="B9">
        <v>7</v>
      </c>
      <c r="C9">
        <v>13117</v>
      </c>
      <c r="D9">
        <v>10681</v>
      </c>
      <c r="E9">
        <v>2305</v>
      </c>
      <c r="F9">
        <v>1120</v>
      </c>
      <c r="H9">
        <v>15</v>
      </c>
      <c r="I9">
        <v>15</v>
      </c>
      <c r="J9">
        <v>20514</v>
      </c>
      <c r="K9">
        <v>17336</v>
      </c>
      <c r="L9">
        <v>768</v>
      </c>
      <c r="M9">
        <v>352</v>
      </c>
      <c r="O9">
        <v>15</v>
      </c>
      <c r="P9">
        <v>15</v>
      </c>
      <c r="Q9">
        <v>15522</v>
      </c>
      <c r="R9">
        <v>9768</v>
      </c>
      <c r="S9">
        <v>2560</v>
      </c>
      <c r="T9">
        <v>1248</v>
      </c>
      <c r="W9">
        <v>15</v>
      </c>
      <c r="X9">
        <v>15</v>
      </c>
      <c r="Y9">
        <v>16226</v>
      </c>
      <c r="Z9">
        <v>11929</v>
      </c>
      <c r="AA9">
        <v>4096</v>
      </c>
      <c r="AB9">
        <v>2016</v>
      </c>
      <c r="AC9">
        <v>71</v>
      </c>
      <c r="AE9">
        <v>279.5</v>
      </c>
    </row>
    <row r="10" spans="2:31" x14ac:dyDescent="0.3">
      <c r="B10">
        <v>8</v>
      </c>
      <c r="C10">
        <v>14731</v>
      </c>
      <c r="D10">
        <v>11868</v>
      </c>
      <c r="E10">
        <v>2690</v>
      </c>
      <c r="F10">
        <v>1248</v>
      </c>
    </row>
    <row r="11" spans="2:31" x14ac:dyDescent="0.3">
      <c r="B11">
        <v>9</v>
      </c>
      <c r="C11">
        <v>16475</v>
      </c>
      <c r="D11">
        <v>13051</v>
      </c>
      <c r="E11">
        <v>2816</v>
      </c>
      <c r="F11">
        <v>1375</v>
      </c>
    </row>
    <row r="12" spans="2:31" x14ac:dyDescent="0.3">
      <c r="B12">
        <v>10</v>
      </c>
      <c r="C12">
        <v>18092</v>
      </c>
      <c r="D12">
        <v>14238</v>
      </c>
      <c r="E12">
        <v>3072</v>
      </c>
      <c r="F12">
        <v>1504</v>
      </c>
    </row>
    <row r="13" spans="2:31" x14ac:dyDescent="0.3">
      <c r="B13">
        <v>11</v>
      </c>
      <c r="C13">
        <v>19771</v>
      </c>
      <c r="D13">
        <v>15423</v>
      </c>
      <c r="E13">
        <v>3328</v>
      </c>
      <c r="F13">
        <v>1632</v>
      </c>
    </row>
    <row r="14" spans="2:31" x14ac:dyDescent="0.3">
      <c r="B14">
        <v>12</v>
      </c>
      <c r="C14">
        <v>21415</v>
      </c>
      <c r="D14">
        <v>16586</v>
      </c>
      <c r="E14">
        <v>3584</v>
      </c>
      <c r="F14">
        <v>1760</v>
      </c>
    </row>
    <row r="15" spans="2:31" x14ac:dyDescent="0.3">
      <c r="B15">
        <v>13</v>
      </c>
      <c r="C15">
        <v>23031</v>
      </c>
      <c r="D15">
        <v>17771</v>
      </c>
      <c r="E15">
        <v>3840</v>
      </c>
      <c r="F15">
        <v>1888</v>
      </c>
    </row>
    <row r="16" spans="2:31" x14ac:dyDescent="0.3">
      <c r="B16">
        <v>14</v>
      </c>
      <c r="C16">
        <v>24714</v>
      </c>
      <c r="D16">
        <v>18961</v>
      </c>
      <c r="E16">
        <v>4098</v>
      </c>
      <c r="F16">
        <v>2017</v>
      </c>
    </row>
    <row r="17" spans="2:6" x14ac:dyDescent="0.3">
      <c r="B17">
        <v>15</v>
      </c>
      <c r="C17">
        <v>26392</v>
      </c>
      <c r="D17">
        <v>20148</v>
      </c>
      <c r="E17">
        <v>4356</v>
      </c>
      <c r="F17">
        <v>2145</v>
      </c>
    </row>
    <row r="20" spans="2:6" x14ac:dyDescent="0.3">
      <c r="C20" t="s">
        <v>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Stian_Kristoffer Endresen</dc:creator>
  <cp:lastModifiedBy>Stian_Kristoffer Endresen</cp:lastModifiedBy>
  <dcterms:created xsi:type="dcterms:W3CDTF">2025-09-19T20:58:32Z</dcterms:created>
  <dcterms:modified xsi:type="dcterms:W3CDTF">2025-10-01T18:38:17Z</dcterms:modified>
</cp:coreProperties>
</file>