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vert-firmware-pmu\boost-converter\calibrations\"/>
    </mc:Choice>
  </mc:AlternateContent>
  <xr:revisionPtr revIDLastSave="0" documentId="13_ncr:1_{9BD809B0-B503-434A-B0DE-4AFEFC17E430}" xr6:coauthVersionLast="47" xr6:coauthVersionMax="47" xr10:uidLastSave="{00000000-0000-0000-0000-000000000000}"/>
  <bookViews>
    <workbookView xWindow="-120" yWindow="-120" windowWidth="38640" windowHeight="21120" xr2:uid="{2FB183F6-2E15-4B3A-8291-4C40E10797A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6" i="1" s="1"/>
  <c r="C6" i="1"/>
  <c r="C9" i="1" l="1"/>
  <c r="G16" i="1" l="1"/>
  <c r="H11" i="1"/>
  <c r="G11" i="1"/>
  <c r="H5" i="1"/>
  <c r="I5" i="1" s="1"/>
  <c r="H6" i="1"/>
  <c r="I6" i="1" s="1"/>
  <c r="H7" i="1"/>
  <c r="I7" i="1" s="1"/>
  <c r="H8" i="1"/>
  <c r="I8" i="1" s="1"/>
  <c r="H9" i="1"/>
  <c r="I9" i="1" s="1"/>
  <c r="H4" i="1"/>
  <c r="I4" i="1" s="1"/>
  <c r="H10" i="1"/>
  <c r="I10" i="1" s="1"/>
</calcChain>
</file>

<file path=xl/sharedStrings.xml><?xml version="1.0" encoding="utf-8"?>
<sst xmlns="http://schemas.openxmlformats.org/spreadsheetml/2006/main" count="25" uniqueCount="21">
  <si>
    <t>ADC_MIN</t>
  </si>
  <si>
    <t>ADC_MAX</t>
  </si>
  <si>
    <t>ADC_RESOLUTION</t>
  </si>
  <si>
    <t>ADC</t>
  </si>
  <si>
    <t>REAL</t>
  </si>
  <si>
    <t>SLOPE (m)</t>
  </si>
  <si>
    <t>Y-INTERCEPT (b)</t>
  </si>
  <si>
    <t>TEST</t>
  </si>
  <si>
    <t>READING (1)</t>
  </si>
  <si>
    <t>(1) only for verification purposes to check linearity</t>
  </si>
  <si>
    <t>+</t>
  </si>
  <si>
    <t>adc reading</t>
  </si>
  <si>
    <t xml:space="preserve">real = </t>
  </si>
  <si>
    <t>x</t>
  </si>
  <si>
    <t>RESULTING EQUATION</t>
  </si>
  <si>
    <t>ADC CALIBRATION</t>
  </si>
  <si>
    <t>DEVIATION</t>
  </si>
  <si>
    <t>RESULT</t>
  </si>
  <si>
    <t>ZERO</t>
  </si>
  <si>
    <t>SPAN</t>
  </si>
  <si>
    <t>BC, out voltage = 3-4 times in
Maybe around 25v in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</si>
</sst>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color rgb="FF3F3F76"/>
      <name val="Aptos Narrow"/>
      <family val="2"/>
      <scheme val="minor"/>
    </font>
    <font>
      <b/>
      <sz val="9"/>
      <color rgb="FFFA7D00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9" fillId="4" borderId="8" applyNumberFormat="0" applyFont="0" applyAlignment="0" applyProtection="0"/>
  </cellStyleXfs>
  <cellXfs count="20">
    <xf numFmtId="0" fontId="0" fillId="0" borderId="0" xfId="0"/>
    <xf numFmtId="0" fontId="2" fillId="3" borderId="1" xfId="2"/>
    <xf numFmtId="0" fontId="1" fillId="2" borderId="1" xfId="1"/>
    <xf numFmtId="0" fontId="3" fillId="0" borderId="0" xfId="0" applyFont="1"/>
    <xf numFmtId="0" fontId="4" fillId="0" borderId="0" xfId="0" applyFont="1"/>
    <xf numFmtId="0" fontId="5" fillId="2" borderId="1" xfId="1" applyFont="1"/>
    <xf numFmtId="0" fontId="0" fillId="0" borderId="5" xfId="0" applyBorder="1"/>
    <xf numFmtId="0" fontId="3" fillId="0" borderId="5" xfId="0" applyFont="1" applyBorder="1"/>
    <xf numFmtId="0" fontId="8" fillId="0" borderId="5" xfId="0" applyFont="1" applyBorder="1"/>
    <xf numFmtId="2" fontId="6" fillId="3" borderId="1" xfId="2" applyNumberFormat="1" applyFont="1"/>
    <xf numFmtId="2" fontId="6" fillId="3" borderId="10" xfId="2" applyNumberFormat="1" applyFont="1" applyBorder="1"/>
    <xf numFmtId="0" fontId="0" fillId="4" borderId="9" xfId="3" applyFont="1" applyBorder="1" applyAlignment="1">
      <alignment horizontal="center" vertical="center" wrapText="1"/>
    </xf>
    <xf numFmtId="0" fontId="0" fillId="4" borderId="0" xfId="3" applyFont="1" applyBorder="1" applyAlignment="1">
      <alignment horizontal="center" vertical="center"/>
    </xf>
    <xf numFmtId="0" fontId="0" fillId="4" borderId="9" xfId="3" applyFont="1" applyBorder="1" applyAlignment="1">
      <alignment horizontal="center" vertical="center"/>
    </xf>
    <xf numFmtId="0" fontId="7" fillId="3" borderId="0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2" xfId="2" applyFont="1" applyBorder="1" applyAlignment="1">
      <alignment horizontal="center" vertical="center"/>
    </xf>
  </cellXfs>
  <cellStyles count="4">
    <cellStyle name="Beregning" xfId="2" builtinId="22"/>
    <cellStyle name="Inndata" xfId="1" builtinId="20"/>
    <cellStyle name="Merknad" xfId="3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000946435069615E-2"/>
          <c:y val="0.16544607178720591"/>
          <c:w val="0.83244984418264401"/>
          <c:h val="0.7314310762250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'Ark1'!$G$3</c:f>
              <c:strCache>
                <c:ptCount val="1"/>
                <c:pt idx="0">
                  <c:v>REAL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'Ark1'!$F$4:$F$10</c:f>
              <c:numCache>
                <c:formatCode>General</c:formatCode>
                <c:ptCount val="7"/>
                <c:pt idx="0">
                  <c:v>2055</c:v>
                </c:pt>
                <c:pt idx="1">
                  <c:v>2037</c:v>
                </c:pt>
                <c:pt idx="2">
                  <c:v>2029</c:v>
                </c:pt>
                <c:pt idx="3">
                  <c:v>2025</c:v>
                </c:pt>
                <c:pt idx="4">
                  <c:v>2017</c:v>
                </c:pt>
                <c:pt idx="5">
                  <c:v>2005</c:v>
                </c:pt>
                <c:pt idx="6">
                  <c:v>1990</c:v>
                </c:pt>
              </c:numCache>
            </c:numRef>
          </c:xVal>
          <c:yVal>
            <c:numRef>
              <c:f>'Ark1'!$G$4:$G$10</c:f>
              <c:numCache>
                <c:formatCode>General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0.23</c:v>
                </c:pt>
                <c:pt idx="3">
                  <c:v>0.27</c:v>
                </c:pt>
                <c:pt idx="4">
                  <c:v>0.35</c:v>
                </c:pt>
                <c:pt idx="5">
                  <c:v>0.44</c:v>
                </c:pt>
                <c:pt idx="6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9-4B5F-B0B8-5F73799D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93327"/>
        <c:axId val="961637103"/>
      </c:scatterChart>
      <c:valAx>
        <c:axId val="9122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1637103"/>
        <c:crosses val="autoZero"/>
        <c:crossBetween val="midCat"/>
      </c:valAx>
      <c:valAx>
        <c:axId val="9616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22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66408</xdr:colOff>
      <xdr:row>2</xdr:row>
      <xdr:rowOff>50778</xdr:rowOff>
    </xdr:from>
    <xdr:to>
      <xdr:col>14</xdr:col>
      <xdr:colOff>62844</xdr:colOff>
      <xdr:row>17</xdr:row>
      <xdr:rowOff>31728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9E84F1-96E9-D1A3-FFA1-72A82A6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6C8-418F-4AE3-8F11-D08572D90556}">
  <dimension ref="B2:N23"/>
  <sheetViews>
    <sheetView tabSelected="1" topLeftCell="A2" zoomScale="170" zoomScaleNormal="170" workbookViewId="0">
      <selection activeCell="C9" sqref="C9"/>
    </sheetView>
  </sheetViews>
  <sheetFormatPr baseColWidth="10" defaultColWidth="11.42578125" defaultRowHeight="15" x14ac:dyDescent="0.25"/>
  <cols>
    <col min="1" max="1" width="9.7109375" customWidth="1"/>
    <col min="2" max="2" width="16.85546875" bestFit="1" customWidth="1"/>
    <col min="4" max="4" width="2.42578125" customWidth="1"/>
    <col min="5" max="5" width="15.5703125" customWidth="1"/>
    <col min="6" max="6" width="8.42578125" customWidth="1"/>
    <col min="7" max="7" width="11.85546875" customWidth="1"/>
    <col min="8" max="8" width="10.7109375" customWidth="1"/>
    <col min="9" max="9" width="11.7109375" customWidth="1"/>
    <col min="14" max="14" width="4.42578125" customWidth="1"/>
  </cols>
  <sheetData>
    <row r="2" spans="2:14" ht="29.25" customHeight="1" thickBot="1" x14ac:dyDescent="0.4">
      <c r="B2" s="8" t="s">
        <v>15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x14ac:dyDescent="0.25">
      <c r="F3" s="3" t="s">
        <v>3</v>
      </c>
      <c r="G3" s="3" t="s">
        <v>4</v>
      </c>
      <c r="H3" s="3" t="s">
        <v>17</v>
      </c>
      <c r="I3" s="3" t="s">
        <v>16</v>
      </c>
    </row>
    <row r="4" spans="2:14" x14ac:dyDescent="0.25">
      <c r="B4" t="s">
        <v>2</v>
      </c>
      <c r="C4" s="2">
        <v>12</v>
      </c>
      <c r="E4" t="s">
        <v>18</v>
      </c>
      <c r="F4" s="2">
        <v>2055</v>
      </c>
      <c r="G4" s="2">
        <v>0</v>
      </c>
      <c r="H4" s="1">
        <f t="shared" ref="H4:H11" si="0">$C$8*F4+$C$9</f>
        <v>0</v>
      </c>
      <c r="I4" s="1">
        <f>H4-G4</f>
        <v>0</v>
      </c>
    </row>
    <row r="5" spans="2:14" x14ac:dyDescent="0.25">
      <c r="B5" t="s">
        <v>0</v>
      </c>
      <c r="C5" s="1">
        <v>0</v>
      </c>
      <c r="E5" s="4" t="s">
        <v>8</v>
      </c>
      <c r="F5" s="5">
        <v>2037</v>
      </c>
      <c r="G5" s="5">
        <v>0.16</v>
      </c>
      <c r="H5" s="9">
        <f t="shared" si="0"/>
        <v>0.16061538461538305</v>
      </c>
      <c r="I5" s="9">
        <f t="shared" ref="I5:I10" si="1">H5-G5</f>
        <v>6.1538461538304667E-4</v>
      </c>
    </row>
    <row r="6" spans="2:14" x14ac:dyDescent="0.25">
      <c r="B6" t="s">
        <v>1</v>
      </c>
      <c r="C6" s="1">
        <f>(2^C4)-1</f>
        <v>4095</v>
      </c>
      <c r="E6" s="4" t="s">
        <v>8</v>
      </c>
      <c r="F6" s="5">
        <v>2029</v>
      </c>
      <c r="G6" s="5">
        <v>0.23</v>
      </c>
      <c r="H6" s="9">
        <f t="shared" si="0"/>
        <v>0.23199999999999932</v>
      </c>
      <c r="I6" s="9">
        <f t="shared" si="1"/>
        <v>1.9999999999993079E-3</v>
      </c>
    </row>
    <row r="7" spans="2:14" x14ac:dyDescent="0.25">
      <c r="E7" s="4" t="s">
        <v>8</v>
      </c>
      <c r="F7" s="5">
        <v>2025</v>
      </c>
      <c r="G7" s="5">
        <v>0.27</v>
      </c>
      <c r="H7" s="9">
        <f t="shared" si="0"/>
        <v>0.26769230769230745</v>
      </c>
      <c r="I7" s="9">
        <f t="shared" si="1"/>
        <v>-2.3076923076925659E-3</v>
      </c>
    </row>
    <row r="8" spans="2:14" x14ac:dyDescent="0.25">
      <c r="B8" t="s">
        <v>5</v>
      </c>
      <c r="C8" s="1">
        <f>(G10-G4)/(F10-F4)</f>
        <v>-8.9230769230769225E-3</v>
      </c>
      <c r="E8" s="4" t="s">
        <v>8</v>
      </c>
      <c r="F8" s="5">
        <v>2017</v>
      </c>
      <c r="G8" s="5">
        <v>0.35</v>
      </c>
      <c r="H8" s="9">
        <f t="shared" si="0"/>
        <v>0.33907692307692372</v>
      </c>
      <c r="I8" s="9">
        <f t="shared" si="1"/>
        <v>-1.0923076923076258E-2</v>
      </c>
    </row>
    <row r="9" spans="2:14" x14ac:dyDescent="0.25">
      <c r="B9" t="s">
        <v>6</v>
      </c>
      <c r="C9" s="1">
        <f>G4-(C8*F4)</f>
        <v>18.336923076923075</v>
      </c>
      <c r="E9" s="4" t="s">
        <v>8</v>
      </c>
      <c r="F9" s="5">
        <v>2005</v>
      </c>
      <c r="G9" s="5">
        <v>0.44</v>
      </c>
      <c r="H9" s="9">
        <f t="shared" si="0"/>
        <v>0.44615384615384457</v>
      </c>
      <c r="I9" s="9">
        <f t="shared" si="1"/>
        <v>6.1538461538445666E-3</v>
      </c>
    </row>
    <row r="10" spans="2:14" x14ac:dyDescent="0.25">
      <c r="E10" t="s">
        <v>19</v>
      </c>
      <c r="F10" s="2">
        <v>1990</v>
      </c>
      <c r="G10" s="2">
        <v>0.57999999999999996</v>
      </c>
      <c r="H10" s="1">
        <f t="shared" si="0"/>
        <v>0.57999999999999829</v>
      </c>
      <c r="I10" s="1">
        <f t="shared" si="1"/>
        <v>-1.6653345369377348E-15</v>
      </c>
    </row>
    <row r="11" spans="2:14" x14ac:dyDescent="0.25">
      <c r="E11" t="s">
        <v>7</v>
      </c>
      <c r="F11" s="2">
        <v>1986</v>
      </c>
      <c r="G11" s="1">
        <f>C8*F11+C9</f>
        <v>0.61569230769230643</v>
      </c>
      <c r="H11" s="10">
        <f t="shared" si="0"/>
        <v>0.61569230769230643</v>
      </c>
    </row>
    <row r="13" spans="2:14" x14ac:dyDescent="0.25">
      <c r="E13" s="4" t="s">
        <v>9</v>
      </c>
    </row>
    <row r="14" spans="2:14" x14ac:dyDescent="0.25">
      <c r="E14" s="4"/>
    </row>
    <row r="15" spans="2:14" ht="15.75" thickBot="1" x14ac:dyDescent="0.3">
      <c r="B15" s="7" t="s">
        <v>14</v>
      </c>
      <c r="C15" s="6"/>
      <c r="D15" s="6"/>
      <c r="E15" s="6"/>
      <c r="F15" s="6"/>
      <c r="G15" s="6"/>
      <c r="H15" s="6"/>
    </row>
    <row r="16" spans="2:14" x14ac:dyDescent="0.25">
      <c r="B16" s="18" t="s">
        <v>12</v>
      </c>
      <c r="C16" s="14">
        <f>C8</f>
        <v>-8.9230769230769225E-3</v>
      </c>
      <c r="D16" s="14" t="s">
        <v>13</v>
      </c>
      <c r="E16" s="14" t="s">
        <v>11</v>
      </c>
      <c r="F16" s="14" t="s">
        <v>10</v>
      </c>
      <c r="G16" s="14">
        <f>C9</f>
        <v>18.336923076923075</v>
      </c>
      <c r="H16" s="15"/>
    </row>
    <row r="17" spans="2:10" x14ac:dyDescent="0.25">
      <c r="B17" s="19"/>
      <c r="C17" s="16"/>
      <c r="D17" s="16"/>
      <c r="E17" s="16"/>
      <c r="F17" s="16"/>
      <c r="G17" s="16"/>
      <c r="H17" s="17"/>
    </row>
    <row r="19" spans="2:10" x14ac:dyDescent="0.25">
      <c r="B19" s="11" t="s">
        <v>20</v>
      </c>
      <c r="C19" s="12"/>
      <c r="D19" s="12"/>
      <c r="E19" s="12"/>
      <c r="F19" s="12"/>
      <c r="G19" s="12"/>
      <c r="H19" s="12"/>
      <c r="I19" s="12"/>
      <c r="J19" s="12"/>
    </row>
    <row r="20" spans="2:10" x14ac:dyDescent="0.25">
      <c r="B20" s="13"/>
      <c r="C20" s="12"/>
      <c r="D20" s="12"/>
      <c r="E20" s="12"/>
      <c r="F20" s="12"/>
      <c r="G20" s="12"/>
      <c r="H20" s="12"/>
      <c r="I20" s="12"/>
      <c r="J20" s="12"/>
    </row>
    <row r="21" spans="2:10" x14ac:dyDescent="0.25">
      <c r="B21" s="13"/>
      <c r="C21" s="12"/>
      <c r="D21" s="12"/>
      <c r="E21" s="12"/>
      <c r="F21" s="12"/>
      <c r="G21" s="12"/>
      <c r="H21" s="12"/>
      <c r="I21" s="12"/>
      <c r="J21" s="12"/>
    </row>
    <row r="22" spans="2:10" x14ac:dyDescent="0.25">
      <c r="B22" s="13"/>
      <c r="C22" s="12"/>
      <c r="D22" s="12"/>
      <c r="E22" s="12"/>
      <c r="F22" s="12"/>
      <c r="G22" s="12"/>
      <c r="H22" s="12"/>
      <c r="I22" s="12"/>
      <c r="J22" s="12"/>
    </row>
    <row r="23" spans="2:10" x14ac:dyDescent="0.25">
      <c r="B23" s="13"/>
      <c r="C23" s="12"/>
      <c r="D23" s="12"/>
      <c r="E23" s="12"/>
      <c r="F23" s="12"/>
      <c r="G23" s="12"/>
      <c r="H23" s="12"/>
      <c r="I23" s="12"/>
      <c r="J23" s="12"/>
    </row>
  </sheetData>
  <mergeCells count="7">
    <mergeCell ref="B19:J23"/>
    <mergeCell ref="G16:H17"/>
    <mergeCell ref="B16:B17"/>
    <mergeCell ref="C16:C17"/>
    <mergeCell ref="D16:D17"/>
    <mergeCell ref="E16:E17"/>
    <mergeCell ref="F16:F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Stig Rune Grønnestad</dc:creator>
  <cp:lastModifiedBy>Stig Rune Grønnestad</cp:lastModifiedBy>
  <dcterms:created xsi:type="dcterms:W3CDTF">2024-08-01T08:28:32Z</dcterms:created>
  <dcterms:modified xsi:type="dcterms:W3CDTF">2024-12-05T14:46:31Z</dcterms:modified>
</cp:coreProperties>
</file>