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8400" windowHeight="19460" tabRatio="500"/>
  </bookViews>
  <sheets>
    <sheet name="Calculator KWH - 1" sheetId="1" r:id="rId1"/>
    <sheet name="Calculator KWH - 2 " sheetId="2" r:id="rId2"/>
    <sheet name="Calculator m3 -1" sheetId="4" r:id="rId3"/>
    <sheet name="Blad3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4" l="1"/>
  <c r="B41" i="4"/>
  <c r="B27" i="4"/>
  <c r="B30" i="4"/>
  <c r="B45" i="4"/>
  <c r="B44" i="4"/>
  <c r="B42" i="4"/>
  <c r="B31" i="4"/>
  <c r="B46" i="2"/>
  <c r="B31" i="2"/>
  <c r="B49" i="2"/>
  <c r="B34" i="2"/>
  <c r="B53" i="2"/>
  <c r="B52" i="2"/>
  <c r="B50" i="2"/>
  <c r="B35" i="2"/>
  <c r="B38" i="1"/>
  <c r="B41" i="1"/>
  <c r="B27" i="1"/>
  <c r="B30" i="1"/>
  <c r="B45" i="1"/>
  <c r="B44" i="1"/>
  <c r="B42" i="1"/>
  <c r="B31" i="1"/>
</calcChain>
</file>

<file path=xl/sharedStrings.xml><?xml version="1.0" encoding="utf-8"?>
<sst xmlns="http://schemas.openxmlformats.org/spreadsheetml/2006/main" count="90" uniqueCount="40">
  <si>
    <t>NAAM KLANT</t>
  </si>
  <si>
    <t>ADRES</t>
  </si>
  <si>
    <t>POSTCODE</t>
  </si>
  <si>
    <t>WOONPLAATS</t>
  </si>
  <si>
    <t>DATUM</t>
  </si>
  <si>
    <r>
      <t xml:space="preserve">HUIDIGE VERBRUIK IN </t>
    </r>
    <r>
      <rPr>
        <b/>
        <sz val="12"/>
        <color theme="1"/>
        <rFont val="Calibri"/>
        <family val="2"/>
        <scheme val="minor"/>
      </rPr>
      <t>KWH</t>
    </r>
  </si>
  <si>
    <r>
      <t xml:space="preserve">PRIJS PER </t>
    </r>
    <r>
      <rPr>
        <b/>
        <sz val="12"/>
        <color theme="1"/>
        <rFont val="Calibri"/>
        <family val="2"/>
        <scheme val="minor"/>
      </rPr>
      <t>KWH</t>
    </r>
  </si>
  <si>
    <r>
      <t xml:space="preserve">REGIO OPSLAG PER </t>
    </r>
    <r>
      <rPr>
        <b/>
        <sz val="12"/>
        <color theme="1"/>
        <rFont val="Calibri"/>
        <family val="2"/>
        <scheme val="minor"/>
      </rPr>
      <t>KWH</t>
    </r>
  </si>
  <si>
    <t>SUB TOTAAL PER JAAR</t>
  </si>
  <si>
    <t>VASTRECHT</t>
  </si>
  <si>
    <t xml:space="preserve">TOTAAL PER JAAR </t>
  </si>
  <si>
    <t>GEMIDDELD PER MAAND</t>
  </si>
  <si>
    <r>
      <t xml:space="preserve">PRIJS PER </t>
    </r>
    <r>
      <rPr>
        <b/>
        <sz val="12"/>
        <color rgb="FF000000"/>
        <rFont val="Calibri"/>
        <family val="2"/>
        <scheme val="minor"/>
      </rPr>
      <t>KWH</t>
    </r>
  </si>
  <si>
    <r>
      <t xml:space="preserve">REGIO OPSLAG PER </t>
    </r>
    <r>
      <rPr>
        <b/>
        <sz val="12"/>
        <color rgb="FF000000"/>
        <rFont val="Calibri"/>
        <family val="2"/>
        <scheme val="minor"/>
      </rPr>
      <t>KWH</t>
    </r>
  </si>
  <si>
    <r>
      <t xml:space="preserve">VERWACHTE VERBRUIK IN </t>
    </r>
    <r>
      <rPr>
        <b/>
        <sz val="12"/>
        <color rgb="FF000000"/>
        <rFont val="Calibri"/>
        <family val="2"/>
        <scheme val="minor"/>
      </rPr>
      <t>KWH</t>
    </r>
  </si>
  <si>
    <t>TOTAAL BESPRARING BIJ ZELFDE VERBRUIK PER JAAR</t>
  </si>
  <si>
    <t>TOTAAL BESPARING BIJ ZELFDE VERBRUIK IN % PER JAAR</t>
  </si>
  <si>
    <t>WEMANAGE | ENERGY BROKER | ENERGY TODAY</t>
  </si>
  <si>
    <t>KRUISWEG 609 - 619</t>
  </si>
  <si>
    <t>2132 NA HOOFDDORP | NEDERLAND</t>
  </si>
  <si>
    <t>WEBSITE | WWW.WEMANAGE.NL</t>
  </si>
  <si>
    <t>MAIL | ENERGIE@WEMANAGE.NL</t>
  </si>
  <si>
    <t>TELEFOON | 023 23 05 808</t>
  </si>
  <si>
    <r>
      <t xml:space="preserve">HUIDIGE VERBRUIK IN </t>
    </r>
    <r>
      <rPr>
        <b/>
        <sz val="12"/>
        <color theme="1"/>
        <rFont val="Calibri"/>
        <family val="2"/>
        <scheme val="minor"/>
      </rPr>
      <t>KWH LAAG</t>
    </r>
  </si>
  <si>
    <r>
      <t xml:space="preserve">PRIJS PER </t>
    </r>
    <r>
      <rPr>
        <b/>
        <sz val="12"/>
        <color theme="1"/>
        <rFont val="Calibri"/>
        <family val="2"/>
        <scheme val="minor"/>
      </rPr>
      <t>KWH LAAG</t>
    </r>
  </si>
  <si>
    <r>
      <t xml:space="preserve">HUIDIGE VERBRUIK IN </t>
    </r>
    <r>
      <rPr>
        <b/>
        <sz val="12"/>
        <color theme="1"/>
        <rFont val="Calibri"/>
        <family val="2"/>
        <scheme val="minor"/>
      </rPr>
      <t>KWH HOOG</t>
    </r>
  </si>
  <si>
    <r>
      <t xml:space="preserve">VERWACHTE VERBRUIK IN </t>
    </r>
    <r>
      <rPr>
        <b/>
        <sz val="12"/>
        <color rgb="FF000000"/>
        <rFont val="Calibri"/>
        <family val="2"/>
        <scheme val="minor"/>
      </rPr>
      <t>KWH LAAG</t>
    </r>
  </si>
  <si>
    <r>
      <t xml:space="preserve">PRIJS PER </t>
    </r>
    <r>
      <rPr>
        <b/>
        <sz val="12"/>
        <color rgb="FF000000"/>
        <rFont val="Calibri"/>
        <family val="2"/>
        <scheme val="minor"/>
      </rPr>
      <t>KWH LAAG</t>
    </r>
  </si>
  <si>
    <r>
      <t xml:space="preserve">PRIJS PER </t>
    </r>
    <r>
      <rPr>
        <b/>
        <sz val="12"/>
        <color theme="1"/>
        <rFont val="Calibri"/>
        <family val="2"/>
        <scheme val="minor"/>
      </rPr>
      <t>KWH HOOG</t>
    </r>
  </si>
  <si>
    <r>
      <t xml:space="preserve">VERWACHTE VERBRUIK IN </t>
    </r>
    <r>
      <rPr>
        <b/>
        <sz val="12"/>
        <color rgb="FF000000"/>
        <rFont val="Calibri"/>
        <family val="2"/>
        <scheme val="minor"/>
      </rPr>
      <t>KWH HOOG</t>
    </r>
  </si>
  <si>
    <r>
      <t xml:space="preserve">PRIJS PER </t>
    </r>
    <r>
      <rPr>
        <b/>
        <sz val="12"/>
        <color rgb="FF000000"/>
        <rFont val="Calibri"/>
        <family val="2"/>
        <scheme val="minor"/>
      </rPr>
      <t>KWH HOOG</t>
    </r>
  </si>
  <si>
    <r>
      <t>HUIDIGE VERBRUIK IN</t>
    </r>
    <r>
      <rPr>
        <b/>
        <sz val="12"/>
        <color theme="1"/>
        <rFont val="Calibri"/>
        <family val="2"/>
        <scheme val="minor"/>
      </rPr>
      <t xml:space="preserve"> m3</t>
    </r>
  </si>
  <si>
    <r>
      <t xml:space="preserve">PRIJS PER </t>
    </r>
    <r>
      <rPr>
        <sz val="12"/>
        <color theme="1"/>
        <rFont val="Calibri"/>
        <family val="2"/>
        <scheme val="minor"/>
      </rPr>
      <t>m3</t>
    </r>
  </si>
  <si>
    <r>
      <t xml:space="preserve">REGIO OPSLAG PER </t>
    </r>
    <r>
      <rPr>
        <b/>
        <sz val="12"/>
        <color theme="1"/>
        <rFont val="Calibri"/>
        <family val="2"/>
        <scheme val="minor"/>
      </rPr>
      <t>m3</t>
    </r>
  </si>
  <si>
    <r>
      <t xml:space="preserve">VERWACHTE VERBRUIK IN </t>
    </r>
    <r>
      <rPr>
        <b/>
        <sz val="12"/>
        <color rgb="FF000000"/>
        <rFont val="Calibri"/>
        <family val="2"/>
        <scheme val="minor"/>
      </rPr>
      <t>m3</t>
    </r>
  </si>
  <si>
    <r>
      <t xml:space="preserve">PRIJS PER </t>
    </r>
    <r>
      <rPr>
        <b/>
        <sz val="12"/>
        <color rgb="FF000000"/>
        <rFont val="Calibri"/>
        <family val="2"/>
        <scheme val="minor"/>
      </rPr>
      <t>m3</t>
    </r>
  </si>
  <si>
    <r>
      <t xml:space="preserve">REGIO OPSLAG PER </t>
    </r>
    <r>
      <rPr>
        <b/>
        <sz val="12"/>
        <color rgb="FF000000"/>
        <rFont val="Calibri"/>
        <family val="2"/>
        <scheme val="minor"/>
      </rPr>
      <t>m3</t>
    </r>
  </si>
  <si>
    <t>GAS</t>
  </si>
  <si>
    <t>ELEKTRA (dubbele meter)</t>
  </si>
  <si>
    <t>ELEKTRA (enkele 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</si>
</sst>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€&quot;\ #,##0.00_-;&quot;€&quot;\ #,##0.00\-"/>
    <numFmt numFmtId="165" formatCode="[$-413]d\ mmmm\ yyyy;@"/>
    <numFmt numFmtId="167" formatCode="&quot;€&quot;\ #,##0.0000_-;&quot;€&quot;\ #,##0.0000\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6" fillId="0" borderId="1" xfId="0" applyFont="1" applyBorder="1"/>
    <xf numFmtId="0" fontId="6" fillId="0" borderId="3" xfId="0" applyFont="1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12" xfId="0" applyBorder="1"/>
    <xf numFmtId="49" fontId="0" fillId="0" borderId="2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8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7" fontId="0" fillId="0" borderId="4" xfId="0" applyNumberFormat="1" applyBorder="1" applyAlignment="1">
      <alignment horizontal="center"/>
    </xf>
    <xf numFmtId="7" fontId="0" fillId="0" borderId="4" xfId="0" applyNumberFormat="1" applyBorder="1" applyAlignment="1">
      <alignment horizontal="center"/>
    </xf>
    <xf numFmtId="0" fontId="3" fillId="2" borderId="3" xfId="0" applyFont="1" applyFill="1" applyBorder="1"/>
    <xf numFmtId="7" fontId="3" fillId="2" borderId="4" xfId="0" applyNumberFormat="1" applyFont="1" applyFill="1" applyBorder="1" applyAlignment="1">
      <alignment horizontal="center"/>
    </xf>
    <xf numFmtId="0" fontId="3" fillId="2" borderId="5" xfId="0" applyFont="1" applyFill="1" applyBorder="1"/>
    <xf numFmtId="7" fontId="3" fillId="2" borderId="6" xfId="0" applyNumberFormat="1" applyFont="1" applyFill="1" applyBorder="1" applyAlignment="1">
      <alignment horizontal="center"/>
    </xf>
    <xf numFmtId="0" fontId="3" fillId="2" borderId="9" xfId="0" applyFont="1" applyFill="1" applyBorder="1"/>
    <xf numFmtId="7" fontId="3" fillId="2" borderId="10" xfId="0" applyNumberFormat="1" applyFont="1" applyFill="1" applyBorder="1" applyAlignment="1">
      <alignment horizontal="center"/>
    </xf>
    <xf numFmtId="0" fontId="3" fillId="2" borderId="11" xfId="0" applyFont="1" applyFill="1" applyBorder="1"/>
    <xf numFmtId="10" fontId="3" fillId="2" borderId="12" xfId="0" applyNumberFormat="1" applyFont="1" applyFill="1" applyBorder="1" applyAlignment="1">
      <alignment horizontal="center"/>
    </xf>
    <xf numFmtId="0" fontId="2" fillId="0" borderId="15" xfId="0" applyFont="1" applyBorder="1"/>
    <xf numFmtId="0" fontId="0" fillId="0" borderId="16" xfId="0" applyBorder="1"/>
  </cellXfs>
  <cellStyles count="15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393700</xdr:colOff>
      <xdr:row>14</xdr:row>
      <xdr:rowOff>25401</xdr:rowOff>
    </xdr:to>
    <xdr:pic>
      <xdr:nvPicPr>
        <xdr:cNvPr id="2" name="Afbeelding 1" descr="WeManage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14800" cy="2743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393700</xdr:colOff>
      <xdr:row>14</xdr:row>
      <xdr:rowOff>25401</xdr:rowOff>
    </xdr:to>
    <xdr:pic>
      <xdr:nvPicPr>
        <xdr:cNvPr id="2" name="Afbeelding 1" descr="WeManage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14800" cy="27432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393700</xdr:colOff>
      <xdr:row>14</xdr:row>
      <xdr:rowOff>25401</xdr:rowOff>
    </xdr:to>
    <xdr:pic>
      <xdr:nvPicPr>
        <xdr:cNvPr id="2" name="Afbeelding 1" descr="WeManage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14800" cy="2743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selection activeCell="C24" sqref="C24"/>
    </sheetView>
  </sheetViews>
  <sheetFormatPr baseColWidth="10" defaultRowHeight="15" x14ac:dyDescent="0"/>
  <cols>
    <col min="1" max="2" width="48.83203125" customWidth="1"/>
  </cols>
  <sheetData>
    <row r="1" spans="1:2" ht="16" thickBot="1"/>
    <row r="2" spans="1:2">
      <c r="A2" s="7"/>
      <c r="B2" s="8"/>
    </row>
    <row r="3" spans="1:2">
      <c r="A3" s="9"/>
      <c r="B3" s="10"/>
    </row>
    <row r="4" spans="1:2">
      <c r="A4" s="9"/>
      <c r="B4" s="10"/>
    </row>
    <row r="5" spans="1:2">
      <c r="A5" s="9"/>
      <c r="B5" s="10"/>
    </row>
    <row r="6" spans="1:2">
      <c r="A6" s="9"/>
      <c r="B6" s="10"/>
    </row>
    <row r="7" spans="1:2">
      <c r="A7" s="9"/>
      <c r="B7" s="10"/>
    </row>
    <row r="8" spans="1:2">
      <c r="A8" s="9"/>
      <c r="B8" s="10"/>
    </row>
    <row r="9" spans="1:2">
      <c r="A9" s="9"/>
      <c r="B9" s="10"/>
    </row>
    <row r="10" spans="1:2">
      <c r="A10" s="9"/>
      <c r="B10" s="10"/>
    </row>
    <row r="11" spans="1:2">
      <c r="A11" s="9"/>
      <c r="B11" s="10"/>
    </row>
    <row r="12" spans="1:2" ht="16" thickBot="1">
      <c r="A12" s="11"/>
      <c r="B12" s="12"/>
    </row>
    <row r="13" spans="1:2" ht="16" thickBot="1"/>
    <row r="14" spans="1:2" ht="16" thickBot="1">
      <c r="A14" s="30" t="s">
        <v>39</v>
      </c>
      <c r="B14" s="31"/>
    </row>
    <row r="16" spans="1:2">
      <c r="A16" s="1" t="s">
        <v>0</v>
      </c>
      <c r="B16" s="13"/>
    </row>
    <row r="17" spans="1:2">
      <c r="A17" s="2" t="s">
        <v>1</v>
      </c>
      <c r="B17" s="14"/>
    </row>
    <row r="18" spans="1:2">
      <c r="A18" s="2" t="s">
        <v>2</v>
      </c>
      <c r="B18" s="14"/>
    </row>
    <row r="19" spans="1:2">
      <c r="A19" s="3" t="s">
        <v>3</v>
      </c>
      <c r="B19" s="15"/>
    </row>
    <row r="20" spans="1:2">
      <c r="B20" s="16"/>
    </row>
    <row r="21" spans="1:2">
      <c r="A21" s="4" t="s">
        <v>4</v>
      </c>
      <c r="B21" s="17"/>
    </row>
    <row r="22" spans="1:2">
      <c r="B22" s="16"/>
    </row>
    <row r="23" spans="1:2">
      <c r="A23" s="1" t="s">
        <v>5</v>
      </c>
      <c r="B23" s="18">
        <v>3500</v>
      </c>
    </row>
    <row r="24" spans="1:2">
      <c r="A24" s="2" t="s">
        <v>6</v>
      </c>
      <c r="B24" s="20">
        <v>0.21</v>
      </c>
    </row>
    <row r="25" spans="1:2">
      <c r="A25" s="2" t="s">
        <v>7</v>
      </c>
      <c r="B25" s="20">
        <v>2.5000000000000001E-2</v>
      </c>
    </row>
    <row r="26" spans="1:2">
      <c r="A26" s="2"/>
      <c r="B26" s="19"/>
    </row>
    <row r="27" spans="1:2">
      <c r="A27" s="22" t="s">
        <v>8</v>
      </c>
      <c r="B27" s="23">
        <f>(B25+B24)*B23</f>
        <v>822.5</v>
      </c>
    </row>
    <row r="28" spans="1:2">
      <c r="A28" s="2" t="s">
        <v>9</v>
      </c>
      <c r="B28" s="21">
        <v>60</v>
      </c>
    </row>
    <row r="29" spans="1:2">
      <c r="A29" s="2"/>
      <c r="B29" s="19"/>
    </row>
    <row r="30" spans="1:2">
      <c r="A30" s="22" t="s">
        <v>10</v>
      </c>
      <c r="B30" s="23">
        <f>B28+B27</f>
        <v>882.5</v>
      </c>
    </row>
    <row r="31" spans="1:2">
      <c r="A31" s="24" t="s">
        <v>11</v>
      </c>
      <c r="B31" s="25">
        <f>B30/12</f>
        <v>73.541666666666671</v>
      </c>
    </row>
    <row r="32" spans="1:2">
      <c r="B32" s="16"/>
    </row>
    <row r="33" spans="1:2">
      <c r="B33" s="16"/>
    </row>
    <row r="34" spans="1:2">
      <c r="A34" s="5" t="s">
        <v>14</v>
      </c>
      <c r="B34" s="18">
        <v>3500</v>
      </c>
    </row>
    <row r="35" spans="1:2">
      <c r="A35" s="6" t="s">
        <v>12</v>
      </c>
      <c r="B35" s="20">
        <v>0.19</v>
      </c>
    </row>
    <row r="36" spans="1:2">
      <c r="A36" s="6" t="s">
        <v>13</v>
      </c>
      <c r="B36" s="20">
        <v>2.5000000000000001E-2</v>
      </c>
    </row>
    <row r="37" spans="1:2">
      <c r="A37" s="6"/>
      <c r="B37" s="19"/>
    </row>
    <row r="38" spans="1:2">
      <c r="A38" s="22" t="s">
        <v>8</v>
      </c>
      <c r="B38" s="23">
        <f>(B36+B35)*B34</f>
        <v>752.5</v>
      </c>
    </row>
    <row r="39" spans="1:2">
      <c r="A39" s="6" t="s">
        <v>9</v>
      </c>
      <c r="B39" s="21">
        <v>60</v>
      </c>
    </row>
    <row r="40" spans="1:2">
      <c r="A40" s="6"/>
      <c r="B40" s="19"/>
    </row>
    <row r="41" spans="1:2">
      <c r="A41" s="22" t="s">
        <v>10</v>
      </c>
      <c r="B41" s="23">
        <f>B39+B38</f>
        <v>812.5</v>
      </c>
    </row>
    <row r="42" spans="1:2">
      <c r="A42" s="24" t="s">
        <v>11</v>
      </c>
      <c r="B42" s="25">
        <f>B41/12</f>
        <v>67.708333333333329</v>
      </c>
    </row>
    <row r="43" spans="1:2" ht="16" thickBot="1">
      <c r="B43" s="16"/>
    </row>
    <row r="44" spans="1:2">
      <c r="A44" s="26" t="s">
        <v>15</v>
      </c>
      <c r="B44" s="27">
        <f>B30-B41</f>
        <v>70</v>
      </c>
    </row>
    <row r="45" spans="1:2" ht="16" thickBot="1">
      <c r="A45" s="28" t="s">
        <v>16</v>
      </c>
      <c r="B45" s="29">
        <f>(B41-B30)/B30</f>
        <v>-7.9320113314447591E-2</v>
      </c>
    </row>
    <row r="58" spans="1:2">
      <c r="A58" t="s">
        <v>17</v>
      </c>
      <c r="B58" t="s">
        <v>22</v>
      </c>
    </row>
    <row r="59" spans="1:2">
      <c r="A59" t="s">
        <v>18</v>
      </c>
      <c r="B59" t="s">
        <v>21</v>
      </c>
    </row>
    <row r="60" spans="1:2">
      <c r="A60" t="s">
        <v>19</v>
      </c>
      <c r="B60" t="s">
        <v>20</v>
      </c>
    </row>
  </sheetData>
  <phoneticPr fontId="8" type="noConversion"/>
  <pageMargins left="0.75" right="0.75" top="1" bottom="1" header="0.5" footer="0.5"/>
  <pageSetup paperSize="9" scale="74" orientation="portrait" horizontalDpi="4294967292" verticalDpi="4294967292"/>
  <colBreaks count="1" manualBreakCount="1">
    <brk id="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B14" sqref="A14:B14"/>
    </sheetView>
  </sheetViews>
  <sheetFormatPr baseColWidth="10" defaultRowHeight="15" x14ac:dyDescent="0"/>
  <cols>
    <col min="1" max="2" width="48.83203125" customWidth="1"/>
  </cols>
  <sheetData>
    <row r="1" spans="1:2" ht="16" thickBot="1"/>
    <row r="2" spans="1:2">
      <c r="A2" s="7"/>
      <c r="B2" s="8"/>
    </row>
    <row r="3" spans="1:2">
      <c r="A3" s="9"/>
      <c r="B3" s="10"/>
    </row>
    <row r="4" spans="1:2">
      <c r="A4" s="9"/>
      <c r="B4" s="10"/>
    </row>
    <row r="5" spans="1:2">
      <c r="A5" s="9"/>
      <c r="B5" s="10"/>
    </row>
    <row r="6" spans="1:2">
      <c r="A6" s="9"/>
      <c r="B6" s="10"/>
    </row>
    <row r="7" spans="1:2">
      <c r="A7" s="9"/>
      <c r="B7" s="10"/>
    </row>
    <row r="8" spans="1:2">
      <c r="A8" s="9"/>
      <c r="B8" s="10"/>
    </row>
    <row r="9" spans="1:2">
      <c r="A9" s="9"/>
      <c r="B9" s="10"/>
    </row>
    <row r="10" spans="1:2">
      <c r="A10" s="9"/>
      <c r="B10" s="10"/>
    </row>
    <row r="11" spans="1:2">
      <c r="A11" s="9"/>
      <c r="B11" s="10"/>
    </row>
    <row r="12" spans="1:2" ht="16" thickBot="1">
      <c r="A12" s="11"/>
      <c r="B12" s="12"/>
    </row>
    <row r="13" spans="1:2" ht="16" thickBot="1"/>
    <row r="14" spans="1:2" ht="16" thickBot="1">
      <c r="A14" s="30" t="s">
        <v>38</v>
      </c>
      <c r="B14" s="31"/>
    </row>
    <row r="16" spans="1:2">
      <c r="A16" s="1" t="s">
        <v>0</v>
      </c>
      <c r="B16" s="13"/>
    </row>
    <row r="17" spans="1:2">
      <c r="A17" s="2" t="s">
        <v>1</v>
      </c>
      <c r="B17" s="14"/>
    </row>
    <row r="18" spans="1:2">
      <c r="A18" s="2" t="s">
        <v>2</v>
      </c>
      <c r="B18" s="14"/>
    </row>
    <row r="19" spans="1:2">
      <c r="A19" s="3" t="s">
        <v>3</v>
      </c>
      <c r="B19" s="15"/>
    </row>
    <row r="20" spans="1:2">
      <c r="B20" s="16"/>
    </row>
    <row r="21" spans="1:2">
      <c r="A21" s="4" t="s">
        <v>4</v>
      </c>
      <c r="B21" s="17"/>
    </row>
    <row r="22" spans="1:2">
      <c r="B22" s="16"/>
    </row>
    <row r="23" spans="1:2">
      <c r="A23" s="1" t="s">
        <v>23</v>
      </c>
      <c r="B23" s="18">
        <v>2000</v>
      </c>
    </row>
    <row r="24" spans="1:2">
      <c r="A24" s="2" t="s">
        <v>24</v>
      </c>
      <c r="B24" s="20">
        <v>0.2</v>
      </c>
    </row>
    <row r="25" spans="1:2">
      <c r="A25" s="2" t="s">
        <v>7</v>
      </c>
      <c r="B25" s="20">
        <v>2.5000000000000001E-2</v>
      </c>
    </row>
    <row r="26" spans="1:2">
      <c r="A26" s="2"/>
      <c r="B26" s="20"/>
    </row>
    <row r="27" spans="1:2">
      <c r="A27" s="1" t="s">
        <v>25</v>
      </c>
      <c r="B27" s="18">
        <v>2000</v>
      </c>
    </row>
    <row r="28" spans="1:2">
      <c r="A28" s="2" t="s">
        <v>28</v>
      </c>
      <c r="B28" s="20">
        <v>0.21</v>
      </c>
    </row>
    <row r="29" spans="1:2">
      <c r="A29" s="2" t="s">
        <v>7</v>
      </c>
      <c r="B29" s="20">
        <v>2.5000000000000001E-2</v>
      </c>
    </row>
    <row r="30" spans="1:2">
      <c r="A30" s="2"/>
      <c r="B30" s="19"/>
    </row>
    <row r="31" spans="1:2">
      <c r="A31" s="22" t="s">
        <v>8</v>
      </c>
      <c r="B31" s="23">
        <f>(B25+B24)*B23+(B29+B28)*B27</f>
        <v>920</v>
      </c>
    </row>
    <row r="32" spans="1:2">
      <c r="A32" s="2" t="s">
        <v>9</v>
      </c>
      <c r="B32" s="21">
        <v>60</v>
      </c>
    </row>
    <row r="33" spans="1:2">
      <c r="A33" s="2"/>
      <c r="B33" s="19"/>
    </row>
    <row r="34" spans="1:2">
      <c r="A34" s="22" t="s">
        <v>10</v>
      </c>
      <c r="B34" s="23">
        <f>B32+B31</f>
        <v>980</v>
      </c>
    </row>
    <row r="35" spans="1:2">
      <c r="A35" s="24" t="s">
        <v>11</v>
      </c>
      <c r="B35" s="25">
        <f>B34/12</f>
        <v>81.666666666666671</v>
      </c>
    </row>
    <row r="36" spans="1:2">
      <c r="B36" s="16"/>
    </row>
    <row r="37" spans="1:2">
      <c r="B37" s="16"/>
    </row>
    <row r="38" spans="1:2">
      <c r="A38" s="5" t="s">
        <v>26</v>
      </c>
      <c r="B38" s="18">
        <v>2000</v>
      </c>
    </row>
    <row r="39" spans="1:2">
      <c r="A39" s="6" t="s">
        <v>27</v>
      </c>
      <c r="B39" s="20">
        <v>0.19</v>
      </c>
    </row>
    <row r="40" spans="1:2">
      <c r="A40" s="6" t="s">
        <v>13</v>
      </c>
      <c r="B40" s="20">
        <v>2.5000000000000001E-2</v>
      </c>
    </row>
    <row r="41" spans="1:2">
      <c r="A41" s="6"/>
      <c r="B41" s="20"/>
    </row>
    <row r="42" spans="1:2">
      <c r="A42" s="5" t="s">
        <v>29</v>
      </c>
      <c r="B42" s="18">
        <v>2000</v>
      </c>
    </row>
    <row r="43" spans="1:2">
      <c r="A43" s="6" t="s">
        <v>30</v>
      </c>
      <c r="B43" s="20">
        <v>0.19</v>
      </c>
    </row>
    <row r="44" spans="1:2">
      <c r="A44" s="6" t="s">
        <v>13</v>
      </c>
      <c r="B44" s="20">
        <v>2.5000000000000001E-2</v>
      </c>
    </row>
    <row r="45" spans="1:2">
      <c r="A45" s="6"/>
      <c r="B45" s="19"/>
    </row>
    <row r="46" spans="1:2">
      <c r="A46" s="22" t="s">
        <v>8</v>
      </c>
      <c r="B46" s="23">
        <f>(B40+B39)*B38+(B44+B43)*B42</f>
        <v>860</v>
      </c>
    </row>
    <row r="47" spans="1:2">
      <c r="A47" s="6" t="s">
        <v>9</v>
      </c>
      <c r="B47" s="21">
        <v>60</v>
      </c>
    </row>
    <row r="48" spans="1:2">
      <c r="A48" s="6"/>
      <c r="B48" s="19"/>
    </row>
    <row r="49" spans="1:2">
      <c r="A49" s="22" t="s">
        <v>10</v>
      </c>
      <c r="B49" s="23">
        <f>B47+B46</f>
        <v>920</v>
      </c>
    </row>
    <row r="50" spans="1:2">
      <c r="A50" s="24" t="s">
        <v>11</v>
      </c>
      <c r="B50" s="25">
        <f>B49/12</f>
        <v>76.666666666666671</v>
      </c>
    </row>
    <row r="51" spans="1:2" ht="16" thickBot="1">
      <c r="B51" s="16"/>
    </row>
    <row r="52" spans="1:2">
      <c r="A52" s="26" t="s">
        <v>15</v>
      </c>
      <c r="B52" s="27">
        <f>B34-B49</f>
        <v>60</v>
      </c>
    </row>
    <row r="53" spans="1:2" ht="16" thickBot="1">
      <c r="A53" s="28" t="s">
        <v>16</v>
      </c>
      <c r="B53" s="29">
        <f>(B49-B34)/B34</f>
        <v>-6.1224489795918366E-2</v>
      </c>
    </row>
    <row r="58" spans="1:2">
      <c r="A58" t="s">
        <v>17</v>
      </c>
      <c r="B58" t="s">
        <v>22</v>
      </c>
    </row>
    <row r="59" spans="1:2">
      <c r="A59" t="s">
        <v>18</v>
      </c>
      <c r="B59" t="s">
        <v>21</v>
      </c>
    </row>
    <row r="60" spans="1:2">
      <c r="A60" t="s">
        <v>19</v>
      </c>
      <c r="B60" t="s">
        <v>20</v>
      </c>
    </row>
  </sheetData>
  <phoneticPr fontId="8" type="noConversion"/>
  <pageMargins left="0.75" right="0.75" top="1" bottom="1" header="0.5" footer="0.5"/>
  <pageSetup paperSize="9" scale="74" orientation="portrait" horizontalDpi="4294967292" verticalDpi="4294967292"/>
  <colBreaks count="1" manualBreakCount="1">
    <brk id="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D21" sqref="D21"/>
    </sheetView>
  </sheetViews>
  <sheetFormatPr baseColWidth="10" defaultRowHeight="15" x14ac:dyDescent="0"/>
  <cols>
    <col min="1" max="2" width="48.83203125" customWidth="1"/>
  </cols>
  <sheetData>
    <row r="1" spans="1:2" ht="16" thickBot="1"/>
    <row r="2" spans="1:2">
      <c r="A2" s="7"/>
      <c r="B2" s="8"/>
    </row>
    <row r="3" spans="1:2">
      <c r="A3" s="9"/>
      <c r="B3" s="10"/>
    </row>
    <row r="4" spans="1:2">
      <c r="A4" s="9"/>
      <c r="B4" s="10"/>
    </row>
    <row r="5" spans="1:2">
      <c r="A5" s="9"/>
      <c r="B5" s="10"/>
    </row>
    <row r="6" spans="1:2">
      <c r="A6" s="9"/>
      <c r="B6" s="10"/>
    </row>
    <row r="7" spans="1:2">
      <c r="A7" s="9"/>
      <c r="B7" s="10"/>
    </row>
    <row r="8" spans="1:2">
      <c r="A8" s="9"/>
      <c r="B8" s="10"/>
    </row>
    <row r="9" spans="1:2">
      <c r="A9" s="9"/>
      <c r="B9" s="10"/>
    </row>
    <row r="10" spans="1:2">
      <c r="A10" s="9"/>
      <c r="B10" s="10"/>
    </row>
    <row r="11" spans="1:2">
      <c r="A11" s="9"/>
      <c r="B11" s="10"/>
    </row>
    <row r="12" spans="1:2" ht="16" thickBot="1">
      <c r="A12" s="11"/>
      <c r="B12" s="12"/>
    </row>
    <row r="13" spans="1:2" ht="16" thickBot="1"/>
    <row r="14" spans="1:2" ht="16" thickBot="1">
      <c r="A14" s="30" t="s">
        <v>37</v>
      </c>
      <c r="B14" s="31"/>
    </row>
    <row r="16" spans="1:2">
      <c r="A16" s="1" t="s">
        <v>0</v>
      </c>
      <c r="B16" s="13"/>
    </row>
    <row r="17" spans="1:2">
      <c r="A17" s="2" t="s">
        <v>1</v>
      </c>
      <c r="B17" s="14"/>
    </row>
    <row r="18" spans="1:2">
      <c r="A18" s="2" t="s">
        <v>2</v>
      </c>
      <c r="B18" s="14"/>
    </row>
    <row r="19" spans="1:2">
      <c r="A19" s="3" t="s">
        <v>3</v>
      </c>
      <c r="B19" s="15"/>
    </row>
    <row r="20" spans="1:2">
      <c r="B20" s="16"/>
    </row>
    <row r="21" spans="1:2">
      <c r="A21" s="4" t="s">
        <v>4</v>
      </c>
      <c r="B21" s="17"/>
    </row>
    <row r="22" spans="1:2">
      <c r="B22" s="16"/>
    </row>
    <row r="23" spans="1:2">
      <c r="A23" s="1" t="s">
        <v>31</v>
      </c>
      <c r="B23" s="18">
        <v>3500</v>
      </c>
    </row>
    <row r="24" spans="1:2">
      <c r="A24" s="2" t="s">
        <v>32</v>
      </c>
      <c r="B24" s="20">
        <v>0.21</v>
      </c>
    </row>
    <row r="25" spans="1:2">
      <c r="A25" s="2" t="s">
        <v>33</v>
      </c>
      <c r="B25" s="20">
        <v>2.5000000000000001E-2</v>
      </c>
    </row>
    <row r="26" spans="1:2">
      <c r="A26" s="2"/>
      <c r="B26" s="19"/>
    </row>
    <row r="27" spans="1:2">
      <c r="A27" s="22" t="s">
        <v>8</v>
      </c>
      <c r="B27" s="23">
        <f>(B25+B24)*B23</f>
        <v>822.5</v>
      </c>
    </row>
    <row r="28" spans="1:2">
      <c r="A28" s="2" t="s">
        <v>9</v>
      </c>
      <c r="B28" s="21">
        <v>60</v>
      </c>
    </row>
    <row r="29" spans="1:2">
      <c r="A29" s="2"/>
      <c r="B29" s="19"/>
    </row>
    <row r="30" spans="1:2">
      <c r="A30" s="22" t="s">
        <v>10</v>
      </c>
      <c r="B30" s="23">
        <f>B28+B27</f>
        <v>882.5</v>
      </c>
    </row>
    <row r="31" spans="1:2">
      <c r="A31" s="24" t="s">
        <v>11</v>
      </c>
      <c r="B31" s="25">
        <f>B30/12</f>
        <v>73.541666666666671</v>
      </c>
    </row>
    <row r="32" spans="1:2">
      <c r="B32" s="16"/>
    </row>
    <row r="33" spans="1:2">
      <c r="B33" s="16"/>
    </row>
    <row r="34" spans="1:2">
      <c r="A34" s="5" t="s">
        <v>34</v>
      </c>
      <c r="B34" s="18">
        <v>3500</v>
      </c>
    </row>
    <row r="35" spans="1:2">
      <c r="A35" s="6" t="s">
        <v>35</v>
      </c>
      <c r="B35" s="20">
        <v>0.19</v>
      </c>
    </row>
    <row r="36" spans="1:2">
      <c r="A36" s="6" t="s">
        <v>36</v>
      </c>
      <c r="B36" s="20">
        <v>2.5000000000000001E-2</v>
      </c>
    </row>
    <row r="37" spans="1:2">
      <c r="A37" s="6"/>
      <c r="B37" s="19"/>
    </row>
    <row r="38" spans="1:2">
      <c r="A38" s="22" t="s">
        <v>8</v>
      </c>
      <c r="B38" s="23">
        <f>(B36+B35)*B34</f>
        <v>752.5</v>
      </c>
    </row>
    <row r="39" spans="1:2">
      <c r="A39" s="6" t="s">
        <v>9</v>
      </c>
      <c r="B39" s="21">
        <v>60</v>
      </c>
    </row>
    <row r="40" spans="1:2">
      <c r="A40" s="6"/>
      <c r="B40" s="19"/>
    </row>
    <row r="41" spans="1:2">
      <c r="A41" s="22" t="s">
        <v>10</v>
      </c>
      <c r="B41" s="23">
        <f>B39+B38</f>
        <v>812.5</v>
      </c>
    </row>
    <row r="42" spans="1:2">
      <c r="A42" s="24" t="s">
        <v>11</v>
      </c>
      <c r="B42" s="25">
        <f>B41/12</f>
        <v>67.708333333333329</v>
      </c>
    </row>
    <row r="43" spans="1:2" ht="16" thickBot="1">
      <c r="B43" s="16"/>
    </row>
    <row r="44" spans="1:2">
      <c r="A44" s="26" t="s">
        <v>15</v>
      </c>
      <c r="B44" s="27">
        <f>B30-B41</f>
        <v>70</v>
      </c>
    </row>
    <row r="45" spans="1:2" ht="16" thickBot="1">
      <c r="A45" s="28" t="s">
        <v>16</v>
      </c>
      <c r="B45" s="29">
        <f>(B41-B30)/B30</f>
        <v>-7.9320113314447591E-2</v>
      </c>
    </row>
    <row r="58" spans="1:2">
      <c r="A58" t="s">
        <v>17</v>
      </c>
      <c r="B58" t="s">
        <v>22</v>
      </c>
    </row>
    <row r="59" spans="1:2">
      <c r="A59" t="s">
        <v>18</v>
      </c>
      <c r="B59" t="s">
        <v>21</v>
      </c>
    </row>
    <row r="60" spans="1:2">
      <c r="A60" t="s">
        <v>19</v>
      </c>
      <c r="B60" t="s">
        <v>20</v>
      </c>
    </row>
  </sheetData>
  <phoneticPr fontId="8" type="noConversion"/>
  <pageMargins left="0.75" right="0.75" top="1" bottom="1" header="0.5" footer="0.5"/>
  <pageSetup paperSize="9" scale="74" orientation="portrait" horizontalDpi="4294967292" verticalDpi="4294967292"/>
  <colBreaks count="1" manualBreakCount="1">
    <brk id="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Calculator KWH - 1</vt:lpstr>
      <vt:lpstr>Calculator KWH - 2 </vt:lpstr>
      <vt:lpstr>Calculator m3 -1</vt:lpstr>
      <vt:lpstr>Blad3</vt:lpstr>
    </vt:vector>
  </TitlesOfParts>
  <Company>Do 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</dc:creator>
  <cp:lastModifiedBy>John Do</cp:lastModifiedBy>
  <cp:lastPrinted>2016-03-29T20:28:22Z</cp:lastPrinted>
  <dcterms:created xsi:type="dcterms:W3CDTF">2016-03-29T10:51:53Z</dcterms:created>
  <dcterms:modified xsi:type="dcterms:W3CDTF">2016-03-30T08:37:51Z</dcterms:modified>
</cp:coreProperties>
</file>