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1960" windowHeight="7790"/>
  </bookViews>
  <sheets>
    <sheet name="results" sheetId="1" r:id="rId1"/>
    <sheet name="opm" sheetId="2" r:id="rId2"/>
  </sheets>
  <definedNames>
    <definedName name="_xlnm.Sheet_Title" localSheetId="0">"results"</definedName>
    <definedName name="_xlnm.Print_Area" localSheetId="0">#REF!</definedName>
    <definedName name="_xlnm.Sheet_Title" localSheetId="1">"opm"</definedName>
    <definedName name="_xlnm.Print_Area" localSheetId="1">#REF!</definedName>
  </definedNames>
  <calcPr calcMode="auto" iterate="1" iterateCount="100" iterateDelta="0.001"/>
  <webPublishing allowPng="1" css="0" characterSet="UTF-8"/>
</workbook>
</file>

<file path=xl/sharedStrings.xml><?xml version="1.0" encoding="utf-8"?>
<sst xmlns="http://schemas.openxmlformats.org/spreadsheetml/2006/main" uniqueCount="15" count="15">
  <si>
    <t>[mol/ha/y]</t>
  </si>
  <si>
    <t>[g]</t>
  </si>
  <si>
    <t>Afvalverwerking</t>
  </si>
  <si>
    <t>NOx</t>
  </si>
  <si>
    <t>NH3</t>
  </si>
  <si>
    <t>Bouw</t>
  </si>
  <si>
    <t>nvt</t>
  </si>
  <si>
    <t>Buitenland</t>
  </si>
  <si>
    <t>Consumenten</t>
  </si>
  <si>
    <t>Energie</t>
  </si>
  <si>
    <t>Handel</t>
  </si>
  <si>
    <t>Industrie</t>
  </si>
  <si>
    <t>Landbouw</t>
  </si>
  <si>
    <t>Verkeer</t>
  </si>
  <si>
    <t>Zee</t>
  </si>
</sst>
</file>

<file path=xl/styles.xml><?xml version="1.0" encoding="utf-8"?>
<styleSheet xmlns="http://schemas.openxmlformats.org/spreadsheetml/2006/main">
  <numFmts count="1">
    <numFmt formatCode="0.0000" numFmtId="100"/>
  </numFmts>
  <fonts count="5">
    <font>
      <b val="0"/>
      <i val="0"/>
      <u val="none"/>
      <color rgb="FF000000"/>
      <name val="Sans"/>
      <vertAlign val="baseline"/>
      <sz val="10"/>
      <strike val="0"/>
    </font>
    <font>
      <b val="0"/>
      <i val="1"/>
      <u val="none"/>
      <color rgb="FF800080"/>
      <name val="Sans"/>
      <vertAlign val="baseline"/>
      <sz val="10"/>
      <strike val="0"/>
    </font>
    <font>
      <b val="1"/>
      <i val="0"/>
      <u val="none"/>
      <color rgb="FF000000"/>
      <name val="Sans"/>
      <vertAlign val="baseline"/>
      <sz val="10"/>
      <strike val="0"/>
    </font>
    <font>
      <b val="1"/>
      <i val="1"/>
      <u val="none"/>
      <color rgb="FF800080"/>
      <name val="Sans"/>
      <vertAlign val="baseline"/>
      <sz val="10"/>
      <strike val="0"/>
    </font>
    <font>
      <b val="0"/>
      <i val="0"/>
      <u val="none"/>
      <color rgb="FF800080"/>
      <name val="Sans"/>
      <vertAlign val="baseline"/>
      <sz val="10"/>
      <strike val="0"/>
    </font>
  </fonts>
  <fills count="2">
    <fill>
      <patternFill patternType="none"/>
    </fill>
    <fill>
      <patternFill patternType="gray125"/>
    </fill>
  </fills>
  <borders count="1">
    <border diagonalUp="0" diagonalDown="0">
      <start style="none">
        <color rgb="FFC7C7C7"/>
      </start>
      <end style="none">
        <color rgb="FFC7C7C7"/>
      </end>
      <top style="none">
        <color rgb="FFC7C7C7"/>
      </top>
      <bottom style="none">
        <color rgb="FFC7C7C7"/>
      </bottom>
    </border>
  </borders>
  <cellStyleXfs count="1">
    <xf fontId="0" fillId="0" borderId="0" numFmtId="0">
      <alignment horizontal="general" vertical="bottom" wrapText="0" shrinkToFit="0" textRotation="0" indent="0"/>
      <protection locked="1" hidden="0"/>
    </xf>
  </cellStyleXfs>
  <cellXfs count="14">
    <xf applyAlignment="1" applyBorder="1" applyFont="1" applyFill="1" applyNumberFormat="1" fontId="0" fillId="0" borderId="0" numFmtId="0" xfId="0">
      <alignment horizontal="general" vertical="bottom" wrapText="0" shrinkToFit="0" textRotation="0" indent="0"/>
      <protection locked="1" hidden="0"/>
    </xf>
    <xf applyAlignment="1" applyBorder="1" applyFont="1" applyFill="1" applyNumberFormat="1" fontId="1" fillId="0" borderId="0" numFmtId="0" xfId="0">
      <alignment horizontal="general" vertical="bottom" wrapText="0" shrinkToFit="0" textRotation="0" indent="0"/>
      <protection locked="1" hidden="0"/>
    </xf>
    <xf applyAlignment="1" applyBorder="1" applyFont="1" applyFill="1" applyNumberFormat="1" fontId="2" fillId="0" borderId="0" numFmtId="0" xfId="0">
      <alignment horizontal="general" vertical="bottom" wrapText="0" shrinkToFit="0" textRotation="0" indent="0"/>
      <protection locked="1" hidden="0"/>
    </xf>
    <xf applyAlignment="1" applyBorder="1" applyFont="1" applyFill="1" applyNumberFormat="1" fontId="2" fillId="0" borderId="0" numFmtId="100" xfId="0">
      <alignment horizontal="right" vertical="bottom" wrapText="0" shrinkToFit="0" textRotation="0" indent="0"/>
      <protection locked="1" hidden="0"/>
    </xf>
    <xf applyAlignment="1" applyBorder="1" applyFont="1" applyFill="1" applyNumberFormat="1" fontId="3" fillId="0" borderId="0" numFmtId="100" xfId="0">
      <alignment horizontal="right" vertical="bottom" wrapText="0" shrinkToFit="0" textRotation="0" indent="0"/>
      <protection locked="1" hidden="0"/>
    </xf>
    <xf applyAlignment="1" applyBorder="1" applyFont="1" applyFill="1" applyNumberFormat="1" fontId="2" fillId="0" borderId="0" numFmtId="0" xfId="0">
      <alignment horizontal="right" vertical="bottom" wrapText="0" shrinkToFit="0" textRotation="0" indent="0"/>
      <protection locked="1" hidden="0"/>
    </xf>
    <xf applyAlignment="1" applyBorder="1" applyFont="1" applyFill="1" applyNumberFormat="1" fontId="2" fillId="0" borderId="0" numFmtId="100" xfId="0">
      <alignment horizontal="center" vertical="bottom" wrapText="0" shrinkToFit="0" textRotation="0" indent="0"/>
      <protection locked="1" hidden="0"/>
    </xf>
    <xf applyAlignment="1" applyBorder="1" applyFont="1" applyFill="1" applyNumberFormat="1" fontId="0" fillId="0" borderId="0" numFmtId="100" xfId="0">
      <alignment horizontal="general" vertical="bottom" wrapText="0" shrinkToFit="0" textRotation="0" indent="0"/>
      <protection locked="1" hidden="0"/>
    </xf>
    <xf applyAlignment="1" applyBorder="1" applyFont="1" applyFill="1" applyNumberFormat="1" fontId="1" fillId="0" borderId="0" numFmtId="100" xfId="0">
      <alignment horizontal="general" vertical="bottom" wrapText="0" shrinkToFit="0" textRotation="0" indent="0"/>
      <protection locked="1" hidden="0"/>
    </xf>
    <xf applyAlignment="1" applyBorder="1" applyFont="1" applyFill="1" applyNumberFormat="1" fontId="0" fillId="0" borderId="0" numFmtId="21" xfId="0">
      <alignment horizontal="general" vertical="bottom" wrapText="0" shrinkToFit="0" textRotation="0" indent="0"/>
      <protection locked="1" hidden="0"/>
    </xf>
    <xf applyAlignment="1" applyBorder="1" applyFont="1" applyFill="1" applyNumberFormat="1" fontId="0" fillId="0" borderId="0" numFmtId="100" xfId="0">
      <alignment horizontal="right" vertical="bottom" wrapText="0" shrinkToFit="0" textRotation="0" indent="0"/>
      <protection locked="1" hidden="0"/>
    </xf>
    <xf applyAlignment="1" applyBorder="1" applyFont="1" applyFill="1" applyNumberFormat="1" fontId="0" fillId="0" borderId="0" numFmtId="0" xfId="0">
      <alignment horizontal="center" vertical="bottom" wrapText="0" shrinkToFit="0" textRotation="0" indent="0"/>
      <protection locked="1" hidden="0"/>
    </xf>
    <xf applyAlignment="1" applyBorder="1" applyFont="1" applyFill="1" applyNumberFormat="1" fontId="0" fillId="0" borderId="0" numFmtId="21" xfId="0">
      <alignment horizontal="right" vertical="bottom" wrapText="0" shrinkToFit="0" textRotation="0" indent="0"/>
      <protection locked="1" hidden="0"/>
    </xf>
    <xf applyAlignment="1" applyBorder="1" applyFont="1" applyFill="1" applyNumberFormat="1" fontId="4" fillId="0" borderId="0" numFmtId="0" xfId="0">
      <alignment horizontal="general" vertical="bottom" wrapText="0" shrinkToFit="0" textRotation="0" indent="0"/>
      <protection locked="1" hidden="0"/>
    </xf>
  </cellXfs>
</styleSheet>
</file>

<file path=xl/_rels/workbook.xml.rels><?xml version="1.0" encoding="UTF-8"?>
<Relationships xmlns="http://schemas.openxmlformats.org/package/2006/relationships">
  <Relationship Id="rId4" Type="http://schemas.openxmlformats.org/officeDocument/2006/relationships/styles" Target="styles.xml"/>
  <Relationship Id="rId3"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0"/>
  </sheetPr>
  <dimension ref="A1:L26"/>
  <sheetViews>
    <sheetView workbookViewId="0" tabSelected="1">
      <selection activeCell="J26" sqref="J26"/>
    </sheetView>
  </sheetViews>
  <sheetFormatPr defaultRowHeight="14.5"/>
  <cols>
    <col min="1" max="1" style="0" width="2.5712740384615387" customWidth="1"/>
    <col min="2" max="2" style="0" width="16.427584134615387" customWidth="1"/>
    <col min="3" max="3" style="0" width="6.8567307692307695" customWidth="1"/>
    <col min="4" max="4" style="0" width="14.713401442307694" customWidth="1"/>
    <col min="5" max="5" style="0" width="14.999098557692308" customWidth="1"/>
    <col min="6" max="6" style="0" width="14.42770432692308" customWidth="1"/>
    <col min="7" max="7" style="0" width="16.141887019230772" customWidth="1"/>
    <col min="8" max="8" style="0" width="10.856490384615386" customWidth="1"/>
    <col min="9" max="9" style="1" width="9.285156250000002" bestFit="1" customWidth="1"/>
    <col min="10" max="10" style="0" width="9.142307692307693"/>
    <col min="11" max="11" style="0" width="29.998197115384617" customWidth="1"/>
    <col min="12" max="16384" style="0" width="9.142307692307693"/>
  </cols>
  <sheetData>
    <row r="1" spans="1:12">
      <c r="A1" s="2"/>
      <c r="B1" s="2"/>
      <c r="C1" s="2"/>
      <c r="D1" s="3"/>
      <c r="E1" s="3"/>
      <c r="F1" s="3"/>
      <c r="G1" s="3"/>
      <c r="H1" s="3"/>
      <c r="I1" s="4"/>
      <c r="J1" s="5"/>
      <c r="K1" s="2"/>
    </row>
    <row r="2" spans="1:12" ht="15">
      <c r="A2" s="2"/>
      <c r="B2" s="2"/>
      <c r="C2" s="2"/>
      <c r="D2" s="6" t="inlineStr">
        <is>
          <t>tot.dep.</t>
        </is>
      </c>
      <c r="E2" s="6"/>
      <c r="F2" s="6" t="inlineStr">
        <is>
          <t>0.30 * NOx + 0.82*NH3</t>
        </is>
      </c>
      <c r="G2" s="6"/>
      <c r="H2" s="3"/>
      <c r="I2" s="4"/>
      <c r="J2" s="5"/>
      <c r="K2" s="2"/>
    </row>
    <row r="3" spans="1:12" ht="15">
      <c r="A3" s="2"/>
      <c r="B3" s="2" t="inlineStr">
        <is>
          <t>Sector</t>
        </is>
      </c>
      <c r="C3" s="2" t="inlineStr">
        <is>
          <t>Stof</t>
        </is>
      </c>
      <c r="D3" s="3" t="s">
        <v>0</v>
      </c>
      <c r="E3" s="6" t="s">
        <v>1</v>
      </c>
      <c r="F3" s="3" t="s">
        <v>0</v>
      </c>
      <c r="G3" s="6" t="s">
        <v>1</v>
      </c>
      <c r="H3" s="3" t="inlineStr">
        <is>
          <t>%</t>
        </is>
      </c>
      <c r="I3" s="4" t="inlineStr">
        <is>
          <t>Mesdag</t>
        </is>
      </c>
      <c r="J3" s="5" t="inlineStr">
        <is>
          <t>runtime</t>
        </is>
      </c>
      <c r="K3" s="2" t="inlineStr">
        <is>
          <t>uitgevoerd op</t>
        </is>
      </c>
    </row>
    <row r="4" spans="1:12" ht="15">
      <c r="B4" t="s">
        <v>2</v>
      </c>
      <c r="C4" t="s">
        <v>3</v>
      </c>
      <c r="D4" s="7">
        <v>2312.3942980000002</v>
      </c>
      <c r="E4" s="7">
        <f>14.01*D4</f>
        <v>32396.644114980001</v>
      </c>
      <c r="F4" s="7"/>
      <c r="G4" s="7"/>
      <c r="H4" s="7"/>
      <c r="I4" s="8"/>
      <c r="J4" s="9">
        <v>0.00037037037037037035</v>
      </c>
      <c r="K4" t="inlineStr">
        <is>
          <t>Wed Feb 26 18:20:17 CET 2020</t>
        </is>
      </c>
    </row>
    <row r="5" spans="1:12" ht="15">
      <c r="B5" t="s">
        <v>2</v>
      </c>
      <c r="C5" t="s">
        <v>4</v>
      </c>
      <c r="D5" s="7">
        <v>3460.3364508999998</v>
      </c>
      <c r="E5" s="7">
        <f>14.01*D5</f>
        <v>48479.313677108999</v>
      </c>
      <c r="F5" s="7">
        <f>0.29999999999999999*D4+0.81999999999999995*D5</f>
        <v>3531.1941791379995</v>
      </c>
      <c r="G5" s="7">
        <f>14.01*F5</f>
        <v>49472.030449723374</v>
      </c>
      <c r="H5" s="7">
        <f>G5/G$26*100</f>
        <v>0.32047367974005808</v>
      </c>
      <c r="I5" s="8">
        <v>0.20000000000000001</v>
      </c>
      <c r="J5" s="9">
        <v>0.00011574074074074075</v>
      </c>
      <c r="K5" t="inlineStr">
        <is>
          <t>Wed Feb 26 18:20:27 CET 2020</t>
        </is>
      </c>
    </row>
    <row r="6" spans="1:12" ht="15">
      <c r="B6" t="s">
        <v>5</v>
      </c>
      <c r="C6" t="s">
        <v>3</v>
      </c>
      <c r="D6" s="7">
        <v>385.23216100000002</v>
      </c>
      <c r="E6" s="7">
        <f>14.01*D6</f>
        <v>5397.1025756099998</v>
      </c>
      <c r="F6" s="7"/>
      <c r="G6" s="7"/>
      <c r="H6" s="7"/>
      <c r="I6" s="8"/>
      <c r="J6" s="9">
        <v>0.011597222222222222</v>
      </c>
      <c r="K6" t="inlineStr">
        <is>
          <t>Wed Feb 26 18:37:09 CET 2020</t>
        </is>
      </c>
    </row>
    <row r="7" spans="1:12" ht="15">
      <c r="B7" t="s">
        <v>5</v>
      </c>
      <c r="C7" t="s">
        <v>4</v>
      </c>
      <c r="D7" s="10">
        <v>0</v>
      </c>
      <c r="E7" s="7">
        <v>0</v>
      </c>
      <c r="F7" s="7">
        <f>0.29999999999999999*D6+0.81999999999999995*D7</f>
        <v>115.5696483</v>
      </c>
      <c r="G7" s="7">
        <f>14.01*F7</f>
        <v>1619.130772683</v>
      </c>
      <c r="H7" s="7">
        <f>G7/G$26*100</f>
        <v>0.010488528406559184</v>
      </c>
      <c r="I7" s="8">
        <v>0</v>
      </c>
      <c r="J7" s="11" t="s">
        <v>6</v>
      </c>
      <c r="K7" s="11" t="s">
        <v>6</v>
      </c>
    </row>
    <row r="8" spans="1:12" ht="15">
      <c r="B8" t="s">
        <v>7</v>
      </c>
      <c r="C8" t="s">
        <v>3</v>
      </c>
      <c r="D8" s="10">
        <v>406292.24699999997</v>
      </c>
      <c r="E8" s="7">
        <f>14.01*D8</f>
        <v>5692154.3804699993</v>
      </c>
      <c r="F8" s="7"/>
      <c r="G8" s="7"/>
      <c r="H8" s="7"/>
      <c r="I8" s="8"/>
      <c r="J8" s="12">
        <v>0.1149074074074074</v>
      </c>
      <c r="K8" t="inlineStr">
        <is>
          <t>Fri Feb 28 22:36:10 CET 2020</t>
        </is>
      </c>
    </row>
    <row r="9" spans="1:12" ht="15">
      <c r="B9" t="s">
        <v>7</v>
      </c>
      <c r="C9" t="s">
        <v>4</v>
      </c>
      <c r="D9" s="10">
        <v>377334.72499999998</v>
      </c>
      <c r="E9" s="7">
        <f>14.01*D9</f>
        <v>5286459.49725</v>
      </c>
      <c r="F9" s="7">
        <f>0.29999999999999999*D8+0.81999999999999995*D9</f>
        <v>431302.14859999996</v>
      </c>
      <c r="G9" s="7">
        <f>14.01*F9</f>
        <v>6042543.1018859996</v>
      </c>
      <c r="H9" s="7">
        <f>G9/G$26*100</f>
        <v>39.142845063076223</v>
      </c>
      <c r="I9" s="8">
        <v>17.100000000000001</v>
      </c>
      <c r="J9" s="12">
        <v>0.14042824074074073</v>
      </c>
      <c r="K9" t="inlineStr">
        <is>
          <t>Sat Feb 29 02:57:11 CET 2020</t>
        </is>
      </c>
    </row>
    <row r="10" spans="1:12" ht="15">
      <c r="B10" t="s">
        <v>8</v>
      </c>
      <c r="C10" t="s">
        <v>3</v>
      </c>
      <c r="D10" s="7">
        <v>6510.250368</v>
      </c>
      <c r="E10" s="7">
        <f>14.01*D10</f>
        <v>91208.607655679996</v>
      </c>
      <c r="F10" s="7"/>
      <c r="G10" s="7"/>
      <c r="H10" s="7"/>
      <c r="I10" s="8"/>
      <c r="J10" s="9">
        <v>0.052534722222222219</v>
      </c>
      <c r="K10" t="inlineStr">
        <is>
          <t>Wed Feb 26 19:52:49 CET 2020</t>
        </is>
      </c>
    </row>
    <row r="11" spans="1:12" ht="15">
      <c r="B11" t="s">
        <v>8</v>
      </c>
      <c r="C11" t="s">
        <v>4</v>
      </c>
      <c r="D11" s="7">
        <v>59048.548900000002</v>
      </c>
      <c r="E11" s="7">
        <f>14.01*D11</f>
        <v>827270.17008900002</v>
      </c>
      <c r="F11" s="7">
        <f>0.29999999999999999*D10+0.81999999999999995*D11</f>
        <v>50372.885208400003</v>
      </c>
      <c r="G11" s="7">
        <f>14.01*F11</f>
        <v>705724.12176968402</v>
      </c>
      <c r="H11" s="7">
        <f>G11/G$26*100</f>
        <v>4.5715933655623004</v>
      </c>
      <c r="I11" s="8">
        <v>4.7000000000000002</v>
      </c>
      <c r="J11" s="9">
        <v>0.011412037037037037</v>
      </c>
      <c r="K11" t="inlineStr">
        <is>
          <t>Wed Feb 26 20:09:15 CET 2020</t>
        </is>
      </c>
    </row>
    <row r="12" spans="1:12" ht="15">
      <c r="B12" t="s">
        <v>9</v>
      </c>
      <c r="C12" t="s">
        <v>3</v>
      </c>
      <c r="D12" s="7">
        <v>7854.1656069999999</v>
      </c>
      <c r="E12" s="7">
        <f>14.01*D12</f>
        <v>110036.86015407</v>
      </c>
      <c r="F12" s="7"/>
      <c r="G12" s="7"/>
      <c r="H12" s="7"/>
      <c r="I12" s="8"/>
      <c r="J12" s="9">
        <v>0.018842592592592591</v>
      </c>
      <c r="K12" t="inlineStr">
        <is>
          <t>Wed Feb 26 20:36:23 CET 2020</t>
        </is>
      </c>
    </row>
    <row r="13" spans="1:12" ht="15">
      <c r="B13" t="s">
        <v>9</v>
      </c>
      <c r="C13" t="s">
        <v>4</v>
      </c>
      <c r="D13" s="7">
        <v>81.070976450000003</v>
      </c>
      <c r="E13" s="7">
        <f>14.01*D13</f>
        <v>1135.8043800645</v>
      </c>
      <c r="F13" s="7">
        <f>0.29999999999999999*D12+0.81999999999999995*D13</f>
        <v>2422.727882789</v>
      </c>
      <c r="G13" s="7">
        <f>14.01*F13</f>
        <v>33942.417637873892</v>
      </c>
      <c r="H13" s="7">
        <f>G13/G$26*100</f>
        <v>0.21987477329716351</v>
      </c>
      <c r="I13" s="8">
        <v>0.20000000000000001</v>
      </c>
      <c r="J13" s="9">
        <v>0.0001273148148148148</v>
      </c>
      <c r="K13" t="inlineStr">
        <is>
          <t>Wed Feb 26 20:36:34 CET 2020</t>
        </is>
      </c>
    </row>
    <row r="14" spans="1:12" ht="15">
      <c r="B14" t="s">
        <v>10</v>
      </c>
      <c r="C14" t="s">
        <v>3</v>
      </c>
      <c r="D14" s="7">
        <v>5396.9686499999998</v>
      </c>
      <c r="E14" s="7">
        <f>14.01*D14</f>
        <v>75611.530786499992</v>
      </c>
      <c r="F14" s="7"/>
      <c r="G14" s="7"/>
      <c r="H14" s="7"/>
      <c r="I14" s="8"/>
      <c r="J14" s="9">
        <v>0.012465277777777778</v>
      </c>
      <c r="K14" t="inlineStr">
        <is>
          <t>Fri Feb 28 14:59:54 CET 2020</t>
        </is>
      </c>
    </row>
    <row r="15" spans="1:12" ht="15">
      <c r="B15" t="s">
        <v>10</v>
      </c>
      <c r="C15" t="s">
        <v>4</v>
      </c>
      <c r="D15" s="7">
        <v>3615.1062274000001</v>
      </c>
      <c r="E15" s="7">
        <f>14.01*D15</f>
        <v>50647.638245873997</v>
      </c>
      <c r="F15" s="7">
        <f>0.29999999999999999*D14+0.81999999999999995*D15</f>
        <v>4583.4777014679994</v>
      </c>
      <c r="G15" s="7">
        <f>14.01*F15</f>
        <v>64214.522597566669</v>
      </c>
      <c r="H15" s="7">
        <f>G15/G$26*100</f>
        <v>0.41597371610827777</v>
      </c>
      <c r="I15" s="8">
        <v>0.29999999999999999</v>
      </c>
      <c r="J15" s="9">
        <v>0.018344907407407407</v>
      </c>
      <c r="K15" t="inlineStr">
        <is>
          <t>Wed Feb 26 21:19:57 CET 2020</t>
        </is>
      </c>
    </row>
    <row r="16" spans="1:12" ht="15">
      <c r="B16" t="s">
        <v>11</v>
      </c>
      <c r="C16" t="s">
        <v>3</v>
      </c>
      <c r="D16" s="7">
        <v>17469.32459</v>
      </c>
      <c r="E16" s="7">
        <f>14.01*D16</f>
        <v>244745.2375059</v>
      </c>
      <c r="F16" s="7"/>
      <c r="G16" s="7"/>
      <c r="H16" s="7"/>
      <c r="I16" s="8"/>
      <c r="J16" s="9">
        <v>0.0082407407407407412</v>
      </c>
      <c r="K16" t="inlineStr">
        <is>
          <t>Wed Feb 26 21:31:49 CET 2020</t>
        </is>
      </c>
    </row>
    <row r="17" spans="1:12" ht="15">
      <c r="B17" t="s">
        <v>11</v>
      </c>
      <c r="C17" t="s">
        <v>4</v>
      </c>
      <c r="D17" s="7">
        <v>7465.4827097999996</v>
      </c>
      <c r="E17" s="7">
        <f>14.01*D17</f>
        <v>104591.41276429799</v>
      </c>
      <c r="F17" s="7">
        <f>0.29999999999999999*D16+0.81999999999999995*D17</f>
        <v>11362.493199035998</v>
      </c>
      <c r="G17" s="7">
        <f>14.01*F17</f>
        <v>159188.52971849433</v>
      </c>
      <c r="H17" s="7">
        <f>G17/G$26*100</f>
        <v>1.0312035594160809</v>
      </c>
      <c r="I17" s="8">
        <v>0.69999999999999996</v>
      </c>
      <c r="J17" s="9">
        <v>0.0023611111111111111</v>
      </c>
      <c r="K17" t="inlineStr">
        <is>
          <t>Wed Feb 26 21:35:13 CET 2020</t>
        </is>
      </c>
    </row>
    <row r="18" spans="1:12" ht="15">
      <c r="B18" t="s">
        <v>12</v>
      </c>
      <c r="C18" t="s">
        <v>3</v>
      </c>
      <c r="D18" s="7">
        <v>9742.2341300000007</v>
      </c>
      <c r="E18" s="7">
        <f>14.01*D18</f>
        <v>136488.70016130002</v>
      </c>
      <c r="F18" s="7"/>
      <c r="G18" s="7"/>
      <c r="H18" s="7"/>
      <c r="I18" s="8"/>
      <c r="J18" s="9">
        <v>0.03170138888888889</v>
      </c>
      <c r="K18" t="inlineStr">
        <is>
          <t>Wed Feb 26 22:20:52 CET 2020</t>
        </is>
      </c>
    </row>
    <row r="19" spans="1:12" ht="15">
      <c r="B19" t="s">
        <v>12</v>
      </c>
      <c r="C19" t="s">
        <v>4</v>
      </c>
      <c r="D19" s="7">
        <v>613927.76942000003</v>
      </c>
      <c r="E19" s="7">
        <f>14.01*D19</f>
        <v>8601128.0495742001</v>
      </c>
      <c r="F19" s="7">
        <f>0.29999999999999999*D18+0.81999999999999995*D19</f>
        <v>506343.44116340001</v>
      </c>
      <c r="G19" s="7">
        <f>14.01*F19</f>
        <v>7093871.6106992345</v>
      </c>
      <c r="H19" s="7">
        <f>G19/G$26*100</f>
        <v>45.953220800077929</v>
      </c>
      <c r="I19" s="8">
        <v>30.600000000000001</v>
      </c>
      <c r="J19" s="9">
        <v>0.10671296296296297</v>
      </c>
      <c r="K19" t="inlineStr">
        <is>
          <t>Thu Feb 27 00:54:32 CET 2020</t>
        </is>
      </c>
    </row>
    <row r="20" spans="1:12" ht="15">
      <c r="B20" t="s">
        <v>13</v>
      </c>
      <c r="C20" t="s">
        <v>3</v>
      </c>
      <c r="D20" s="7">
        <v>160286.3052</v>
      </c>
      <c r="E20" s="7">
        <f>14.01*D20</f>
        <v>2245611.1358520002</v>
      </c>
      <c r="F20" s="7"/>
      <c r="G20" s="7"/>
      <c r="H20" s="7"/>
      <c r="I20" s="8"/>
      <c r="J20" s="9">
        <v>0.29269675925925925</v>
      </c>
      <c r="K20" t="inlineStr">
        <is>
          <t>Thu Feb 27 22:01:43 CET 2020</t>
        </is>
      </c>
    </row>
    <row r="21" spans="1:12" ht="15">
      <c r="B21" t="s">
        <v>13</v>
      </c>
      <c r="C21" t="s">
        <v>4</v>
      </c>
      <c r="D21" s="7">
        <v>27775.044074000001</v>
      </c>
      <c r="E21" s="7">
        <f>14.01*D21</f>
        <v>389128.36747674004</v>
      </c>
      <c r="F21" s="7">
        <f>0.29999999999999999*D20+0.81999999999999995*D21</f>
        <v>70861.427700679997</v>
      </c>
      <c r="G21" s="7">
        <f>14.01*F21</f>
        <v>992768.60208652669</v>
      </c>
      <c r="H21" s="7">
        <f>G21/G$26*100</f>
        <v>6.4310319214488949</v>
      </c>
      <c r="I21" s="8">
        <v>46.189999999999998</v>
      </c>
      <c r="J21" s="9">
        <v>0.29640046296296296</v>
      </c>
      <c r="K21" t="inlineStr">
        <is>
          <t>Fri Feb 28 05:08:32 CET 2020</t>
        </is>
      </c>
    </row>
    <row r="22" spans="1:12" ht="15">
      <c r="B22" t="s">
        <v>14</v>
      </c>
      <c r="C22" t="s">
        <v>3</v>
      </c>
      <c r="D22" s="7">
        <v>44299.773000000001</v>
      </c>
      <c r="E22" s="7">
        <f>14.01*D22</f>
        <v>620639.81972999999</v>
      </c>
      <c r="F22" s="7"/>
      <c r="G22" s="7"/>
      <c r="H22" s="7"/>
      <c r="I22" s="8"/>
      <c r="J22" s="9">
        <v>0.00015046296296296297</v>
      </c>
      <c r="K22" t="inlineStr">
        <is>
          <t>Fri Feb 28 18:13:01 CET 2020</t>
        </is>
      </c>
    </row>
    <row r="23" spans="1:12" ht="15">
      <c r="B23" t="s">
        <v>14</v>
      </c>
      <c r="C23" t="s">
        <v>4</v>
      </c>
      <c r="D23" s="7">
        <v>9368.1046999999999</v>
      </c>
      <c r="E23" s="7">
        <f>14.01*D23</f>
        <v>131247.146847</v>
      </c>
      <c r="F23" s="7">
        <f>0.29999999999999999*D22+0.81999999999999995*D23</f>
        <v>20971.777753999999</v>
      </c>
      <c r="G23" s="7">
        <f>14.01*F23</f>
        <v>293814.60633354</v>
      </c>
      <c r="H23" s="7">
        <f>G23/G$26*100</f>
        <v>1.9032945928665164</v>
      </c>
      <c r="I23" s="8">
        <v>8.4000000000000004</v>
      </c>
      <c r="J23" s="9">
        <v>0.00015046296296296297</v>
      </c>
      <c r="K23" t="inlineStr">
        <is>
          <t>Fri Feb 28 18:32:19 CET 2020</t>
        </is>
      </c>
      <c r="L23" s="13" t="inlineStr">
        <is>
          <t>Mesdag: alleen NH3</t>
        </is>
      </c>
    </row>
    <row r="26" spans="1:12" ht="15">
      <c r="B26" t="inlineStr">
        <is>
          <t>TOTAAL</t>
        </is>
      </c>
      <c r="D26" s="7">
        <f>SUM(D4:D24)</f>
        <v>1762625.0834625501</v>
      </c>
      <c r="E26" s="7">
        <f>SUM(E4:E24)</f>
        <v>24694377.419310324</v>
      </c>
      <c r="F26" s="7">
        <f>SUM(F4:F24)</f>
        <v>1101867.1430372109</v>
      </c>
      <c r="G26" s="7">
        <f>SUM(G4:G24)</f>
        <v>15437158.673951326</v>
      </c>
      <c r="H26" s="7">
        <f>SUM(H4:H24)</f>
        <v>100</v>
      </c>
      <c r="I26" s="8">
        <f>SUM(I4:I24)</f>
        <v>108.39</v>
      </c>
      <c r="J26" s="9"/>
    </row>
  </sheetData>
  <sheetProtection formatCells="0" formatColumns="0" formatRows="0" insertColumns="0" insertRows="0" insertHyperlinks="0" deleteColumns="0" deleteRows="0" selectLockedCells="1" sort="0" autoFilter="0" pivotTables="0" selectUnlockedCells="1"/>
  <mergeCells>
    <mergeCell ref="D2:E2"/>
    <mergeCell ref="F2:G2"/>
  </mergeCells>
  <printOptions/>
  <pageMargins left="1" right="1" top="1.6666666666666667" bottom="1.6666666666666667" header="1" footer="1"/>
  <pageSetup blackAndWhite="0" cellComments="asDisplayed" draft="0" errors="displayed" fitToHeight="0" fitToWidth="0" orientation="portrait" pageOrder="downThenOver" paperSize="9" scale="100" useFirstPageNumb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B4"/>
  <sheetViews>
    <sheetView workbookViewId="0">
      <selection activeCell="B4" sqref="B4"/>
    </sheetView>
  </sheetViews>
  <sheetFormatPr defaultRowHeight="12.75"/>
  <cols>
    <col min="1" max="16384" style="0" width="9.142307692307693"/>
  </cols>
  <sheetData>
    <row r="4" spans="2:2" ht="15">
      <c r="B4" t="inlineStr">
        <is>
          <t>Uit de .tab bestanden haal ik de kolom tot.dep., die tel ik op (summatie), dat geeft mijn eerste kolom met getallen (D), en dan krijg ik deze resultaten. Ik kan het nog niet goed plaatsen.</t>
        </is>
      </c>
    </row>
  </sheetData>
  <sheetProtection formatCells="0" formatColumns="0" formatRows="0" insertColumns="0" insertRows="0" insertHyperlinks="0" deleteColumns="0" deleteRows="0" selectLockedCells="1" sort="0" autoFilter="0" pivotTables="0" selectUnlockedCells="1"/>
  <printOptions/>
  <pageMargins left="1" right="1" top="1.6666666666666667" bottom="1.6666666666666667" header="1" footer="1"/>
  <pageSetup blackAndWhite="0" cellComments="asDisplayed" draft="0" errors="displayed" fitToHeight="0" fitToWidth="0" orientation="portrait" pageOrder="downThenOver" paperSize="9" scale="100" useFirstPageNumb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1.1246</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modified xsi:type="dcterms:W3CDTF">2020-02-29T15:15:58Z</dcterms:modified>
  <dcterms:created xsi:type="dcterms:W3CDTF">2020-02-28T14:33:19Z</dcterms:created>
</cp:coreProperties>
</file>

<file path=docProps/custom.xml><?xml version="1.0" encoding="utf-8"?>
<Properties xmlns="http://schemas.openxmlformats.org/officeDocument/2006/custom-properties" xmlns:vt="http://schemas.openxmlformats.org/officeDocument/2006/docPropsVTypes"/>
</file>