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24"/>
  <workbookPr showInkAnnotation="0" autoCompressPictures="0"/>
  <bookViews>
    <workbookView xWindow="380" yWindow="0" windowWidth="27520" windowHeight="17540" tabRatio="775" activeTab="3"/>
  </bookViews>
  <sheets>
    <sheet name="Patient numerical order incl nt" sheetId="1" r:id="rId1"/>
    <sheet name="Data arranged by clinical group" sheetId="2" r:id="rId2"/>
    <sheet name="Arranged by clinical group Vd1" sheetId="3" r:id="rId3"/>
    <sheet name="gamma chain %" sheetId="5" r:id="rId4"/>
    <sheet name="Clustal Omega" sheetId="6" r:id="rId5"/>
    <sheet name="Sheet1" sheetId="4" r:id="rId6"/>
  </sheets>
  <externalReferences>
    <externalReference r:id="rId7"/>
    <externalReference r:id="rId8"/>
  </externalReferenc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1" i="5" l="1"/>
  <c r="C11" i="5"/>
  <c r="D11" i="5"/>
  <c r="E11" i="5"/>
  <c r="F11" i="5"/>
  <c r="G11" i="5"/>
  <c r="H11" i="5"/>
  <c r="K11" i="5"/>
  <c r="L11" i="5"/>
  <c r="M11" i="5"/>
  <c r="N11" i="5"/>
  <c r="O11" i="5"/>
  <c r="P11" i="5"/>
  <c r="Q11" i="5"/>
  <c r="B19" i="5"/>
  <c r="C19" i="5"/>
  <c r="D19" i="5"/>
  <c r="E19" i="5"/>
  <c r="F19" i="5"/>
  <c r="G19" i="5"/>
  <c r="H19" i="5"/>
  <c r="K19" i="5"/>
  <c r="L19" i="5"/>
  <c r="M19" i="5"/>
  <c r="N19" i="5"/>
  <c r="O19" i="5"/>
  <c r="P19" i="5"/>
  <c r="Q19" i="5"/>
  <c r="B27" i="5"/>
  <c r="C27" i="5"/>
  <c r="D27" i="5"/>
  <c r="E27" i="5"/>
  <c r="F27" i="5"/>
  <c r="G27" i="5"/>
  <c r="H27" i="5"/>
  <c r="K27" i="5"/>
  <c r="L27" i="5"/>
  <c r="M27" i="5"/>
  <c r="N27" i="5"/>
  <c r="O27" i="5"/>
  <c r="P27" i="5"/>
  <c r="Q27" i="5"/>
  <c r="O594" i="1"/>
  <c r="N593" i="1"/>
  <c r="N592" i="1"/>
  <c r="N591" i="1"/>
  <c r="N590" i="1"/>
  <c r="N589" i="1"/>
  <c r="N588" i="1"/>
  <c r="N587" i="1"/>
  <c r="O261" i="1"/>
  <c r="N257" i="1"/>
  <c r="O61" i="1"/>
  <c r="N57" i="1"/>
  <c r="N58" i="1"/>
  <c r="N59" i="1"/>
  <c r="N60" i="1"/>
  <c r="N61" i="1"/>
  <c r="O694" i="1"/>
  <c r="N692" i="1"/>
  <c r="N691" i="1"/>
  <c r="F294" i="1"/>
  <c r="E292" i="1"/>
  <c r="E291" i="1"/>
  <c r="E290" i="1"/>
  <c r="E289" i="1"/>
  <c r="E274" i="1"/>
  <c r="E279" i="1" a="1"/>
  <c r="E279" i="1"/>
  <c r="E278" i="1" a="1"/>
  <c r="E278" i="1"/>
  <c r="E277" i="1" a="1"/>
  <c r="E277" i="1"/>
  <c r="E276" i="1" a="1"/>
  <c r="E276" i="1"/>
  <c r="E275" i="1"/>
  <c r="E280" i="1"/>
  <c r="E281" i="1"/>
  <c r="E282" i="1"/>
  <c r="E283" i="1"/>
  <c r="E284" i="1"/>
  <c r="E285" i="1"/>
  <c r="E286" i="1"/>
  <c r="E287" i="1"/>
  <c r="E288" i="1"/>
  <c r="E293" i="1"/>
  <c r="E294" i="1"/>
  <c r="F496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F413" i="1"/>
  <c r="E412" i="1"/>
  <c r="E411" i="1"/>
  <c r="E410" i="1"/>
  <c r="E409" i="1"/>
  <c r="E408" i="1"/>
  <c r="E407" i="1"/>
  <c r="E406" i="1"/>
  <c r="E405" i="1"/>
  <c r="N260" i="1"/>
  <c r="N259" i="1"/>
  <c r="N258" i="1"/>
  <c r="N256" i="1"/>
  <c r="N255" i="1"/>
  <c r="N254" i="1"/>
  <c r="F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6" i="1"/>
  <c r="E247" i="1"/>
  <c r="E270" i="1"/>
  <c r="O77" i="1"/>
  <c r="N66" i="1"/>
  <c r="N67" i="1"/>
  <c r="N68" i="1"/>
  <c r="N69" i="1"/>
  <c r="N70" i="1"/>
  <c r="N71" i="1"/>
  <c r="N72" i="1"/>
  <c r="N73" i="1"/>
  <c r="N74" i="1"/>
  <c r="N75" i="1"/>
  <c r="N76" i="1"/>
  <c r="N77" i="1"/>
  <c r="R184" i="3"/>
  <c r="X186" i="3"/>
  <c r="X185" i="3"/>
  <c r="X184" i="3"/>
  <c r="X183" i="3"/>
  <c r="X182" i="3"/>
  <c r="X181" i="3"/>
  <c r="X180" i="3"/>
  <c r="X179" i="3"/>
  <c r="X178" i="3"/>
  <c r="X177" i="3"/>
  <c r="X176" i="3"/>
  <c r="X175" i="3"/>
  <c r="R183" i="3"/>
  <c r="R182" i="3"/>
  <c r="R181" i="3"/>
  <c r="R180" i="3"/>
  <c r="R179" i="3"/>
  <c r="R178" i="3"/>
  <c r="R177" i="3"/>
  <c r="R176" i="3"/>
  <c r="R175" i="3"/>
  <c r="AJ179" i="3"/>
  <c r="AJ178" i="3"/>
  <c r="AJ177" i="3"/>
  <c r="AJ176" i="3"/>
  <c r="AJ175" i="3"/>
  <c r="AJ174" i="3"/>
  <c r="AJ173" i="3"/>
  <c r="AJ172" i="3"/>
  <c r="AD184" i="3"/>
  <c r="AD183" i="3"/>
  <c r="AD182" i="3"/>
  <c r="AD181" i="3"/>
  <c r="AD180" i="3"/>
  <c r="AD179" i="3"/>
  <c r="AD178" i="3"/>
  <c r="AD177" i="3"/>
  <c r="AD176" i="3"/>
  <c r="AD175" i="3"/>
  <c r="AD174" i="3"/>
  <c r="AD173" i="3"/>
  <c r="AD172" i="3"/>
  <c r="AD165" i="3"/>
  <c r="AD164" i="3"/>
  <c r="AD163" i="3"/>
  <c r="AD162" i="3"/>
  <c r="AD161" i="3"/>
  <c r="AD160" i="3"/>
  <c r="AD159" i="3"/>
  <c r="AD158" i="3"/>
  <c r="AD157" i="3"/>
  <c r="AD156" i="3"/>
  <c r="AD155" i="3"/>
  <c r="AD154" i="3"/>
  <c r="AD153" i="3"/>
  <c r="AD152" i="3"/>
  <c r="AD151" i="3"/>
  <c r="AD150" i="3"/>
  <c r="AD149" i="3"/>
  <c r="AD148" i="3"/>
  <c r="AD147" i="3"/>
  <c r="AD146" i="3"/>
  <c r="AD145" i="3"/>
  <c r="AD144" i="3"/>
  <c r="AD143" i="3"/>
  <c r="AD142" i="3"/>
  <c r="AD141" i="3"/>
  <c r="AD140" i="3"/>
  <c r="AD139" i="3"/>
  <c r="AD138" i="3"/>
  <c r="AD137" i="3"/>
  <c r="AD136" i="3"/>
  <c r="AD135" i="3"/>
  <c r="AD134" i="3"/>
  <c r="AD133" i="3"/>
  <c r="AD132" i="3"/>
  <c r="AD131" i="3"/>
  <c r="AD130" i="3"/>
  <c r="AD129" i="3"/>
  <c r="AD128" i="3"/>
  <c r="AD127" i="3"/>
  <c r="AD126" i="3"/>
  <c r="AJ139" i="3"/>
  <c r="AJ138" i="3"/>
  <c r="AJ137" i="3"/>
  <c r="AJ136" i="3"/>
  <c r="AJ135" i="3"/>
  <c r="AJ134" i="3"/>
  <c r="AJ133" i="3"/>
  <c r="AJ132" i="3"/>
  <c r="AJ131" i="3"/>
  <c r="AJ130" i="3"/>
  <c r="AJ129" i="3"/>
  <c r="AJ128" i="3"/>
  <c r="AJ127" i="3"/>
  <c r="AJ126" i="3"/>
  <c r="AJ117" i="3"/>
  <c r="AJ118" i="3"/>
  <c r="AJ116" i="3"/>
  <c r="AJ115" i="3"/>
  <c r="AD119" i="3"/>
  <c r="AD118" i="3"/>
  <c r="AD117" i="3"/>
  <c r="AD116" i="3"/>
  <c r="AD115" i="3"/>
  <c r="AJ108" i="3"/>
  <c r="AJ107" i="3"/>
  <c r="AJ106" i="3"/>
  <c r="AJ105" i="3"/>
  <c r="AJ104" i="3"/>
  <c r="AJ103" i="3"/>
  <c r="AJ102" i="3"/>
  <c r="AJ101" i="3"/>
  <c r="AD108" i="3"/>
  <c r="AD107" i="3"/>
  <c r="AD106" i="3"/>
  <c r="AD105" i="3"/>
  <c r="AD104" i="3"/>
  <c r="AD103" i="3"/>
  <c r="AD102" i="3"/>
  <c r="AD101" i="3"/>
  <c r="AD94" i="3"/>
  <c r="AD93" i="3"/>
  <c r="AD92" i="3"/>
  <c r="AD91" i="3"/>
  <c r="AD90" i="3"/>
  <c r="AD89" i="3"/>
  <c r="AD88" i="3"/>
  <c r="AD87" i="3"/>
  <c r="AD86" i="3"/>
  <c r="AD85" i="3"/>
  <c r="AD84" i="3"/>
  <c r="AD83" i="3"/>
  <c r="AD82" i="3"/>
  <c r="AD81" i="3"/>
  <c r="AD80" i="3"/>
  <c r="AD79" i="3"/>
  <c r="AD78" i="3"/>
  <c r="AD77" i="3"/>
  <c r="AD76" i="3"/>
  <c r="AD75" i="3"/>
  <c r="AD74" i="3"/>
  <c r="AD73" i="3"/>
  <c r="AD72" i="3"/>
  <c r="AD71" i="3"/>
  <c r="AD70" i="3"/>
  <c r="AD69" i="3"/>
  <c r="AD68" i="3"/>
  <c r="AD67" i="3"/>
  <c r="AD66" i="3"/>
  <c r="AD65" i="3"/>
  <c r="AD64" i="3"/>
  <c r="AJ83" i="3"/>
  <c r="AJ82" i="3"/>
  <c r="AJ81" i="3"/>
  <c r="AJ80" i="3"/>
  <c r="AJ79" i="3"/>
  <c r="AJ78" i="3"/>
  <c r="AJ77" i="3"/>
  <c r="AJ76" i="3"/>
  <c r="AJ75" i="3"/>
  <c r="AJ74" i="3"/>
  <c r="AJ73" i="3"/>
  <c r="AJ72" i="3"/>
  <c r="AJ71" i="3"/>
  <c r="AJ70" i="3"/>
  <c r="AJ69" i="3"/>
  <c r="AJ68" i="3"/>
  <c r="AJ67" i="3"/>
  <c r="AJ66" i="3"/>
  <c r="AJ65" i="3"/>
  <c r="AJ64" i="3"/>
  <c r="AJ27" i="3"/>
  <c r="AJ46" i="3"/>
  <c r="AJ45" i="3"/>
  <c r="AJ44" i="3"/>
  <c r="AJ43" i="3"/>
  <c r="AJ42" i="3"/>
  <c r="AJ41" i="3"/>
  <c r="AJ40" i="3"/>
  <c r="AJ39" i="3"/>
  <c r="AJ38" i="3"/>
  <c r="AJ37" i="3"/>
  <c r="AD57" i="3"/>
  <c r="AD56" i="3"/>
  <c r="AD55" i="3"/>
  <c r="AD54" i="3"/>
  <c r="AD53" i="3"/>
  <c r="AD52" i="3"/>
  <c r="AD51" i="3"/>
  <c r="AD50" i="3"/>
  <c r="AD49" i="3"/>
  <c r="AD48" i="3"/>
  <c r="AD47" i="3"/>
  <c r="AD46" i="3"/>
  <c r="AD45" i="3"/>
  <c r="AD44" i="3"/>
  <c r="AD43" i="3"/>
  <c r="AD42" i="3"/>
  <c r="AD41" i="3"/>
  <c r="AD40" i="3"/>
  <c r="AD39" i="3"/>
  <c r="AD38" i="3"/>
  <c r="AD37" i="3"/>
  <c r="X114" i="3"/>
  <c r="X113" i="3"/>
  <c r="X112" i="3"/>
  <c r="X95" i="3"/>
  <c r="X94" i="3"/>
  <c r="X93" i="3"/>
  <c r="X92" i="3"/>
  <c r="X91" i="3"/>
  <c r="X90" i="3"/>
  <c r="X89" i="3"/>
  <c r="X88" i="3"/>
  <c r="X87" i="3"/>
  <c r="X86" i="3"/>
  <c r="X85" i="3"/>
  <c r="X84" i="3"/>
  <c r="X83" i="3"/>
  <c r="X82" i="3"/>
  <c r="X73" i="3"/>
  <c r="X75" i="3"/>
  <c r="X74" i="3"/>
  <c r="X72" i="3"/>
  <c r="X71" i="3"/>
  <c r="X70" i="3"/>
  <c r="X69" i="3"/>
  <c r="X68" i="3"/>
  <c r="X67" i="3"/>
  <c r="X66" i="3"/>
  <c r="R105" i="3"/>
  <c r="R104" i="3"/>
  <c r="R103" i="3"/>
  <c r="R102" i="3"/>
  <c r="R101" i="3"/>
  <c r="R100" i="3"/>
  <c r="R99" i="3"/>
  <c r="R98" i="3"/>
  <c r="R97" i="3"/>
  <c r="R96" i="3"/>
  <c r="R95" i="3"/>
  <c r="R94" i="3"/>
  <c r="R93" i="3"/>
  <c r="R92" i="3"/>
  <c r="R91" i="3"/>
  <c r="R90" i="3"/>
  <c r="R89" i="3"/>
  <c r="R88" i="3"/>
  <c r="R87" i="3"/>
  <c r="R86" i="3"/>
  <c r="R85" i="3"/>
  <c r="R84" i="3"/>
  <c r="R83" i="3"/>
  <c r="R82" i="3"/>
  <c r="R130" i="3"/>
  <c r="R129" i="3"/>
  <c r="R128" i="3"/>
  <c r="R127" i="3"/>
  <c r="R126" i="3"/>
  <c r="R125" i="3"/>
  <c r="R124" i="3"/>
  <c r="R123" i="3"/>
  <c r="R122" i="3"/>
  <c r="R121" i="3"/>
  <c r="R120" i="3"/>
  <c r="R119" i="3"/>
  <c r="R118" i="3"/>
  <c r="R117" i="3"/>
  <c r="R116" i="3"/>
  <c r="R115" i="3"/>
  <c r="R114" i="3"/>
  <c r="R112" i="3"/>
  <c r="R113" i="3"/>
  <c r="X146" i="3"/>
  <c r="X145" i="3"/>
  <c r="X140" i="3"/>
  <c r="X155" i="3"/>
  <c r="X154" i="3"/>
  <c r="X153" i="3"/>
  <c r="X152" i="3"/>
  <c r="X151" i="3"/>
  <c r="X150" i="3"/>
  <c r="X149" i="3"/>
  <c r="X148" i="3"/>
  <c r="X147" i="3"/>
  <c r="X144" i="3"/>
  <c r="X143" i="3"/>
  <c r="X142" i="3"/>
  <c r="X141" i="3"/>
  <c r="X139" i="3"/>
  <c r="X138" i="3"/>
  <c r="X137" i="3"/>
  <c r="R155" i="3"/>
  <c r="R154" i="3"/>
  <c r="R153" i="3"/>
  <c r="R152" i="3"/>
  <c r="R151" i="3"/>
  <c r="R150" i="3"/>
  <c r="R149" i="3"/>
  <c r="R148" i="3"/>
  <c r="R147" i="3"/>
  <c r="R146" i="3"/>
  <c r="R145" i="3"/>
  <c r="R144" i="3"/>
  <c r="R143" i="3"/>
  <c r="R142" i="3"/>
  <c r="R141" i="3"/>
  <c r="R140" i="3"/>
  <c r="R139" i="3"/>
  <c r="R137" i="3"/>
  <c r="R138" i="3"/>
  <c r="K146" i="3"/>
  <c r="K145" i="3"/>
  <c r="K144" i="3"/>
  <c r="E146" i="3"/>
  <c r="E145" i="3"/>
  <c r="E144" i="3"/>
  <c r="K112" i="3"/>
  <c r="K123" i="3"/>
  <c r="K122" i="3"/>
  <c r="K121" i="3"/>
  <c r="K120" i="3"/>
  <c r="K119" i="3"/>
  <c r="K118" i="3"/>
  <c r="K117" i="3"/>
  <c r="K116" i="3"/>
  <c r="K115" i="3"/>
  <c r="K114" i="3"/>
  <c r="K113" i="3"/>
  <c r="K111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K100" i="3"/>
  <c r="K99" i="3"/>
  <c r="K98" i="3"/>
  <c r="K97" i="3"/>
  <c r="K96" i="3"/>
  <c r="K95" i="3"/>
  <c r="K94" i="3"/>
  <c r="K93" i="3"/>
  <c r="K92" i="3"/>
  <c r="K91" i="3"/>
  <c r="E103" i="3"/>
  <c r="E104" i="3"/>
  <c r="E102" i="3"/>
  <c r="E101" i="3"/>
  <c r="E100" i="3"/>
  <c r="E99" i="3"/>
  <c r="E98" i="3"/>
  <c r="E97" i="3"/>
  <c r="E96" i="3"/>
  <c r="E95" i="3"/>
  <c r="E94" i="3"/>
  <c r="E93" i="3"/>
  <c r="E92" i="3"/>
  <c r="E91" i="3"/>
  <c r="K84" i="3"/>
  <c r="K83" i="3"/>
  <c r="K82" i="3"/>
  <c r="K81" i="3"/>
  <c r="K80" i="3"/>
  <c r="K79" i="3"/>
  <c r="K78" i="3"/>
  <c r="K77" i="3"/>
  <c r="E82" i="3"/>
  <c r="E81" i="3"/>
  <c r="E80" i="3"/>
  <c r="E79" i="3"/>
  <c r="E78" i="3"/>
  <c r="E77" i="3"/>
  <c r="K51" i="3"/>
  <c r="K50" i="3"/>
  <c r="K49" i="3"/>
  <c r="K48" i="3"/>
  <c r="K63" i="3"/>
  <c r="K62" i="3"/>
  <c r="K61" i="3"/>
  <c r="K60" i="3"/>
  <c r="K59" i="3"/>
  <c r="K58" i="3"/>
  <c r="E69" i="3"/>
  <c r="E68" i="3"/>
  <c r="E67" i="3"/>
  <c r="E66" i="3"/>
  <c r="E65" i="3"/>
  <c r="E64" i="3"/>
  <c r="E63" i="3"/>
  <c r="E62" i="3"/>
  <c r="E61" i="3"/>
  <c r="E60" i="3"/>
  <c r="E59" i="3"/>
  <c r="E58" i="3"/>
  <c r="E50" i="3"/>
  <c r="E49" i="3"/>
  <c r="E48" i="3"/>
  <c r="AP50" i="3"/>
  <c r="AP42" i="3"/>
  <c r="AP36" i="3"/>
  <c r="AP34" i="3"/>
  <c r="AP33" i="3"/>
  <c r="AP22" i="3"/>
  <c r="AP14" i="3"/>
  <c r="AP13" i="3"/>
  <c r="AP12" i="3"/>
  <c r="AP51" i="3"/>
  <c r="AP49" i="3"/>
  <c r="AP48" i="3"/>
  <c r="AP47" i="3"/>
  <c r="AP46" i="3"/>
  <c r="AP45" i="3"/>
  <c r="AP44" i="3"/>
  <c r="AP43" i="3"/>
  <c r="AP41" i="3"/>
  <c r="AP40" i="3"/>
  <c r="AP39" i="3"/>
  <c r="AP38" i="3"/>
  <c r="AP37" i="3"/>
  <c r="AP35" i="3"/>
  <c r="AP32" i="3"/>
  <c r="AP31" i="3"/>
  <c r="AP30" i="3"/>
  <c r="AP29" i="3"/>
  <c r="AP28" i="3"/>
  <c r="AP27" i="3"/>
  <c r="AP26" i="3"/>
  <c r="AP25" i="3"/>
  <c r="AP24" i="3"/>
  <c r="AP23" i="3"/>
  <c r="AP21" i="3"/>
  <c r="AP20" i="3"/>
  <c r="AP19" i="3"/>
  <c r="AP18" i="3"/>
  <c r="AP17" i="3"/>
  <c r="AP16" i="3"/>
  <c r="AP15" i="3"/>
  <c r="AP11" i="3"/>
  <c r="AP10" i="3"/>
  <c r="AP9" i="3"/>
  <c r="AP8" i="3"/>
  <c r="AP7" i="3"/>
  <c r="K36" i="3"/>
  <c r="K35" i="3"/>
  <c r="K34" i="3"/>
  <c r="K33" i="3"/>
  <c r="K32" i="3"/>
  <c r="K31" i="3"/>
  <c r="K30" i="3"/>
  <c r="E41" i="3"/>
  <c r="E40" i="3"/>
  <c r="E39" i="3"/>
  <c r="E38" i="3"/>
  <c r="E37" i="3"/>
  <c r="E36" i="3"/>
  <c r="E35" i="3"/>
  <c r="E34" i="3"/>
  <c r="E33" i="3"/>
  <c r="E32" i="3"/>
  <c r="E31" i="3"/>
  <c r="E30" i="3"/>
  <c r="K11" i="3"/>
  <c r="K10" i="3"/>
  <c r="K9" i="3"/>
  <c r="K8" i="3"/>
  <c r="K7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F544" i="1"/>
  <c r="E543" i="1"/>
  <c r="E542" i="1"/>
  <c r="E541" i="1"/>
  <c r="E540" i="1"/>
  <c r="E539" i="1"/>
  <c r="E538" i="1"/>
  <c r="E537" i="1"/>
  <c r="O524" i="1"/>
  <c r="N522" i="1"/>
  <c r="N523" i="1"/>
  <c r="N524" i="1"/>
  <c r="O542" i="1"/>
  <c r="N537" i="1"/>
  <c r="N538" i="1"/>
  <c r="N539" i="1"/>
  <c r="N540" i="1"/>
  <c r="N541" i="1"/>
  <c r="N542" i="1"/>
  <c r="F531" i="1"/>
  <c r="E522" i="1"/>
  <c r="E523" i="1"/>
  <c r="E524" i="1"/>
  <c r="E525" i="1"/>
  <c r="E526" i="1"/>
  <c r="E527" i="1"/>
  <c r="E528" i="1"/>
  <c r="E529" i="1"/>
  <c r="E530" i="1"/>
  <c r="E531" i="1"/>
  <c r="Y187" i="3"/>
  <c r="X187" i="3"/>
  <c r="S184" i="3"/>
  <c r="AQ75" i="3"/>
  <c r="AP58" i="3"/>
  <c r="AP59" i="3"/>
  <c r="AP60" i="3"/>
  <c r="AP61" i="3"/>
  <c r="AP62" i="3"/>
  <c r="AP63" i="3"/>
  <c r="AP64" i="3"/>
  <c r="AP65" i="3"/>
  <c r="AP66" i="3"/>
  <c r="AP67" i="3"/>
  <c r="AP68" i="3"/>
  <c r="AP69" i="3"/>
  <c r="AP70" i="3"/>
  <c r="AP71" i="3"/>
  <c r="AP72" i="3"/>
  <c r="AP73" i="3"/>
  <c r="AP74" i="3"/>
  <c r="AP75" i="3"/>
  <c r="AW70" i="3"/>
  <c r="AV58" i="3"/>
  <c r="AV59" i="3"/>
  <c r="AV60" i="3"/>
  <c r="AV61" i="3"/>
  <c r="AV62" i="3"/>
  <c r="AV63" i="3"/>
  <c r="AV64" i="3"/>
  <c r="AV65" i="3"/>
  <c r="AV66" i="3"/>
  <c r="AV67" i="3"/>
  <c r="AV68" i="3"/>
  <c r="AV69" i="3"/>
  <c r="AV70" i="3"/>
  <c r="AQ52" i="3"/>
  <c r="AP52" i="3"/>
  <c r="AW30" i="3"/>
  <c r="AV7" i="3"/>
  <c r="AV8" i="3"/>
  <c r="AV9" i="3"/>
  <c r="AV10" i="3"/>
  <c r="AV11" i="3"/>
  <c r="AV12" i="3"/>
  <c r="AV13" i="3"/>
  <c r="AV14" i="3"/>
  <c r="AV15" i="3"/>
  <c r="AV16" i="3"/>
  <c r="AV17" i="3"/>
  <c r="AV18" i="3"/>
  <c r="AV19" i="3"/>
  <c r="AV20" i="3"/>
  <c r="AV21" i="3"/>
  <c r="AV22" i="3"/>
  <c r="AV23" i="3"/>
  <c r="AV24" i="3"/>
  <c r="AV25" i="3"/>
  <c r="AV26" i="3"/>
  <c r="AV27" i="3"/>
  <c r="AV28" i="3"/>
  <c r="AV29" i="3"/>
  <c r="AV30" i="3"/>
  <c r="AE185" i="3"/>
  <c r="AD185" i="3"/>
  <c r="AK180" i="3"/>
  <c r="AJ180" i="3"/>
  <c r="AE166" i="3"/>
  <c r="AD166" i="3"/>
  <c r="AK140" i="3"/>
  <c r="AJ140" i="3"/>
  <c r="AE120" i="3"/>
  <c r="AD120" i="3"/>
  <c r="AK119" i="3"/>
  <c r="AJ119" i="3"/>
  <c r="AK109" i="3"/>
  <c r="AJ109" i="3"/>
  <c r="AE109" i="3"/>
  <c r="AD109" i="3"/>
  <c r="AE95" i="3"/>
  <c r="AD95" i="3"/>
  <c r="AK84" i="3"/>
  <c r="AJ84" i="3"/>
  <c r="AE58" i="3"/>
  <c r="AD58" i="3"/>
  <c r="AK47" i="3"/>
  <c r="AJ47" i="3"/>
  <c r="AE31" i="3"/>
  <c r="AD23" i="3"/>
  <c r="AD24" i="3"/>
  <c r="AD25" i="3"/>
  <c r="AD26" i="3"/>
  <c r="AD27" i="3"/>
  <c r="AD28" i="3"/>
  <c r="AD29" i="3"/>
  <c r="AD30" i="3"/>
  <c r="AD31" i="3"/>
  <c r="AK27" i="3"/>
  <c r="AJ26" i="3"/>
  <c r="AJ25" i="3"/>
  <c r="AJ24" i="3"/>
  <c r="AJ23" i="3"/>
  <c r="AE17" i="3"/>
  <c r="AD7" i="3"/>
  <c r="AD8" i="3"/>
  <c r="AD9" i="3"/>
  <c r="AD10" i="3"/>
  <c r="AD11" i="3"/>
  <c r="AD12" i="3"/>
  <c r="AD13" i="3"/>
  <c r="AD14" i="3"/>
  <c r="AD15" i="3"/>
  <c r="AD16" i="3"/>
  <c r="AD17" i="3"/>
  <c r="AK9" i="3"/>
  <c r="AJ7" i="3"/>
  <c r="AJ8" i="3"/>
  <c r="AJ9" i="3"/>
  <c r="S164" i="3"/>
  <c r="R164" i="3"/>
  <c r="Y163" i="3"/>
  <c r="X163" i="3"/>
  <c r="Y156" i="3"/>
  <c r="X156" i="3"/>
  <c r="S156" i="3"/>
  <c r="R156" i="3"/>
  <c r="S131" i="3"/>
  <c r="R131" i="3"/>
  <c r="Y115" i="3"/>
  <c r="X115" i="3"/>
  <c r="S106" i="3"/>
  <c r="R106" i="3"/>
  <c r="Y96" i="3"/>
  <c r="X96" i="3"/>
  <c r="Y76" i="3"/>
  <c r="X76" i="3"/>
  <c r="S75" i="3"/>
  <c r="R66" i="3"/>
  <c r="R67" i="3"/>
  <c r="R68" i="3"/>
  <c r="R69" i="3"/>
  <c r="R70" i="3"/>
  <c r="R71" i="3"/>
  <c r="R72" i="3"/>
  <c r="R73" i="3"/>
  <c r="R74" i="3"/>
  <c r="R75" i="3"/>
  <c r="S60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Y49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32" i="3"/>
  <c r="X33" i="3"/>
  <c r="X34" i="3"/>
  <c r="X35" i="3"/>
  <c r="X36" i="3"/>
  <c r="X37" i="3"/>
  <c r="X38" i="3"/>
  <c r="X39" i="3"/>
  <c r="X40" i="3"/>
  <c r="X41" i="3"/>
  <c r="X42" i="3"/>
  <c r="X43" i="3"/>
  <c r="X44" i="3"/>
  <c r="X45" i="3"/>
  <c r="X46" i="3"/>
  <c r="X47" i="3"/>
  <c r="X48" i="3"/>
  <c r="X49" i="3"/>
  <c r="L147" i="3"/>
  <c r="K147" i="3"/>
  <c r="F147" i="3"/>
  <c r="E147" i="3"/>
  <c r="F138" i="3"/>
  <c r="E138" i="3"/>
  <c r="L124" i="3"/>
  <c r="K124" i="3"/>
  <c r="F105" i="3"/>
  <c r="E105" i="3"/>
  <c r="L101" i="3"/>
  <c r="L85" i="3"/>
  <c r="K85" i="3"/>
  <c r="F83" i="3"/>
  <c r="E83" i="3"/>
  <c r="F70" i="3"/>
  <c r="E70" i="3"/>
  <c r="L64" i="3"/>
  <c r="K64" i="3"/>
  <c r="L52" i="3"/>
  <c r="K52" i="3"/>
  <c r="F51" i="3"/>
  <c r="E51" i="3"/>
  <c r="F42" i="3"/>
  <c r="E42" i="3"/>
  <c r="L37" i="3"/>
  <c r="F22" i="3"/>
  <c r="E22" i="3"/>
  <c r="L12" i="3"/>
  <c r="K12" i="3"/>
  <c r="N690" i="1"/>
  <c r="N693" i="1"/>
  <c r="N694" i="1"/>
  <c r="F693" i="1"/>
  <c r="E690" i="1"/>
  <c r="E691" i="1"/>
  <c r="E692" i="1"/>
  <c r="E693" i="1"/>
  <c r="O607" i="1"/>
  <c r="N603" i="1"/>
  <c r="N604" i="1"/>
  <c r="N605" i="1"/>
  <c r="N606" i="1"/>
  <c r="N607" i="1"/>
  <c r="N594" i="1"/>
  <c r="F599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AE179" i="2"/>
  <c r="AD139" i="2"/>
  <c r="AD140" i="2"/>
  <c r="AD141" i="2"/>
  <c r="AD142" i="2"/>
  <c r="AD143" i="2"/>
  <c r="AD144" i="2"/>
  <c r="AD145" i="2"/>
  <c r="AD146" i="2"/>
  <c r="AD147" i="2"/>
  <c r="AD148" i="2"/>
  <c r="AD149" i="2"/>
  <c r="AD150" i="2"/>
  <c r="AD151" i="2"/>
  <c r="AD152" i="2"/>
  <c r="AD153" i="2"/>
  <c r="AD154" i="2"/>
  <c r="AD155" i="2"/>
  <c r="AD156" i="2"/>
  <c r="AD157" i="2"/>
  <c r="AD158" i="2"/>
  <c r="AD159" i="2"/>
  <c r="AD160" i="2"/>
  <c r="AD161" i="2"/>
  <c r="AD162" i="2"/>
  <c r="AD163" i="2"/>
  <c r="AD164" i="2"/>
  <c r="AD165" i="2"/>
  <c r="AD166" i="2"/>
  <c r="AD167" i="2"/>
  <c r="AD168" i="2"/>
  <c r="AD169" i="2"/>
  <c r="AD170" i="2"/>
  <c r="AD171" i="2"/>
  <c r="AD172" i="2"/>
  <c r="AD173" i="2"/>
  <c r="AD174" i="2"/>
  <c r="AD175" i="2"/>
  <c r="AD176" i="2"/>
  <c r="AD177" i="2"/>
  <c r="AD178" i="2"/>
  <c r="AD179" i="2"/>
  <c r="F793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AK153" i="2"/>
  <c r="AJ139" i="2"/>
  <c r="AJ140" i="2"/>
  <c r="AJ141" i="2"/>
  <c r="AJ142" i="2"/>
  <c r="AJ143" i="2"/>
  <c r="AJ144" i="2"/>
  <c r="AJ145" i="2"/>
  <c r="AJ146" i="2"/>
  <c r="AJ147" i="2"/>
  <c r="AJ148" i="2"/>
  <c r="AJ149" i="2"/>
  <c r="AJ150" i="2"/>
  <c r="AJ151" i="2"/>
  <c r="AJ152" i="2"/>
  <c r="AJ153" i="2"/>
  <c r="O767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O742" i="1"/>
  <c r="N734" i="1"/>
  <c r="N735" i="1"/>
  <c r="N736" i="1"/>
  <c r="N737" i="1"/>
  <c r="N738" i="1"/>
  <c r="N739" i="1"/>
  <c r="N740" i="1"/>
  <c r="N741" i="1"/>
  <c r="N742" i="1"/>
  <c r="AK129" i="2"/>
  <c r="AJ121" i="2"/>
  <c r="AJ122" i="2"/>
  <c r="AJ123" i="2"/>
  <c r="AJ124" i="2"/>
  <c r="AJ125" i="2"/>
  <c r="AJ126" i="2"/>
  <c r="AJ127" i="2"/>
  <c r="AJ128" i="2"/>
  <c r="AJ129" i="2"/>
  <c r="AE134" i="2"/>
  <c r="AD121" i="2"/>
  <c r="AD122" i="2"/>
  <c r="AD123" i="2"/>
  <c r="AD124" i="2"/>
  <c r="AD125" i="2"/>
  <c r="AD126" i="2"/>
  <c r="AD127" i="2"/>
  <c r="AD128" i="2"/>
  <c r="AD129" i="2"/>
  <c r="AD130" i="2"/>
  <c r="AD131" i="2"/>
  <c r="AD132" i="2"/>
  <c r="AD133" i="2"/>
  <c r="AD134" i="2"/>
  <c r="F747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R244" i="2"/>
  <c r="R245" i="2"/>
  <c r="R246" i="2"/>
  <c r="R247" i="2"/>
  <c r="R248" i="2"/>
  <c r="R249" i="2"/>
  <c r="R250" i="2"/>
  <c r="R251" i="2"/>
  <c r="R252" i="2"/>
  <c r="R253" i="2"/>
  <c r="R254" i="2"/>
  <c r="R255" i="2"/>
  <c r="R256" i="2"/>
  <c r="R257" i="2"/>
  <c r="R258" i="2"/>
  <c r="R259" i="2"/>
  <c r="R260" i="2"/>
  <c r="R261" i="2"/>
  <c r="R262" i="2"/>
  <c r="R263" i="2"/>
  <c r="X244" i="2"/>
  <c r="X245" i="2"/>
  <c r="X246" i="2"/>
  <c r="X247" i="2"/>
  <c r="X248" i="2"/>
  <c r="X249" i="2"/>
  <c r="X250" i="2"/>
  <c r="X251" i="2"/>
  <c r="X252" i="2"/>
  <c r="X253" i="2"/>
  <c r="X254" i="2"/>
  <c r="X255" i="2"/>
  <c r="X256" i="2"/>
  <c r="X257" i="2"/>
  <c r="X258" i="2"/>
  <c r="X259" i="2"/>
  <c r="X260" i="2"/>
  <c r="X261" i="2"/>
  <c r="X262" i="2"/>
  <c r="X263" i="2"/>
  <c r="Y263" i="2"/>
  <c r="S263" i="2"/>
  <c r="S233" i="2"/>
  <c r="R233" i="2"/>
  <c r="Y232" i="2"/>
  <c r="X232" i="2"/>
  <c r="AE103" i="2"/>
  <c r="AD98" i="2"/>
  <c r="AD99" i="2"/>
  <c r="AD100" i="2"/>
  <c r="AD101" i="2"/>
  <c r="AD102" i="2"/>
  <c r="AD103" i="2"/>
  <c r="AK102" i="2"/>
  <c r="AJ98" i="2"/>
  <c r="AJ99" i="2"/>
  <c r="AJ100" i="2"/>
  <c r="AJ101" i="2"/>
  <c r="AJ102" i="2"/>
  <c r="AK116" i="2"/>
  <c r="AJ108" i="2"/>
  <c r="AJ109" i="2"/>
  <c r="AJ110" i="2"/>
  <c r="AJ111" i="2"/>
  <c r="AJ112" i="2"/>
  <c r="AJ113" i="2"/>
  <c r="AJ114" i="2"/>
  <c r="AJ115" i="2"/>
  <c r="AJ116" i="2"/>
  <c r="AE116" i="2"/>
  <c r="AD108" i="2"/>
  <c r="AD109" i="2"/>
  <c r="AD110" i="2"/>
  <c r="AD111" i="2"/>
  <c r="AD112" i="2"/>
  <c r="AD113" i="2"/>
  <c r="AD114" i="2"/>
  <c r="AD115" i="2"/>
  <c r="AD116" i="2"/>
  <c r="O616" i="1"/>
  <c r="N612" i="1"/>
  <c r="N613" i="1"/>
  <c r="N614" i="1"/>
  <c r="N615" i="1"/>
  <c r="N616" i="1"/>
  <c r="F58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O58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F552" i="1"/>
  <c r="E550" i="1"/>
  <c r="E551" i="1"/>
  <c r="E552" i="1"/>
  <c r="O551" i="1"/>
  <c r="N550" i="1"/>
  <c r="N551" i="1"/>
  <c r="F630" i="1"/>
  <c r="E622" i="1"/>
  <c r="E623" i="1"/>
  <c r="E624" i="1"/>
  <c r="E625" i="1"/>
  <c r="E626" i="1"/>
  <c r="E627" i="1"/>
  <c r="E628" i="1"/>
  <c r="E629" i="1"/>
  <c r="E630" i="1"/>
  <c r="O630" i="1"/>
  <c r="N622" i="1"/>
  <c r="N623" i="1"/>
  <c r="N624" i="1"/>
  <c r="N625" i="1"/>
  <c r="N626" i="1"/>
  <c r="N627" i="1"/>
  <c r="N628" i="1"/>
  <c r="N629" i="1"/>
  <c r="N630" i="1"/>
  <c r="F617" i="1"/>
  <c r="E612" i="1"/>
  <c r="E613" i="1"/>
  <c r="E614" i="1"/>
  <c r="E615" i="1"/>
  <c r="E616" i="1"/>
  <c r="E617" i="1"/>
  <c r="F645" i="1"/>
  <c r="E639" i="1"/>
  <c r="O714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F728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O648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E644" i="1"/>
  <c r="E643" i="1"/>
  <c r="E642" i="1"/>
  <c r="E641" i="1"/>
  <c r="E640" i="1"/>
  <c r="E636" i="1"/>
  <c r="E637" i="1"/>
  <c r="E638" i="1"/>
  <c r="O685" i="1"/>
  <c r="N684" i="1"/>
  <c r="N683" i="1"/>
  <c r="N682" i="1"/>
  <c r="N681" i="1"/>
  <c r="N680" i="1"/>
  <c r="N679" i="1"/>
  <c r="N678" i="1"/>
  <c r="N677" i="1"/>
  <c r="N685" i="1"/>
  <c r="F683" i="1"/>
  <c r="E677" i="1"/>
  <c r="E678" i="1"/>
  <c r="E679" i="1"/>
  <c r="E680" i="1"/>
  <c r="E681" i="1"/>
  <c r="E682" i="1"/>
  <c r="E683" i="1"/>
  <c r="O668" i="1"/>
  <c r="N667" i="1"/>
  <c r="N666" i="1"/>
  <c r="N665" i="1"/>
  <c r="N664" i="1"/>
  <c r="N663" i="1"/>
  <c r="N662" i="1"/>
  <c r="N661" i="1"/>
  <c r="N660" i="1"/>
  <c r="N659" i="1"/>
  <c r="N658" i="1"/>
  <c r="F672" i="1"/>
  <c r="E670" i="1"/>
  <c r="E671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F606" i="1"/>
  <c r="E605" i="1"/>
  <c r="E604" i="1"/>
  <c r="E603" i="1"/>
  <c r="E672" i="1"/>
  <c r="E606" i="1"/>
  <c r="F516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L511" i="2"/>
  <c r="K510" i="2"/>
  <c r="K509" i="2"/>
  <c r="K508" i="2"/>
  <c r="K507" i="2"/>
  <c r="K506" i="2"/>
  <c r="K505" i="2"/>
  <c r="K504" i="2"/>
  <c r="F496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L486" i="2"/>
  <c r="K481" i="2"/>
  <c r="K482" i="2"/>
  <c r="K483" i="2"/>
  <c r="K484" i="2"/>
  <c r="K485" i="2"/>
  <c r="K486" i="2"/>
  <c r="AE92" i="2"/>
  <c r="AD71" i="2"/>
  <c r="AD72" i="2"/>
  <c r="AD73" i="2"/>
  <c r="AD74" i="2"/>
  <c r="AD75" i="2"/>
  <c r="AD76" i="2"/>
  <c r="AD77" i="2"/>
  <c r="AD78" i="2"/>
  <c r="AD79" i="2"/>
  <c r="AD80" i="2"/>
  <c r="AD81" i="2"/>
  <c r="AD82" i="2"/>
  <c r="AD83" i="2"/>
  <c r="AD84" i="2"/>
  <c r="AD85" i="2"/>
  <c r="AD86" i="2"/>
  <c r="AD87" i="2"/>
  <c r="AD88" i="2"/>
  <c r="AD89" i="2"/>
  <c r="AD90" i="2"/>
  <c r="AD91" i="2"/>
  <c r="AD92" i="2"/>
  <c r="AK81" i="2"/>
  <c r="AJ71" i="2"/>
  <c r="AJ72" i="2"/>
  <c r="AJ73" i="2"/>
  <c r="AJ74" i="2"/>
  <c r="AJ75" i="2"/>
  <c r="AJ76" i="2"/>
  <c r="AJ77" i="2"/>
  <c r="AJ78" i="2"/>
  <c r="AJ79" i="2"/>
  <c r="AJ80" i="2"/>
  <c r="AJ81" i="2"/>
  <c r="AE66" i="2"/>
  <c r="AD35" i="2"/>
  <c r="AD36" i="2"/>
  <c r="AD37" i="2"/>
  <c r="AD38" i="2"/>
  <c r="AD39" i="2"/>
  <c r="AD40" i="2"/>
  <c r="AD41" i="2"/>
  <c r="AD42" i="2"/>
  <c r="AD43" i="2"/>
  <c r="AD44" i="2"/>
  <c r="AD45" i="2"/>
  <c r="AD46" i="2"/>
  <c r="AD47" i="2"/>
  <c r="AD48" i="2"/>
  <c r="AD49" i="2"/>
  <c r="AD50" i="2"/>
  <c r="AD51" i="2"/>
  <c r="AD52" i="2"/>
  <c r="AD53" i="2"/>
  <c r="AD54" i="2"/>
  <c r="AD55" i="2"/>
  <c r="AD56" i="2"/>
  <c r="AD57" i="2"/>
  <c r="AD58" i="2"/>
  <c r="AD59" i="2"/>
  <c r="AD60" i="2"/>
  <c r="AD61" i="2"/>
  <c r="AD62" i="2"/>
  <c r="AD63" i="2"/>
  <c r="AD64" i="2"/>
  <c r="AD65" i="2"/>
  <c r="AD66" i="2"/>
  <c r="AK55" i="2"/>
  <c r="AJ35" i="2"/>
  <c r="AJ36" i="2"/>
  <c r="AJ37" i="2"/>
  <c r="AJ38" i="2"/>
  <c r="AJ39" i="2"/>
  <c r="AJ40" i="2"/>
  <c r="AJ41" i="2"/>
  <c r="AJ42" i="2"/>
  <c r="AJ43" i="2"/>
  <c r="AJ44" i="2"/>
  <c r="AJ45" i="2"/>
  <c r="AJ46" i="2"/>
  <c r="AJ47" i="2"/>
  <c r="AJ48" i="2"/>
  <c r="AJ49" i="2"/>
  <c r="AJ50" i="2"/>
  <c r="AJ51" i="2"/>
  <c r="AJ52" i="2"/>
  <c r="AJ53" i="2"/>
  <c r="AJ54" i="2"/>
  <c r="AJ55" i="2"/>
  <c r="AE30" i="2"/>
  <c r="AD22" i="2"/>
  <c r="AD23" i="2"/>
  <c r="AD24" i="2"/>
  <c r="AD25" i="2"/>
  <c r="AD26" i="2"/>
  <c r="AD27" i="2"/>
  <c r="AD28" i="2"/>
  <c r="AD29" i="2"/>
  <c r="AD30" i="2"/>
  <c r="AK26" i="2"/>
  <c r="AJ25" i="2"/>
  <c r="AJ24" i="2"/>
  <c r="AJ23" i="2"/>
  <c r="AJ22" i="2"/>
  <c r="AE17" i="2"/>
  <c r="AD7" i="2"/>
  <c r="AD8" i="2"/>
  <c r="AD9" i="2"/>
  <c r="AD10" i="2"/>
  <c r="AD11" i="2"/>
  <c r="AD12" i="2"/>
  <c r="AD13" i="2"/>
  <c r="AD14" i="2"/>
  <c r="AD15" i="2"/>
  <c r="AD16" i="2"/>
  <c r="AD17" i="2"/>
  <c r="AK9" i="2"/>
  <c r="AJ7" i="2"/>
  <c r="AJ8" i="2"/>
  <c r="AJ9" i="2"/>
  <c r="F161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L15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L114" i="2"/>
  <c r="K113" i="2"/>
  <c r="F113" i="2"/>
  <c r="K112" i="2"/>
  <c r="Y201" i="2"/>
  <c r="X194" i="2"/>
  <c r="X195" i="2"/>
  <c r="X196" i="2"/>
  <c r="X197" i="2"/>
  <c r="X198" i="2"/>
  <c r="X199" i="2"/>
  <c r="X200" i="2"/>
  <c r="X201" i="2"/>
  <c r="S200" i="2"/>
  <c r="R195" i="2"/>
  <c r="R196" i="2"/>
  <c r="R197" i="2"/>
  <c r="R198" i="2"/>
  <c r="R199" i="2"/>
  <c r="R200" i="2"/>
  <c r="S18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Y173" i="2"/>
  <c r="X170" i="2"/>
  <c r="X171" i="2"/>
  <c r="X172" i="2"/>
  <c r="X173" i="2"/>
  <c r="Y226" i="2"/>
  <c r="X205" i="2"/>
  <c r="X206" i="2"/>
  <c r="X207" i="2"/>
  <c r="X208" i="2"/>
  <c r="X209" i="2"/>
  <c r="X210" i="2"/>
  <c r="X211" i="2"/>
  <c r="X212" i="2"/>
  <c r="X213" i="2"/>
  <c r="X214" i="2"/>
  <c r="X215" i="2"/>
  <c r="X216" i="2"/>
  <c r="X217" i="2"/>
  <c r="X218" i="2"/>
  <c r="X219" i="2"/>
  <c r="X220" i="2"/>
  <c r="X221" i="2"/>
  <c r="X222" i="2"/>
  <c r="X223" i="2"/>
  <c r="X224" i="2"/>
  <c r="X225" i="2"/>
  <c r="X226" i="2"/>
  <c r="S222" i="2"/>
  <c r="R205" i="2"/>
  <c r="R206" i="2"/>
  <c r="R207" i="2"/>
  <c r="R208" i="2"/>
  <c r="R209" i="2"/>
  <c r="R210" i="2"/>
  <c r="R211" i="2"/>
  <c r="R212" i="2"/>
  <c r="R213" i="2"/>
  <c r="R214" i="2"/>
  <c r="R215" i="2"/>
  <c r="R216" i="2"/>
  <c r="R217" i="2"/>
  <c r="R218" i="2"/>
  <c r="R219" i="2"/>
  <c r="R220" i="2"/>
  <c r="R221" i="2"/>
  <c r="R222" i="2"/>
  <c r="S164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Y154" i="2"/>
  <c r="X140" i="2"/>
  <c r="X141" i="2"/>
  <c r="X142" i="2"/>
  <c r="X143" i="2"/>
  <c r="X144" i="2"/>
  <c r="X145" i="2"/>
  <c r="X146" i="2"/>
  <c r="X147" i="2"/>
  <c r="X148" i="2"/>
  <c r="X149" i="2"/>
  <c r="X150" i="2"/>
  <c r="X151" i="2"/>
  <c r="X152" i="2"/>
  <c r="X153" i="2"/>
  <c r="X154" i="2"/>
  <c r="S135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Y134" i="2"/>
  <c r="X120" i="2"/>
  <c r="X121" i="2"/>
  <c r="X122" i="2"/>
  <c r="X123" i="2"/>
  <c r="X124" i="2"/>
  <c r="X125" i="2"/>
  <c r="X126" i="2"/>
  <c r="X127" i="2"/>
  <c r="X128" i="2"/>
  <c r="X129" i="2"/>
  <c r="X130" i="2"/>
  <c r="X131" i="2"/>
  <c r="X132" i="2"/>
  <c r="X133" i="2"/>
  <c r="X134" i="2"/>
  <c r="Y115" i="2"/>
  <c r="X105" i="2"/>
  <c r="X106" i="2"/>
  <c r="X107" i="2"/>
  <c r="X108" i="2"/>
  <c r="X109" i="2"/>
  <c r="X110" i="2"/>
  <c r="X111" i="2"/>
  <c r="X112" i="2"/>
  <c r="X113" i="2"/>
  <c r="X114" i="2"/>
  <c r="X115" i="2"/>
  <c r="S114" i="2"/>
  <c r="R105" i="2"/>
  <c r="R106" i="2"/>
  <c r="R107" i="2"/>
  <c r="R108" i="2"/>
  <c r="R109" i="2"/>
  <c r="R110" i="2"/>
  <c r="R111" i="2"/>
  <c r="R112" i="2"/>
  <c r="R113" i="2"/>
  <c r="R114" i="2"/>
  <c r="S100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Y90" i="2"/>
  <c r="X65" i="2"/>
  <c r="X66" i="2"/>
  <c r="X67" i="2"/>
  <c r="X68" i="2"/>
  <c r="X69" i="2"/>
  <c r="X70" i="2"/>
  <c r="X71" i="2"/>
  <c r="X72" i="2"/>
  <c r="X73" i="2"/>
  <c r="X74" i="2"/>
  <c r="X75" i="2"/>
  <c r="X76" i="2"/>
  <c r="X77" i="2"/>
  <c r="X78" i="2"/>
  <c r="X79" i="2"/>
  <c r="X80" i="2"/>
  <c r="X81" i="2"/>
  <c r="X82" i="2"/>
  <c r="X83" i="2"/>
  <c r="X84" i="2"/>
  <c r="X85" i="2"/>
  <c r="X86" i="2"/>
  <c r="X87" i="2"/>
  <c r="X88" i="2"/>
  <c r="X89" i="2"/>
  <c r="X90" i="2"/>
  <c r="S60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Y49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F10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L97" i="2"/>
  <c r="K89" i="2"/>
  <c r="K90" i="2"/>
  <c r="K91" i="2"/>
  <c r="K92" i="2"/>
  <c r="K93" i="2"/>
  <c r="K94" i="2"/>
  <c r="K95" i="2"/>
  <c r="K96" i="2"/>
  <c r="K97" i="2"/>
  <c r="F83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L78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F60" i="2"/>
  <c r="E57" i="2"/>
  <c r="E58" i="2"/>
  <c r="E59" i="2"/>
  <c r="E60" i="2"/>
  <c r="L58" i="2"/>
  <c r="K58" i="2"/>
  <c r="F51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L29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O464" i="1"/>
  <c r="N454" i="1"/>
  <c r="N455" i="1"/>
  <c r="N456" i="1"/>
  <c r="N457" i="1"/>
  <c r="N458" i="1"/>
  <c r="N459" i="1"/>
  <c r="N460" i="1"/>
  <c r="N461" i="1"/>
  <c r="N462" i="1"/>
  <c r="N463" i="1"/>
  <c r="N464" i="1"/>
  <c r="F475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F449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O438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O512" i="1"/>
  <c r="N511" i="1"/>
  <c r="N510" i="1"/>
  <c r="N509" i="1"/>
  <c r="N508" i="1"/>
  <c r="N507" i="1"/>
  <c r="N506" i="1"/>
  <c r="N505" i="1"/>
  <c r="F517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O486" i="1"/>
  <c r="N481" i="1"/>
  <c r="N482" i="1"/>
  <c r="N483" i="1"/>
  <c r="N484" i="1"/>
  <c r="N485" i="1"/>
  <c r="N486" i="1"/>
  <c r="O409" i="1"/>
  <c r="N408" i="1"/>
  <c r="N407" i="1"/>
  <c r="N406" i="1"/>
  <c r="N405" i="1"/>
  <c r="O392" i="1"/>
  <c r="N390" i="1"/>
  <c r="N391" i="1"/>
  <c r="N392" i="1"/>
  <c r="E413" i="1"/>
  <c r="F400" i="1"/>
  <c r="E390" i="1"/>
  <c r="E391" i="1"/>
  <c r="E392" i="1"/>
  <c r="E393" i="1"/>
  <c r="E394" i="1"/>
  <c r="E395" i="1"/>
  <c r="E396" i="1"/>
  <c r="E397" i="1"/>
  <c r="E398" i="1"/>
  <c r="E399" i="1"/>
  <c r="E400" i="1"/>
  <c r="F319" i="1"/>
  <c r="E300" i="1"/>
  <c r="O303" i="1"/>
  <c r="N300" i="1"/>
  <c r="E301" i="1"/>
  <c r="N301" i="1"/>
  <c r="E302" i="1"/>
  <c r="N302" i="1"/>
  <c r="E303" i="1"/>
  <c r="N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O331" i="1"/>
  <c r="N324" i="1"/>
  <c r="F330" i="1"/>
  <c r="E325" i="1"/>
  <c r="N325" i="1"/>
  <c r="E326" i="1"/>
  <c r="N326" i="1"/>
  <c r="E327" i="1"/>
  <c r="N327" i="1"/>
  <c r="E328" i="1"/>
  <c r="N328" i="1"/>
  <c r="E329" i="1"/>
  <c r="N329" i="1"/>
  <c r="E330" i="1"/>
  <c r="N330" i="1"/>
  <c r="N331" i="1"/>
  <c r="O295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46" i="1"/>
  <c r="N247" i="1"/>
  <c r="N248" i="1"/>
  <c r="N249" i="1"/>
  <c r="N250" i="1"/>
  <c r="N251" i="1"/>
  <c r="N252" i="1"/>
  <c r="N253" i="1"/>
  <c r="N261" i="1"/>
  <c r="O38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O240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F241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F220" i="1"/>
  <c r="E211" i="1"/>
  <c r="E212" i="1"/>
  <c r="E213" i="1"/>
  <c r="E214" i="1"/>
  <c r="E215" i="1"/>
  <c r="E216" i="1"/>
  <c r="E217" i="1"/>
  <c r="E218" i="1"/>
  <c r="E219" i="1"/>
  <c r="E220" i="1"/>
  <c r="O221" i="1"/>
  <c r="N211" i="1"/>
  <c r="N212" i="1"/>
  <c r="N213" i="1"/>
  <c r="N214" i="1"/>
  <c r="N215" i="1"/>
  <c r="N216" i="1"/>
  <c r="N217" i="1"/>
  <c r="N218" i="1"/>
  <c r="N219" i="1"/>
  <c r="N220" i="1"/>
  <c r="N221" i="1"/>
  <c r="O196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F206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O155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F166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F60" i="1"/>
  <c r="E59" i="1"/>
  <c r="E57" i="1"/>
  <c r="E58" i="1"/>
  <c r="E60" i="1"/>
  <c r="F385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F51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O29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F83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O97" i="1"/>
  <c r="N89" i="1"/>
  <c r="N90" i="1"/>
  <c r="N91" i="1"/>
  <c r="N92" i="1"/>
  <c r="N93" i="1"/>
  <c r="N94" i="1"/>
  <c r="N95" i="1"/>
  <c r="N96" i="1"/>
  <c r="N97" i="1"/>
  <c r="F10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O338" i="1"/>
  <c r="N337" i="1"/>
  <c r="N336" i="1"/>
  <c r="F337" i="1"/>
</calcChain>
</file>

<file path=xl/sharedStrings.xml><?xml version="1.0" encoding="utf-8"?>
<sst xmlns="http://schemas.openxmlformats.org/spreadsheetml/2006/main" count="10590" uniqueCount="2210">
  <si>
    <t>TRDV</t>
  </si>
  <si>
    <t>CDR3</t>
  </si>
  <si>
    <t>TRDJ</t>
  </si>
  <si>
    <t>Freq (%)</t>
  </si>
  <si>
    <t>Count</t>
  </si>
  <si>
    <t>CAASLHLPSSRVTGGYFNTDKLIF</t>
  </si>
  <si>
    <t>TRAV29/DV5</t>
  </si>
  <si>
    <t>CAFGGGLYTDELIF</t>
  </si>
  <si>
    <t>CAFGGGLYTDKLIF</t>
  </si>
  <si>
    <t>3</t>
  </si>
  <si>
    <t>CAFGGGSYTDKLIF</t>
  </si>
  <si>
    <t>CAFGGGTDTDKLIF</t>
  </si>
  <si>
    <t>CAFIILHTGGSSDKLIF</t>
  </si>
  <si>
    <t>CAFNPETDTDKLIF</t>
  </si>
  <si>
    <t>CAFVFEHPSKTDKLIF</t>
  </si>
  <si>
    <t>CALGEKRSLRTDWGIISSWDTRQMFF</t>
  </si>
  <si>
    <t>1</t>
  </si>
  <si>
    <t>CALGVFHFNFLRGGYTDKLIF</t>
  </si>
  <si>
    <t>CALGYQFLLLGDTEARPLIF</t>
  </si>
  <si>
    <t>4</t>
  </si>
  <si>
    <t>CASGPSYVRLGDTGSDKLIF</t>
  </si>
  <si>
    <t>CASPTFLGTGGSLGMTAQLFF</t>
  </si>
  <si>
    <t>2</t>
  </si>
  <si>
    <t>CACDRLPTEGLGVTPERPLIF</t>
  </si>
  <si>
    <t>CAFAYTGGHTDKLIF</t>
  </si>
  <si>
    <t>CAFGGFLPGIRYTDKLIF</t>
  </si>
  <si>
    <t>CAFIILHRGGSSDKLIF</t>
  </si>
  <si>
    <t>CALGERAIQFSPGGHSWDTRQMFF</t>
  </si>
  <si>
    <t>CALGVISYPYWGIKLVYTDKLIF</t>
  </si>
  <si>
    <t>CALGDPRPVRLGLGGIPADKLIF</t>
  </si>
  <si>
    <t>CALGEAYGYRPSYWGINWYTDKLIF</t>
  </si>
  <si>
    <t>CALGEDSYGGYPMETDKLIF</t>
  </si>
  <si>
    <t>CALGEDSYGGYPMETDKPIF</t>
  </si>
  <si>
    <t>CALGEHRGNNTDKLIF</t>
  </si>
  <si>
    <t>CALGELFEAWGDADKLIF</t>
  </si>
  <si>
    <t>CALGELNGGLLELYTDKLIF</t>
  </si>
  <si>
    <t>CALGEPGEALTGGYPTDKLIF</t>
  </si>
  <si>
    <t>CALGERSYPYWGINPLYTDKLIF</t>
  </si>
  <si>
    <t>CALGEYGRGSWGISHTDKLIF</t>
  </si>
  <si>
    <t>CALGGPPFLRYWNHTDKLIF</t>
  </si>
  <si>
    <t>CALGGPPFLRYWNYTDKLIF</t>
  </si>
  <si>
    <t>CALGPPGTFRGWGILGAYTDKLIF</t>
  </si>
  <si>
    <t>CALGELFEAWGDTDKLIF</t>
  </si>
  <si>
    <t>CALGESSGPEGDRPYTDKLIF</t>
  </si>
  <si>
    <t>CVLGEAYGYRPSYWGINWYTDKLIF</t>
  </si>
  <si>
    <t>TRGV</t>
  </si>
  <si>
    <t>TRGJ</t>
  </si>
  <si>
    <t>CATWAPIFLTWDGPYKKLF</t>
  </si>
  <si>
    <t>CATWASIFLTWDGPYKKLF</t>
  </si>
  <si>
    <t>CATWDGFRANYYKKLF</t>
  </si>
  <si>
    <t>CATWDNYKKLF</t>
  </si>
  <si>
    <t>8</t>
  </si>
  <si>
    <t>1 or 2</t>
  </si>
  <si>
    <t>CATWDSYYKKLF</t>
  </si>
  <si>
    <t>CATWINYYKKLF</t>
  </si>
  <si>
    <t>5</t>
  </si>
  <si>
    <t>CATWQNYYKKLF</t>
  </si>
  <si>
    <t>CATWTSIFLTWDGPYKKLF</t>
  </si>
  <si>
    <t>CADRALTAIIREFTDKLIF</t>
  </si>
  <si>
    <t>CALGDCWGIRSDKLIF</t>
  </si>
  <si>
    <t>CALGEFTFRKRTGGTLGAQLFF</t>
  </si>
  <si>
    <t>CALGEKGAVRSAEGMLGKYTDKLIF</t>
  </si>
  <si>
    <t>CALGELGIQGSLIF</t>
  </si>
  <si>
    <t>CALGELGVTGYQTDRLIF</t>
  </si>
  <si>
    <t>CALGELLFYKWGTGDTDTDKLIF</t>
  </si>
  <si>
    <t>CALGELPNLPVLGGSDKLIF</t>
  </si>
  <si>
    <t>CALGELPPIRGGYEGKLIF</t>
  </si>
  <si>
    <t>CALGELRDYVLGVDTDKLIF</t>
  </si>
  <si>
    <t>CALGELTLLPKNTRTDKLIF</t>
  </si>
  <si>
    <t>CALGELTPFYWGIRSNTDKLIF</t>
  </si>
  <si>
    <t>CALGELYPLRGPIPKLIF</t>
  </si>
  <si>
    <t>CALGEPAFLRVLGELTDKLIF</t>
  </si>
  <si>
    <t>CALGEPSYQDWGFLYTDKLIF</t>
  </si>
  <si>
    <t>CALGEQTILPWGLYTDKLIF</t>
  </si>
  <si>
    <t>CALGERKTLPSVLGDTCELIF</t>
  </si>
  <si>
    <t>CALGEVPNYTDKLIF</t>
  </si>
  <si>
    <t>CALGTRDPWGTSLRTDKLIF</t>
  </si>
  <si>
    <t>CALVCCTAVKTDKLIF</t>
  </si>
  <si>
    <t>CALVSTDKLIF</t>
  </si>
  <si>
    <t>CAVGETFLGRLRDTDKLIF</t>
  </si>
  <si>
    <t>CAWLIRVTDKLIF</t>
  </si>
  <si>
    <t>CALGALSKGGHRNRGTDKLIF</t>
  </si>
  <si>
    <t>CALGAWASTFLLTGGYIADKLIF</t>
  </si>
  <si>
    <t>CALGDPILLELVLGDIGKLIF</t>
  </si>
  <si>
    <t>CALGDRAFRKTDYDKLIF</t>
  </si>
  <si>
    <t>CALGEFLPVILDYTDKLIF</t>
  </si>
  <si>
    <t>CALGEHFLPHTDKLIF</t>
  </si>
  <si>
    <t>CALGELPNVPVLGGCDKLIF</t>
  </si>
  <si>
    <t>CALGENLRKVKWGTKKYTDKLIF</t>
  </si>
  <si>
    <t>CALGEPAFLRVPGELTDKLIF</t>
  </si>
  <si>
    <t>CALGEPTAIIMKYTDKLIF</t>
  </si>
  <si>
    <t>CALGEQNSLQGDWGTSGAWATDKLIF</t>
  </si>
  <si>
    <t>CALGEQWCYGSCTGGYGTDKLIF</t>
  </si>
  <si>
    <t>CALGERRMLGAKQRDTDKLIF</t>
  </si>
  <si>
    <t>CALGESLTDKLIF</t>
  </si>
  <si>
    <t>CALGGGPPDLFLGDKYTDKLIF</t>
  </si>
  <si>
    <t>CALGILLPVLGGTMYTDKLIF</t>
  </si>
  <si>
    <t>CALGMAFRALPSLLGGHTARPLIF</t>
  </si>
  <si>
    <t>CALQRHSHLILGGFQRKLIF</t>
  </si>
  <si>
    <t>CVWLIRVTDKLIF</t>
  </si>
  <si>
    <t>CALGPPGTFGGWGILGAYTDKLIF</t>
  </si>
  <si>
    <t>CAAWDYDSSNYYKKLF</t>
  </si>
  <si>
    <t>10</t>
  </si>
  <si>
    <t>CAAWDYTTGWFKIF</t>
  </si>
  <si>
    <t>P1</t>
  </si>
  <si>
    <t>CAAWEGWRKKLF</t>
  </si>
  <si>
    <t>9</t>
  </si>
  <si>
    <t>CALWEKYYKKLF</t>
  </si>
  <si>
    <t>CASWEKYYKKLF</t>
  </si>
  <si>
    <t>CATWDGAGYYKKLF</t>
  </si>
  <si>
    <t>CATWDGLYYKKLF</t>
  </si>
  <si>
    <t>CATWDGSSDWIKTF</t>
  </si>
  <si>
    <t>CATWDGYYYKKLF</t>
  </si>
  <si>
    <t>CATWDRAPGYYKKLF</t>
  </si>
  <si>
    <t>CATWDRDSSDWIKTF</t>
  </si>
  <si>
    <t>CATWDRLYYKKLF</t>
  </si>
  <si>
    <t>CATWDRPGKLF</t>
  </si>
  <si>
    <t>CATWDRRRDKKLF</t>
  </si>
  <si>
    <t>CATWDTRPYKKLF</t>
  </si>
  <si>
    <t>CATWEGWRKKLF</t>
  </si>
  <si>
    <t>CATWTGVYYKKLF</t>
  </si>
  <si>
    <t>CATWVFNYYKKLF</t>
  </si>
  <si>
    <t>CATWDIGPLF</t>
  </si>
  <si>
    <t>P2</t>
  </si>
  <si>
    <t>CATWDRGLYYKKLF</t>
  </si>
  <si>
    <t>CATWDRQHYKKLF</t>
  </si>
  <si>
    <t>CPNPIYYKKLF</t>
  </si>
  <si>
    <t>CALGASCAGVPGKKTRQMFF</t>
  </si>
  <si>
    <t>CAYIGGSSWDTRQMFF</t>
  </si>
  <si>
    <t>TRAV38-2/DV8</t>
  </si>
  <si>
    <t>CALGAPCAGVPGKKTRQMFF</t>
  </si>
  <si>
    <t>KL71 = Chicago #1_IEL_Vd3_TRD</t>
  </si>
  <si>
    <t>KL69 = Chicago #1_IEL_Vd1_TRD</t>
  </si>
  <si>
    <t>KL70 = Chicago #1_IEL_Vd1_TRG</t>
  </si>
  <si>
    <t>KL67 = Chicago #1_PBL_Vd1_TRD</t>
  </si>
  <si>
    <t>KL66 = Chicago #1_PBL_Vd3_TRD</t>
  </si>
  <si>
    <t>KL68 = Chicago #1_PBL_Vd3_TRG</t>
  </si>
  <si>
    <t>CATWDRRRISYKKLF</t>
  </si>
  <si>
    <t>(added two clonotypes with seq errors: CAAWDRRRISYKKLF &amp; CTTWDRRRISYKKLF)</t>
  </si>
  <si>
    <t>KL72 = Chicago #1_PBL_Vd1_TRG</t>
  </si>
  <si>
    <t>CALWETQELGKKIKVF</t>
  </si>
  <si>
    <t>P</t>
  </si>
  <si>
    <t>CALWEVRDYYKKLF</t>
  </si>
  <si>
    <t>CATWARYYKKLF</t>
  </si>
  <si>
    <t>CATWDGGYYKTLF</t>
  </si>
  <si>
    <t>CATWDGNYYKKLF</t>
  </si>
  <si>
    <t>CATWDLYKKLF</t>
  </si>
  <si>
    <t>Or: Homsap TRGJ1*02 F, or Homsap TRGJ2*01 F</t>
  </si>
  <si>
    <t>CATWDRGGYKKLF</t>
  </si>
  <si>
    <t>CATWEGGDWIKTF</t>
  </si>
  <si>
    <t>CATWVRYYKKLF</t>
  </si>
  <si>
    <t>CTTWVRYYKKLF</t>
  </si>
  <si>
    <t>CVTWDGGYYKTLF</t>
  </si>
  <si>
    <t>RATWDGGYYKTLF</t>
  </si>
  <si>
    <t>KL76 = Chicago #1_IEL_Vd3_TRG</t>
  </si>
  <si>
    <t>KL75 = Chicago #5_IEL_Vd1_TRD</t>
  </si>
  <si>
    <t>KL78 = Chicago #5_IEL_Vd1_TRG</t>
  </si>
  <si>
    <t>KL73 = Chicago #6_IEL_Vd1_TRD</t>
  </si>
  <si>
    <t>KL77 = Chicago #6_IEL_Vd1_TRG</t>
  </si>
  <si>
    <t>CALGEITHKLIF</t>
  </si>
  <si>
    <t>CALGDLHPPTPYWGKLGDTDKLIF</t>
  </si>
  <si>
    <t>CALGDPGPVYTDKLIF</t>
  </si>
  <si>
    <t>CALGELAWPTGATHPTDKLIF</t>
  </si>
  <si>
    <t>CALGELEFSYGTGRGYTTDKLIF</t>
  </si>
  <si>
    <t>CALGELGIPIGATHPSDKLIF</t>
  </si>
  <si>
    <t>CALGELPQFHLYTDKLIF</t>
  </si>
  <si>
    <t>CALGELRIPLLGRGMSDKLIF</t>
  </si>
  <si>
    <t>CALGELYGFWGIRVPADKLIF</t>
  </si>
  <si>
    <t>CALGELYVWGIPDKLIF</t>
  </si>
  <si>
    <t>CALGEPGPTTLGKLIF</t>
  </si>
  <si>
    <t>CALGEPLGLLTGRGLTDKLIF</t>
  </si>
  <si>
    <t>CALGEPPHHWGYTDKLIF</t>
  </si>
  <si>
    <t>CALGERWDLRWGSYNTDKLIF</t>
  </si>
  <si>
    <t>CALGGAFLRNLVDTVADKLIF</t>
  </si>
  <si>
    <t>CALGRVGLTFLGMYTDKLIF</t>
  </si>
  <si>
    <t>CAYLAPRAFWTSPLGDTNTDKLIF</t>
  </si>
  <si>
    <t>CADWELGVNWGGYTDKLIF</t>
  </si>
  <si>
    <t>CALGAEGVENWEIRIWGMYTDKLIF</t>
  </si>
  <si>
    <t>CALGDLFLPGGLDKLIF</t>
  </si>
  <si>
    <t>CALGDRDLLGITQSLWYTDKLIF</t>
  </si>
  <si>
    <t>CALGEHPPFRTVYTDKLIF</t>
  </si>
  <si>
    <t>CALGELGVNWGGYTDKLIF</t>
  </si>
  <si>
    <t>CALGELVGLPTPLGPYTDKLIF</t>
  </si>
  <si>
    <t>CALGENSYPRTGGYARTYTDKLIF</t>
  </si>
  <si>
    <t>CALGEPRIPLLGRGMSDKLIF</t>
  </si>
  <si>
    <t>CALGERTSLMPGRTDKLIF</t>
  </si>
  <si>
    <t>CALGESLPSYWGIRLYTDKLIF</t>
  </si>
  <si>
    <t>CALGPAFPPKTGGYRSKLIF</t>
  </si>
  <si>
    <t>CALIQLRGIRPYTDKLIF</t>
  </si>
  <si>
    <t>CDLIQLRGIRRYTDKLIF</t>
  </si>
  <si>
    <t>CDSGEPAFVRVEGELTDKLIF</t>
  </si>
  <si>
    <t>CALWEVPKKLF</t>
  </si>
  <si>
    <t>Homsap TRGJ1*02 F, or Homsap TRGJ2*01 F (and included 2 seqs: "RALWEVPKKLF")</t>
  </si>
  <si>
    <t>CAAWDYRGYKKLF</t>
  </si>
  <si>
    <t>CALWEAYYYKKLF</t>
  </si>
  <si>
    <t>CALWEMTTGWFKIF</t>
  </si>
  <si>
    <t>CALWEPNYYKKLF</t>
  </si>
  <si>
    <t>CALWEVLGKLF</t>
  </si>
  <si>
    <t>CALWEVRNPVKKLF</t>
  </si>
  <si>
    <t>CALWEVRVKLF</t>
  </si>
  <si>
    <t>or Homsap TRGJ2*01 F</t>
  </si>
  <si>
    <t>CALWEYKKLF</t>
  </si>
  <si>
    <t>CALWKAYWHKKLF</t>
  </si>
  <si>
    <t>CATKKKLF</t>
  </si>
  <si>
    <t>CATSKKLF</t>
  </si>
  <si>
    <t>CATWDGPPGNYYKKLF</t>
  </si>
  <si>
    <t>CATWDGPYQFYYKKLF</t>
  </si>
  <si>
    <t>CATWDRLNYYKKLF</t>
  </si>
  <si>
    <t>CATWDRPPGYYKKLF</t>
  </si>
  <si>
    <t>CATWDRPRHYKKLF</t>
  </si>
  <si>
    <t>CATWDRQEHYKKLF</t>
  </si>
  <si>
    <t>Other possibilities: Homsap_TRGJ1*02 (shorter alignment but highest percentage of identity)</t>
  </si>
  <si>
    <t>CATWDTTGWFKIF</t>
  </si>
  <si>
    <t>CATWDWDYYKKLF</t>
  </si>
  <si>
    <t>CATWDWGYKKLF</t>
  </si>
  <si>
    <t>CATWEEVGEKLF</t>
  </si>
  <si>
    <t>CATWNRIWYKKLF</t>
  </si>
  <si>
    <t>CATWVRYSYYKKLF</t>
  </si>
  <si>
    <t>CALWEVDSKLF</t>
  </si>
  <si>
    <t>CALWEVQRSSDWIKTF</t>
  </si>
  <si>
    <t>CALWEVVLTRGPIYYKKLF</t>
  </si>
  <si>
    <t>CATWDARYKKLF</t>
  </si>
  <si>
    <t>CATWDGPVLSDYYKKLF</t>
  </si>
  <si>
    <t>CATWDKNIGKKLF</t>
  </si>
  <si>
    <t>CATWDRPDYKKLF</t>
  </si>
  <si>
    <t>CATWDRPEKLF</t>
  </si>
  <si>
    <t>CATWDRRGRGYKKLF</t>
  </si>
  <si>
    <t>CATWDRSLSNYYKKLF</t>
  </si>
  <si>
    <t>CATWDVNYYKKLF</t>
  </si>
  <si>
    <t>CATWSDYYKKLF</t>
  </si>
  <si>
    <t>Other possibilities: Homsap_TRGJ2*01 (highest number of consecutive identical nucleotides)</t>
  </si>
  <si>
    <t>CATWVRNYYKKLF</t>
  </si>
  <si>
    <t>Other possibilities: Homsap_TRGJ2*01 and Homsap_TRGJ1*01 (highest number of consecutive identical nucleotides)</t>
  </si>
  <si>
    <r>
      <t xml:space="preserve">Homsap TRGJ1*02 F, or Homsap TRGJ2*01 F </t>
    </r>
    <r>
      <rPr>
        <sz val="10"/>
        <color rgb="FFFF6600"/>
        <rFont val="Courier"/>
      </rPr>
      <t>(and seq error for CDR3?</t>
    </r>
    <r>
      <rPr>
        <sz val="10"/>
        <color theme="1"/>
        <rFont val="Courier"/>
      </rPr>
      <t>)</t>
    </r>
  </si>
  <si>
    <t>CALARDDKLIF</t>
  </si>
  <si>
    <t>CALSFVDTDKLIF</t>
  </si>
  <si>
    <t>CALGELILRIRDKLIF</t>
  </si>
  <si>
    <t>CALGEPFLRVSDKLIF</t>
  </si>
  <si>
    <t>CALGNPVLGDYTDKLIF</t>
  </si>
  <si>
    <t>CALGAYNPLGDTAKLIF</t>
  </si>
  <si>
    <t>CALGEHTLLGDTDKLIF</t>
  </si>
  <si>
    <t>CALGEPPFFSTGGKLIF</t>
  </si>
  <si>
    <t>CALGIFGHWGIHNDKLIF</t>
  </si>
  <si>
    <t>CALGEVPDWGILADKLIF</t>
  </si>
  <si>
    <t>CALGELSYKGGYAGKLIF</t>
  </si>
  <si>
    <t>CALGERPYWGKGRTDKLIF</t>
  </si>
  <si>
    <t>CALGEEVFGGIRCTDKLIF</t>
  </si>
  <si>
    <t>CALGEIFPTGYGYTDKLIF</t>
  </si>
  <si>
    <t>CALGDLPTLGSQYTDKLIF</t>
  </si>
  <si>
    <t>CALGEKEGYVFQYTDKLIF</t>
  </si>
  <si>
    <t>CALGLLPTLGDTPSTDKLIF</t>
  </si>
  <si>
    <t>CALGELPVLGDIEGADKLIF</t>
  </si>
  <si>
    <t>CALGEPLERVWGSYTDKLIF</t>
  </si>
  <si>
    <t>CALGELVKGLDWGIQYKLIF</t>
  </si>
  <si>
    <t>CALGELTPSYWGIRADKLIF</t>
  </si>
  <si>
    <t>CALGEPLPSYWGKKYTDKLIF</t>
  </si>
  <si>
    <t>CALGEMQLSYWGPTYTDKLIF</t>
  </si>
  <si>
    <t>CALGDPFPVLGDPFFADKLIF</t>
  </si>
  <si>
    <t>CAFGERSYSYWGQRYTDKLIF</t>
  </si>
  <si>
    <t>CALGTRLPRYWGSTHTDKLIF</t>
  </si>
  <si>
    <t>CALGERSYSYWGQRYIDKLIF</t>
  </si>
  <si>
    <t>CALGERVSLPTPSGVTAQLFF</t>
  </si>
  <si>
    <t>CALGEPSLPPVLGERYTDKLIF</t>
  </si>
  <si>
    <t>CALGELVELRWALGDTTDKLIF</t>
  </si>
  <si>
    <t>CALGELGLKPWGGPGYTDKLIF</t>
  </si>
  <si>
    <t>CALGERNLPLVLGDRGTDKLIF</t>
  </si>
  <si>
    <t>CALGETPFLLGDSPYTVDKLIF</t>
  </si>
  <si>
    <t>CAPWTSPPNYWGYSTGSDKLIF</t>
  </si>
  <si>
    <t>CALGDRLYFLRTGDYRLTDKLIF</t>
  </si>
  <si>
    <t>CALGERKSRRTVYWGTDTDKLIF</t>
  </si>
  <si>
    <t>CALWKFLSYRPNRGYGTYTDKLIF</t>
  </si>
  <si>
    <t>CALGELFFLRTGLGDTRYTDKLIF</t>
  </si>
  <si>
    <t>CALGVPPGRLIF</t>
  </si>
  <si>
    <t>CACGLPRRGGSTDKLIF</t>
  </si>
  <si>
    <t>CALGNLPYWGTPPGKLIF</t>
  </si>
  <si>
    <t>CALGGILRWGGYTDKLIF</t>
  </si>
  <si>
    <t>CALGEEVFGGIHYTDKLIF</t>
  </si>
  <si>
    <t>CALGEAPFTRGGGSPDKLIF</t>
  </si>
  <si>
    <t>CALGERTFSYWGKSYTDKLIF</t>
  </si>
  <si>
    <t>CALGELIPSYWGPKYTDKLIF</t>
  </si>
  <si>
    <t>CALGELYFRPNMGEDTDKLIF</t>
  </si>
  <si>
    <t>CALGERHISYWGIRLADKLIF</t>
  </si>
  <si>
    <t>CALGKFLSYRPNWGYGTYTDKLIF</t>
  </si>
  <si>
    <t>CALGEPPQIVLGIIPRSRADKLIF</t>
  </si>
  <si>
    <t>CALGEPPLRRSLVEVIRHKLIF</t>
  </si>
  <si>
    <t>CALGDPHWGSYTDKLIF</t>
  </si>
  <si>
    <t>CALGDAPVLGDGLSDKLIF</t>
  </si>
  <si>
    <t>JEM488 Chicago #3 Vd1 IEL (TRD)</t>
  </si>
  <si>
    <t>CATWDRQLELF</t>
  </si>
  <si>
    <t>CATWVYYKKLF</t>
  </si>
  <si>
    <t>CALWVNYKKLF</t>
  </si>
  <si>
    <t>CALWVFWIKTF</t>
  </si>
  <si>
    <t>CAAWDWYGKLF</t>
  </si>
  <si>
    <t>CATWDGYYKKLF</t>
  </si>
  <si>
    <t>CALWEVCYKKIF</t>
  </si>
  <si>
    <t>CATWDRRYYKKLF</t>
  </si>
  <si>
    <t>CATWDNPYYKKLF</t>
  </si>
  <si>
    <t>CATWDRPGYKKLF</t>
  </si>
  <si>
    <t>CATWDRGNYYKKLF</t>
  </si>
  <si>
    <t>CATWEAGGKKIKVF</t>
  </si>
  <si>
    <t>CATWDSRTGWFKIF</t>
  </si>
  <si>
    <t>CATWAYSSDWIKTF</t>
  </si>
  <si>
    <t>CATWEALTGWFKIF</t>
  </si>
  <si>
    <t>CATSDGPTAYYKKLF</t>
  </si>
  <si>
    <t>CALWETLGSDWIKTF</t>
  </si>
  <si>
    <t>CATWDTPRFNYYKKLF</t>
  </si>
  <si>
    <t>CATWDIPDPSDWIKTF</t>
  </si>
  <si>
    <t>CATWDRPGYPNYYKKLF</t>
  </si>
  <si>
    <t>CALWEVCGELGKKIKVF</t>
  </si>
  <si>
    <t>CATWDRKKLF</t>
  </si>
  <si>
    <t>CALSTYYKKLF</t>
  </si>
  <si>
    <t>CALWEVRYKKLF</t>
  </si>
  <si>
    <t>CATWDGERYKKLF</t>
  </si>
  <si>
    <t>CATWDRGYYKKLF</t>
  </si>
  <si>
    <t>CALWEVRNYKKLF</t>
  </si>
  <si>
    <t>CATWDGRVWYKKLF</t>
  </si>
  <si>
    <t>CATWDISNYYKKLF</t>
  </si>
  <si>
    <t>CALWEFPFYYKKLF</t>
  </si>
  <si>
    <t>CATWDGPKAYYKKLF</t>
  </si>
  <si>
    <t>CALWEVRASNYYKKLF</t>
  </si>
  <si>
    <t>CATWDGGGWGLYYKKLF</t>
  </si>
  <si>
    <t>CACPSDWIKTF</t>
  </si>
  <si>
    <t>CATWDRPFYYKKLF</t>
  </si>
  <si>
    <t>CATWDRPGYYKKLF</t>
  </si>
  <si>
    <t>CALWEVDYKKLF</t>
  </si>
  <si>
    <t>CATWDGPNYYKKLF</t>
  </si>
  <si>
    <t>CATWEYSSDWIKTF</t>
  </si>
  <si>
    <t>CALWEGPLWFKIF</t>
  </si>
  <si>
    <t>JEM487 Chicago #3 Vd1 IEL (TRG)</t>
  </si>
  <si>
    <t>CAFSWGWYTDKLIF</t>
  </si>
  <si>
    <t>CAYRTPLVNDKLIF</t>
  </si>
  <si>
    <t>CACDRRGPYTDKLIF</t>
  </si>
  <si>
    <t>CACEGGGSYTDKLIF</t>
  </si>
  <si>
    <t>CASIYIRGKSPKLIF</t>
  </si>
  <si>
    <t>CACDRGGPLPPSKLIF</t>
  </si>
  <si>
    <t>CACIIPGDGHFTDKLIF</t>
  </si>
  <si>
    <t>CAASAWGTQHNTDKLIF</t>
  </si>
  <si>
    <t>CSIGYRGGSSYTDKLIF</t>
  </si>
  <si>
    <t>CASQVWGTPSYTDKLIF</t>
  </si>
  <si>
    <t>CALGKRGLGFSWDTRQMFF</t>
  </si>
  <si>
    <t>CASCALPTTGGAPTDKLIF</t>
  </si>
  <si>
    <t>CASCALRMIGGAPTDKLIF</t>
  </si>
  <si>
    <t>CACDTALLGEAKRYTDKLIF</t>
  </si>
  <si>
    <t>CAFSPSLYTGGYAYTDKLIF</t>
  </si>
  <si>
    <t>CALSEPRSVTNLLGDTDKLIF</t>
  </si>
  <si>
    <t>TRAV19</t>
  </si>
  <si>
    <t>CAASAGAGINRGYLYTDKLIF</t>
  </si>
  <si>
    <t>CAVVTNPSVPWEESRYTDKLIF</t>
  </si>
  <si>
    <t>TRAV22</t>
  </si>
  <si>
    <t>CALGEHLLEGYLSSWDTRQMFF</t>
  </si>
  <si>
    <t>CALGPLKGVGYWGIRGARPLIF</t>
  </si>
  <si>
    <t>CAFDLQIGLGDPYRRGPDKLIF</t>
  </si>
  <si>
    <t>CAASAPTSGSTGGYRYTDKLIF</t>
  </si>
  <si>
    <t>CAFISTDKLIF</t>
  </si>
  <si>
    <t>CAASAPPWPSYVDKLIF</t>
  </si>
  <si>
    <t>CACAGGGIRILTPLKLIF</t>
  </si>
  <si>
    <t>CAFKDLDNWGIGPDRKLIF</t>
  </si>
  <si>
    <t>CAFGALLDVLGPSYTDKLIF</t>
  </si>
  <si>
    <t>CAFPGWFWGILPNPYTDKLIF</t>
  </si>
  <si>
    <t>CAYRSPINYWGIRTPYYTDKLIF</t>
  </si>
  <si>
    <t>CAFSSILPHSYSRGYERGLIF</t>
  </si>
  <si>
    <t>CALGEPLRRVYTGGYLARPLIF</t>
  </si>
  <si>
    <t>CACEIGGLETDKLIF</t>
  </si>
  <si>
    <t>CAYLHLPYNTGGLYTDKLIF</t>
  </si>
  <si>
    <t>CAFKVFLQYWGFYPLHKLIF</t>
  </si>
  <si>
    <t>CASTYVRGKSPKLIF</t>
  </si>
  <si>
    <t>JEM486 Chicago #3 Vd3 IEL (TRD)</t>
  </si>
  <si>
    <t>CATGDREKKFF</t>
  </si>
  <si>
    <t>CATWDGLGYKKLF</t>
  </si>
  <si>
    <t>CATWDRLNYKKLF</t>
  </si>
  <si>
    <t>CATWDAPTPKKLF</t>
  </si>
  <si>
    <t>CALWEVRYYKKLF</t>
  </si>
  <si>
    <t>CALWEVSLIYKKLF</t>
  </si>
  <si>
    <t>CAAWDHGRDWIKTF</t>
  </si>
  <si>
    <t>CATWALTPEYYKKLF</t>
  </si>
  <si>
    <t>CATWDGSSNYYKKLF</t>
  </si>
  <si>
    <t>CATWEYTTGWFKIF</t>
  </si>
  <si>
    <t>CATWDGIFLGDWIKTF</t>
  </si>
  <si>
    <t>CATWVGTRKGKKIKVF</t>
  </si>
  <si>
    <t>CATWDWYKKLF</t>
  </si>
  <si>
    <t>CATWDGRSGWFKIF</t>
  </si>
  <si>
    <t>CATWDGPSDWIKTF</t>
  </si>
  <si>
    <t>CATWDGRSDWIKTF</t>
  </si>
  <si>
    <t>CALWEVPNYYKKLF</t>
  </si>
  <si>
    <t>CALWEGYYKKLF</t>
  </si>
  <si>
    <t>CATWDRTTGWFKIF</t>
  </si>
  <si>
    <t>CALWEPFSNYYKKLF</t>
  </si>
  <si>
    <t>CATWDGLYICSDWIKTF</t>
  </si>
  <si>
    <t>CATWDRDEKLF</t>
  </si>
  <si>
    <t>CALWEVKSYYKKLF</t>
  </si>
  <si>
    <t>CATWDIKGDWIKTF</t>
  </si>
  <si>
    <t>JEM485 Chicago #3 Vd3 IEL (TRG)</t>
  </si>
  <si>
    <t>CATWEGDYKKLF</t>
  </si>
  <si>
    <t>CALREVDYKKLF</t>
  </si>
  <si>
    <t>CALWEVHYYKKLF</t>
  </si>
  <si>
    <t>CALREVHELGKKIKVF</t>
  </si>
  <si>
    <t>CALWEVAMNYYKKLF</t>
  </si>
  <si>
    <t>CALWEVHELGKKIKVF</t>
  </si>
  <si>
    <t>CATWDSLSKKLF</t>
  </si>
  <si>
    <t>CATWDGFYYYKKLF</t>
  </si>
  <si>
    <t>CATWDAPEPPPCWPF</t>
  </si>
  <si>
    <t>JEM481 Chicago #3 Vd1 PBL (TRG)</t>
  </si>
  <si>
    <t>CALGELHPGYTDKLIF</t>
  </si>
  <si>
    <t>CALGELRKTGGNTDKLIF</t>
  </si>
  <si>
    <t>CALSGALGDAASYTDKLIF</t>
  </si>
  <si>
    <t>TRAV9-2</t>
  </si>
  <si>
    <t>CALSGTLGDTASYTDKLIF</t>
  </si>
  <si>
    <t>CALSGAGGDTASYTDKLIF</t>
  </si>
  <si>
    <t>CAVSGAVGDTASYTDKLIF</t>
  </si>
  <si>
    <t>CALGDYTGTGGATDKLIF</t>
  </si>
  <si>
    <t>CALGELTFSTGGSPTDKLIF</t>
  </si>
  <si>
    <t>CALSGALGDTASYTDKLIF</t>
  </si>
  <si>
    <t>JEM482 Chicago #3 Vd1 PBL (TRD)</t>
  </si>
  <si>
    <t>CAFSIRPVPDKLIF</t>
  </si>
  <si>
    <t>CACDTVGASTAQLFF</t>
  </si>
  <si>
    <t>CAFLHHWGSLTDKLIF</t>
  </si>
  <si>
    <t>CALVTYIQVLGIYTDKLIF</t>
  </si>
  <si>
    <t>CALGGGLRWGTEYTDKLIF</t>
  </si>
  <si>
    <t>CAFIAYWGIDYLNRYTDKLIF</t>
  </si>
  <si>
    <t>CAFIVYWGIDYLNRYTDKLIF</t>
  </si>
  <si>
    <t>CAHGDDPFLLGSWGINWDTRQMFF</t>
  </si>
  <si>
    <t>CACDPLTGEPSLPLTAQLFF</t>
  </si>
  <si>
    <t>CAASALPSEGLLGVMGDKLIF</t>
  </si>
  <si>
    <t>CAYRTLPTRYWGVLPAYTDKLIF</t>
  </si>
  <si>
    <t>CAASEGYRLSRGYYGKLIF</t>
  </si>
  <si>
    <t>CACEPKFSAFLGVLGPYTDKLIF</t>
  </si>
  <si>
    <t>CALGDDPFLLGSWGINWDTRQMFF</t>
  </si>
  <si>
    <t>CAFRSVWVLPLTGGYGRDKLIF</t>
  </si>
  <si>
    <t>JEM484 Chicago #3 Vd3 PBL (TRD)</t>
  </si>
  <si>
    <t>CATWEGANKKLF</t>
  </si>
  <si>
    <t>CATWDSPNYYKKLF</t>
  </si>
  <si>
    <t>CATWDGLSSDWIKTF</t>
  </si>
  <si>
    <t>CALWEVQELGKKIKVF</t>
  </si>
  <si>
    <t>CATWVATGVLIF</t>
  </si>
  <si>
    <t>CATWDPTGWFKIF</t>
  </si>
  <si>
    <t>CALWEAKTGKKLF</t>
  </si>
  <si>
    <t>CATWDRPAYYKKLF</t>
  </si>
  <si>
    <t>CATWDGPPNYYKKLF</t>
  </si>
  <si>
    <t>CALWEAQELGKKIKVF</t>
  </si>
  <si>
    <t>CATWGDYKKLF</t>
  </si>
  <si>
    <t>CATWDGANKKLF</t>
  </si>
  <si>
    <t>JEM483 Chicago #3 Vd3 PBL (TRG)</t>
  </si>
  <si>
    <t>CALREVPKKLF</t>
  </si>
  <si>
    <t>CALGEALDPPLTGGYAWYTDKLIF</t>
  </si>
  <si>
    <t>CALGEGLDPPLTGGYAWYTDKLIF</t>
  </si>
  <si>
    <t>*</t>
  </si>
  <si>
    <t>* The corresponding TRD is not found, it is CALGELGDDKLIF</t>
  </si>
  <si>
    <t>Public TCR published in Vermijlen D. et al. J Exp Med 2010</t>
  </si>
  <si>
    <t>KL88 = Chicago #4_IEL_Vd1_TRD</t>
  </si>
  <si>
    <t>CALGEHLTDKLIF</t>
  </si>
  <si>
    <t>CALGEIEFTYGIRTDKLIF</t>
  </si>
  <si>
    <t>CALGEKAWGIERIWDKLIF</t>
  </si>
  <si>
    <t>CALGELAHLGLLRAKRYSDKLIF</t>
  </si>
  <si>
    <t>CALGELAHLGLLRAKRYSDKLIL</t>
  </si>
  <si>
    <t>CALGELAYWGIQYTDKLIF</t>
  </si>
  <si>
    <t>CALGELHLPMDTGGYRVGKLIF</t>
  </si>
  <si>
    <t>CALGELPAENWGIPPTDKLIF</t>
  </si>
  <si>
    <t>CALGELPTLGILYGPHKLIF</t>
  </si>
  <si>
    <t>CALGELPYTDKLIF</t>
  </si>
  <si>
    <t>CALGELWVQGDKLIF</t>
  </si>
  <si>
    <t>CALGERAWGIERIWDKLIF</t>
  </si>
  <si>
    <t>CALGETFRWPLGLKLIF</t>
  </si>
  <si>
    <t>CALGETHKLIF</t>
  </si>
  <si>
    <t>CALGETSYWGLRGPYTDKLIF</t>
  </si>
  <si>
    <t>CALGEWPTLKFLPRGPNTDKLIF</t>
  </si>
  <si>
    <t>CALGVLNLPDKLIF</t>
  </si>
  <si>
    <t>CALGYHSGGWGIPDKLIF</t>
  </si>
  <si>
    <t>CALGYWGILKGPTDKLIF</t>
  </si>
  <si>
    <t>CACDPHNGIWGETDKLIF</t>
  </si>
  <si>
    <t>CALGEILPTYWGMRYTDKLIF</t>
  </si>
  <si>
    <t>CALGELFPAPYTDKLIF</t>
  </si>
  <si>
    <t>CALGELRRWGSLYSTDKLIF</t>
  </si>
  <si>
    <t>CALGESQYYWRGDPNLYTDKLIF</t>
  </si>
  <si>
    <t>KL86 = Chicago #4_IEL_Vd1_TRG</t>
  </si>
  <si>
    <t>CAAWDSPGKLF</t>
  </si>
  <si>
    <t>CALWEAYPPQELGKKIKVF</t>
  </si>
  <si>
    <t>CALWIGKKLF</t>
  </si>
  <si>
    <t>or TRGJ2</t>
  </si>
  <si>
    <t>CATWDAAYKKLF</t>
  </si>
  <si>
    <t>CATWDGLGPGLSYKKLF</t>
  </si>
  <si>
    <t>CATWDGPINYYKKLF</t>
  </si>
  <si>
    <t>CATWDGRVLKKLF</t>
  </si>
  <si>
    <t>CATWDGWLRKYYKKLF</t>
  </si>
  <si>
    <t>CATWDINTTGWFKIF</t>
  </si>
  <si>
    <t>CALWETKNYYKKLF</t>
  </si>
  <si>
    <t>CATWDAPPGSNYYKKLF</t>
  </si>
  <si>
    <t>CATWDGLLFTEKLF</t>
  </si>
  <si>
    <t>CATWDINATGWFKIF</t>
  </si>
  <si>
    <t>gccacctgggtctattataagaaactc</t>
  </si>
  <si>
    <t>KL89 = Chicago #4_IEL_Vd3_TRD</t>
  </si>
  <si>
    <t>CAASALDNWGPRKLIF</t>
  </si>
  <si>
    <t>CAASLTKPWGIAQKNTDKLIF</t>
  </si>
  <si>
    <t>CACDTGIAYTDKLIF</t>
  </si>
  <si>
    <t>CACDTGYSDKLIF</t>
  </si>
  <si>
    <t>CACRGTDKLIF</t>
  </si>
  <si>
    <t>CAFRRGPDKLIF</t>
  </si>
  <si>
    <t>CALGEAFLSWGIRPSSWDTRQMFF</t>
  </si>
  <si>
    <t>CALGELEAFLKFLGGPGRPLIF</t>
  </si>
  <si>
    <t>CALGERRVPWALTAQLFF</t>
  </si>
  <si>
    <t>CALGKGPSKPSWDTRQMFF</t>
  </si>
  <si>
    <t>CALSVNFGTYWGIFALDKLIF</t>
  </si>
  <si>
    <t>CASMSLPTNWGIYLQYTDKLIF</t>
  </si>
  <si>
    <t>CAYRSPGPRPYWDYTDKLIF</t>
  </si>
  <si>
    <t>CACRGTGKLIF</t>
  </si>
  <si>
    <t>CALGSPRQQLPWGIRDSWDTRQMFF</t>
  </si>
  <si>
    <t>CALGTIGDTPAWPLIF</t>
  </si>
  <si>
    <t>CASYPLALDKLIF</t>
  </si>
  <si>
    <t>KL85 = Chicago #4_IEL_Vd3_TRG</t>
  </si>
  <si>
    <t>CAAWTHPDYYKKLF</t>
  </si>
  <si>
    <t>CATWDAFYYKKLF</t>
  </si>
  <si>
    <t>CATWDGLWKLF</t>
  </si>
  <si>
    <t>CATWDGLYNYYKKLF</t>
  </si>
  <si>
    <t>Other possibilities: Homsap_TRGJ1*02 (shorter alignment but highest percent</t>
  </si>
  <si>
    <t>CATWDGQYKKLF</t>
  </si>
  <si>
    <t>CATWDGRSYYKKLF</t>
  </si>
  <si>
    <t>CATWDGSTSGDWIKTF</t>
  </si>
  <si>
    <t>CATWDGSTSSDWIKTF</t>
  </si>
  <si>
    <t>CATWDLYWIKTF</t>
  </si>
  <si>
    <t>CATWDPINTTGWFKIF</t>
  </si>
  <si>
    <t>CATWDVRYKKLF</t>
  </si>
  <si>
    <t>CATWDVRYKKLL</t>
  </si>
  <si>
    <t>CATWEYYKKLF</t>
  </si>
  <si>
    <t>CATWGYYKKLF</t>
  </si>
  <si>
    <t>CATWTHPDYYKKLF</t>
  </si>
  <si>
    <t>CTTWGLTNYYKKLF</t>
  </si>
  <si>
    <t>CATWAAESSDWIKTF</t>
  </si>
  <si>
    <t>gccacctgggatgggccgaattattataagaaactc</t>
  </si>
  <si>
    <t>CATWGLTNYYKKLF</t>
  </si>
  <si>
    <t>CATWWNYKKLF</t>
  </si>
  <si>
    <t>CAWWDMRNLRKKIKVF</t>
  </si>
  <si>
    <t>CAWGDLGKLGKKIKVF</t>
  </si>
  <si>
    <t>CALGFWAKIRRGGYEALWLTAQLFF</t>
  </si>
  <si>
    <t>CALWGDFAELDKKIKVF</t>
  </si>
  <si>
    <t>CAYRSVFLTTPYTDKLIF</t>
  </si>
  <si>
    <t>CASWGDLGELGKKIKVF</t>
  </si>
  <si>
    <t>CALGFRAKIRRGGYEALWLTAQLFF</t>
  </si>
  <si>
    <t>CALRDLRKLGKKIKVF</t>
  </si>
  <si>
    <t>CACDKVPSPGVQLTAQLFF</t>
  </si>
  <si>
    <t>CALWGDFAELGKKIKVF</t>
  </si>
  <si>
    <t>CACDTGSWGKQYTDKLIF</t>
  </si>
  <si>
    <t>CALWDLRKLGKKIKVF</t>
  </si>
  <si>
    <t>JEM516 Chicago #4 Vd3 PBL (DELTA)</t>
  </si>
  <si>
    <t>JEM515 Chicago #4 Vd3 PBL (TRG)</t>
  </si>
  <si>
    <t>CALGELRGIKRKPIF</t>
  </si>
  <si>
    <t>CALGELDLGDTSRKLIF</t>
  </si>
  <si>
    <t>CALGELSYWGIHTDKLIF</t>
  </si>
  <si>
    <t>CALGELGRAIGGCTDKLIF</t>
  </si>
  <si>
    <t>CALGDLKIPLGDWGIQGTDKLIF</t>
  </si>
  <si>
    <t>CALGDCPGRPPYIARWGIRDGTDKLIF</t>
  </si>
  <si>
    <t>CALGEIFSVLEGRPGGRARGESTDKLIF</t>
  </si>
  <si>
    <t>CALGDCPGRPSYIARWGIRDGTDKLIF</t>
  </si>
  <si>
    <t>CALGTPLPYPGGYRGTYTDKLIF</t>
  </si>
  <si>
    <t>CALGELGRATGGCTDKLIF</t>
  </si>
  <si>
    <t>CALGVRRPPLSWGILTDKLIF</t>
  </si>
  <si>
    <t>CALGESHFWEYSADKLIF</t>
  </si>
  <si>
    <t>CALGHFPSVIRGDKLIF</t>
  </si>
  <si>
    <t>CALGELERKMYWGIRSDKLIF</t>
  </si>
  <si>
    <t>CALGEIFSVLHSRPDGWGRGENTDKLIF</t>
  </si>
  <si>
    <t>CALGEYPSYGGDRKLIF</t>
  </si>
  <si>
    <t>CATWDYYKKLF</t>
  </si>
  <si>
    <t>CALGEMVLGSEGYYWGIPRNLWTDKLIF</t>
  </si>
  <si>
    <t>CALWGYYKKLF</t>
  </si>
  <si>
    <t>CALGERVLPGGNTDKLIF</t>
  </si>
  <si>
    <t>CALGELRGIKRKLIF</t>
  </si>
  <si>
    <t>JEM513 Chicago #4 Vd1 PBL (TRG)</t>
  </si>
  <si>
    <t>JEM514 Chicago #4 Vd1 PBL (TRD)</t>
  </si>
  <si>
    <t>gccacctgggtttattataagaaactc</t>
  </si>
  <si>
    <t>CALGDTFIQGDKLIF</t>
  </si>
  <si>
    <t>CALGDTFIQGDKRIF</t>
  </si>
  <si>
    <t>CALGEGLPTDPVLGDTPAGLIF</t>
  </si>
  <si>
    <t>CALGELPFRTDKLIF</t>
  </si>
  <si>
    <t>CALGELPTYLWGIRYTDKLIF</t>
  </si>
  <si>
    <t>CALGELTFANVLGDTPRKLIF</t>
  </si>
  <si>
    <t>CALGEPPTSLLGAPYTDKLIF</t>
  </si>
  <si>
    <t>CALGERRCTGGYTDKLIF</t>
  </si>
  <si>
    <t>CALGESLEPTRYGGPDKLIF</t>
  </si>
  <si>
    <t>CALGEPTFANVLGDTPRKLIF</t>
  </si>
  <si>
    <t>CACDTSGVFCDQNPATNTDKLIF</t>
  </si>
  <si>
    <t>CALEEPHSSWGSYTDKLIF</t>
  </si>
  <si>
    <t>CALGELDLGTRHPHHTDKLIF</t>
  </si>
  <si>
    <t>CALGELHPRADKLIF</t>
  </si>
  <si>
    <t>Low V-REGION identity (60.44% )</t>
  </si>
  <si>
    <t>CALGEPHSSWGSYTDKLIF</t>
  </si>
  <si>
    <t>CALGETYLGEAYTDKLIF</t>
  </si>
  <si>
    <t>CALGEVGFSSSVGGGYASELIF</t>
  </si>
  <si>
    <t>CALGESFPFSTGGYARNGDKLIF</t>
  </si>
  <si>
    <t>CATWDGPGYKKLF</t>
  </si>
  <si>
    <t>CATWNYYYKKLF</t>
  </si>
  <si>
    <t>CALWEDYYKKLF</t>
  </si>
  <si>
    <t>CALWEVLINYYKKLF</t>
  </si>
  <si>
    <t>CALWVYYKKLF</t>
  </si>
  <si>
    <t>CALRVYYKKLF</t>
  </si>
  <si>
    <t>KL122 = Chicago #7_PBL_Vd1_TRD (4368 sorted cells)</t>
  </si>
  <si>
    <t>KL126 = Chicago #7_PBL_Vd1_TRG (4368 sorted cells)</t>
  </si>
  <si>
    <t>KL123 = Chicago #7_IEL_Vd1_TRD (768 sorted cells)</t>
  </si>
  <si>
    <t>KL124 = Chicago #7_IEL_Vd1_TRG (768 sorted cells)</t>
  </si>
  <si>
    <t>CALGDAFPLYRTLPYTDKLIF</t>
  </si>
  <si>
    <t>CALGDAFPLYWTLPYTDKLIF</t>
  </si>
  <si>
    <t>CALGDAFPMYWTLPGTDKLIF</t>
  </si>
  <si>
    <t>CALGDASPLYWTLPYTDKLIF</t>
  </si>
  <si>
    <t>CALGDLPPSYAHIWGDTSDKLIF</t>
  </si>
  <si>
    <t>CALGEPGGIYWGI*GTDKLIF</t>
  </si>
  <si>
    <t>CALGERKLGYWGIYCDKLIF</t>
  </si>
  <si>
    <t>CALGESTIRGINSDKLIF</t>
  </si>
  <si>
    <t>CALGNPPTLGDGYTDKLIF</t>
  </si>
  <si>
    <t>CALGNRPTLGDGCTDKLIF</t>
  </si>
  <si>
    <t>CALGVPFRQLTGGYADYSPTDKLIF</t>
  </si>
  <si>
    <t>CAYIEGDADKLIF</t>
  </si>
  <si>
    <t>CAYREGEADKLIF</t>
  </si>
  <si>
    <t>CALGESTVRGINSDKLIF</t>
  </si>
  <si>
    <t>CALGNPPTPGDGYTDKLIF</t>
  </si>
  <si>
    <t>CALGTSIPHVAWGYTDKLIF</t>
  </si>
  <si>
    <t>AND:</t>
  </si>
  <si>
    <t>seq error?</t>
  </si>
  <si>
    <t>KL129 = Chicago #22_IEL_Vd1_TRG ( sorted cells)</t>
  </si>
  <si>
    <t>KL128 = Chicago #22_IEL_Vd1_TRD ( sorted cells)</t>
  </si>
  <si>
    <t>CATRDRLPHYKKLF</t>
  </si>
  <si>
    <t>CATWDGLPHYKKLF</t>
  </si>
  <si>
    <t>CATWDRLPHYKKLF</t>
  </si>
  <si>
    <t>CATWDSGNYYKKLF</t>
  </si>
  <si>
    <t>CATWDRPPHYKKLF</t>
  </si>
  <si>
    <t>KL130 = Chicago #22_PDL_Vd1_TRD ( sorted cells)</t>
  </si>
  <si>
    <t>KL137 = Chicago #22_PDL_Vd1_TRG ( sorted cells)</t>
  </si>
  <si>
    <t>CALGEFLPVGDFFTDKLIF</t>
  </si>
  <si>
    <t>CALGEIVPLGHRGSDKLIF</t>
  </si>
  <si>
    <t>CALGELNPYGWGTDKLIF</t>
  </si>
  <si>
    <t>CALGENWRNFLPGGITDKLIF</t>
  </si>
  <si>
    <t>CALGERGCRYWGTDKLIF</t>
  </si>
  <si>
    <t>CALGERLFPYWAADKLIF</t>
  </si>
  <si>
    <t>CALGERLFPYWATDKLIF</t>
  </si>
  <si>
    <t>CALPGLGGGYFGTDKLIF</t>
  </si>
  <si>
    <t>CALPGLGGGYLGTDKLIF</t>
  </si>
  <si>
    <t>CATLTGGPYTDKLIF</t>
  </si>
  <si>
    <t>CALGELIHSYVLRDTLYTDKLIF</t>
  </si>
  <si>
    <t>CALGESRVLLPWGKYTDKLIF</t>
  </si>
  <si>
    <t>2 or 1</t>
  </si>
  <si>
    <t>CATPITGWFKIF</t>
  </si>
  <si>
    <t>CATWDGPNYKKLF</t>
  </si>
  <si>
    <t>CATWDGYSSDWIKTF</t>
  </si>
  <si>
    <t>CATWDGYSSDWTKTF</t>
  </si>
  <si>
    <t>CATWEYRKDWIKTF</t>
  </si>
  <si>
    <t>CATWDGPHKKLF</t>
  </si>
  <si>
    <t>CALCETRGYKKLF</t>
  </si>
  <si>
    <t>CALWEPPYYKKLF</t>
  </si>
  <si>
    <t>CALWERRGYKKLF</t>
  </si>
  <si>
    <t>CALWERTYYKKLF</t>
  </si>
  <si>
    <t>CALWDANYYKKLF</t>
  </si>
  <si>
    <t>CALWEVLLGRKKLF</t>
  </si>
  <si>
    <t>CATWGRNYKKLF</t>
  </si>
  <si>
    <t>CALWETRGYKKLF</t>
  </si>
  <si>
    <t>CALWEVLNYYKKLF</t>
  </si>
  <si>
    <t>CALWEAHLNWSYYKKLF</t>
  </si>
  <si>
    <t>CATWDGYKKLF</t>
  </si>
  <si>
    <t>CATWDNGYKKLF</t>
  </si>
  <si>
    <t>CATWDRRGDWIKTF</t>
  </si>
  <si>
    <t>CATWELLGGSDWIKTF</t>
  </si>
  <si>
    <t>CATWDRNYKKLF</t>
  </si>
  <si>
    <t>CATWATNYYKKLF</t>
  </si>
  <si>
    <t>CATWDGQGYKKLF</t>
  </si>
  <si>
    <t>CALWEVRWKLF</t>
  </si>
  <si>
    <t>JEM554 Chicago #13 Vd1+ PBL (TRG)</t>
  </si>
  <si>
    <t>CALGVFIPGVDKLIF</t>
  </si>
  <si>
    <t>CALGERRGGGYTDKLIF</t>
  </si>
  <si>
    <t>CALGELLRAGDTTDKLIF</t>
  </si>
  <si>
    <t>CALRELLRAGDTTDKLIF</t>
  </si>
  <si>
    <t>CALGQSTYYWGPSTDKLIF</t>
  </si>
  <si>
    <t>CALGELFRGIRGYTDKLIF</t>
  </si>
  <si>
    <t>CALGGPSTFPEVGDRDKLIF</t>
  </si>
  <si>
    <t>CALGETPFPGAWLYTDKLIF</t>
  </si>
  <si>
    <t>CALGELLPSYSGGRYTDKLIF</t>
  </si>
  <si>
    <t>CALGEDSWGIRDHAYTDKLIF</t>
  </si>
  <si>
    <t>CALGELAFLRGWGPDSYDKLIF</t>
  </si>
  <si>
    <t>CALGDRHYRLHWGMRNTDKLIF</t>
  </si>
  <si>
    <t>CALGELRPSYRPRTGGYVDTDKLIF</t>
  </si>
  <si>
    <t>CALGELVVIPHNDRRTGGYAYAHPDKLIF</t>
  </si>
  <si>
    <t>CALGDQYTDKLIF</t>
  </si>
  <si>
    <t>CALGELDAPTGGCLKLIF</t>
  </si>
  <si>
    <t>CALGELYRGIRGYTDKLIF</t>
  </si>
  <si>
    <t>CALGEGLRKVTTNTDKLIF</t>
  </si>
  <si>
    <t>CALGEFSRPGGQPYTDKLIF</t>
  </si>
  <si>
    <t>CALGECPPGGFQGLSDTDKLIF</t>
  </si>
  <si>
    <t>CALVGVGAYVTDKLIF</t>
  </si>
  <si>
    <t>CALVLLSDVVTDKLIF</t>
  </si>
  <si>
    <t>CALGERPAGGYTDKLIF</t>
  </si>
  <si>
    <t>CALGERLKAGGPYTDKLIF</t>
  </si>
  <si>
    <t>CALGSLHLGDGDCRDKLIF</t>
  </si>
  <si>
    <t>CALGEDVPTSPYWGIGTDKLIF</t>
  </si>
  <si>
    <t>CALGECETSSPRTGGYTSVSKLIF</t>
  </si>
  <si>
    <t>CALGERSSFLRGVRSHCTDKLIF</t>
  </si>
  <si>
    <t>CALGELSLLCFELGEMYTDKLIF</t>
  </si>
  <si>
    <t>CALGGLTFLRLLSTGGYTDKLIF</t>
  </si>
  <si>
    <t>CALAGGTYTDKLIF</t>
  </si>
  <si>
    <t>JEM555 Chicago #13 Vd1+ PBL (TRD)</t>
  </si>
  <si>
    <t>CALGEHLLIHGPDKLIF</t>
  </si>
  <si>
    <t>CALGDHQFPRSGGYDKLIF</t>
  </si>
  <si>
    <t>CALGEYHHWGIMPPTDKLIF</t>
  </si>
  <si>
    <t>CALGELVRMKAAKWTDKLIF</t>
  </si>
  <si>
    <t>CALGERLLYWGIRPYTDKLIF</t>
  </si>
  <si>
    <t>CALGGLSSHWGTGRATDKLIF</t>
  </si>
  <si>
    <t>CALGVRGLGADKLIF</t>
  </si>
  <si>
    <t>CALGELAVTWGPRELIF</t>
  </si>
  <si>
    <t>CALGEWTRISTSIALIF</t>
  </si>
  <si>
    <t>CALGDPSTPTLWGIPPADKLIF</t>
  </si>
  <si>
    <t>CALGELRGPTDKLIF</t>
  </si>
  <si>
    <t>CACDTELGDSAGDKLIF</t>
  </si>
  <si>
    <t>CALGELDPLRLGARWTDKLIF</t>
  </si>
  <si>
    <t>CALGEILIGGYYTDKLIF</t>
  </si>
  <si>
    <t>CALGELVRMGAAKWTDKLIF</t>
  </si>
  <si>
    <t>CALGERSSDWGIPYTDKLIF</t>
  </si>
  <si>
    <t>CALGERSFPEYWGTTDKLIF</t>
  </si>
  <si>
    <t>CALGYLGPNDKLIF</t>
  </si>
  <si>
    <t>CALGEYSGYWGIYGDKLIF</t>
  </si>
  <si>
    <t>CALGEYHHWGIMPSTDKLIF</t>
  </si>
  <si>
    <t>CALGELRGTYTDKLIF</t>
  </si>
  <si>
    <t>JEM557 Chicago #13 Vd1+ IEL (TRD)</t>
  </si>
  <si>
    <t>CATWEWDWIKTF</t>
  </si>
  <si>
    <t>CATWDGIYYKKLF</t>
  </si>
  <si>
    <t>CATWVNYYKKLF</t>
  </si>
  <si>
    <t>CATWDGPPSIDYYKKLF</t>
  </si>
  <si>
    <t>CATWDGLCSDWIKTF</t>
  </si>
  <si>
    <t>CATWDGGGLNYYKKLF</t>
  </si>
  <si>
    <t>CATEHNYKKLF</t>
  </si>
  <si>
    <t>CATWDGPYYKKLF</t>
  </si>
  <si>
    <t>CATWDLGDKKLF</t>
  </si>
  <si>
    <t>CATWDSRGEKLF</t>
  </si>
  <si>
    <t>JEM556 Chicago #13 Vd1+ IEL (TRG)</t>
  </si>
  <si>
    <t>T</t>
  </si>
  <si>
    <t>Active coeliac patients</t>
  </si>
  <si>
    <t>Gluten-free diet patients</t>
  </si>
  <si>
    <t>Control patients</t>
  </si>
  <si>
    <t>KL138 = Chicago #35_IEL_Vd1_TRD</t>
  </si>
  <si>
    <t>CALGDQRVPIPWTGGYRHTDKLIF</t>
  </si>
  <si>
    <t>gctcttggggaccaaagggttcctataccctggactgggggatacaggcacaccgataaactcatc</t>
  </si>
  <si>
    <t>CALGEPWASPLRGLTGADKLIF</t>
  </si>
  <si>
    <t>CALGEPGRWGIEVDTDKLIF</t>
  </si>
  <si>
    <t>CATWDRHYKKLF</t>
  </si>
  <si>
    <t>CALGGQWLLGEVVGTDKLIF</t>
  </si>
  <si>
    <t>CATWSYYKKLF</t>
  </si>
  <si>
    <t>J1</t>
  </si>
  <si>
    <t>CALGDPGLPPWGILANNPHTDKLIF</t>
  </si>
  <si>
    <t>CAAWDLPSPGDWIKTF</t>
  </si>
  <si>
    <t>CALGELSPPPSANRYWGILLTAQLFF</t>
  </si>
  <si>
    <t>CATWDGVYYYKKLF</t>
  </si>
  <si>
    <t>CALGDPAFPKGLPRVYTDKLIF</t>
  </si>
  <si>
    <t>CALGASYVPLGDTPLTAQLFF</t>
  </si>
  <si>
    <t>CATWLGYKKLF</t>
  </si>
  <si>
    <t>CALGDLSPLLGDQGTDKLIF</t>
  </si>
  <si>
    <t>CAAWDLPSPGDWIETF</t>
  </si>
  <si>
    <t>CALGELVPSLPYTDKLIF</t>
  </si>
  <si>
    <t>CATWLSFGYYKKLF</t>
  </si>
  <si>
    <t>CALGVLFVPLTDKLIF</t>
  </si>
  <si>
    <t>J2</t>
  </si>
  <si>
    <t>gccacctgggacgggccgaattattataagaaactc</t>
  </si>
  <si>
    <t>CALGETRFLTGGPNWFVLIF</t>
  </si>
  <si>
    <t>CALWEGYDYKKLF</t>
  </si>
  <si>
    <t>CALGEPIFLPRGDVTDKLIF</t>
  </si>
  <si>
    <t>CALGSMGDTNCEADKLIF</t>
  </si>
  <si>
    <t>CALGELVRSLPYTDKLIF</t>
  </si>
  <si>
    <t>CATRDRHYKKLF</t>
  </si>
  <si>
    <t>KL144 = Chicago #46_IEL_Vd1_TRD</t>
  </si>
  <si>
    <t>CALGDPPSYLYWGTNRDKLIF</t>
  </si>
  <si>
    <t>CALGEGMHWFGGYAIPRQYTDKLIF</t>
  </si>
  <si>
    <t>CALGGQRGIYTDKLIF</t>
  </si>
  <si>
    <t>CALGLGAFLDRRVILGGTDKLIF</t>
  </si>
  <si>
    <t>CASGGQRGIYPDKLIF</t>
  </si>
  <si>
    <t>CALGDPPSYLYWGANRDKLIF</t>
  </si>
  <si>
    <t>KL143 = Chicago #46_IEL_Vd1_TRG</t>
  </si>
  <si>
    <t>CAPWTPYPPLMGKFF</t>
  </si>
  <si>
    <t>CATWDGWGHKKLF</t>
  </si>
  <si>
    <t>CATWDGWRHKKLF</t>
  </si>
  <si>
    <t>CATWGGWRHKKLF</t>
  </si>
  <si>
    <t>CATWTPHPPLMGKLF</t>
  </si>
  <si>
    <t>CATWTPYPPLMGKLF</t>
  </si>
  <si>
    <t>CALWEVLYKKLF</t>
  </si>
  <si>
    <t>CATRDGRRHKKLF</t>
  </si>
  <si>
    <t>KL150 = Chicago #43_IEL_Vd1_TRD</t>
  </si>
  <si>
    <t>CALGDPQSASYSLGMDHKLIF</t>
  </si>
  <si>
    <t>CALGDPQSASYSLGMGHKLIF</t>
  </si>
  <si>
    <t>CALGELFLPTTLSTGGYRGRLTAQLFF</t>
  </si>
  <si>
    <t>CALGELPSQTLWGILREYTDKLIF</t>
  </si>
  <si>
    <t>CALGEPHPSYENGVDWGTHTDKLIF</t>
  </si>
  <si>
    <t>CALGSRLNPWGIREGKLIF</t>
  </si>
  <si>
    <t>CALGVPFFQSHKLIF</t>
  </si>
  <si>
    <t>CARGDRQSISYSLGMDHKLIF</t>
  </si>
  <si>
    <t>CAPGLPLDKLIF</t>
  </si>
  <si>
    <t>KL148 = Chicago #43_IEL_Vd1_TRG</t>
  </si>
  <si>
    <t>CALFFPVTNYYKKLF</t>
  </si>
  <si>
    <t>CALLEAVTNYYKKLF</t>
  </si>
  <si>
    <t>CALLEVGPNYYKKLF</t>
  </si>
  <si>
    <t>CALWEALPNYYKKLF</t>
  </si>
  <si>
    <t>CALWEARPNYYKKLF</t>
  </si>
  <si>
    <t>CALWEPGEKLF</t>
  </si>
  <si>
    <t>CALWEVRPNYYKKLF</t>
  </si>
  <si>
    <t>CATWDRGDWIKTF</t>
  </si>
  <si>
    <t>CALFEVVPNYYKKLF</t>
  </si>
  <si>
    <t>CALLEAVPNYYKKLF</t>
  </si>
  <si>
    <t>CALWEVLPNYYKKLF</t>
  </si>
  <si>
    <t>CATWEGRQNYYKKLF</t>
  </si>
  <si>
    <t>KL145 = Chicago #47_IEL_Vd1_TRD</t>
  </si>
  <si>
    <t>CAFDWHACVLGDTDTDKLIF</t>
  </si>
  <si>
    <t>CAFDWPSRVLGDTDTDKLIF</t>
  </si>
  <si>
    <t>CALGDISGPYLPLGDTKRTQLFF</t>
  </si>
  <si>
    <t>CALGDLFLPSWGDDKLIF</t>
  </si>
  <si>
    <t>CALGDQLSPYWASDKLIF</t>
  </si>
  <si>
    <t>CALGEKAFLRGGYGKLIF</t>
  </si>
  <si>
    <t>CALGELPDLPLVLGDCGSDKLIF</t>
  </si>
  <si>
    <t>CALGELTIFPVLGDANDKLIF</t>
  </si>
  <si>
    <t>CALGELTIFPVLGDTNDKLIF</t>
  </si>
  <si>
    <t>CALGEPLPTMGERNKLIF</t>
  </si>
  <si>
    <t>CALGERLRGGILGALTAQLFF</t>
  </si>
  <si>
    <t>CALGEVSDYWGPSADKLIF</t>
  </si>
  <si>
    <t>CALGGCWRYARSTDKLIF</t>
  </si>
  <si>
    <t>CALGGYPGGYTGPLTAQLFF</t>
  </si>
  <si>
    <t>CALGLTPLGLGDPKLIF</t>
  </si>
  <si>
    <t>CALGTLPVYLVSPALGDREDKLIF</t>
  </si>
  <si>
    <t>CALGVLGRPSYTMIRPFPDKLIF</t>
  </si>
  <si>
    <t>CALGVLGRPSYTRIRPFPDKLIF</t>
  </si>
  <si>
    <t>CVLGDLFGPWGGDDKLIF</t>
  </si>
  <si>
    <t>CALELRGPGLGGIFGDKLIF</t>
  </si>
  <si>
    <t>CALGDLFRPSWGDDKLIF</t>
  </si>
  <si>
    <t>CALGDPLSIGLPTYAWGPNTDKLIF</t>
  </si>
  <si>
    <t>CALGEGISDRPQAYTDKLIF</t>
  </si>
  <si>
    <t>CALGEGISGRPQAYTDKLIF</t>
  </si>
  <si>
    <t>CALGEIFPTYWGMRGKTDKLIF</t>
  </si>
  <si>
    <t>CALGEPIYQNWGIRPDKLIF</t>
  </si>
  <si>
    <r>
      <t>CALELRGPGLGGIFGDK</t>
    </r>
    <r>
      <rPr>
        <sz val="10"/>
        <color rgb="FFFF0000"/>
        <rFont val="Courier"/>
      </rPr>
      <t>P</t>
    </r>
    <r>
      <rPr>
        <sz val="10"/>
        <color theme="1"/>
        <rFont val="Courier"/>
      </rPr>
      <t>IF</t>
    </r>
  </si>
  <si>
    <t>CALTENYYKKLF</t>
  </si>
  <si>
    <t>CALWEVGYYKKLF</t>
  </si>
  <si>
    <t>CASLYYKKLF</t>
  </si>
  <si>
    <t>CATWDCRKKLF</t>
  </si>
  <si>
    <t>CATWDETLTYFP#NYYKKLF</t>
  </si>
  <si>
    <t>CATWDGPDYYKKLF</t>
  </si>
  <si>
    <t>CATWDLRGDSSDWIKTF</t>
  </si>
  <si>
    <t>CATWEVGYKKLF</t>
  </si>
  <si>
    <t>CATWSHYYKKLF</t>
  </si>
  <si>
    <t>CTPWEVGYKKLF</t>
  </si>
  <si>
    <t>CATGSHYYKKLF</t>
  </si>
  <si>
    <t>CATWDRRFHSSDWIKTF</t>
  </si>
  <si>
    <t>CATWVPLRGNYYKKLF</t>
  </si>
  <si>
    <t>gccacctgggataattataagaaactc</t>
  </si>
  <si>
    <t>gccacctgggataactataagaaactc</t>
  </si>
  <si>
    <t>In addition, this out-of-frame clonotype was picked up numerous times:</t>
  </si>
  <si>
    <t>KL147 = Chicago #47_IEL_Vd1_TRG</t>
  </si>
  <si>
    <t>KL139 = Chicago #46_PBL_Vd1_TRD</t>
  </si>
  <si>
    <t>KL140 = Chicago #46_PBL_Vd1_TRG</t>
  </si>
  <si>
    <t>CATWVHYKKPF</t>
  </si>
  <si>
    <t>CATWVRPEKLF</t>
  </si>
  <si>
    <t>CATWELHKKLF</t>
  </si>
  <si>
    <t>CATWDPYYKKLF</t>
  </si>
  <si>
    <t>CAAWDSGGIDYKKLF</t>
  </si>
  <si>
    <t>CATWDRPCRDWIKTF</t>
  </si>
  <si>
    <t>CATWDRPCVNYYKKLF</t>
  </si>
  <si>
    <t>CATWDRPCYKKLF</t>
  </si>
  <si>
    <t>CATWDRPAAPYKKLF</t>
  </si>
  <si>
    <t>CALWEAFNYYKKLF</t>
  </si>
  <si>
    <t>CATWDGPYSSDWIKTF</t>
  </si>
  <si>
    <t>CAWDRPKYYKKLF</t>
  </si>
  <si>
    <t>CATWDSGGIDYKKLF</t>
  </si>
  <si>
    <t>CATWDRRGVRKLF</t>
  </si>
  <si>
    <t>CATWDRLCRDWIKTF</t>
  </si>
  <si>
    <t>CALWEVHKKLF</t>
  </si>
  <si>
    <t>CATWVHYKKLF</t>
  </si>
  <si>
    <t>JEM572 Chicago #40 Vd1+ PBL (TRG)</t>
  </si>
  <si>
    <t>CALGAPWGSQGKLIF</t>
  </si>
  <si>
    <t>CALGYKGVHRRLGGQCYTDKLIF</t>
  </si>
  <si>
    <t>CALGERGHLTTNWGMRGDTDKLIF</t>
  </si>
  <si>
    <t>CALGEFRELGYTDKLIF</t>
  </si>
  <si>
    <t>CALGERGHLTTNWGIRGDTDKLIF</t>
  </si>
  <si>
    <t>JEM573 Chicago #40 Vd1+ PBL (TRD)</t>
  </si>
  <si>
    <t>CATWDGGSYYKKLF</t>
  </si>
  <si>
    <t>CAPWEGLGEGYKKLF</t>
  </si>
  <si>
    <t>CATWDGVSNDNKKLF</t>
  </si>
  <si>
    <t>CATWDIKATGWFKIF</t>
  </si>
  <si>
    <t>CATWDGVSNYYKKLF</t>
  </si>
  <si>
    <t>CATWDRAWTTGWFKIF</t>
  </si>
  <si>
    <t>CATWDGFGEGYKKLF</t>
  </si>
  <si>
    <t>CATWDGLGEGYKKLF</t>
  </si>
  <si>
    <t>JEM574 Chicago #40 Vd1+ IEL (TRG)</t>
  </si>
  <si>
    <t>CALGELPTTKYWGPDKLIF</t>
  </si>
  <si>
    <t>CALGELTGWGIPPTDKLIF</t>
  </si>
  <si>
    <t>CALGEPLFSSGEFHTDKLIF</t>
  </si>
  <si>
    <t>CALGGPLLSWGEFHTDKLIF</t>
  </si>
  <si>
    <t>CALGEFVPLRLFLGDWGSITDKLIF</t>
  </si>
  <si>
    <t>CALGELIGWGIPPTDKLIF</t>
  </si>
  <si>
    <t>CALGELPPYWGFSPDTDKLIF</t>
  </si>
  <si>
    <t>CALGEPLLSSGEFHTDKLIF</t>
  </si>
  <si>
    <t>JEM575 Chicago #40 Vd1+ IEL (TRD)</t>
  </si>
  <si>
    <t>CATWDRRVR#KLF</t>
  </si>
  <si>
    <t>CATWGGYKKLF</t>
  </si>
  <si>
    <t>JEM568 Chicago #33 Vd1+ PBL (TRG)</t>
  </si>
  <si>
    <t>out-of-frame TCR</t>
  </si>
  <si>
    <t>CALGNGSRGRRGADKLIF</t>
  </si>
  <si>
    <t>CALGGTAAGGRRGADKLIF</t>
  </si>
  <si>
    <t>JEM569 Chicago #33 Vd1+ PBL (TRD)</t>
  </si>
  <si>
    <t>CALGNGSRGAPG##DKLIF</t>
  </si>
  <si>
    <t>JEM570 Chicago #33 Vd1+ IEL (TRG)</t>
  </si>
  <si>
    <t>CALGEVQGGIDKLIF</t>
  </si>
  <si>
    <t>CALGDFLPHWGATGKLIF</t>
  </si>
  <si>
    <t>CALGDFLPHWGATDKLIF</t>
  </si>
  <si>
    <t>CALGDFLPQWGDTDKLIF</t>
  </si>
  <si>
    <t>CALGEPVLRYWGTYTDKLIF</t>
  </si>
  <si>
    <t>CALGDAWGIPEYTDKLIF</t>
  </si>
  <si>
    <t>CALGHSLLGDTGYTDKLIF</t>
  </si>
  <si>
    <t>CALGELYPSYWGIRRTDKLIF</t>
  </si>
  <si>
    <t>CALGALVWAAGGYALYTDKLIF</t>
  </si>
  <si>
    <t>CALGEYEFLLDRPYWGDPKLIF</t>
  </si>
  <si>
    <t>CALGELRVFLPGDITPDQATDKLIF</t>
  </si>
  <si>
    <t>CALGELSPLDPSWPYAGFGVYTDKLIF</t>
  </si>
  <si>
    <t>CALGELHWGIDKLIF</t>
  </si>
  <si>
    <t>CALGESWNLPFISTDKLIF</t>
  </si>
  <si>
    <t>CALGEISFTGWGTRLDKLIF</t>
  </si>
  <si>
    <t>CALGETSWARNWGIRGGHDDKLIF</t>
  </si>
  <si>
    <t>CACDRVLGEADKLIF</t>
  </si>
  <si>
    <t>CALGDGRAYRLGDTDKLIF</t>
  </si>
  <si>
    <t>CALGERNLRVGLVWTAQLFF</t>
  </si>
  <si>
    <t>JEM571 Chicago #33 Vd1+ IEL (TRD)</t>
  </si>
  <si>
    <t>CATWDRQRAPIF</t>
  </si>
  <si>
    <t>CALWPSGFREGTGWFKIF</t>
  </si>
  <si>
    <t>CALWPSSFREGTGWFKIF</t>
  </si>
  <si>
    <t>CATWDRLRAPIF</t>
  </si>
  <si>
    <t>CAIGFLAGDPVTDKIIF</t>
  </si>
  <si>
    <t>CALGVLPSYGNRGTDKLIF</t>
  </si>
  <si>
    <t>CALGVLLSFGDRWTDKLIF</t>
  </si>
  <si>
    <t>CAIGVLPSSFNWWTDKIIF</t>
  </si>
  <si>
    <t>CALGVLPSYLNGGTDKLIF</t>
  </si>
  <si>
    <t>CALGDRLLHTGGWDKLIF</t>
  </si>
  <si>
    <t>CAIGVLPSSLNWWTDKIIF</t>
  </si>
  <si>
    <t>CALGELVVLRMGIRSTDKLIF</t>
  </si>
  <si>
    <t>CALGELRGETYTDKLIF</t>
  </si>
  <si>
    <t>CALGFLLGDPVTDKLIF</t>
  </si>
  <si>
    <t>CALGVLPSYLNWWTDKLIF</t>
  </si>
  <si>
    <t>CALGARYGDKLIF</t>
  </si>
  <si>
    <t>CAFYLDTRQMFF</t>
  </si>
  <si>
    <t>JEM576 Chicago #53 Vd1+ PBL (TRD)</t>
  </si>
  <si>
    <t>CATLDSPNYYNKLQ</t>
  </si>
  <si>
    <t>CATWDNPNYYKKLF</t>
  </si>
  <si>
    <t>CATRVSRGDWTKTF</t>
  </si>
  <si>
    <t>CATWDGPKDYYKKLF</t>
  </si>
  <si>
    <t>CATWDRQGDYKKLF</t>
  </si>
  <si>
    <t>CATWVSRGDWIKTF</t>
  </si>
  <si>
    <t>CATWETTGWFKIF</t>
  </si>
  <si>
    <t>JEM577 Chicago #53 Vd1+ PBL (TRG)</t>
  </si>
  <si>
    <t>CALREAGKKVF</t>
  </si>
  <si>
    <t>CALWEVGKKLF</t>
  </si>
  <si>
    <t>CATWDRDTGWFKIF</t>
  </si>
  <si>
    <t>CATWDGLSNYYKKLF</t>
  </si>
  <si>
    <t>CATWDGRALNYYKKLF</t>
  </si>
  <si>
    <t>CATWEEGYKKLF</t>
  </si>
  <si>
    <t>CATWDGRTTGWFKIF</t>
  </si>
  <si>
    <t>CATWDFYYKKLF</t>
  </si>
  <si>
    <t>CATWDGRGYKKLF</t>
  </si>
  <si>
    <t>CATWDSLNYYKKLF</t>
  </si>
  <si>
    <t>CATWDGRYKKLF</t>
  </si>
  <si>
    <t>CATWVINYYKKLF</t>
  </si>
  <si>
    <t>CAAWDCNYKKLF</t>
  </si>
  <si>
    <t>CALWEAGKKLF</t>
  </si>
  <si>
    <t>JEM578 Chicago #53 Vd1+ IEL (TRG)</t>
  </si>
  <si>
    <t>CALGEGNKLIF</t>
  </si>
  <si>
    <t>CALGERMSDKLIF</t>
  </si>
  <si>
    <t>CALGELAPTDKLIF</t>
  </si>
  <si>
    <t>CALGDIPPRTDKLIF</t>
  </si>
  <si>
    <t>CALGDLRGDTDKLIF</t>
  </si>
  <si>
    <t>CALGETLGDIPDKLIF</t>
  </si>
  <si>
    <t>CALGELAWGIRPDKLIF</t>
  </si>
  <si>
    <t>CALGSWPLWGLTAQLFF</t>
  </si>
  <si>
    <t>CAFMSSSLHWFTDKLIF</t>
  </si>
  <si>
    <t>CALGELRVLGWGWIGLIF</t>
  </si>
  <si>
    <t>CALGDLLLVFSSADKLIF</t>
  </si>
  <si>
    <t>CALGESSWGIRWSDKLIF</t>
  </si>
  <si>
    <t>CALGDRTTVGGYPTDKLIF</t>
  </si>
  <si>
    <t>CALSPGSAFLLDSPAQLFF</t>
  </si>
  <si>
    <t>CALGERFPTSLRHTDKLIF</t>
  </si>
  <si>
    <t>CALGEPYGVPITGGRETLIF</t>
  </si>
  <si>
    <t>CALGERRPRFPHWGMTAQLFF</t>
  </si>
  <si>
    <t>CALVGGIPRGPFGQYTDKLIF</t>
  </si>
  <si>
    <t>CALGFPSGLPRRWGLYTDKLIF</t>
  </si>
  <si>
    <t>CALGEFPFPETGGYAGPVKLIF</t>
  </si>
  <si>
    <t>CALGENPMWGIPRSSWDTRQMFF</t>
  </si>
  <si>
    <t>CALGEQWGYPKLIF</t>
  </si>
  <si>
    <t>CALGDFPKLTDKLIF</t>
  </si>
  <si>
    <t>CALGGVARPCVHPKLIF</t>
  </si>
  <si>
    <t>CALGELFLVFSSADKLIF</t>
  </si>
  <si>
    <t>CALGEPGPLGESLRPDKLIF</t>
  </si>
  <si>
    <t>CALGEPISPTMMTITDKLIF</t>
  </si>
  <si>
    <t>CALGLTFPTILGGAHGDKLIF</t>
  </si>
  <si>
    <t>CALLTPREKWVTGGPEIPKLIF</t>
  </si>
  <si>
    <t>CALGDLRGVPDTDKLIF</t>
  </si>
  <si>
    <t>CALGELDPGGCTRYKQLIF</t>
  </si>
  <si>
    <t>CALVRCLDWGILGEYTDKLIF</t>
  </si>
  <si>
    <t>CALGEYVGYWGPSRGDTDKLIF</t>
  </si>
  <si>
    <t>CALGELSPLHLGGYASFADKLIF</t>
  </si>
  <si>
    <t>CALGRILYTDKLIF</t>
  </si>
  <si>
    <t>CALRGAGLVTNKLIF</t>
  </si>
  <si>
    <t>CALGDLYFPRGPGRLIF</t>
  </si>
  <si>
    <t>CALGELLGGPYTDKLIF</t>
  </si>
  <si>
    <t>CALGEISYSSWGIPHKLIF</t>
  </si>
  <si>
    <t>CALGGGIPLGPSLPYTDKLIF</t>
  </si>
  <si>
    <t>JEM579 Chicago #53 Vd1+ IEL (TRD)</t>
  </si>
  <si>
    <t>KL160 = Chicago #35_PBL_Vd1_TRD</t>
  </si>
  <si>
    <t>CAFGEIPYPTQLGDTDKLIF</t>
  </si>
  <si>
    <t>CALGALPLLMYTDKLIF</t>
  </si>
  <si>
    <t>CALGDIPSQYTPDKLIF</t>
  </si>
  <si>
    <t>CALGDRWGIDKLIF</t>
  </si>
  <si>
    <t>CALGEIPYPTQLGDTDKLIF</t>
  </si>
  <si>
    <t>CALGEIPYPTQMGDTDKLIF</t>
  </si>
  <si>
    <t>CALGESRRFSTRRDTKGRDKLIF</t>
  </si>
  <si>
    <t>CALGGLYLYTDKLIF</t>
  </si>
  <si>
    <t>CALPRNATLGIRPEDKLIF</t>
  </si>
  <si>
    <t>CALTPSSGPLLGIRTTAQLFF</t>
  </si>
  <si>
    <t>CDLGELGHFPTYRWGMPEVTDKLFF</t>
  </si>
  <si>
    <t>CGWGDRWGIDKLIF</t>
  </si>
  <si>
    <t>CAAWDCFVPTTGWFKIF</t>
  </si>
  <si>
    <t>CAAWDSPQEKLF</t>
  </si>
  <si>
    <t>CALWEINYYKKLF</t>
  </si>
  <si>
    <t>CATWDGPHYKKLF</t>
  </si>
  <si>
    <t>CATWDRPSDYKKLF</t>
  </si>
  <si>
    <t>CALREINYYKKLF</t>
  </si>
  <si>
    <t>KL166 = Chicago #35_IEL_Vd1_TRG</t>
  </si>
  <si>
    <t>KL161 = Chicago #35_PBL_Vd1_TRG</t>
  </si>
  <si>
    <t>CATWDGPAGDWIKTF</t>
  </si>
  <si>
    <r>
      <t>CALGDQRVPIPWTGGY</t>
    </r>
    <r>
      <rPr>
        <sz val="10"/>
        <color rgb="FFFF0000"/>
        <rFont val="Courier"/>
      </rPr>
      <t>W</t>
    </r>
    <r>
      <rPr>
        <sz val="10"/>
        <rFont val="Courier"/>
      </rPr>
      <t>H</t>
    </r>
    <r>
      <rPr>
        <sz val="10"/>
        <color theme="1"/>
        <rFont val="Courier"/>
      </rPr>
      <t>TDKLIF</t>
    </r>
  </si>
  <si>
    <r>
      <t>CATWDGPAG</t>
    </r>
    <r>
      <rPr>
        <sz val="10"/>
        <color rgb="FFFF0000"/>
        <rFont val="Courier"/>
      </rPr>
      <t>G</t>
    </r>
    <r>
      <rPr>
        <sz val="10"/>
        <color theme="1"/>
        <rFont val="Courier"/>
      </rPr>
      <t>WIKTF</t>
    </r>
  </si>
  <si>
    <r>
      <t>CATWDG</t>
    </r>
    <r>
      <rPr>
        <sz val="10"/>
        <color rgb="FFFF0000"/>
        <rFont val="Courier"/>
      </rPr>
      <t>S</t>
    </r>
    <r>
      <rPr>
        <sz val="10"/>
        <color theme="1"/>
        <rFont val="Courier"/>
      </rPr>
      <t>AGDWIKTF</t>
    </r>
  </si>
  <si>
    <r>
      <t>CATW</t>
    </r>
    <r>
      <rPr>
        <sz val="10"/>
        <color rgb="FFFF0000"/>
        <rFont val="Courier"/>
      </rPr>
      <t>G</t>
    </r>
    <r>
      <rPr>
        <sz val="10"/>
        <color theme="1"/>
        <rFont val="Courier"/>
      </rPr>
      <t>GPAGDWIKTF</t>
    </r>
  </si>
  <si>
    <t>KL162 = Chicago #47_PBL_Vd1_TRD</t>
  </si>
  <si>
    <t>KL163 = Chicago #47_PBL_Vd1_TRG</t>
  </si>
  <si>
    <t>CALGELGGDSSYLWRLTAQLFF</t>
  </si>
  <si>
    <t>CALGEVYRLPRWGIRMHHTDKLIF</t>
  </si>
  <si>
    <r>
      <t>CALGELGGDSSYLWRL</t>
    </r>
    <r>
      <rPr>
        <sz val="10"/>
        <color rgb="FFFF0000"/>
        <rFont val="Courier"/>
      </rPr>
      <t>P</t>
    </r>
    <r>
      <rPr>
        <sz val="10"/>
        <color theme="1"/>
        <rFont val="Courier"/>
      </rPr>
      <t>AQLFF</t>
    </r>
  </si>
  <si>
    <t>&lt;&lt; high no. of out-of-frame sequences that looked like the dominant one.</t>
  </si>
  <si>
    <t>CATWDGPRYYKKLF</t>
  </si>
  <si>
    <t>CATWDLAWNYKKLF</t>
  </si>
  <si>
    <t>CATRDLAWNYKKLF</t>
  </si>
  <si>
    <t>Challenged subjects</t>
  </si>
  <si>
    <t>KL168 = Chicago #28_IEL_Vd1_TRD ( sorted cells)</t>
  </si>
  <si>
    <t>CALGDGYIPAFPQTYWGIRYTDKLIF</t>
  </si>
  <si>
    <t>CALGEELGRPSPHTGGYFADKLIF</t>
  </si>
  <si>
    <t>CALGELGDWGPKYTDKLIF</t>
  </si>
  <si>
    <t>CALGELSGPSYAGGYWRYTDKLIF</t>
  </si>
  <si>
    <t>CALGERLWPYWGINKDTDKLIF</t>
  </si>
  <si>
    <t>CALGERPPPYWGMIPRTDKLIF</t>
  </si>
  <si>
    <t>CALGESTAFNKLIF</t>
  </si>
  <si>
    <t>CALGEWTAFNKLIF</t>
  </si>
  <si>
    <t>CALGERCWPYWGINTETDKLIF</t>
  </si>
  <si>
    <t>KL167 = Chicago #28_IEL_Vd1_TRG ( sorted cells)</t>
  </si>
  <si>
    <t>CATWDGGEKLF</t>
  </si>
  <si>
    <t>CATWDGGYYKKLF</t>
  </si>
  <si>
    <t>CALWEARDGDYYKKLF</t>
  </si>
  <si>
    <t>CALWEARGGDYYKKLF</t>
  </si>
  <si>
    <t>CALWEARTGDYYNKLF</t>
  </si>
  <si>
    <t>CATWRIGYKKLF</t>
  </si>
  <si>
    <t>CALGECWGIQDKTDKLIF</t>
  </si>
  <si>
    <t>CALGEIGSFLRPILAGSLTDKLIF</t>
  </si>
  <si>
    <t>CALGELPPWPSLGDNKYKLIF</t>
  </si>
  <si>
    <t>CALGGRRFRYTPMGDTHTDKLIF</t>
  </si>
  <si>
    <t>CALGKTHYGALDMGDKLIF</t>
  </si>
  <si>
    <t>CALGSSFLRKWGPVAYTDKLIF</t>
  </si>
  <si>
    <t>CALQVLPTRGIRGKLIF</t>
  </si>
  <si>
    <t>KL170 = Chicago #28_PBL_Vd1_TRD ( sorted cells)</t>
  </si>
  <si>
    <t>KL169 = Chicago #28_PBL_Vd1_TRG ( sorted cells)</t>
  </si>
  <si>
    <t>P or 1 or 2</t>
  </si>
  <si>
    <r>
      <t>KL77 = Chicago #6 (</t>
    </r>
    <r>
      <rPr>
        <b/>
        <sz val="10"/>
        <color rgb="FFFF0000"/>
        <rFont val="Courier"/>
      </rPr>
      <t>cell</t>
    </r>
    <r>
      <rPr>
        <b/>
        <sz val="10"/>
        <color theme="1"/>
        <rFont val="Courier"/>
      </rPr>
      <t xml:space="preserve"> </t>
    </r>
    <r>
      <rPr>
        <b/>
        <sz val="10"/>
        <color rgb="FFFF0000"/>
        <rFont val="Courier"/>
      </rPr>
      <t>line from Chicagor #1</t>
    </r>
    <r>
      <rPr>
        <b/>
        <sz val="10"/>
        <color theme="1"/>
        <rFont val="Courier"/>
      </rPr>
      <t>)_IEL_Vd1_TRG</t>
    </r>
  </si>
  <si>
    <r>
      <t>KL73 = Chicago #6 (</t>
    </r>
    <r>
      <rPr>
        <b/>
        <u/>
        <sz val="10"/>
        <color rgb="FFFF0000"/>
        <rFont val="Courier"/>
      </rPr>
      <t>cell line from Chicagor #1</t>
    </r>
    <r>
      <rPr>
        <b/>
        <sz val="10"/>
        <color theme="1"/>
        <rFont val="Courier"/>
      </rPr>
      <t>)_IEL_Vd1_TRD</t>
    </r>
  </si>
  <si>
    <t>tgtgcctggctaattcgagtcaccgataaactcatcttt</t>
  </si>
  <si>
    <t>tgtgctcttggggaacctgccttcctacgggtactgggggaactcaccgataaactcatcttt</t>
  </si>
  <si>
    <t>tgtgctcttggggaaaagggagcagttcgttccgcagagggtatgttggggaagtacaccgataaactcatcttt</t>
  </si>
  <si>
    <t>tgtgctcttggggaactatatcccctacggggcccgatcccaaaactcatcttt</t>
  </si>
  <si>
    <t>tgtgctcttggggaacgaaaaactcttccttccgtactgggggatacctgcgaactcatcttt</t>
  </si>
  <si>
    <t>tgtgctcttggggaactaacccttcttcctaaaaatacgcgcaccgataaactcatcttt</t>
  </si>
  <si>
    <t>tgtgctcttggggaactcaccccgttctactgggggatacggtccaacaccgataaactcatcttt</t>
  </si>
  <si>
    <t>tgtgctcttggggaatacggccgcggtagctgggggatatcccacaccgataaactcatcttt</t>
  </si>
  <si>
    <t>tgtgctcttggggaaccgtcctaccaggactgggggtttttgtacaccgataaactcatcttt</t>
  </si>
  <si>
    <t>tgtgctcttggggaactccttttctacaaatggggcaccggggatacggacaccgataaactcatcttt</t>
  </si>
  <si>
    <t>tgtgctcttgggattctcctacccgtactggggggcaccatgtacaccgataaactcatcttt</t>
  </si>
  <si>
    <t>tgtgctcttggggaactaggtgtaactgggtaccagaccgataggctcatcttt</t>
  </si>
  <si>
    <t>tgtgctcttgtttgctgtactgccgttaagaccgataaactcatcttt</t>
  </si>
  <si>
    <t>tgtgctcttgtatccaccgataaactcatcttt</t>
  </si>
  <si>
    <t>tgtgctcttggggagcagaacagtctacaaggggactgggggacttcgggagcttgggccaccgataaactcatcttt</t>
  </si>
  <si>
    <t>tgtgctcttggggaagctctggacccaccgcttactgggggatacgcttggtacaccgataaactcatcttt</t>
  </si>
  <si>
    <t>tgtgctcttggggaaggtctggacccaccgcttactgggggatacgcttggtacaccgataaactcatcttt</t>
  </si>
  <si>
    <t>tgtgctcttgggatggccttccgggccctgccctccttactggggggtcacacggccagacccctgatcttt</t>
  </si>
  <si>
    <t>tgtgctcttggggaaaatcttcgtaaggttaagtgggggaccaaaaagtacaccgataaactcatcttt</t>
  </si>
  <si>
    <t>tgtgctcttggggcctgggcgtctaccttcctacttactgggggatatatcgccgataaactcatcttt</t>
  </si>
  <si>
    <t>tgtgctcttggggaacagtggtgctatgggtcctgtactgggggatacggcaccgataaactcatcttt</t>
  </si>
  <si>
    <t>tgtgctcttggggaatttaccttccgaaaacgtactgggggtaccctgggagcacaactcttcttt</t>
  </si>
  <si>
    <t>tgtgctcttggggaacctgccttcctacgggtaccgggggaactcaccgataaactcatcttt</t>
  </si>
  <si>
    <t>tgtgctcttggggctctctcaaaagggggccatagaaataggggcaccgataaactcatcttt</t>
  </si>
  <si>
    <t>tgtgctcttggggacccgatcctactcgaactcgtactgggggatattggtaaactcatcttt</t>
  </si>
  <si>
    <t>tgtgctcttggggaacgccggatgttgggggccaaacaacgggacaccgataaactcatcttt</t>
  </si>
  <si>
    <t>tgtgctcttcaacgtcattcccatttaatactggggggcttccaaaggaaactcatcttt</t>
  </si>
  <si>
    <t>tgtgctcttggggagctccctaacctacccgtactgggtggctccgataaactcatcttt</t>
  </si>
  <si>
    <t>tgtgctcttggggagctccctaacgtacccgtactgggtggatgcgataaactcatcttt</t>
  </si>
  <si>
    <t>tgtgctcttgggacccgtgacccctgggggacatcgttaagaaccgataaactcatcttt</t>
  </si>
  <si>
    <t>tgtgctcttggggaacttcgcgactacgtactgggggtggacaccgataaactcatcttt</t>
  </si>
  <si>
    <t>tgtgctcttggggaattccttcctgttatactggattacaccgataaactcatcttt</t>
  </si>
  <si>
    <t>tgtgctgttggggaaaccttcttaggtagattgagggacaccgataaactcatcttt</t>
  </si>
  <si>
    <t>tgtgctcttggggaacttcccccaatccgtgggggatatgaaggtaaactcatcttt</t>
  </si>
  <si>
    <t>tgtgctcttggggagcctaccgccatcatcatgaagtacaccgataaactcatcttt</t>
  </si>
  <si>
    <t>tgtgctgatcgggcgctcaccgccatcatcagggagttcaccgataaactcatcttt</t>
  </si>
  <si>
    <t>tgtgctcttggggaccgggccttccgcaagacggattacgataaactcatcttt</t>
  </si>
  <si>
    <t>tgtgctcttggggaacacttcctaccgcacaccgataaactcatcttt</t>
  </si>
  <si>
    <t>tgtgctcttggggattgttgggggattaggagcgataaactcatcttt</t>
  </si>
  <si>
    <t>tgtgctcttggggaagtccccaactacaccgataaactcatcttt</t>
  </si>
  <si>
    <t>tgtgctcttggggaactggggatccaaggatcactcatcttt</t>
  </si>
  <si>
    <t>tgtgctcttggggaatctctaaccgataaactcatcttt</t>
  </si>
  <si>
    <t>tgtgtctggctaattcgagtcaccgataaactcatcttt</t>
  </si>
  <si>
    <t>tgtgccttgtgggagaaatattataagaaactcttt</t>
  </si>
  <si>
    <t>tgtgccacctgggaggggtggagaaagaaactcttt</t>
  </si>
  <si>
    <t>tgtgctgcgtgggattatgattcctcgaattattataagaaactcttt</t>
  </si>
  <si>
    <t>tgtgccacctgggacaggcagcattataagaaactcttt</t>
  </si>
  <si>
    <t>tgtgccacctgggacaggcccgggaaactcttt</t>
  </si>
  <si>
    <t>tgtgccacctgggataggcgtagagataagaaactcttt</t>
  </si>
  <si>
    <t>tgtgccacctgggatagggcccctgggtattataagaaactcttt</t>
  </si>
  <si>
    <t>tgtgccacctgggatggggccggttattataagaaactcttt</t>
  </si>
  <si>
    <t>tgtgccacctgggacacacggccttataagaaactcttt</t>
  </si>
  <si>
    <t>tgtgccacctgggatgggctttattataagaaactcttt</t>
  </si>
  <si>
    <t>tgtgccacctggacgggggtttattataagaaactcttt</t>
  </si>
  <si>
    <t>tgtgctgcgtgggattataccactggttggttcaagatattt</t>
  </si>
  <si>
    <t>tgtgccacctgggtctttaattattataagaaactcttt</t>
  </si>
  <si>
    <t>tgtgccacctgggacggatattattataagaaactcttt</t>
  </si>
  <si>
    <t>tgtgccacctgggacagagacagtagtgattggatcaagacgttt</t>
  </si>
  <si>
    <t>tgtgccacctgggacggaagtagtgattggatcaagacgttt</t>
  </si>
  <si>
    <t>tgtgccacctgggacagggggttgtattataagaaactcttt</t>
  </si>
  <si>
    <t>tgtgccacctgggataggctttattataagaaactcttt</t>
  </si>
  <si>
    <t>tgtgccgcctgggaggggtggagaaagaaactcttt</t>
  </si>
  <si>
    <t>tgtgcctcgtgggagaaatattataagaaactattt</t>
  </si>
  <si>
    <t>tgtccgaatcccatttattataagaaactcttt</t>
  </si>
  <si>
    <t>tgtgccacctgggatatcggacccctcttt</t>
  </si>
  <si>
    <t>tgtgctcttggggaagattcctacgggggatacccgatggagaccgataaactcatcttt</t>
  </si>
  <si>
    <t>tgtgctcttggggaacttaacgggggcctcctggaactgtacaccgataaactcatcttt</t>
  </si>
  <si>
    <t>tgtgctcttgggggacctccattcctacgctactggaattacaccgataaactcatcttt</t>
  </si>
  <si>
    <t>tgtgctcttggggaacgttcctatccttactgggggattaatccgctgtacaccgataaactcatcttt</t>
  </si>
  <si>
    <t>tgtgctcttggggaccctcgacccgtacgtcttgggcttggggggatacctgccgataaactcatcttt</t>
  </si>
  <si>
    <t>tgtgctcttgggccccctggaactttcaggggttgggggatactcggggcctacaccgataaactcatcttt</t>
  </si>
  <si>
    <t>tgtgctcttggggaactatttgaggcttggggggataccgataaactcatcttt</t>
  </si>
  <si>
    <t>tgtgctcttggggaagcatatggctaccgcccctcctactgggggataaactggtacaccgataaactcatcttt</t>
  </si>
  <si>
    <t>tgtgctcttggggaatcctcggggcccgagggggatagaccgtacaccgataaactcatcttt</t>
  </si>
  <si>
    <t>tgtgctcttggggaagattcctacgggggatacccgatggagaccgataaacccatcttt</t>
  </si>
  <si>
    <t>tgtgttcttggggaagcatatggctaccgcccctcctactgggggataaactggtacaccgataaactcatcttt</t>
  </si>
  <si>
    <t>tgtgctcttgggccccctggaactttcgggggttgggggatactcggggcgtacaccgataaactcatcttt</t>
  </si>
  <si>
    <t>tgtgctcttggggaaccgggggaggccctaactgggggatatcccaccgataaactcatcttt</t>
  </si>
  <si>
    <t>tgtgctcttgggggacctccattcctacgctactggaatcacaccgataaactcatcttt</t>
  </si>
  <si>
    <t>tgtgctcttggggaactatttgaggcttggggggatgccgataaactcatcttt</t>
  </si>
  <si>
    <t>tgtgctcttggggaacatagggggaacaacaccgataaactcatcttt</t>
  </si>
  <si>
    <t>tgtgccttgtgggagacgcaagagttgggcaaaaaaatcaaggtattt</t>
  </si>
  <si>
    <t>tgtgccacctgggatggaggttattataagacgctcttt</t>
  </si>
  <si>
    <t>tgtgccacctgggtccgttattataagaaactcttt</t>
  </si>
  <si>
    <t>tgtgccttgtgggaggtccgggattattataagaaactcttt</t>
  </si>
  <si>
    <t>tgtgccacctgggacagggggggttataagaaactcttt</t>
  </si>
  <si>
    <t>tgtgccacctgggaagggggtgattggatcaagacgttt</t>
  </si>
  <si>
    <t>tgtgccacctgggatgggaattattataagaaactcttt</t>
  </si>
  <si>
    <t>tgtgtcacctgggatggaggttattataagacgctcttt</t>
  </si>
  <si>
    <t>tgtgccacctgggccagatattataagaaactcttt</t>
  </si>
  <si>
    <t>tgtaccacctgggtccgttattataagaaactcttt</t>
  </si>
  <si>
    <t>tgtgctcttggggaacacctcaccgataaactcatcttt</t>
  </si>
  <si>
    <t>tgtgctcttggggaaaaggcctgggggatagaaaggatttgggataaactcatcttt</t>
  </si>
  <si>
    <t>tgtgctcttggggaactgcctgcggagaactgggggatacctcccaccgataaactcatcttt</t>
  </si>
  <si>
    <t>tgtgctcttggggaatggccaacccttaagttcctaccaaggggccctaacaccgataaactcatcttt</t>
  </si>
  <si>
    <t>tgtgctcttggggaaacgtcatactgggggctccgcgggccgtacaccgataaactcatcttt</t>
  </si>
  <si>
    <t>tgtgctcttggggaaattgagtttacctacgggatacggaccgataaactcatcttt</t>
  </si>
  <si>
    <t>tgtgctcttggggaactagcgcatttgggcctactccgggctaaaaggtattccgataaactcatcttt</t>
  </si>
  <si>
    <t>tgtgctcttggggaacttcctacgttggggatactatacggaccccacaaactcatcttt</t>
  </si>
  <si>
    <t>tgtgctcttggggaactcccgtacaccgataaactcatcttt</t>
  </si>
  <si>
    <t>tgtgctcttgggtaccactcggggggctgggggatacccgataaactcatcttt</t>
  </si>
  <si>
    <t>tgtgctcttggatactgggggatactgaaggggcccaccgataaactcatcttt</t>
  </si>
  <si>
    <t>tgtgctcttggggaaacgcataaactcatcttt</t>
  </si>
  <si>
    <t>tgtgctcttggggaactttgggtacagggggataaactcatcttt</t>
  </si>
  <si>
    <t>tgtgctcttggggtgctcaatctccccgataaactcatcttt</t>
  </si>
  <si>
    <t>tgtgctcttggggaatctcaatactactggcggggggatccgaacctgtacaccgataaactcatcttt</t>
  </si>
  <si>
    <t>tgtgctcttggggaactccaccttcctatggatactgggggatacagggtcggtaaactcatcttt</t>
  </si>
  <si>
    <t>tgtgctcttggggaaattcttcctacttactgggggatgcggtacaccgataaactcatcttt</t>
  </si>
  <si>
    <t>tgtgctcttggggaactaagacgatgggggtctctgtactccaccgataaactcatcttt</t>
  </si>
  <si>
    <t>tgtgctcttggggaactcgcctactgggggatacaatacaccgataaactcatcttt</t>
  </si>
  <si>
    <t>tgtgctcttggggaaagggcctgggggatagaaaggatttgggataaactcatcttt</t>
  </si>
  <si>
    <t>tgtgcctgtgatccccacaacgggatctggggggaaaccgataaactcatcttt</t>
  </si>
  <si>
    <t>tgtgctcttggggaactcttccccgcgccgtacaccgataaactcatcttt</t>
  </si>
  <si>
    <t>tgtgctcttggggagaccttccgatggcccctgggccttaaactcatcttt</t>
  </si>
  <si>
    <t>tgtgccacctgggatgggctggggccaggtctgagttataagaaactcttt</t>
  </si>
  <si>
    <t>tgtgccacctgggtctattataagaaactcttt</t>
  </si>
  <si>
    <t>tgtgccacctgggatgggccgattaattattataagaaactcttt</t>
  </si>
  <si>
    <t>tgtgctgcgtgggattcccccgggaaactcttt</t>
  </si>
  <si>
    <t>tgtgccttgtggataggtaagaaactcttt</t>
  </si>
  <si>
    <t>tgtgccacctgggatggctggctccgaaaatattataagaaactcttt</t>
  </si>
  <si>
    <t>tgtgccacctgggatatcaataccactggttggttcaagatattt</t>
  </si>
  <si>
    <t>tgtgccacctgggatgcggcttataagaaactcttt</t>
  </si>
  <si>
    <t>tgtgccacctgggatgcgcccccgggatcgaattattataagaaactcttt</t>
  </si>
  <si>
    <t>tgtgccacctgggatgggcgcgtattaaagaaactcttt</t>
  </si>
  <si>
    <t>tgtgccacctgggatatcaatgccactggttggttcaagatattt</t>
  </si>
  <si>
    <t>tgtgccacctgggatgggctgttatttactgagaaactcttt</t>
  </si>
  <si>
    <t>tgtgccttgtgggagacaaagaattattataagaaactcttt</t>
  </si>
  <si>
    <t>tgtgctcttggggaaataactcataaactcatcttt</t>
  </si>
  <si>
    <t>tgtgccttgtgggaggtgcctaagaaactcttt</t>
  </si>
  <si>
    <t>tgtgccttgcgggaggtgcctaagaaactcttt</t>
  </si>
  <si>
    <t>tgtgctcttggggaactgacattcgcaaatgtactgggggatacgcctcggaaactcatcttt</t>
  </si>
  <si>
    <t>tgtgctcttggggaaagcttagagcctacgcggtatgggggaccagataaactcatcttt</t>
  </si>
  <si>
    <t>tgtgctcttggggataccttcatacagggcgataaactcatcttt</t>
  </si>
  <si>
    <t>tgtgctcttggggaaccgccgacgagcttactgggggctccgtacaccgataaactcatcttt</t>
  </si>
  <si>
    <t>tgtgctcttggggagcttcctacgtacttatgggggatacgatacaccgataaactcatcttt</t>
  </si>
  <si>
    <t>tgtgctcttggggaaccgacattcgcaaatgtactgggggatacgcctcggaaactcatcttt</t>
  </si>
  <si>
    <t>tgtgctcttggggataccttcatacagggcgataaacgcatcttt</t>
  </si>
  <si>
    <t>tgtgctcttggggaaggccttcctaccgacccagtactgggggatacgcccgcgggactcatcttt</t>
  </si>
  <si>
    <t>tgtgctcttggggaacgaaggtgtactgggggatacaccgataaactcatcttt</t>
  </si>
  <si>
    <t>tgtgctcttggggaactgccctttcgcaccgataaactcatcttt</t>
  </si>
  <si>
    <t>tgtgccacctggaactattattataagaaactcttt</t>
  </si>
  <si>
    <t>tgtgccacctgggatgggccggggtataagaaactcttt</t>
  </si>
  <si>
    <t>tgtgctcttggggaaccccattcttcctgggggtcgtacaccgataaactcatcttt</t>
  </si>
  <si>
    <t>tgtgctcttggggaaacctacctgggggaggcgtacaccgataaactcatcttt</t>
  </si>
  <si>
    <t>tgtgcctgtgacacctctggagttttctgtgaccagaacccagcaacgaacaccgataaactcatcttt</t>
  </si>
  <si>
    <t>tgtgctcttggggaagtaggtttttcctcttccgtcggtgggggatacgcgtcggaactcatcttt</t>
  </si>
  <si>
    <t>tgtgctcttggggaacttcacccgcgcgccgataaactcatcttt</t>
  </si>
  <si>
    <t>tgtgctcttggggaatccttccctttctctactgggggatacgcaaggaatggcgataaactcatcttt</t>
  </si>
  <si>
    <t>tgtgctcttggggaacttgacctggggacgcgccatcctcatcacaccgataaactcatcttt</t>
  </si>
  <si>
    <t>tgtgctcttgaggaaccccattcttcctgggggtcgtacaccgataaactcatcttt</t>
  </si>
  <si>
    <t>tgtgccttgtgggtctattataagaaactcttt</t>
  </si>
  <si>
    <t>tgtgccttgtgggaggtgcttataaattattataagaaactcttt</t>
  </si>
  <si>
    <t>tgtgccttgcgggtttattataagaaactattt</t>
  </si>
  <si>
    <t>tgtgctcttggggacgccttccccttgtacaggaccctcccatacaccgataaactcatcttt</t>
  </si>
  <si>
    <t>tgtgctcttggggacgccttccccttgtactggaccctcccatacaccgataaactcatcttt</t>
  </si>
  <si>
    <t>tgtgctcttggggacgccttccccatgtactggaccctaccagggaccgataaactcatcttt</t>
  </si>
  <si>
    <t>tgtgctcttggggacgcctcccccttgtactggaccctcccatacaccgataaactcatcttt</t>
  </si>
  <si>
    <t>tgtgctcttggggatctccctccttcctacgcccatatttggggggatacgtctgataaactcatcttt</t>
  </si>
  <si>
    <t>tgtgctcttggggaaaggaagctaggttactgggggatatactgcgataaactcatcttt</t>
  </si>
  <si>
    <t>tgtgctcttggggaatctacgattcgggggataaactccgataaactcatcttt</t>
  </si>
  <si>
    <t>tgtgctcttggggaatctacggttcgggggataaactccgataaactcatcttt</t>
  </si>
  <si>
    <t>tgtgctcttgggaatccccctaccctgggggatggatacaccgataaactcatcttt</t>
  </si>
  <si>
    <t>tgtgctcttgggaatccccctaccccgggggatggatacaccgataaactcatcttt</t>
  </si>
  <si>
    <t>tgtgctcttgggaatcgccctaccctgggggatggatgcaccgataaactcatcttt</t>
  </si>
  <si>
    <t>tgtgctcttgggactagcattccccacgtagcgtgggggtacaccgataaactcatcttt</t>
  </si>
  <si>
    <t>tgtgctcttggggtccccttccgccagcttactgggggatacgcggactactcccccaccgataaactcatcttt (4x)</t>
  </si>
  <si>
    <t>tgtgctcttggggtccccttccgccaacttactgggggatacgcggactactcccccaccgataaactcatcttt (1x)</t>
  </si>
  <si>
    <t>tgtgcttatatagagggggatgccgataaactcatcttt</t>
  </si>
  <si>
    <t>tgtgcttatagggagggggaggccgataaactcatcttt</t>
  </si>
  <si>
    <t>KL129 (KL126_Dec2014) = Chicago #22_IEL_Vd1_TRG ( sorted cells)</t>
  </si>
  <si>
    <t>KL128 (KL125_Dec2014) = Chicago #22_IEL_Vd1_TRD ( sorted cells)</t>
  </si>
  <si>
    <t>tgtgccacccgggacaggctaccacattataagaaactcttt</t>
  </si>
  <si>
    <t>tgtgccacctgggacgggctaccacattataagaaactcttt</t>
  </si>
  <si>
    <t>tgtgccacctgggacaggccaccacattataagaaactcttt</t>
  </si>
  <si>
    <t>tgtgccacctgggacagcgggaattattataagaaactcttt</t>
  </si>
  <si>
    <t>tgtgctcttggggaattcctaccggtgggggattttttcaccgataaactcatcttt</t>
  </si>
  <si>
    <t>tgtgctcttggggaactgattcattcctacgtactgagagatacgctgtacaccgataaactcatcttt</t>
  </si>
  <si>
    <t>tgtgctcttggggaactaaacccctatggctggggcaccgataaactcatcttt</t>
  </si>
  <si>
    <t>tgtgctcttggggagaactggcggaacttcctacctggggggatcaccgataaactcatcttt</t>
  </si>
  <si>
    <t>tgtgctctcggggaacgggggtgtcggtactgggggaccgataaactcatcttt</t>
  </si>
  <si>
    <t>tgtgctcttggggaacggttgtttccttactgggcggccgataaactcatcttt</t>
  </si>
  <si>
    <t>tgtgctcttggggaaagtagggtgctcctaccctgggggaagtacaccgataaactcatcttt</t>
  </si>
  <si>
    <t>tgtgctctcccgggactggggggagggtacttcggcaccgataaactcatcttt (9x)</t>
  </si>
  <si>
    <t>tgtgctctcccaggactggggggagggtacttcggcaccgataaactcatcttt (3x)</t>
  </si>
  <si>
    <t>tgtgctctcccgggactggggggagggtacttgggcaccgataaactcatcttt</t>
  </si>
  <si>
    <t>tgtgctaccttaactgggggaccgtacaccgataaactcatcttt</t>
  </si>
  <si>
    <t>tgtgctcttggggaaatcgttccattgggccatagggggtccgataaactcatcttt (1x)</t>
  </si>
  <si>
    <t>tgtgctcttggggaaatcgttccattgggtcatagggggtccgataaactcatcttt (1x)</t>
  </si>
  <si>
    <t>CACRGPDKLIF</t>
  </si>
  <si>
    <t>CARRGTDKLIF</t>
  </si>
  <si>
    <t>CASRRGPDKLIF</t>
  </si>
  <si>
    <t>tgtgctcttggggaatgctgggggatccaagataaaaccgataaactcatcttt</t>
  </si>
  <si>
    <t>tgtgctcttggggaaatcggctccttcctacgccctatactggcgggatccctcaccgataaactcatcttt</t>
  </si>
  <si>
    <t>tgtgctcttggggagctgcctccgtggccatctttgggggataacaaatataaactcatcttt</t>
  </si>
  <si>
    <t>tgtgctcttgggaaaacccactacggggccttagatatgggggataaactcatcttt</t>
  </si>
  <si>
    <t>tgtgctcttgggtcctccttcctacggaagtgggggcctgtagcgtacaccgataaactcatcttt</t>
  </si>
  <si>
    <t>tgtgctcttcaagttcttcctacccgggggatacggggtaaactcatcttt</t>
  </si>
  <si>
    <t>tgtgctcttggggacggatatatccctgccttcccccagacgtactgggggataaggtacaccgataaactcatcttt</t>
  </si>
  <si>
    <t>tgtgctcttggggaagagctaggaaggccttcccctcatactgggggatacttcgccgataaactcatcttt</t>
  </si>
  <si>
    <t>tgtgctcttggggaactcggtgactggggaccaaagtacaccgataaactcatcttt</t>
  </si>
  <si>
    <t>tgtgctcttggggaattaagcgggccttcctacgctgggggatattggcggtacaccgataaactcatcttt</t>
  </si>
  <si>
    <t>tgtgctcttggggaacgctgttggccttactgggggataaatacggagaccgataaactcattttt</t>
  </si>
  <si>
    <t>tgtgctcttggggaacgcctgtggccctactgggggataaataaggacaccgataaactcatcttt</t>
  </si>
  <si>
    <t>tgtgctcttggggaacgacctccgccttactgggggatgattccgaggaccgataaactcatcttt</t>
  </si>
  <si>
    <t>tgtgctcttggggaatcgacggcatttaataaactcatcttt</t>
  </si>
  <si>
    <t>tgtgctcttggggaatggacggcatttaataaactcatcttt</t>
  </si>
  <si>
    <t>tgtgcttttggggaaatcccttaccctacgcagctgggtgacaccgataaactcatcttt</t>
  </si>
  <si>
    <t>tgtgctctcggggcccttccgctactgatgtacaccgataaactcatcttt (1x)</t>
  </si>
  <si>
    <t>tgtgctcttggggcccttccgctactgatgtacaccgataaactcatcttt (4x)</t>
  </si>
  <si>
    <t>tgtgctcttggggacattccctctcaatatacccccgataaactcatcttt</t>
  </si>
  <si>
    <t>tgtgctcttggggaccgctgggggatagataaactcatcttt</t>
  </si>
  <si>
    <t>tgtgctcttggggaaatcccttaccctacgcagctgggtgacaccgataaactcatcttt</t>
  </si>
  <si>
    <t>tgtgctcttggggaaatcccttaccctacgcagatgggtgacaccgataaactcatcttt</t>
  </si>
  <si>
    <t>tgtgctcttggggaaagtaggcggttttccacgaggagggatacgaagggccgcgataaactcatcttt</t>
  </si>
  <si>
    <t>tgtgctcttgggggactctacttgtacaccgataaactcatcttt</t>
  </si>
  <si>
    <t>tgtgctctcacgccttcctccggtcctttactagggatacgcacgacagcacaactcttcttt</t>
  </si>
  <si>
    <t>tgtgatcttggggaacttggccactttcctacctatcgatgggggatgccggaggtcaccgataaactcttcttt</t>
  </si>
  <si>
    <t>tgtggttggggggaccgctgggggatagataaactcatcttt</t>
  </si>
  <si>
    <t>&lt;&lt; high no. of out-of-frame sequences that looked like the dominant sequence</t>
  </si>
  <si>
    <t>tgtgctcttggggaccaaagggttcctataccctggactgggggatacaggcacaccgataaactcatcttt</t>
  </si>
  <si>
    <t>tgtgctcttggggaccaaagggttcctataccctggactgggggatactggcacaccgataaactcatcttt</t>
  </si>
  <si>
    <t>tgtgctcttggggaaccttgggcctccccattgcggggtcttactggggccgacaaactcatcttt</t>
  </si>
  <si>
    <t>tgtgctcttggggaccctcaatccgcttcctactcactggggatggaccataaactcatcttt</t>
  </si>
  <si>
    <t>tgtgctcttggggaccctcaatccgcttcctactcactggggatgggccataaactcatcttt</t>
  </si>
  <si>
    <t>tgtgctcttggggaacttttccttcctaccaccctaagtactgggggataccgtgggcgtttgacagcacaactcttcttt</t>
  </si>
  <si>
    <t>tgtgctcttggggaactaccttcccaaacactctgggggatacttagggaatacaccgataaactcatcttt</t>
  </si>
  <si>
    <t>tgtgctcttggggaaccccacccttcctacgagaatggggttgactgggggacacacaccgataaactcatcttt</t>
  </si>
  <si>
    <t>tgtgctcttggctcccggttgaacccctgggggatacgcgaaggtaaactcatcttt</t>
  </si>
  <si>
    <t>tgtgctcttggggtcccgttttttcagtcgcataaactcatcttt</t>
  </si>
  <si>
    <t>tgtgctccaggccttccactcgataaactcatcttt</t>
  </si>
  <si>
    <t>tgtgctcgtggggaccgtcaatcaatttcctactcactggggatggaccataaactcatcttt</t>
  </si>
  <si>
    <t>tgtgctcttggggcttcctacgtccccctgggggatacacctttgacagcacaactcttcttt</t>
  </si>
  <si>
    <t>tgtgctcttggggacttatcccctttactgggggatcagggcaccgataaactcatcttt</t>
  </si>
  <si>
    <t>tgtgctcttggggacccggccttccctaaaggcctgccccgggtgtacaccgataaactcatcttt</t>
  </si>
  <si>
    <t>tgtgctcttggggatccaggccttcccccctgggggatactggctaacaatccacacaccgataaactcatcttt</t>
  </si>
  <si>
    <t>tgtgctcttggggaactaagtcccccacctagtgccaatcggtactgggggattcttttgacagcacaactcttcttt</t>
  </si>
  <si>
    <t>tgtgctcttggggaactggtcccgagtttaccgtacaccgataaactcatcttt</t>
  </si>
  <si>
    <t>tgtgctcttggggaactggtccggagtttaccgtacaccgataaactcatcttt</t>
  </si>
  <si>
    <t>tgtgctcttggggaacccatcttcctaccacgaggggatgtcaccgataaactcatcttt</t>
  </si>
  <si>
    <t>tgtgctcttggggaaacccgattcctgactgggggtccaaactggtttgtactcatcttt</t>
  </si>
  <si>
    <t>tgtgctcttgggtcaatgggggatacaaattgtgaagccgataaactcatcttt</t>
  </si>
  <si>
    <t>tgtgctcttggggttctcttcgttcccctcaccgataaactcatcttt</t>
  </si>
  <si>
    <t>tgtgctcttggggacccaccttcctacctgtactggggggctaaccgcgataaactcatcttt</t>
  </si>
  <si>
    <t>tgtgctcttggggacccaccttcctacctgtactgggggactaaccgcgataaactcatcttt</t>
  </si>
  <si>
    <t>tgtgctcttggggaaggaatgcactggtttgggggatacgcgatcccccgacagtacaccgataaactcatcttt</t>
  </si>
  <si>
    <t>tgtgctcttgggggtcaaagggggatttacaccgataaactcatcttt</t>
  </si>
  <si>
    <t>tgtgctcttgggctcggggccttcctagaccgtcgggtgatactggggggaaccgataaactcatcttt</t>
  </si>
  <si>
    <t>tgtgcttctgggggtcaaagggggatttaccccgataaactcatcttt</t>
  </si>
  <si>
    <t>tgtgctcttggggaactcgggggagactcttcctacctctggcggttgccagcacaactcttcttt</t>
  </si>
  <si>
    <t>tgtgctcttggggaactcgggggagactcttcctacctctggcggttgacagcacaactcttcttt</t>
  </si>
  <si>
    <t>tgtgctcttggggaagtatatcgccttcctcgatgggggatacgtatgcaccacaccgataaactcatcttt</t>
  </si>
  <si>
    <t>tgtgcgtttgactggcatgcatgcgtattgggggataccgacaccgataaactcatcttt</t>
  </si>
  <si>
    <t>tgtgcgtttgactggccttcacgcgtactgggggataccgacaccgataaactcatcttt</t>
  </si>
  <si>
    <t>tgtgctcttgagttgagaggtccggggctggggggtatttttggcgataaactcatcttt</t>
  </si>
  <si>
    <t>tgtgctcttgagttgagaggtccggggctggggggtatttttggcgataaacccatcttt</t>
  </si>
  <si>
    <t>tgtgctcttggggacatttcaggaccctaccttcccctgggggatacaaaacgaacacaactcttcttt</t>
  </si>
  <si>
    <t>tgtgctcttggggacctcttcctaccgtcgtggggggacgataaactcatcttt</t>
  </si>
  <si>
    <t>tgtgctcttggggacctcttccgaccgtcgtggggggacgataaactcatcttt</t>
  </si>
  <si>
    <t>tgtgctcttggggaccctctctccatcggccttcctacttacgcatggggccccaacaccgataaactcatcttt</t>
  </si>
  <si>
    <t>tgtgctcttggggatcagctctccccgtactgggcctccgataaactcatcttt</t>
  </si>
  <si>
    <t>tgtgctcttggggaggggatctccgaccgcccacaggcttacaccgataaactcatcttt</t>
  </si>
  <si>
    <t>tgtgctcttggggaggggatctccggccgcccacaggcttacaccgataaactcatcttt</t>
  </si>
  <si>
    <t>tgtgctcttggggaaatctttcctacgtactgggggatgcggggaaaaaccgataaactcatcttt</t>
  </si>
  <si>
    <t>tgtgctcttggggagaaggccttcctacgtgggggatacggtaaactcatcttt</t>
  </si>
  <si>
    <t>tgtgctcttggggaactgccggaccttcccttggtactgggggattgcggctccgataaactcatcttt</t>
  </si>
  <si>
    <t>tgtgctcttggggaactaacaatcttccccgtactgggggatgccaacgataaactcatcttt</t>
  </si>
  <si>
    <t>tgtgctcttggggaactaacaatcttccccgtactgggggataccaacgataaactcatcttt</t>
  </si>
  <si>
    <t>tgtgctcttggggaacctatctaccaaaactgggggatacgccccgacaaactcatcttt</t>
  </si>
  <si>
    <t>tgtgctcttggggaaccgcttcctacgatgggtgaaaggaataaactcatcttt</t>
  </si>
  <si>
    <t>tgtgctcttggggaacggctaaggggggggatactgggcgctttgacagcacaactcttcttt</t>
  </si>
  <si>
    <t>tgtgctcttggggaagtttcggattactggggaccgtcagccgataaactcatcttt</t>
  </si>
  <si>
    <t>tgtgctcttggggggtgctggagatacgcacgaagtaccgataaactcatcttt</t>
  </si>
  <si>
    <t>tgtgctcttgggggttaccctgggggatacaccggccctttgacagcacaactcttcttt</t>
  </si>
  <si>
    <t>tgtgctcttgggcttacccccttggggctgggggatcctaaactcatcttt</t>
  </si>
  <si>
    <t>tgtgctcttgggaccttaccggtatatttagtttcaccagctttaggggaccgggaggataaactcatcttt</t>
  </si>
  <si>
    <t>tgtgctcttggggttttaggaaggccttcctacacaatgatacgtccctttcccgataaactcatcttt</t>
  </si>
  <si>
    <t>tgtgctcttggggttttaggaaggccttcctacacaaggatacgtccctttcccgataaactcatcttt</t>
  </si>
  <si>
    <t>tgtgttcttggggacctcttcggaccgtgggggggggacgataaactcatcttt</t>
  </si>
  <si>
    <t>tgtgccacctgggtttattataagaaactcttt</t>
  </si>
  <si>
    <t>tgtgccttgtgggaggtgcattattataagaaactcttt</t>
  </si>
  <si>
    <t>tgtgccttgtgggaggtgcgttattataagaaactcttt</t>
  </si>
  <si>
    <t>tgtgccaccccaatcactggttggttcaagatattt</t>
  </si>
  <si>
    <t>tgtgccacctgggacggccctaattataagaaactcttt</t>
  </si>
  <si>
    <t>tgtgccacctgggacggatatagtagtgattggatcaagacgttt</t>
  </si>
  <si>
    <t>tgtgccacctgggacggatatagtagtgattggaccaagacgttt</t>
  </si>
  <si>
    <t>tgtgccacctgggaatataggaaggattggatcaagacgttt</t>
  </si>
  <si>
    <t>tgtgccacctgggacggaggtgagaaactcttt</t>
  </si>
  <si>
    <t>tgtgccacctgggacggggggtattataagaaactcttt</t>
  </si>
  <si>
    <t>tgtgccttgtgggaggcgcgagacggggattattataagaaactcttt</t>
  </si>
  <si>
    <t>tgtgccttgtgggaggcgcgaggcggggattattataagaaactcttt</t>
  </si>
  <si>
    <t>tgtgccttgtgggaggcgcgaaccggggattattataataaactcttt</t>
  </si>
  <si>
    <t>tgtgccacctgggattattataagaaactcttt</t>
  </si>
  <si>
    <t>tgtgccacctggcggattggttataagaaactcttt</t>
  </si>
  <si>
    <t>tgtgctgcgtgggattgctttgtcccgaccactggttggttcaagatattt</t>
  </si>
  <si>
    <t>tgtgccttgcgggagataaattattataagaaactcttt</t>
  </si>
  <si>
    <t>tgtgccttgtgggagataaattattataagaaactcttt</t>
  </si>
  <si>
    <t>tgtgccacctgggatgggccgcattataagaaactcttt</t>
  </si>
  <si>
    <t>tgtgccacctgggacaggccttcggattataagaaactcttt</t>
  </si>
  <si>
    <t>tgtgccacctgggacgggccggcgggtggttggatcaagacgttt</t>
  </si>
  <si>
    <t>tgtgccacctgggacgggtcggcgggtgattggatcaagacgttt</t>
  </si>
  <si>
    <t>tgtgccacctggggcgggccggcgggtgattggatcaagacgttt</t>
  </si>
  <si>
    <t>tgtgccttgtttgaggtagtcccgaattattataagaaactcttt</t>
  </si>
  <si>
    <t>tgtgccttgtttttcccagtcacgaattattataagaaactcttt</t>
  </si>
  <si>
    <t>tgtgccttgttggaggcggtcccgaattattataagaaactcttt</t>
  </si>
  <si>
    <t>tgtgccttgttggaggcagtcacgaattattataagaaactcttt</t>
  </si>
  <si>
    <t>tgtgccttgttggaggtaggcccgaattattataagaaactcttt</t>
  </si>
  <si>
    <t>tgtgccttgtgggaggcgctcccgaattattataagaaactcttt</t>
  </si>
  <si>
    <t>tgtgccttgtgggaggcgcgcccgaattattataagaaactcttt</t>
  </si>
  <si>
    <t>tgtgccttgtgggagccgggggagaaactcttt</t>
  </si>
  <si>
    <t>tgtgccttgtgggaggtgctcccgaattattataagaaactcttt</t>
  </si>
  <si>
    <t>tgtgccacctgggacaggggtgattggatcaagacgttt</t>
  </si>
  <si>
    <t>tgtgccacgtgggaggggcgccagaattattataagaaactcttt</t>
  </si>
  <si>
    <t>tgtgctgcgtgggatctcccttctccgggtgattggatcgagacgttt</t>
  </si>
  <si>
    <t>tgtgctgcgtgggatctcccttctccgggtgattggatcaagacgttt</t>
  </si>
  <si>
    <t>tgtgccttgtgggagggttatgattataagaaactcttt</t>
  </si>
  <si>
    <t>tgtgccacccgggacaggcattataagaaactcttt</t>
  </si>
  <si>
    <t>tgtgccacctgggacgggccgaattattataagaaactcttt</t>
  </si>
  <si>
    <t>tgtgccacctgggatggtgtttattattataagaaactcttt</t>
  </si>
  <si>
    <t>tgtgccacctggcttggctataagaaactcttt</t>
  </si>
  <si>
    <t>tgtgccacctggctctcattcgggtattataagaaactcttt</t>
  </si>
  <si>
    <t>tgtgccacctggtcttattataagaaactcttt</t>
  </si>
  <si>
    <t>tgtgccttgtgggaggtgctttataagaaactcttt</t>
  </si>
  <si>
    <t>tgtgccccctggaccccgtatccccccctaatggggaaattcttt</t>
  </si>
  <si>
    <t>tgtgccacccgggacggacggaggcataagaaactcttt</t>
  </si>
  <si>
    <t>tgtgccacctgggacggatgggggcataagaaactcttt</t>
  </si>
  <si>
    <t>tgtgccacctgggacggatggaggcataagaaactcttt</t>
  </si>
  <si>
    <t>tgtgccacctggggcggatggaggcataagaaactcttt</t>
  </si>
  <si>
    <t>tgtgccacctggaccccgcatccccccctaatggggaaactcttt</t>
  </si>
  <si>
    <t>tgtgccacctggaccccgtatccccccctaatggggaaactcttt</t>
  </si>
  <si>
    <t>CAAWDGPRYYKKLF</t>
  </si>
  <si>
    <t>tgtgccgcctgggacgggccgagatattataagaaactcttt</t>
  </si>
  <si>
    <t>tgcgccacccgggatttagcttggaattataagaaactcttt</t>
  </si>
  <si>
    <t>tgtgccacctgggacgggccgagatattataagaaactcttt</t>
  </si>
  <si>
    <t>tgtgccttgaccgagaattattataagaaactcttt</t>
  </si>
  <si>
    <t>tgtgccttgtgggaggtgggatattataagaaactcttt</t>
  </si>
  <si>
    <t>tgtgcctccctttattataagaaactcttt</t>
  </si>
  <si>
    <t>tgtgccaccgggtcccattattataagaaactcttt</t>
  </si>
  <si>
    <t>tgtgccacctgggattgtaggaagaaactcttt</t>
  </si>
  <si>
    <t>tgtgccacctgggatgggccggattattataagaaactcttt</t>
  </si>
  <si>
    <t>tgtgccacctgggacctccggggggatagtagtgattggatcaagacgttt</t>
  </si>
  <si>
    <t>tgtgccacctgggataggcgattccatagtagtgattggatcaagacgttt</t>
  </si>
  <si>
    <t>tgtgccacctgggaggtcggatataagaaactcttt</t>
  </si>
  <si>
    <t>tgtgccacctggtcccactattataagaaactcttt</t>
  </si>
  <si>
    <t>tgtgccacctgggtccccctccgggggaattattataagaaactcttt</t>
  </si>
  <si>
    <t>tgtaccccctgggaggtcggatataagaaactgttt</t>
  </si>
  <si>
    <t>Low V-REGION identity (83.86% )</t>
  </si>
  <si>
    <t>CDR3 nt sequence</t>
  </si>
  <si>
    <t>tgtgctcttggggatgccccggtactgggggatggattgtccgataaactcatcttt</t>
  </si>
  <si>
    <t>tgtgctcttggggatcctcactgggggtcgtacaccgataaactcatcttt</t>
  </si>
  <si>
    <t>tgtgctcttggggaacctcccctgcgacggtccctggtcgaggtgatacgacataaactcatcttt</t>
  </si>
  <si>
    <t>tgtgctcttggggaaccccctcaaatagtactggggatcatcccccggagtcgggccgataaactcatcttt</t>
  </si>
  <si>
    <t>tgtgctcttgggaaattcctttcctaccgcccaaattggggatacggcacgtacaccgataaactcatcttt</t>
  </si>
  <si>
    <t>tgtgctcttggggaacgacacatttcgtactgggggataaggttggccgataaactcatcttt</t>
  </si>
  <si>
    <t>tgtgctcttggggaactctactttagaccgaatatgggggaagacaccgataaactcatcttt</t>
  </si>
  <si>
    <t>tgtgctcttggggaacttatcccatcgtactgggggcccaagtacaccgataaactcatcttt</t>
  </si>
  <si>
    <t>tgtgctcttggggaaaggacgttctcgtactgggggaagtcgtacaccgataaactcatcttt</t>
  </si>
  <si>
    <t>tgtgctcttggggaggcacctttcaccaggggtgggggaagtcccgataaactcatcttt</t>
  </si>
  <si>
    <t>tgtgctcttggggaagaggtcttcggggggatacattacaccgataaactcatcttt</t>
  </si>
  <si>
    <t>tgtgctcttgggggaatcctacggtggggggggtacaccgataaactcatcttt</t>
  </si>
  <si>
    <t>tgtgctcttgggaacctcccgtactgggggacgcccccgggtaaactcatcttt</t>
  </si>
  <si>
    <t>tgtgcctgtggcctacctcgtcgggggggatccaccgataaactcatcttt</t>
  </si>
  <si>
    <t>tgtgctcttggggttcccccaggtagactcatcttt</t>
  </si>
  <si>
    <t>tgtgctcttggggagcttttcttcctacgaactgggctgggggatacccggtacaccgataaactcatcttt</t>
  </si>
  <si>
    <t>tgtgctctttggaaattcctttcctaccgcccaaatcggggatacggcacgtacaccgataaactcatcttt</t>
  </si>
  <si>
    <t>tgtgctcttggggagagaaaatcccgacgaaccgtgtactggggtactgacaccgataaactcatcttt</t>
  </si>
  <si>
    <t>tgtgctcttggggatcggttgtacttcctacgaactggggactataggctcaccgataaactcatcttt</t>
  </si>
  <si>
    <t>tgtgccccctggacttcccctccgaattactggggatatagcaccggctccgataaactcatcttt</t>
  </si>
  <si>
    <t>tgtgctcttggggaaacccccttcctactgggggatagcccatataccgtcgataaactcatcttt</t>
  </si>
  <si>
    <t>tgtgctcttggggaacggaaccttcctctcgtactgggggataggggaaccgataaactcatcttt</t>
  </si>
  <si>
    <t>tgtgctcttggggaactcggcctaaagccgtggggaggccccgggtacaccgataaactcatcttt</t>
  </si>
  <si>
    <t>tgtgctcttggggaactagtagagctacgttgggcgctgggggatacaaccgataaactcatcttt</t>
  </si>
  <si>
    <t>tgtgctcttggggaaccgagccttcccccggtactgggggaacggtacaccgataaactcatcttt</t>
  </si>
  <si>
    <t>tgtgctcttggggaaagagtcagccttcctacgccttcgggggtgacagcacaactcttcttt</t>
  </si>
  <si>
    <t>tgtgctcttggggaaaggtcctattcctactggggtcagaggtacatcgataaactcatcttt</t>
  </si>
  <si>
    <t>tgtgctcttgggacccgccttcctaggtactgggggagcacacacaccgataaactcatcttt</t>
  </si>
  <si>
    <t>tgtgcttttggggaaaggtcctattcctactggggtcagaggtacaccgataaactcatcttt</t>
  </si>
  <si>
    <t>tgtgctcttggggaccccttcccggtactgggggacccattttttgccgataaactcatcttt</t>
  </si>
  <si>
    <t>tgtgctcttggggaaatgcaactttcatactgggggcctacctacaccgataaactcatcttt</t>
  </si>
  <si>
    <t>tgtgctcttggggaaccccttccctcctactgggggaaaaagtacaccgataaactcatcttt</t>
  </si>
  <si>
    <t>tgtgctcttggggaactaacgccttcgtactgggggatacgagccgataaactcatcttt</t>
  </si>
  <si>
    <t>tgtgctcttggggaactggtaaaggggctagactgggggatacagtataaactcatcttt</t>
  </si>
  <si>
    <t>tgtgctcttggggaacccttggaacgcgtctgggggtcgtacaccgataaactcatcttt</t>
  </si>
  <si>
    <t>tgtgctcttggggaactccccgtactgggggatatagaaggtgccgataaactcatcttt</t>
  </si>
  <si>
    <t>tgtgctcttggacttcttccgacactgggggatactccctccaccgataaactcatcttt</t>
  </si>
  <si>
    <t>tgtgctcttggggaaaaggagggatacgtcttccagtacaccgataaactcatcttt</t>
  </si>
  <si>
    <t>tgtgctcttggggaccttcctaccctggggtcacagtacaccgataaactcatcttt</t>
  </si>
  <si>
    <t>tgtgctcttggggaaatctttcctactgggtacgggtacaccgataaactcatcttt</t>
  </si>
  <si>
    <t>tgtgctcttggggaagaggtcttcggggggatacgatgcaccgataaactcatcttt</t>
  </si>
  <si>
    <t>tgtgctcttggggaacggccgtactgggggaaagggagaaccgataaactcatcttt</t>
  </si>
  <si>
    <t>tgtgctcttggggaactaagctacaaagggggatacgcgggtaaactcatcttt</t>
  </si>
  <si>
    <t>tgtgctcttggggaggttccggactgggggatactcgccgataaactcatcttt</t>
  </si>
  <si>
    <t>tgtgctcttgggatcttcggccactgggggatacataacgataaactcatcttt</t>
  </si>
  <si>
    <t>tgtgctcttggggaaccccccttcttctcaactgggggcaaactcatcttt</t>
  </si>
  <si>
    <t>tgtgctcttggggaacatacgcttctgggggacaccgataaactcatcttt</t>
  </si>
  <si>
    <t>tgtgctcttggggcctacaatcccctgggggatactgctaaactcatcttt</t>
  </si>
  <si>
    <t>tgtgctcttgggaatcctgtactgggggattacaccgataaactcatcttt</t>
  </si>
  <si>
    <t>tgtgctcttggggaacccttcctacgtgtctccgataaactcatcttt</t>
  </si>
  <si>
    <t>tgtgctcttggggaactaatcctgaggatacgcgataaactcatcttt</t>
  </si>
  <si>
    <t>tgtgctctctccttcgtggacaccgataaactcatcttt</t>
  </si>
  <si>
    <t>tgtgctcttgcgcgggacgataaactcatcttt</t>
  </si>
  <si>
    <t>tgtgctctgagtggggctctgggggatacggcctcgtacaccgataaactcatcttt</t>
  </si>
  <si>
    <t>tgtgctcttggggaacttacctttagtactgggggatcccccaccgataaactcatcttt</t>
  </si>
  <si>
    <t>tgtgctcttggggactacacaggtactgggggcgccaccgataaactcatcttt</t>
  </si>
  <si>
    <t>tgtgctgtgagtggggctgtgggggatacggcctcgtacaccgataaactcatcttt</t>
  </si>
  <si>
    <t>tgtgctctgagtggggctgggggggatacggcctcgtacaccgataaactcatcttt</t>
  </si>
  <si>
    <t>tgtgctctgagtgggactctgggggatacggcctcgtacaccgataaactcatcttt</t>
  </si>
  <si>
    <t>tgtgctctgagtggggctctgggggatgcggcctcgtacaccgataaactcatcttt</t>
  </si>
  <si>
    <t>tgtgctcttggggaattacgtaagactgggggtaacaccgataaactcatcttt</t>
  </si>
  <si>
    <t>tgtgctcttggggaactccatcccggctacaccgataaactcatcttt</t>
  </si>
  <si>
    <t>tgtgctcttggggaactcagggggataaaaaggaaactcatcttt</t>
  </si>
  <si>
    <t>tgtgctcttggggaacgggtcctccctgggggcaacaccgataaactcatcttt</t>
  </si>
  <si>
    <t>tgtgctcttggggaaatggttttgggctcggaggggtactactgggggatacccaggaacctgtggaccgataaactcatcttt</t>
  </si>
  <si>
    <t>tgtgctcttggggaatacccttcctacggtggggataggaaactcatcttt</t>
  </si>
  <si>
    <t>tgtgctcttggggaaattttctcggtcctacatagtcgtcccgacggctggggcaggggcgagaacaccgataaactcatcttt</t>
  </si>
  <si>
    <t>tgtgctcttggggaactagagagaaagatgtactgggggatacgaagcgataaactcatcttt</t>
  </si>
  <si>
    <t>tgtgctcttggggaaagccacttctgggagtacagcgccgataaactcatcttt</t>
  </si>
  <si>
    <t>tgtgctcttggggttcggaggcctcccttatcttgggggatacttaccgataaactcatcttt</t>
  </si>
  <si>
    <t>tgtgctcttggggaacttgggagagcgactgggggttgtaccgataaactcatcttt</t>
  </si>
  <si>
    <t>tgtgctcttgggactcccctaccctaccctgggggatacagaggtacgtacaccgataaactcatcttt</t>
  </si>
  <si>
    <t>tgtgctcttggggattgtccgggaagaccttcctacatcgcgaggtgggggatacgcgatggcaccgataaactcatcttt</t>
  </si>
  <si>
    <t>tgtgctcttggggaaattttctcggtcttggagggtcgtcccggggggagggccaggggcgagagcaccgataaactcatcttt</t>
  </si>
  <si>
    <t>tgtgctcttggggattgtccgggaagacctccctacatcgcgaggtgggggatacgcgatggcaccgataaactcatcttt</t>
  </si>
  <si>
    <t>tgtgctcttggggatcttaaaattccgctgggtgactgggggatacagggcaccgataaactcatcttt</t>
  </si>
  <si>
    <t>tgtgctcttggggaacttgggagagcgatcgggggttgtaccgataaactcatcttt</t>
  </si>
  <si>
    <t>tgtgctcttggggaactgtcgtactgggggatacacaccgataaactcatcttt</t>
  </si>
  <si>
    <t>tgtgctcttggggaactagatttgggggatacttcgcggaaactcatcttt</t>
  </si>
  <si>
    <t>tgtgctcttggggaactcagggggataaaaaggaaacccatcttt</t>
  </si>
  <si>
    <t>tgtgctcttgctgggggaacatacaccgataaactcatcttt</t>
  </si>
  <si>
    <t>tgtgctcttgggggcctcacgttcctacgccttctctcgactggtgggtacaccgataaactcatcttt</t>
  </si>
  <si>
    <t>tgtgctcttggggaactaagcctcctgtgtttcgaactgggggaaatgtacaccgataaactcatcttt</t>
  </si>
  <si>
    <t>tgtgctcttggggaaaggtcttccttcctacgaggggtacgttcccattgcaccgataaactcatcttt</t>
  </si>
  <si>
    <t>tgtgctcttggggaatgcgagacttcctcgcctagaactgggggatacacctcggtttctaaactcatcttt</t>
  </si>
  <si>
    <t>tgtgctcttggggaggacgttcctacctccccgtactgggggatagggaccgataaactcatcttt</t>
  </si>
  <si>
    <t>tgtgctcttggatccctccacctgggggatggagactgtagagataaactcatcttt</t>
  </si>
  <si>
    <t>tgtgctcttggggaaagactaaaagctgggggcccctacaccgataaactcatcttt</t>
  </si>
  <si>
    <t>tgtgctcttggggaacgtccggctgggggatataccgataaactcatcttt</t>
  </si>
  <si>
    <t>tgtgctcttgtcctattatctgacgtggttaccgataaactcatcttt</t>
  </si>
  <si>
    <t>tgtgctcttgtaggtgtgggggcttacgtgaccgataaactcatcttt</t>
  </si>
  <si>
    <t>tgtgctcttggggaatgtcccccggggggcttccagggcctctccgacaccgataaactcatcttt</t>
  </si>
  <si>
    <t>tgtgctcttggggaattctcccggcctgggggacagccttacaccgataaactcatcttt</t>
  </si>
  <si>
    <t>tgtgctcttggggaaggcctccggaaggttacgactaacaccgataaactcatcttt</t>
  </si>
  <si>
    <t>tgtgctcttggggaactataccgggggatacgcggatacaccgataaactcatcttt</t>
  </si>
  <si>
    <t>tgtgctcttggggaactagacgcccccactgggggatgcctcaaactcatcttt</t>
  </si>
  <si>
    <t>tgtgctcttggggaccagtacaccgataaactcatcttt</t>
  </si>
  <si>
    <t>tgtgctcttggggaactagtggtcattccacataatgatcgacgtactgggggatacgcgtatgctcatcccgataaactcatcttt</t>
  </si>
  <si>
    <t>tgtgctcttggggaattgcggccttcctacagaccccgaactgggggatacgtggacaccgataaactcatcttt</t>
  </si>
  <si>
    <t>tgtgctcttggggaccgacactaccgactgcactgggggatgcgaaacaccgataaactcatcttt</t>
  </si>
  <si>
    <t>tgtgctcttggggaactcgccttcctacgtggttggggccctgactcctacgataaactcatcttt</t>
  </si>
  <si>
    <t>tgtgctcttggggaagactcctgggggatacgcgaccacgcgtacaccgataaactcatcttt</t>
  </si>
  <si>
    <t>tgtgctcttggggaactcctcccttcctacagcgggggacggtacaccgataaactcatcttt</t>
  </si>
  <si>
    <t>tgtgctcttggggaaacacctttccctggggcctggttgtacaccgataaactcatcttt</t>
  </si>
  <si>
    <t>tgtgctcttgggggaccatctacgttccctgaggtgggggatagagacaaactcatcttt</t>
  </si>
  <si>
    <t>tgtgctcttggggaactattccgggggatacggggatacaccgataaactcatcttt</t>
  </si>
  <si>
    <t>tgtgctcttgggcaaagcacgtattactgggggccctccaccgataaactcatcttt</t>
  </si>
  <si>
    <t>tgtgctcttagggaattactccgcgcgggggatacgaccgataaactcatcttt</t>
  </si>
  <si>
    <t>tgtgctcttggggaattactccgcgcgggggatacgaccgataaactcatcttt</t>
  </si>
  <si>
    <t>tgtgctcttggggaacgtcggggtgggggatataccgataaactcatcttt</t>
  </si>
  <si>
    <t>tgtgctcttggggtctttatcccgggggtcgataaactcatcttt</t>
  </si>
  <si>
    <t>tgtgctcttggggaacttcgggggacgtacaccgataaactcatcttt</t>
  </si>
  <si>
    <t>tgtgctcttggggaatatcaccactgggggataatgccgtccaccgataaactcatcttt</t>
  </si>
  <si>
    <t>tgtgctcttggggaatactctggttactgggggatatacggcgataaactcatcttt</t>
  </si>
  <si>
    <t>tgtgctcttgggtacttgggacccaacgataaactcatcttt</t>
  </si>
  <si>
    <t>tgtgctcttggggagcggagcttcccagagtactgggggacaaccgataaactcatcttt</t>
  </si>
  <si>
    <t>tgtgctcttggggaacgttcttccgactgggggataccctacaccgataaactcatcttt</t>
  </si>
  <si>
    <t>tgtgctcttggggaactagtacgaatgggggccgcgaagtggaccgataaactcatcttt</t>
  </si>
  <si>
    <t>tgtgctcttggggaaattcttattgggggatattacaccgataaactcatcttt</t>
  </si>
  <si>
    <t>tgtgctcttggggagctggacccactaaggttgggggcccgctggaccgataaactcatcttt</t>
  </si>
  <si>
    <t>tgtgcctgtgacaccgaactgggggattccgcaggcgataaactcatcttt</t>
  </si>
  <si>
    <t>tgtgctcttggggaactaaggggcccaaccgataaactcatcttt</t>
  </si>
  <si>
    <t>tgtgctcttggggacccctctacgcccaccctctgggggatacccccggccgataaactcatcttt</t>
  </si>
  <si>
    <t>tgtgctcttggggaatggacccggataagtacgagtatagcactcatcttt</t>
  </si>
  <si>
    <t>tgtgctcttggggaactcgcggttacgtggggaccccgggaactcatcttt</t>
  </si>
  <si>
    <t>tgtgctcttggggtccggggcctaggggccgataaactcatcttt</t>
  </si>
  <si>
    <t>tgtgctcttgggggcctttcctcccactgggggaccgggcgggccaccgataaactcatcttt</t>
  </si>
  <si>
    <t>tgtgctcttggggaacgtctcctctactgggggatacgaccgtacaccgataaactcatcttt</t>
  </si>
  <si>
    <t>tgtgctcttggggaactagtacgaatgaaagccgcgaagtggaccgataaactcatcttt</t>
  </si>
  <si>
    <t>tgtgctcttggggaatatcaccactgggggataatgccgcccaccgataaactcatcttt</t>
  </si>
  <si>
    <t>tgtgctcttggggaccatcaatttcctaggagtgggggatacgataaactcatcttt</t>
  </si>
  <si>
    <t>tgtgctcttggggaacacctcctaatccacgggcccgataaactcatcttt</t>
  </si>
  <si>
    <t>tgtgctcttgggggaacggcagccggggggcgccggggggccgataaactcatcttt</t>
  </si>
  <si>
    <t>tgtgctcttggggaacggaacctccgagtcggtttggtctggacagcacaactcttcttt</t>
  </si>
  <si>
    <t>tgtgctcttggggacggaagggcctaccggctgggggataccgataaactcatcttt</t>
  </si>
  <si>
    <t>tgtgcctgtgatcgagtactgggggaagccgataaactcatcttt</t>
  </si>
  <si>
    <t>tgtgctcttggggaaacctcctgggctcgaaactgggggatacgtgggggtcacgacgataaactcatcttt</t>
  </si>
  <si>
    <t>tgtgctcttggggaaatctcttttactggctgggggaccaggctcgataaactcatcttt</t>
  </si>
  <si>
    <t>tgtgctcttggggaaagttggaaccttccctttatttccaccgataaactcatcttt</t>
  </si>
  <si>
    <t>tgtgctcttggggaactgcactgggggatcgataaactcatcttt</t>
  </si>
  <si>
    <t>tgtgctcttggggaactatcccccctagacccttcctggccgtatgctgggtttggggtgtacaccgataaactcatcttt</t>
  </si>
  <si>
    <t>tgtgctcttggggaacttcgggtcttcctaccgggggatataacccccgatcaggccaccgataaactcatcttt</t>
  </si>
  <si>
    <t>tgtgctcttggggaatacgaatttctacttgatagaccgtactggggcgatccgaaactcatcttt</t>
  </si>
  <si>
    <t>tgtgctcttggggccttagtctgggccgctgggggatacgctctgtacaccgataaactcatcttt</t>
  </si>
  <si>
    <t>tgtgctcttggggaactatatccctcctactgggggatacgccgaaccgataaactcatcttt</t>
  </si>
  <si>
    <t>tgtgctcttggacactccctactgggggatacggggtacaccgataaactcatcttt</t>
  </si>
  <si>
    <t>tgtgctcttggggacgcctgggggatacccgagtacaccgataaactcatcttt</t>
  </si>
  <si>
    <t>tgtgctcttggggaaccagtcctacggtactgggggacttacaccgataaactcatcttt</t>
  </si>
  <si>
    <t>tgtgctcttggggacttcctaccgcaatggggggacaccgataaactcatcttt</t>
  </si>
  <si>
    <t>tgtgctcttggggacttcctaccgcactggggggccaccgataaactcatcttt</t>
  </si>
  <si>
    <t>tgtgctcttggggacttcctaccgcactggggggccaccggtaaactcatcttt</t>
  </si>
  <si>
    <t>tgtgctcttggggaagtgcagggggggatcgataaactcatcttt</t>
  </si>
  <si>
    <t>tgtgctcttggggaacggggtcaccttactaccaactgggggatacgcggggacaccgataaactcatcttt</t>
  </si>
  <si>
    <t>tgtgctcttggggaattccgggagttgggctacaccgataaactcatcttt</t>
  </si>
  <si>
    <t>tgtgctcttggggaacggggtcaccttactaccaactgggggatgcgcggggacaccgataaactcatcttt</t>
  </si>
  <si>
    <t>tgtgctcttggatacaagggtgtccatcgacgattaggggggcaatgttacaccgataaactcatcttt</t>
  </si>
  <si>
    <t>tgtgctcttggggccccctgggggagccagggtaaactcatcttt</t>
  </si>
  <si>
    <t>tgtgctcttggggaacctcttctttcctcgggggaatttcacaccgataaactcatcttt</t>
  </si>
  <si>
    <t>tgtgctcttggggagcttcctccgtactgggggttttcccctgacaccgataaactcatcttt</t>
  </si>
  <si>
    <t>tgtgctcttggggaactgataggctgggggatacctcccaccgataaactcatcttt</t>
  </si>
  <si>
    <t>tgtgctcttggggaattcgtccccctccgtcttttcctaggagactgggggtctataaccgataaactcatcttt</t>
  </si>
  <si>
    <t>tgtgctcttgggggacctcttctttcctggggggaatttcacaccgataaactcatcttt</t>
  </si>
  <si>
    <t>tgtgctcttggggaacctcttttttcctcgggggaatttcacaccgataaactcatcttt</t>
  </si>
  <si>
    <t>tgtgctcttggggaactgacaggctgggggatacctcccaccgataaactcatcttt</t>
  </si>
  <si>
    <t>tgtgctcttggggaacttcccacaaccaaatactggggacctgataaactcatcttt</t>
  </si>
  <si>
    <t>tgtgccttttacttggacacccgacagatgtttttc</t>
  </si>
  <si>
    <t>tgtgctcttggggccagatatggcgataaactcatcttt</t>
  </si>
  <si>
    <t>tgtgctcttggggttctcccttcctaccttaactggtggaccgataaactcatcttt</t>
  </si>
  <si>
    <t>tgtgctcttggctttcttctgggggatcctgtcaccgataaactcatcttt</t>
  </si>
  <si>
    <t>tgtgctcttggggaacttagaggggaaacctacaccgataaactcatcttt</t>
  </si>
  <si>
    <t>tgtgctcttggggaactagtagtcctacgaatggggatacgcagcaccgataaactcatcttt</t>
  </si>
  <si>
    <t>tgtgctattggggttctcccttcctcccttaactggtggaccgataaaatcatcttt</t>
  </si>
  <si>
    <t>tgtgctcttggggaccgccttctacatactgggggatgggataaactcatcttt</t>
  </si>
  <si>
    <t>tgtgctcttggggttctcccttcctaccttaacggggggaccgataaactcatcttt</t>
  </si>
  <si>
    <t>tgtgctattggggttctcccttcctcctttaactggtggaccgataaaatcatcttt</t>
  </si>
  <si>
    <t>tgtgctcttggtgttctcctttctttcggggatcggtggaccgataaactcatcttt</t>
  </si>
  <si>
    <t>tgtgctcttggtgttctcccttcttacgggaatcgggggaccgataaactcatcttt</t>
  </si>
  <si>
    <t>tgtgctattggctttcttgcgggggatcctgtcaccgataaaatcatcttt</t>
  </si>
  <si>
    <t>tgtgctcttggggggggtatcccactgggaccctctttaccgtacaccgataaactcatcttt</t>
  </si>
  <si>
    <t>tgtgctcttggggaaatttcctactcgtcctgggggataccccataaactcatcttt</t>
  </si>
  <si>
    <t>tgtgctcttggggaactgttagggggaccctacaccgataaactcatcttt</t>
  </si>
  <si>
    <t>tgtgctcttggggacctatactttccgaggggacccgggagactcatcttt</t>
  </si>
  <si>
    <t>tgtgctcttcgcggggcggggctagttacgaataaactcatcttt</t>
  </si>
  <si>
    <t>tgtgctcttggcaggattttgtacaccgataaactcatcttt</t>
  </si>
  <si>
    <t>tgtgctcttggggaacttagtcccctacatcttgggggatacgcatcattcgccgataaactcatcttt</t>
  </si>
  <si>
    <t>tgtgctcttggggaatacgtggggtactggggaccgtctcggggggacaccgataaactcatcttt</t>
  </si>
  <si>
    <t>tgtgctcttgtccgttgcctggactgggggatacttggagagtacaccgataaactcatcttt</t>
  </si>
  <si>
    <t>tgtgctcttggggaactagaccctgggggatgcacgcggtataagcaactcatcttt</t>
  </si>
  <si>
    <t>tgtgctcttggggatctccggggggtacccgacaccgataaactcatcttt</t>
  </si>
  <si>
    <t>tgtgctcttttaaccccaagggaaaagtgggtaactgggggtcccgagatccctaaactcatcttt</t>
  </si>
  <si>
    <t>tgtgctcttggggaaagaagaccacgcttccctcactgggggatgacagcacaactcttcttt</t>
  </si>
  <si>
    <t>tgtgctcttgggcttacttttcctacgatactggggggggcacacggcgataaactcatcttt</t>
  </si>
  <si>
    <t>tgtgctcttggggaacctatttcccctactatgatgacgattaccgataaactcatcttt</t>
  </si>
  <si>
    <t>tgtgctcttggggaaccgggcccccttggggaatcccttcgccccgataaactcatcttt</t>
  </si>
  <si>
    <t>tgtgctcttggggaactattcctagttttttctagtgccgataaactcatcttt</t>
  </si>
  <si>
    <t>tgtgctcttgggggagttgctaggccctgcgtacaccccaaactcatcttt</t>
  </si>
  <si>
    <t>tgtgctcttggggactttcctaaattaaccgataaactcatcttt</t>
  </si>
  <si>
    <t>tgtgctcttggggaacagtggggataccccaaactcatcttt</t>
  </si>
  <si>
    <t>tgtgctcttggggaaaacccaatgtgggggatccctcggagctcctgggacacccgacagatgtttttc</t>
  </si>
  <si>
    <t>tgtgctcttggggaattccccttccccgagactgggggatacgcgggacccgttaaactcatcttt</t>
  </si>
  <si>
    <t>tgtgctcttgggttcccatccgggcttccccgacgatgggggctttacaccgataaactcatcttt</t>
  </si>
  <si>
    <t>tgtgctcttgtggggggtatcccacggggaccatttggacagtacaccgataaactcatcttt</t>
  </si>
  <si>
    <t>tgtgctcttggggaaccatatggggtcccgatcaccgggggacgcgaaactctcatcttt</t>
  </si>
  <si>
    <t>tgtgctcttggggaacgctttcctacgtctctgcgccacaccgataaactcatcttt</t>
  </si>
  <si>
    <t>tgtgctctctctcccggatccgccttcctactggactctccggcacaactcttcttt</t>
  </si>
  <si>
    <t>tgtgctcttggggaccgcactacagtggggggataccccaccgataaactcatcttt</t>
  </si>
  <si>
    <t>tgtgctcttggggagtcttcctgggggatacgctggtccgataaactcatcttt</t>
  </si>
  <si>
    <t>tgtgctcttggggatctactcctagttttttctagtgccgataaactcatcttt</t>
  </si>
  <si>
    <t>tgtgctcttggggaactgagggtccttggctggggatggatagggctcatcttt</t>
  </si>
  <si>
    <t>tgtgcctttatgtcgtcctccctccattggttcaccgataaactcatcttt</t>
  </si>
  <si>
    <t>tgtgctcttgggtcttggcctctctggggattgacagcacaactcttcttt</t>
  </si>
  <si>
    <t>tgtgctcttggggaactggcgtgggggatacgtcccgataaactcatcttt</t>
  </si>
  <si>
    <t>tgtgctcttggggaaaccttgggggatatacccgataaactcatcttt</t>
  </si>
  <si>
    <t>tgtgctcttggggatctccggggggacaccgataaactcatcttt</t>
  </si>
  <si>
    <t>tgtgctcttggggacattcccccgcgcaccgataaactcatcttt</t>
  </si>
  <si>
    <t>tgtgctcttggggaactcgccccgacggataaactcatcttt</t>
  </si>
  <si>
    <t>tgtgctcttggggaacgaatgagcgataaactcatcttt</t>
  </si>
  <si>
    <t>tgtgctcttggggaggggaataaactcatcttt</t>
  </si>
  <si>
    <t>tgtgccttgtgggagggacccctttggttcaagatattt</t>
  </si>
  <si>
    <t>tgtgccacctgggagtatagtagtgattggatcaagacgttt</t>
  </si>
  <si>
    <t>tgtgccttgtgggaggtggactataagaaactcttt</t>
  </si>
  <si>
    <t>tgtgccacctgggacaggccgggatattataagaaactcttt</t>
  </si>
  <si>
    <t>tgtgccacctgggacaggcccttttattataagaaactcttt</t>
  </si>
  <si>
    <t>tgtgcctgccctagtgattggatcaagacgttt</t>
  </si>
  <si>
    <t>tgtgccacctgggatggaggggggtggggcctttattataagaaactcttt</t>
  </si>
  <si>
    <t>tgtgccttgtgggaggtgcgagcctcgaattattataagaaactcttt</t>
  </si>
  <si>
    <t>tgtgccacctgggacgggccaaaagcttattataagaaactcttt</t>
  </si>
  <si>
    <t>tgtgccttgtgggagttccccttttattataagaaactcttt</t>
  </si>
  <si>
    <t>tgtgccacctgggacatctcgaattattataagaaactcttt</t>
  </si>
  <si>
    <t>tgtgccacctgggacgggcgggtatggtataagaaactcttt</t>
  </si>
  <si>
    <t>tgtgccttgtgggaggtgcggaattataagaaactcttt</t>
  </si>
  <si>
    <t>tgtgccacctgggacagaggttattataagaaactcttt</t>
  </si>
  <si>
    <t>tgtgccacctgggatggagagcggtataagaaactcttt</t>
  </si>
  <si>
    <t>tgtgccacctgggacgggctctattataagaaactcttt</t>
  </si>
  <si>
    <t>tgtgccttgtgggaggtgcgatataagaaactcttt</t>
  </si>
  <si>
    <t>tgtgccttgtccacttattataagaaactcttt</t>
  </si>
  <si>
    <t>tgtgccacctgggacaggcctgagaaactcttt</t>
  </si>
  <si>
    <t>tgtgccacctgggaccgtaagaaactcttt</t>
  </si>
  <si>
    <t>tgtgccttgtgggaggtgtgcggagagttgggcaaaaaaatcaaggtattt</t>
  </si>
  <si>
    <t>tgtgccacctgggacaggccaggatatccgaattattataagaaactcttt</t>
  </si>
  <si>
    <t>tgtgccacctgggacaccccccggttcaattattataagaaactcttt</t>
  </si>
  <si>
    <t>tgtgccttgtgggagaccctcggaagtgattggatcaagacgttt</t>
  </si>
  <si>
    <t>tgtgccacctcggacggcccaacagcttattataagaaactcttt</t>
  </si>
  <si>
    <t>tgtgccacctgggaggccctcactggttggttcaagatattt</t>
  </si>
  <si>
    <t>tgtgccacctgggcctatagtagtgattggatcaagacgttt</t>
  </si>
  <si>
    <t>tgtgccacctgggacagccgcactggttggttcaagatattt</t>
  </si>
  <si>
    <t>tgtgccacctgggaggccgggggcaaaaaaatcaaggtattt</t>
  </si>
  <si>
    <t>tgtgccacctgggacagggggaattattataagaaactcttt</t>
  </si>
  <si>
    <t>tgtgccacctgggacaggccagggtataagaaactcttt</t>
  </si>
  <si>
    <t>tgtgccacctgggacaacccttattataagaaactcttt</t>
  </si>
  <si>
    <t>tgtgccacctgggacaggcggtattataagaaactcttt</t>
  </si>
  <si>
    <t>tgtgccttgtgggaggtatgttataagaaaattttt</t>
  </si>
  <si>
    <t>tgtgccacctgggacggttattataagaaactcttt</t>
  </si>
  <si>
    <t>tgtgctgcgtgggattggtacgggaaactcttt</t>
  </si>
  <si>
    <t>tgtgccttgtgggttttctggatcaagacgttt</t>
  </si>
  <si>
    <t>tgtgccttgtgggttaattataagaaactcttt</t>
  </si>
  <si>
    <t>tgtgccacctgggacaggcaattggaactcttt</t>
  </si>
  <si>
    <t>tgtgccttgtgggaggtggattataagaaactcttt</t>
  </si>
  <si>
    <t>tgtgccacctgggacgctcccgaaccccctccgtgttggccgttt</t>
  </si>
  <si>
    <t>tgtgccacctgggacgggttttattattataagaaactcttt</t>
  </si>
  <si>
    <t>tgtgccttgtgggaggtgcacgagttgggcaaaaaaatcaaggtattt</t>
  </si>
  <si>
    <t>tgtgccttgtgggaggttgccatgaattattataagaaactcttt</t>
  </si>
  <si>
    <t>tgtgccttgcgggaggtgcacgagttgggcaaaaaaatcaaggtattt</t>
  </si>
  <si>
    <t>tgtgccttgcgggaggtggattataagaaactcttt</t>
  </si>
  <si>
    <t>tgtgccacgtgggagggtgattataagaaactcttt</t>
  </si>
  <si>
    <t>tgtgccttgtgggaggtgcggtataagaaactcttt</t>
  </si>
  <si>
    <t>tgtgccttgtggggttattataagaaactcttt</t>
  </si>
  <si>
    <t>tgtgccttgtgggaggtgcggtggaaactcttt</t>
  </si>
  <si>
    <t>tgtgccacctgggatgggcaagggtataagaaactcttt</t>
  </si>
  <si>
    <t>tgtgccacctgggccacgaattattataagaaactcttt</t>
  </si>
  <si>
    <t>tgtgccacctgggataggaattataagaaactcttt</t>
  </si>
  <si>
    <t>tgtgccacctgggaattactcgggggtagtgattggatcaagacgttt</t>
  </si>
  <si>
    <t>tgtgccacctgggacaggcggggtgattggatcaagacgttt</t>
  </si>
  <si>
    <t>tgtgccacctgggataatggatataagaaactcttt</t>
  </si>
  <si>
    <t>tgtgccacctgggacggttataagaaactcttt</t>
  </si>
  <si>
    <t>tgtgccttgtgggaggcacacctaaattggagttattataagaaactcttt</t>
  </si>
  <si>
    <t>tgtgccttgtgggaggtgctcaattattataagaaactcttt</t>
  </si>
  <si>
    <t>tgtgccttgtgggagacgcgggggtataagaaactcttt</t>
  </si>
  <si>
    <t>tgtgccacctggggtaggaattataagaaactcttt</t>
  </si>
  <si>
    <t>tgtgccttgtgggaggtcctcttggggaggaagaaactcttt</t>
  </si>
  <si>
    <t>tgtgccttgtgggatgcgaattattataagaaactcttt</t>
  </si>
  <si>
    <t>tgtgccttgtgggagcgcacgtattataagaaactcttt</t>
  </si>
  <si>
    <t>tgtgccttgtgggagaggcgggggtataagaaactcttt</t>
  </si>
  <si>
    <t>tgtgccttgtgggagcccccttattataagaaactcttt</t>
  </si>
  <si>
    <t>tgtgccttgtgcgagacgcgggggtataagaaactcttt</t>
  </si>
  <si>
    <t>tgtgccacctgggatggtccgcataagaaactcttt</t>
  </si>
  <si>
    <t>tgtgccacctgggattcccggggggagaaactcttt</t>
  </si>
  <si>
    <t>tgtgccacctgggatctcggggataagaaactcttt</t>
  </si>
  <si>
    <t>tgtgccacctgggatggtccttattataagaaactcttt</t>
  </si>
  <si>
    <t>tgtgccaccgaacataattataagaaactcttt</t>
  </si>
  <si>
    <t>tgtgccacctgggatgggctttgtagtgattggatcaagacgttt</t>
  </si>
  <si>
    <t>tgtgccacctgggatgggcccccctcaatagactattataagaaactcttt</t>
  </si>
  <si>
    <t>tgtgccacctgggtgaattattataagaaactcttt</t>
  </si>
  <si>
    <t>tgtgccacctgggatggtatctattataagaaactcttt</t>
  </si>
  <si>
    <t>tgtgccacctgggagtgggattggatcaagacgttt</t>
  </si>
  <si>
    <t>tgtgccacctggggtggttataagaaactcttt</t>
  </si>
  <si>
    <t>tgtgccacctgggtccattataagaaactcttt</t>
  </si>
  <si>
    <t>tgtgccttgtgggaggtacataagaaactcttt</t>
  </si>
  <si>
    <t>tgtgccacctgggacaggctatgtcgagattggatcaagacgttt</t>
  </si>
  <si>
    <t>tgtgccacctgggacaggcgtggggtcaggaaactcttt</t>
  </si>
  <si>
    <t>tgtgccacctgggatagcggaggaattgattataagaaactcttt</t>
  </si>
  <si>
    <t>tgtgcctgggacaggcctaagtattataagaaactcttt</t>
  </si>
  <si>
    <t>tgtgccacctgggacgggccttatagtagtgattggatcaagacgttt</t>
  </si>
  <si>
    <t>tgtgccttgtgggaggcttttaattattataagaaactcttt</t>
  </si>
  <si>
    <t>tgtgccacctgggacaggccggagaaactcttt</t>
  </si>
  <si>
    <t>tgtgccacctgggacaggcccgccgcaccctataagaaactcttt</t>
  </si>
  <si>
    <t>tgtgccacctgggacaggccttgttataagaaactcttt</t>
  </si>
  <si>
    <t>tgtgccacctgggacaggccatgtgtaaattattataagaaactcttt</t>
  </si>
  <si>
    <t>tgtgccacctgggacaggccatgtcgagattggatcaagacgttt</t>
  </si>
  <si>
    <t>tgtgccgcctgggatagcggaggaattgattataagaaactcttt</t>
  </si>
  <si>
    <t>tgtgccacctgggacccttattataagaaactcttt</t>
  </si>
  <si>
    <t>tgtgccacgtgggagctacataagaaactcttt</t>
  </si>
  <si>
    <t>tgtgccacctgggtcaggccggagaaactcttt</t>
  </si>
  <si>
    <t>tgtgccacctgggtccattataagaaacccttt</t>
  </si>
  <si>
    <t>tgtgccacctgggacaggctgcgtgcgcccatcttt</t>
  </si>
  <si>
    <t>tgtgccttgtggccttcgagcttccgagagggcactggttggttcaagatattt</t>
  </si>
  <si>
    <t>tgtgccttgtggccttcgggcttccgagagggcactggttggttcaagatattt</t>
  </si>
  <si>
    <t>tgtgccacctgggacaggcagcgtgcgcccatcttt</t>
  </si>
  <si>
    <t>tgtgccacctgggatgggctcggcgaagggtataagaaactcttt</t>
  </si>
  <si>
    <t>tgtgccacctgggatgggttcggcgaagggtataagaaactcttt</t>
  </si>
  <si>
    <t>tgtgccacctgggaccgggcatggaccactggttggttcaagatattt</t>
  </si>
  <si>
    <t>tgtgccacctgggatggggtttcaaattattataagaaactcttt</t>
  </si>
  <si>
    <t>tgtgccacctgggatattaaagccactggttggttcaagatattt</t>
  </si>
  <si>
    <t>tgtgccacctgggatggggtttcaaatgataataagaaactcttt</t>
  </si>
  <si>
    <t>tgtgccccctgggaagggcttggcgaagggtataagaaacttttt</t>
  </si>
  <si>
    <t>tgtgccacctgggatggcgggagttattataagaaactcttt</t>
  </si>
  <si>
    <t>tgtgccacctgggaaaccactggttggttcaagatattt</t>
  </si>
  <si>
    <t>tgtgccacctgggtcagcaggggtgattggatcaagacgttt</t>
  </si>
  <si>
    <t>tgtgccacctgggacagccccaattattataagaaactcttt</t>
  </si>
  <si>
    <t>tgtgccacctgggacaggcagggagattataagaaactcttt</t>
  </si>
  <si>
    <t>tgtgccacctgggacgggccgaaagattattataagaaactcttt</t>
  </si>
  <si>
    <t>tgtgccacgagggtcagcaggggtgattggaccaagacgttt</t>
  </si>
  <si>
    <t>tgtgccacctgggacaaccccaattattataagaaactcttt</t>
  </si>
  <si>
    <t>tgtgccacattggacagccccaattattataacaaacttcag</t>
  </si>
  <si>
    <t>tgtgccttgtgggaggctggtaagaaactcttt</t>
  </si>
  <si>
    <t>tgtgctgcgtgggattgtaattataagaaactcttt</t>
  </si>
  <si>
    <t>tgtgccacctgggttataaattattataagaaactcttt</t>
  </si>
  <si>
    <t>tgtgccacctgggacggccgttataagaaactcttt</t>
  </si>
  <si>
    <t>tgtgccacctgggatagtctgaattattataagaaactcttt</t>
  </si>
  <si>
    <t>tgtgccacctgggatgggcgaggttataagaaactcttt</t>
  </si>
  <si>
    <t>tgtgccacctgggacttttattataagaaactcttt</t>
  </si>
  <si>
    <t>tgtgccacctgggatgggcgtaccactggttggttcaagatattt</t>
  </si>
  <si>
    <t>tgtgccacctgggaagaaggttataagaaactcttt</t>
  </si>
  <si>
    <t>tgtgccacctgggatgggcgtgccctgaattattataagaaactcttt</t>
  </si>
  <si>
    <t>tgtgccacctgggatgggctttcgaattattataagaaactcttt</t>
  </si>
  <si>
    <t>tgtgccacctgggatagggacactggttggttcaagatattt</t>
  </si>
  <si>
    <t>tgtgccttgtgggaggttggtaagaaactcttt</t>
  </si>
  <si>
    <t>tgtgccttgagggaggctggtaagaaagtcttt</t>
  </si>
  <si>
    <r>
      <t>CAY</t>
    </r>
    <r>
      <rPr>
        <sz val="10"/>
        <color rgb="FFFF0000"/>
        <rFont val="Courier"/>
      </rPr>
      <t>R</t>
    </r>
    <r>
      <rPr>
        <sz val="10"/>
        <color theme="1"/>
        <rFont val="Courier"/>
      </rPr>
      <t>EGEADKLIF</t>
    </r>
  </si>
  <si>
    <t>CAAWDRRRISYKKLF</t>
  </si>
  <si>
    <t>CATWDRRRIFHKKLF</t>
  </si>
  <si>
    <t>CTTWDRRRISYKKLF</t>
  </si>
  <si>
    <t>&lt;&lt; includes 34 sequences from the smaller band (KL124 - low band!)</t>
  </si>
  <si>
    <t>(KL124) &amp; 125= Chicago #7_IEL_Vd1_TRG (split TRG band &gt; clonotyped both, both data are shown together)</t>
  </si>
  <si>
    <t>tgtgccacctgggatctttataagaaactcttt (21x)</t>
  </si>
  <si>
    <t>tgtgccacctgggatctttataagaagctcttt (1x)</t>
  </si>
  <si>
    <t>KL138</t>
  </si>
  <si>
    <t>ok</t>
  </si>
  <si>
    <t>tgtgctcttggggaacaaacgatcctaccctgggggctgtacaccgataaactcatcttt (1x)</t>
  </si>
  <si>
    <t>tgtgctcttggggaacaaacgatcctaccctgggggctgtacactgataaactcatcttt (1x)</t>
  </si>
  <si>
    <t>tgtgctctcgggggggggcctcccgacctttttctgggcgataagtacaccgataaactcatcttt (1x)</t>
  </si>
  <si>
    <t>tgtgctcttgggggggggcctcccgacctttttctgggggataagtacaccgataaactcatcttt (1x)</t>
  </si>
  <si>
    <t>KL69</t>
  </si>
  <si>
    <t>KL67</t>
  </si>
  <si>
    <t>KL88</t>
  </si>
  <si>
    <t>KL75</t>
  </si>
  <si>
    <t>KL123</t>
  </si>
  <si>
    <t>KL122</t>
  </si>
  <si>
    <t>KL128</t>
  </si>
  <si>
    <t>tgtgctcttggggaacggttgtttccttactgggcgaccgataaactcatcttt (39x)</t>
  </si>
  <si>
    <t>** tgcgctcttggggaacggttgtttccttactgggcgaccgataaactcatcttt (1x)</t>
  </si>
  <si>
    <t>KL130</t>
  </si>
  <si>
    <t>KL168</t>
  </si>
  <si>
    <t>tgtgctcttgggggaagacgattccgatatacgccaatgggggatacgcacaccgataaactcatcttt (17x)</t>
  </si>
  <si>
    <t>tgtgctcttgggggaagacgatttcgatatacgccaatgggggatacgcacaccgataaactcatcttt (1x)</t>
  </si>
  <si>
    <t>KL170</t>
  </si>
  <si>
    <t>tgtgcccttccccgaaacgctactttggggatacgccctgaggataaactcatcttt (1x)</t>
  </si>
  <si>
    <t>tgtgctcttccccgaaacgctactttggggatacgccctgaggataaactcatcttt (10x)</t>
  </si>
  <si>
    <t>KL160</t>
  </si>
  <si>
    <t>tgtgctcttggggaccaaagggttcctataccctggactgggggatacaggcacaccgataaactcatcttt (80x)</t>
  </si>
  <si>
    <t>tgtgctcttggggaccaaagggttcctataccctggactgggggataccggcacaccgataaactcatcttt (1x)</t>
  </si>
  <si>
    <t>KL150</t>
  </si>
  <si>
    <t>tgtgcccttggggaacccggtaggtgggggatcgaagtagacaccgataaactcatcttt (2x)</t>
  </si>
  <si>
    <t>tgtgctcttggggaacccggtaggtgggggatcgaagtagacaccgataaactcatcttt (36x)</t>
  </si>
  <si>
    <t>tgtgctcttggggggcaatggctcctgggggaagtggttggaaccgataaactcatcttt (10x)</t>
  </si>
  <si>
    <t>tgtgctcttggggggcaatggctcctgggggaagtggtcggaaccgataaactcatcttt (1x)</t>
  </si>
  <si>
    <t>KL139</t>
  </si>
  <si>
    <t>KL144</t>
  </si>
  <si>
    <t>KL162</t>
  </si>
  <si>
    <t>KL145</t>
  </si>
  <si>
    <t>KL70</t>
  </si>
  <si>
    <t>KL76</t>
  </si>
  <si>
    <t>KL72</t>
  </si>
  <si>
    <t>CALWEAYPPQELGKKIKVL</t>
  </si>
  <si>
    <t>tgtgccttgtgggaggcatacccgccgcaagagttgggcaaaaaaatcaaggtactt</t>
  </si>
  <si>
    <t>tgtgccttgtgggaggcatacccgccgcaagagttgggtaaaaaaatcaaggtattt (1x)</t>
  </si>
  <si>
    <t>tgtgccttgtgggaggcatacccgccgcaagagttgggcaaaaaaatcaaggtattt (10x)</t>
  </si>
  <si>
    <t>KL86</t>
  </si>
  <si>
    <t>KL78</t>
  </si>
  <si>
    <t>tgtgccacctgggataggtcgttgtcgaattattataagaaactcttt (2x)</t>
  </si>
  <si>
    <t>tgcgccacctgggataggtcgttgtcgaattattataagaaactcttt (1x)</t>
  </si>
  <si>
    <t>KL77</t>
  </si>
  <si>
    <t>checked for more than one nt seq per clonotype, not listed other nt seqs as a cell line sample</t>
  </si>
  <si>
    <t>KL124/KL125</t>
  </si>
  <si>
    <t>tgtgccttgtgggaggattattataagaaactcttt (5x)</t>
  </si>
  <si>
    <t>KL126</t>
  </si>
  <si>
    <t>tgtgccacctgggacaggctaccacattataagaaactcttt (74x)</t>
  </si>
  <si>
    <t>** tgtgccacctgggacaggctgccacattataagaaactcttt (1x)</t>
  </si>
  <si>
    <t>KL129</t>
  </si>
  <si>
    <t>KL137</t>
  </si>
  <si>
    <t>KL167</t>
  </si>
  <si>
    <t>tgcgctgcgtgggattctccacaggagaaactcttt (1x)</t>
  </si>
  <si>
    <t>tgtgctgcgtgggattctccacaggagaaactcttt (8x)</t>
  </si>
  <si>
    <t>CAVWDSPQEKLF</t>
  </si>
  <si>
    <t>tgtgctgtgtgggattctccacaggagaaactcttt</t>
  </si>
  <si>
    <t>KL161</t>
  </si>
  <si>
    <r>
      <t>CATWDGYSSDW</t>
    </r>
    <r>
      <rPr>
        <sz val="10"/>
        <color rgb="FFFF0000"/>
        <rFont val="Courier"/>
      </rPr>
      <t>T</t>
    </r>
    <r>
      <rPr>
        <sz val="10"/>
        <color theme="1"/>
        <rFont val="Courier"/>
      </rPr>
      <t>KTF</t>
    </r>
  </si>
  <si>
    <r>
      <t>CALWPS</t>
    </r>
    <r>
      <rPr>
        <sz val="10"/>
        <color rgb="FFFF0000"/>
        <rFont val="Courier"/>
      </rPr>
      <t>G</t>
    </r>
    <r>
      <rPr>
        <sz val="10"/>
        <color indexed="8"/>
        <rFont val="Courier"/>
      </rPr>
      <t>FREGTGWFKIF</t>
    </r>
  </si>
  <si>
    <t>tgcgccacctgggacgggccggcgggtgattggatcaagacgttt (1x)</t>
  </si>
  <si>
    <t>tgtgccacctgggacgggccggcgggtgattggatcaagacgttt (83x)</t>
  </si>
  <si>
    <t>KL166</t>
  </si>
  <si>
    <t>tgtgccttgtgggaggtgcgcccgaattattataagaaactcttt (56x)</t>
  </si>
  <si>
    <t>tgtgccttgtgggaagtgcgcccgaattattataagaaactcttt (1x)</t>
  </si>
  <si>
    <t>KL148</t>
  </si>
  <si>
    <t>Checked for mor than 1 nt sequence encoding for AS seq</t>
  </si>
  <si>
    <t>tgtgccacctgggacaggcattataagaaactcttt (28x)</t>
  </si>
  <si>
    <t>tgtgctacctgggacaggcattataagaaactcttt (1x)</t>
  </si>
  <si>
    <t>KL140</t>
  </si>
  <si>
    <t xml:space="preserve">KL143 </t>
  </si>
  <si>
    <t>tgtgccacctgggatttagcttggaattataagaaactcttt (29x)</t>
  </si>
  <si>
    <t>tgtgccacctgggatttggcttggaattataagaaactcttt (1x)</t>
  </si>
  <si>
    <t>KL163</t>
  </si>
  <si>
    <t>tgtgccacctgggataactataagaagctcttt (1x)</t>
  </si>
  <si>
    <t>tgtgccacctgggataactataagaaactcttt (8x)</t>
  </si>
  <si>
    <t>KL147</t>
  </si>
  <si>
    <t xml:space="preserve"> Additional CDR3 nt sequence(s)</t>
  </si>
  <si>
    <t>tgtgccacctgggacaggctaccacattataagaaactcttc (1x) &amp; **</t>
  </si>
  <si>
    <t>tgtgctctcggggaacggttgtttccttactgggcgaccgataaactcatcttt (1x) &amp; **</t>
  </si>
  <si>
    <t>tgtgccttgtgggaggattattataagaaacttttt (1x)</t>
  </si>
  <si>
    <t>tgtgctcttggggaacttacctttagtactgggggatcccccaccgataagctcatcttt (x1)</t>
  </si>
  <si>
    <t>tgcgccttgtgggagggacccctttggttcaagatattt (x1)</t>
  </si>
  <si>
    <t>tgtgccctgtgggagggacccctctggttcaagatattt (x1)</t>
  </si>
  <si>
    <t>tgtgccacctgggatagtctgagtaagaaactcttt</t>
  </si>
  <si>
    <t>tgtgccacctgggatagtttgagtaagaaactcttt (x1)</t>
  </si>
  <si>
    <t>tgcgctcttggggaaattttctcggtcctacatagtcgtcccgacggctggggcaggggcgagaacaccgataaactcatcttt (x1)</t>
  </si>
  <si>
    <t>tgtgccttgtgggaggtgcggtataagaaacttttt (x1)</t>
  </si>
  <si>
    <t>tgtgccttgtgggaggtgcggtataagaagctcttt (x1)</t>
  </si>
  <si>
    <t>tgtgccacctgggacgggtattataagaaactcttt</t>
  </si>
  <si>
    <t>tgtgccacctgggacgggtattataagaagctcttt (x2)</t>
  </si>
  <si>
    <t>tgtgccacctgggacggttataagaagctcttt (x1)</t>
  </si>
  <si>
    <t>tgtgctcttggggaatatcaccattgggggataatgccgtccaccgataaactcatcttt (x1)</t>
  </si>
  <si>
    <t>tgtgctcttggggagcggagcttcccagagtactgggggacgaccgataaactcatcttt (x1)</t>
  </si>
  <si>
    <t>tgtgccacctgggattcccggggagagaaactcttt (x1)</t>
  </si>
  <si>
    <t>tgtgccacctgggatctcggagataagaaactcttt (x1)</t>
  </si>
  <si>
    <t>tgtgccacctgggatgggggggggttgaattattataagaaactcttt</t>
  </si>
  <si>
    <t>tgcgccacctgggatgggggggggttgaattattataagaaactcttt (x1)</t>
  </si>
  <si>
    <t>tgtgcctgtgatcgagtactgggggaagccgataaactcattttt (x1)</t>
  </si>
  <si>
    <t>tgtgctcttggggaattccgggagttggggtacaccgataaactcatcttt (x1)</t>
  </si>
  <si>
    <t>tgtgctcttggggagttccgggagttgggctacaccgataaactcatctt (x1)</t>
  </si>
  <si>
    <t>tgtgctcttggggagcttcctccgtactgggggttttcgcctgacaccgataaactcatcttt (x1)</t>
  </si>
  <si>
    <t>tgcgccacctgggaaaccactggttggttcaagatattt (x1)</t>
  </si>
  <si>
    <t>tgtgccacctgggatggccgttataagaaactcttt</t>
  </si>
  <si>
    <t>tgcgctcttggggccagatatggcgataaactcatcttt</t>
  </si>
  <si>
    <t>Avg</t>
  </si>
  <si>
    <t>#53</t>
  </si>
  <si>
    <t>#40</t>
  </si>
  <si>
    <t>#13</t>
  </si>
  <si>
    <t>#7</t>
  </si>
  <si>
    <t>Control</t>
  </si>
  <si>
    <t>NA</t>
  </si>
  <si>
    <t>#43</t>
  </si>
  <si>
    <t>#33</t>
  </si>
  <si>
    <t>#4</t>
  </si>
  <si>
    <t>#3</t>
  </si>
  <si>
    <t>GFD</t>
  </si>
  <si>
    <t>#47</t>
  </si>
  <si>
    <t>#46</t>
  </si>
  <si>
    <t>#35</t>
  </si>
  <si>
    <t>#22</t>
  </si>
  <si>
    <t>Active</t>
  </si>
  <si>
    <t>#1</t>
  </si>
  <si>
    <t>gamma10</t>
  </si>
  <si>
    <t>gamma9</t>
  </si>
  <si>
    <t>gamma8</t>
  </si>
  <si>
    <t xml:space="preserve">gamma5 </t>
  </si>
  <si>
    <t>gamma 4</t>
  </si>
  <si>
    <t>gamma 3</t>
  </si>
  <si>
    <t>gamma 2</t>
  </si>
  <si>
    <t xml:space="preserve">Challenge </t>
  </si>
  <si>
    <t>PBL</t>
  </si>
  <si>
    <t>IEL</t>
  </si>
  <si>
    <t>&gt;CH43qq</t>
  </si>
  <si>
    <t>&gt;CH42pp</t>
  </si>
  <si>
    <t>&gt;CH41oo</t>
  </si>
  <si>
    <t>&gt;CH40nn</t>
  </si>
  <si>
    <t>&gt;CH39mm</t>
  </si>
  <si>
    <t>&gt;CH38ll</t>
  </si>
  <si>
    <t>&gt;CH37kk</t>
  </si>
  <si>
    <t>&gt;CH36jj</t>
  </si>
  <si>
    <t>&gt;CH35ii</t>
  </si>
  <si>
    <t>&gt;CH34hh</t>
  </si>
  <si>
    <t>&gt;CH33gg</t>
  </si>
  <si>
    <t>&gt;CH32ff</t>
  </si>
  <si>
    <t>&gt;CH31ee</t>
  </si>
  <si>
    <t>&gt;CH30dd</t>
  </si>
  <si>
    <t>&gt;CH29cc</t>
  </si>
  <si>
    <t>&gt;CH28bb</t>
  </si>
  <si>
    <t>&gt;CH27aa</t>
  </si>
  <si>
    <t>&gt;CH26z</t>
  </si>
  <si>
    <t>&gt;CH25y</t>
  </si>
  <si>
    <t>&gt;CH24x</t>
  </si>
  <si>
    <t>&gt;CH23w</t>
  </si>
  <si>
    <t>&gt;CH22v</t>
  </si>
  <si>
    <t>&gt;CH21u</t>
  </si>
  <si>
    <t>&gt;CH20t</t>
  </si>
  <si>
    <t>&gt;CH19s</t>
  </si>
  <si>
    <t>&gt;CH18r</t>
  </si>
  <si>
    <t>&gt;CH17q</t>
  </si>
  <si>
    <t>&gt;CH16p</t>
  </si>
  <si>
    <t>&gt;CH15o</t>
  </si>
  <si>
    <t>&gt;CH14n</t>
  </si>
  <si>
    <t>&gt;CH13m</t>
  </si>
  <si>
    <t>&gt;CH12l</t>
  </si>
  <si>
    <t>&gt;CH11k</t>
  </si>
  <si>
    <t>&gt;CH10j</t>
  </si>
  <si>
    <t>&gt;CH9i</t>
  </si>
  <si>
    <t>&gt;CH8h</t>
  </si>
  <si>
    <t>&gt;CH7g</t>
  </si>
  <si>
    <t>&gt;CH6f</t>
  </si>
  <si>
    <t>&gt;CH5e</t>
  </si>
  <si>
    <t>&gt;CH4d</t>
  </si>
  <si>
    <t>&gt;CH3c</t>
  </si>
  <si>
    <t>&gt;CH2b</t>
  </si>
  <si>
    <t>&gt;CH1a</t>
  </si>
  <si>
    <t>#1 CH1</t>
  </si>
  <si>
    <t>Challenge</t>
  </si>
  <si>
    <t>&gt;G4i</t>
  </si>
  <si>
    <t>&gt;G4h</t>
  </si>
  <si>
    <t>&gt;G4g</t>
  </si>
  <si>
    <t>&gt;G4f</t>
  </si>
  <si>
    <t>&gt;G4e</t>
  </si>
  <si>
    <t>&gt;G4d</t>
  </si>
  <si>
    <t>&gt;G4c</t>
  </si>
  <si>
    <t>&gt;G4b</t>
  </si>
  <si>
    <t>&gt;G4a</t>
  </si>
  <si>
    <t>#43 G4</t>
  </si>
  <si>
    <t>&gt;G3r</t>
  </si>
  <si>
    <t>&gt;G3q</t>
  </si>
  <si>
    <t>&gt;G3p</t>
  </si>
  <si>
    <t>&gt;G3o</t>
  </si>
  <si>
    <t>&gt;G3n</t>
  </si>
  <si>
    <t>&gt;G3m</t>
  </si>
  <si>
    <t>&gt;G3l</t>
  </si>
  <si>
    <t>&gt;G3k</t>
  </si>
  <si>
    <t>&gt;G3j</t>
  </si>
  <si>
    <t>&gt;G3i</t>
  </si>
  <si>
    <t>&gt;G3h</t>
  </si>
  <si>
    <t>&gt;G3g</t>
  </si>
  <si>
    <t>&gt;G3f</t>
  </si>
  <si>
    <t>&gt;G3e</t>
  </si>
  <si>
    <t>&gt;G3d</t>
  </si>
  <si>
    <t>&gt;G3c</t>
  </si>
  <si>
    <t>&gt;G3b</t>
  </si>
  <si>
    <t>&gt;G3a</t>
  </si>
  <si>
    <t>#33 G3</t>
  </si>
  <si>
    <t>&gt;G2x</t>
  </si>
  <si>
    <t>&gt;G2w</t>
  </si>
  <si>
    <t>&gt;G2v</t>
  </si>
  <si>
    <t>&gt;G2u</t>
  </si>
  <si>
    <t>&gt;G2t</t>
  </si>
  <si>
    <t>&gt;G2s</t>
  </si>
  <si>
    <t>&gt;G2r</t>
  </si>
  <si>
    <t>&gt;G2q</t>
  </si>
  <si>
    <t>&gt;G2p</t>
  </si>
  <si>
    <t>&gt;G2o</t>
  </si>
  <si>
    <t>&gt;G2n</t>
  </si>
  <si>
    <t>&gt;G2m</t>
  </si>
  <si>
    <t>&gt;G2l</t>
  </si>
  <si>
    <t>&gt;G2k</t>
  </si>
  <si>
    <t>&gt;G2j</t>
  </si>
  <si>
    <t>&gt;G2i</t>
  </si>
  <si>
    <t>&gt;G2h</t>
  </si>
  <si>
    <t>&gt;G2g</t>
  </si>
  <si>
    <t>&gt;G2f</t>
  </si>
  <si>
    <t>&gt;G2e</t>
  </si>
  <si>
    <t>&gt;G2d</t>
  </si>
  <si>
    <t>&gt;G2c</t>
  </si>
  <si>
    <t>&gt;G2b</t>
  </si>
  <si>
    <t>&gt;G2a</t>
  </si>
  <si>
    <t>#4 G2</t>
  </si>
  <si>
    <t>&gt;G1yy</t>
  </si>
  <si>
    <t>&gt;G1xx</t>
  </si>
  <si>
    <t>&gt;G1ww</t>
  </si>
  <si>
    <t>&gt;G1vv</t>
  </si>
  <si>
    <t>&gt;G1uu</t>
  </si>
  <si>
    <t>&gt;G1tt</t>
  </si>
  <si>
    <t>&gt;G1ss</t>
  </si>
  <si>
    <t>&gt;G1rr</t>
  </si>
  <si>
    <t>&gt;G1qq</t>
  </si>
  <si>
    <t>&gt;G1pp</t>
  </si>
  <si>
    <t>&gt;G1oo</t>
  </si>
  <si>
    <t>&gt;G1nn</t>
  </si>
  <si>
    <t>&gt;G1mm</t>
  </si>
  <si>
    <t>&gt;G1ll</t>
  </si>
  <si>
    <t>&gt;G1kk</t>
  </si>
  <si>
    <t>&gt;G1jj</t>
  </si>
  <si>
    <t>&gt;G1ii</t>
  </si>
  <si>
    <t>&gt;G1hh</t>
  </si>
  <si>
    <t>&gt;G1gg</t>
  </si>
  <si>
    <t>&gt;G1ff</t>
  </si>
  <si>
    <t>&gt;G1ee</t>
  </si>
  <si>
    <t>&gt;G1dd</t>
  </si>
  <si>
    <t>&gt;G1cc</t>
  </si>
  <si>
    <t>&gt;G1bb</t>
  </si>
  <si>
    <t>&gt;G1aa</t>
  </si>
  <si>
    <t>&gt;G1z</t>
  </si>
  <si>
    <t>&gt;G1y</t>
  </si>
  <si>
    <t>&gt;G1x</t>
  </si>
  <si>
    <t>&gt;G1w</t>
  </si>
  <si>
    <t>&gt;G1v</t>
  </si>
  <si>
    <t>&gt;G1u</t>
  </si>
  <si>
    <t>&gt;G1t</t>
  </si>
  <si>
    <t>&gt;G1s</t>
  </si>
  <si>
    <t>&gt;G1r</t>
  </si>
  <si>
    <t>&gt;G1q</t>
  </si>
  <si>
    <t>&gt;G1p</t>
  </si>
  <si>
    <t>&gt;G1o</t>
  </si>
  <si>
    <t>&gt;G1n</t>
  </si>
  <si>
    <t>&gt;G1m</t>
  </si>
  <si>
    <t>&gt;G1l</t>
  </si>
  <si>
    <t>&gt;G1k</t>
  </si>
  <si>
    <t>&gt;G1j</t>
  </si>
  <si>
    <t>&gt;G1i</t>
  </si>
  <si>
    <t>&gt;G1h</t>
  </si>
  <si>
    <t>&gt;G1g</t>
  </si>
  <si>
    <t>&gt;G1f</t>
  </si>
  <si>
    <t>&gt;G1e</t>
  </si>
  <si>
    <t>&gt;G1d</t>
  </si>
  <si>
    <t>&gt;G1c</t>
  </si>
  <si>
    <t>&gt;G1b</t>
  </si>
  <si>
    <t>&gt;G1a</t>
  </si>
  <si>
    <t>#3 G1</t>
  </si>
  <si>
    <t>&gt;53nn</t>
  </si>
  <si>
    <t>&gt;53mm</t>
  </si>
  <si>
    <t>&gt;53ll</t>
  </si>
  <si>
    <t>&gt;53kk</t>
  </si>
  <si>
    <t>&gt;53jj</t>
  </si>
  <si>
    <t>&gt;53ii</t>
  </si>
  <si>
    <t>&gt;53hh</t>
  </si>
  <si>
    <t>&gt;53gg</t>
  </si>
  <si>
    <t>&gt;53ff</t>
  </si>
  <si>
    <t>&gt;53ee</t>
  </si>
  <si>
    <t>&gt;53dd</t>
  </si>
  <si>
    <t>&gt;53cc</t>
  </si>
  <si>
    <t>&gt;53bb</t>
  </si>
  <si>
    <t>&gt;53aa</t>
  </si>
  <si>
    <t>&gt;53z</t>
  </si>
  <si>
    <t>&gt;53y</t>
  </si>
  <si>
    <t>&gt;53x</t>
  </si>
  <si>
    <t>&gt;53w</t>
  </si>
  <si>
    <t>&gt;53v</t>
  </si>
  <si>
    <t>&gt;53u</t>
  </si>
  <si>
    <t>&gt;53t</t>
  </si>
  <si>
    <t>&gt;53s</t>
  </si>
  <si>
    <t>&gt;53r</t>
  </si>
  <si>
    <t>&gt;53q</t>
  </si>
  <si>
    <t>&gt;53p</t>
  </si>
  <si>
    <t>&gt;53o</t>
  </si>
  <si>
    <t>&gt;53n</t>
  </si>
  <si>
    <t>&gt;53m</t>
  </si>
  <si>
    <t>&gt;53l</t>
  </si>
  <si>
    <t>&gt;53k</t>
  </si>
  <si>
    <t>&gt;53j</t>
  </si>
  <si>
    <t>&gt;53i</t>
  </si>
  <si>
    <t>&gt;53h</t>
  </si>
  <si>
    <t>&gt;53g</t>
  </si>
  <si>
    <t>&gt;53f</t>
  </si>
  <si>
    <t>&gt;53e</t>
  </si>
  <si>
    <t>&gt;53d</t>
  </si>
  <si>
    <t>&gt;53c</t>
  </si>
  <si>
    <t>&gt;53b</t>
  </si>
  <si>
    <t>&gt;53a</t>
  </si>
  <si>
    <t>#53 C4</t>
  </si>
  <si>
    <t>&gt;40h</t>
  </si>
  <si>
    <t>&gt;40g</t>
  </si>
  <si>
    <t>&gt;40f</t>
  </si>
  <si>
    <t>&gt;40e</t>
  </si>
  <si>
    <t>&gt;40d</t>
  </si>
  <si>
    <t>&gt;40c</t>
  </si>
  <si>
    <t>&gt;40b</t>
  </si>
  <si>
    <t>&gt;40a</t>
  </si>
  <si>
    <t>#40 C3</t>
  </si>
  <si>
    <t>&gt;13t</t>
  </si>
  <si>
    <t>&gt;13s</t>
  </si>
  <si>
    <t>&gt;13r</t>
  </si>
  <si>
    <t>&gt;13q</t>
  </si>
  <si>
    <t>&gt;13p</t>
  </si>
  <si>
    <t>&gt;13o</t>
  </si>
  <si>
    <t>&gt;13n</t>
  </si>
  <si>
    <t>&gt;13m</t>
  </si>
  <si>
    <t>&gt;13l</t>
  </si>
  <si>
    <t>&gt;13k</t>
  </si>
  <si>
    <t>&gt;13j</t>
  </si>
  <si>
    <t>&gt;13i</t>
  </si>
  <si>
    <t>&gt;13h</t>
  </si>
  <si>
    <t>&gt;13g</t>
  </si>
  <si>
    <t>&gt;13f</t>
  </si>
  <si>
    <t>&gt;13e</t>
  </si>
  <si>
    <t>&gt;13d</t>
  </si>
  <si>
    <t>&gt;13c</t>
  </si>
  <si>
    <t>&gt;13b</t>
  </si>
  <si>
    <t>&gt;13a</t>
  </si>
  <si>
    <t>#13 C2</t>
  </si>
  <si>
    <t>&gt;7j</t>
  </si>
  <si>
    <t>&gt;7i</t>
  </si>
  <si>
    <t>&gt;7h</t>
  </si>
  <si>
    <t>&gt;7g</t>
  </si>
  <si>
    <t>&gt;7f</t>
  </si>
  <si>
    <t>&gt;7e</t>
  </si>
  <si>
    <t>&gt;7d</t>
  </si>
  <si>
    <t>&gt;7c</t>
  </si>
  <si>
    <t>&gt;7b</t>
  </si>
  <si>
    <t>&gt;7a</t>
  </si>
  <si>
    <t>#7 C1</t>
  </si>
  <si>
    <t>CONTROLS</t>
  </si>
  <si>
    <t>&gt;A4aa</t>
  </si>
  <si>
    <t>&gt;A4z</t>
  </si>
  <si>
    <t>&gt;A4y</t>
  </si>
  <si>
    <t>&gt;A4x</t>
  </si>
  <si>
    <t>&gt;A4w</t>
  </si>
  <si>
    <t>&gt;A4v</t>
  </si>
  <si>
    <t>&gt;A4u</t>
  </si>
  <si>
    <t>&gt;A4c</t>
  </si>
  <si>
    <t>&gt;A4t</t>
  </si>
  <si>
    <t>&gt;A4b</t>
  </si>
  <si>
    <t>&gt;A4s</t>
  </si>
  <si>
    <t>&gt;A4a</t>
  </si>
  <si>
    <t>&gt;A4r</t>
  </si>
  <si>
    <t>&gt;A4q</t>
  </si>
  <si>
    <t>&gt;A4p</t>
  </si>
  <si>
    <t>&gt;A3n</t>
  </si>
  <si>
    <t>&gt;A4o</t>
  </si>
  <si>
    <t>&gt;A3m</t>
  </si>
  <si>
    <t>&gt;A4n</t>
  </si>
  <si>
    <t>&gt;A3l</t>
  </si>
  <si>
    <t>&gt;A4m</t>
  </si>
  <si>
    <t>&gt;A3k</t>
  </si>
  <si>
    <t>&gt;A4l</t>
  </si>
  <si>
    <t>&gt;A3j</t>
  </si>
  <si>
    <t>&gt;A4k</t>
  </si>
  <si>
    <t>&gt;A3i</t>
  </si>
  <si>
    <t>&gt;A4j</t>
  </si>
  <si>
    <t>&gt;A3h</t>
  </si>
  <si>
    <t>&gt;A4i</t>
  </si>
  <si>
    <t>&gt;A3g</t>
  </si>
  <si>
    <t>&gt;A4h</t>
  </si>
  <si>
    <t>&gt;A3f</t>
  </si>
  <si>
    <t>&gt;A4g</t>
  </si>
  <si>
    <t>&gt;A3e</t>
  </si>
  <si>
    <t>&gt;A4f</t>
  </si>
  <si>
    <t>&gt;A3d</t>
  </si>
  <si>
    <t>&gt;A4e</t>
  </si>
  <si>
    <t>&gt;A3c</t>
  </si>
  <si>
    <t>&gt;A4d</t>
  </si>
  <si>
    <t>&gt;A3b</t>
  </si>
  <si>
    <t>&gt;A3a</t>
  </si>
  <si>
    <t>#47 A4</t>
  </si>
  <si>
    <t>&gt;A2l</t>
  </si>
  <si>
    <t>&gt;A2k</t>
  </si>
  <si>
    <t>&gt;A2j</t>
  </si>
  <si>
    <t>&gt;A2i</t>
  </si>
  <si>
    <t>&gt;A2h</t>
  </si>
  <si>
    <t>&gt;A2g</t>
  </si>
  <si>
    <t>&gt;A2f</t>
  </si>
  <si>
    <t>&gt;A2e</t>
  </si>
  <si>
    <t>#46 A3</t>
  </si>
  <si>
    <t>&gt;A2d</t>
  </si>
  <si>
    <t>&gt;A2c</t>
  </si>
  <si>
    <t>&gt;A2b</t>
  </si>
  <si>
    <t>&gt;A2a</t>
  </si>
  <si>
    <t>#35 A2</t>
  </si>
  <si>
    <t>&gt;A1m</t>
  </si>
  <si>
    <t>&gt;A1l</t>
  </si>
  <si>
    <t>&gt;A1k</t>
  </si>
  <si>
    <t>&gt;A1j</t>
  </si>
  <si>
    <t>&gt;A1i</t>
  </si>
  <si>
    <t>&gt;A1h</t>
  </si>
  <si>
    <t>&gt;A1g</t>
  </si>
  <si>
    <t>&gt;A1f</t>
  </si>
  <si>
    <t>&gt;A1e</t>
  </si>
  <si>
    <t>&gt;A1d</t>
  </si>
  <si>
    <t>&gt;A1c</t>
  </si>
  <si>
    <t>&gt;A1b</t>
  </si>
  <si>
    <t>&gt;A1a</t>
  </si>
  <si>
    <t>Vgamma</t>
  </si>
  <si>
    <t>VD1 PBL</t>
  </si>
  <si>
    <t>%</t>
  </si>
  <si>
    <t>VD1 IEL</t>
  </si>
  <si>
    <t>#22 A1</t>
  </si>
  <si>
    <t>ACTIVES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</si>
</sst>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rgb="FF000000"/>
      <name val="Courier"/>
    </font>
    <font>
      <sz val="10"/>
      <color theme="1"/>
      <name val="Courier"/>
    </font>
    <font>
      <sz val="10"/>
      <name val="Courier"/>
    </font>
    <font>
      <u/>
      <sz val="10"/>
      <color theme="1"/>
      <name val="Courier"/>
    </font>
    <font>
      <sz val="10"/>
      <color rgb="FFFF0000"/>
      <name val="Courier"/>
    </font>
    <font>
      <sz val="10"/>
      <color rgb="FFFF6600"/>
      <name val="Courier"/>
    </font>
    <font>
      <u/>
      <sz val="10"/>
      <color indexed="8"/>
      <name val="Courier"/>
    </font>
    <font>
      <sz val="10"/>
      <color indexed="8"/>
      <name val="Courier"/>
    </font>
    <font>
      <b/>
      <u/>
      <sz val="10"/>
      <color rgb="FF000000"/>
      <name val="Courier"/>
    </font>
    <font>
      <b/>
      <sz val="10"/>
      <color rgb="FF000000"/>
      <name val="Courier"/>
    </font>
    <font>
      <b/>
      <sz val="10"/>
      <color theme="1"/>
      <name val="Courier"/>
    </font>
    <font>
      <b/>
      <u/>
      <sz val="10"/>
      <color rgb="FFFF0000"/>
      <name val="Courier"/>
    </font>
    <font>
      <sz val="10"/>
      <color indexed="8"/>
      <name val="Courier New"/>
      <family val="3"/>
    </font>
    <font>
      <b/>
      <u/>
      <sz val="10"/>
      <color theme="1"/>
      <name val="Courier"/>
    </font>
    <font>
      <b/>
      <sz val="10"/>
      <color rgb="FFFF0000"/>
      <name val="Courier"/>
    </font>
    <font>
      <b/>
      <sz val="12"/>
      <color theme="1"/>
      <name val="Calibri"/>
      <family val="2"/>
      <scheme val="minor"/>
    </font>
    <font>
      <b/>
      <u/>
      <sz val="10"/>
      <color rgb="FF3366FF"/>
      <name val="Courier"/>
    </font>
    <font>
      <b/>
      <sz val="10"/>
      <color rgb="FF3366FF"/>
      <name val="Courier"/>
    </font>
    <font>
      <sz val="12"/>
      <name val="Calibri"/>
      <scheme val="minor"/>
    </font>
    <font>
      <b/>
      <sz val="16"/>
      <color theme="1"/>
      <name val="Calibri"/>
      <scheme val="minor"/>
    </font>
    <font>
      <sz val="12"/>
      <color rgb="FFFFFF00"/>
      <name val="Calibri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6FCF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6666"/>
        <bgColor indexed="64"/>
      </patternFill>
    </fill>
    <fill>
      <patternFill patternType="solid">
        <fgColor rgb="FF808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6666FF"/>
        <bgColor indexed="64"/>
      </patternFill>
    </fill>
    <fill>
      <patternFill patternType="solid">
        <fgColor rgb="FF00FF8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CCCC99"/>
        <bgColor indexed="64"/>
      </patternFill>
    </fill>
    <fill>
      <patternFill patternType="solid">
        <fgColor rgb="FFFF0080"/>
        <bgColor indexed="64"/>
      </patternFill>
    </fill>
    <fill>
      <patternFill patternType="solid">
        <fgColor rgb="FFFF8000"/>
        <bgColor indexed="64"/>
      </patternFill>
    </fill>
    <fill>
      <patternFill patternType="solid">
        <fgColor rgb="FF0080FF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rgb="FFB3B3B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B1A0C7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3366FF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632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85">
    <xf numFmtId="0" fontId="0" fillId="0" borderId="0" xfId="0"/>
    <xf numFmtId="0" fontId="3" fillId="0" borderId="0" xfId="0" applyFont="1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49" fontId="3" fillId="9" borderId="7" xfId="0" applyNumberFormat="1" applyFont="1" applyFill="1" applyBorder="1" applyAlignment="1">
      <alignment horizontal="center"/>
    </xf>
    <xf numFmtId="0" fontId="4" fillId="9" borderId="0" xfId="0" applyNumberFormat="1" applyFont="1" applyFill="1" applyBorder="1" applyAlignment="1"/>
    <xf numFmtId="49" fontId="3" fillId="9" borderId="4" xfId="0" applyNumberFormat="1" applyFont="1" applyFill="1" applyBorder="1" applyAlignment="1">
      <alignment horizontal="center"/>
    </xf>
    <xf numFmtId="0" fontId="4" fillId="9" borderId="10" xfId="0" applyFont="1" applyFill="1" applyBorder="1" applyAlignment="1">
      <alignment horizontal="center"/>
    </xf>
    <xf numFmtId="49" fontId="3" fillId="6" borderId="8" xfId="0" applyNumberFormat="1" applyFont="1" applyFill="1" applyBorder="1" applyAlignment="1">
      <alignment horizontal="center"/>
    </xf>
    <xf numFmtId="0" fontId="4" fillId="6" borderId="0" xfId="0" applyNumberFormat="1" applyFont="1" applyFill="1" applyBorder="1" applyAlignment="1"/>
    <xf numFmtId="49" fontId="3" fillId="6" borderId="5" xfId="0" applyNumberFormat="1" applyFont="1" applyFill="1" applyBorder="1" applyAlignment="1">
      <alignment horizontal="center"/>
    </xf>
    <xf numFmtId="164" fontId="4" fillId="6" borderId="8" xfId="0" applyNumberFormat="1" applyFont="1" applyFill="1" applyBorder="1" applyAlignment="1">
      <alignment horizontal="center"/>
    </xf>
    <xf numFmtId="0" fontId="4" fillId="6" borderId="11" xfId="0" applyFont="1" applyFill="1" applyBorder="1" applyAlignment="1">
      <alignment horizontal="center"/>
    </xf>
    <xf numFmtId="49" fontId="3" fillId="11" borderId="8" xfId="0" applyNumberFormat="1" applyFont="1" applyFill="1" applyBorder="1" applyAlignment="1">
      <alignment horizontal="center"/>
    </xf>
    <xf numFmtId="0" fontId="4" fillId="11" borderId="0" xfId="0" applyNumberFormat="1" applyFont="1" applyFill="1" applyBorder="1" applyAlignment="1"/>
    <xf numFmtId="49" fontId="3" fillId="11" borderId="5" xfId="0" applyNumberFormat="1" applyFont="1" applyFill="1" applyBorder="1" applyAlignment="1">
      <alignment horizontal="center"/>
    </xf>
    <xf numFmtId="164" fontId="4" fillId="11" borderId="8" xfId="0" applyNumberFormat="1" applyFont="1" applyFill="1" applyBorder="1" applyAlignment="1">
      <alignment horizontal="center"/>
    </xf>
    <xf numFmtId="0" fontId="4" fillId="11" borderId="11" xfId="0" applyFont="1" applyFill="1" applyBorder="1" applyAlignment="1">
      <alignment horizontal="center"/>
    </xf>
    <xf numFmtId="49" fontId="3" fillId="0" borderId="8" xfId="0" applyNumberFormat="1" applyFont="1" applyBorder="1" applyAlignment="1">
      <alignment horizontal="center"/>
    </xf>
    <xf numFmtId="0" fontId="4" fillId="0" borderId="0" xfId="0" applyNumberFormat="1" applyFont="1" applyFill="1" applyBorder="1" applyAlignment="1"/>
    <xf numFmtId="49" fontId="3" fillId="0" borderId="5" xfId="0" applyNumberFormat="1" applyFont="1" applyBorder="1" applyAlignment="1">
      <alignment horizontal="center"/>
    </xf>
    <xf numFmtId="164" fontId="4" fillId="0" borderId="8" xfId="0" applyNumberFormat="1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49" fontId="3" fillId="5" borderId="8" xfId="0" applyNumberFormat="1" applyFont="1" applyFill="1" applyBorder="1" applyAlignment="1">
      <alignment horizontal="center"/>
    </xf>
    <xf numFmtId="0" fontId="4" fillId="5" borderId="0" xfId="0" applyNumberFormat="1" applyFont="1" applyFill="1" applyBorder="1" applyAlignment="1"/>
    <xf numFmtId="49" fontId="3" fillId="5" borderId="5" xfId="0" applyNumberFormat="1" applyFont="1" applyFill="1" applyBorder="1" applyAlignment="1">
      <alignment horizontal="center"/>
    </xf>
    <xf numFmtId="164" fontId="4" fillId="5" borderId="8" xfId="0" applyNumberFormat="1" applyFont="1" applyFill="1" applyBorder="1" applyAlignment="1">
      <alignment horizontal="center"/>
    </xf>
    <xf numFmtId="0" fontId="4" fillId="5" borderId="11" xfId="0" applyFont="1" applyFill="1" applyBorder="1" applyAlignment="1">
      <alignment horizontal="center"/>
    </xf>
    <xf numFmtId="49" fontId="3" fillId="12" borderId="8" xfId="0" applyNumberFormat="1" applyFont="1" applyFill="1" applyBorder="1" applyAlignment="1">
      <alignment horizontal="center"/>
    </xf>
    <xf numFmtId="0" fontId="4" fillId="12" borderId="0" xfId="0" applyNumberFormat="1" applyFont="1" applyFill="1" applyBorder="1" applyAlignment="1"/>
    <xf numFmtId="49" fontId="3" fillId="12" borderId="5" xfId="0" applyNumberFormat="1" applyFont="1" applyFill="1" applyBorder="1" applyAlignment="1">
      <alignment horizontal="center"/>
    </xf>
    <xf numFmtId="164" fontId="4" fillId="12" borderId="8" xfId="0" applyNumberFormat="1" applyFont="1" applyFill="1" applyBorder="1" applyAlignment="1">
      <alignment horizontal="center"/>
    </xf>
    <xf numFmtId="0" fontId="4" fillId="12" borderId="11" xfId="0" applyFont="1" applyFill="1" applyBorder="1" applyAlignment="1">
      <alignment horizontal="center"/>
    </xf>
    <xf numFmtId="49" fontId="3" fillId="2" borderId="8" xfId="0" applyNumberFormat="1" applyFont="1" applyFill="1" applyBorder="1" applyAlignment="1">
      <alignment horizontal="center"/>
    </xf>
    <xf numFmtId="0" fontId="4" fillId="2" borderId="0" xfId="0" applyNumberFormat="1" applyFont="1" applyFill="1" applyBorder="1" applyAlignment="1"/>
    <xf numFmtId="49" fontId="3" fillId="2" borderId="5" xfId="0" applyNumberFormat="1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49" fontId="3" fillId="8" borderId="8" xfId="0" applyNumberFormat="1" applyFont="1" applyFill="1" applyBorder="1" applyAlignment="1">
      <alignment horizontal="center"/>
    </xf>
    <xf numFmtId="0" fontId="4" fillId="8" borderId="0" xfId="0" applyNumberFormat="1" applyFont="1" applyFill="1" applyBorder="1" applyAlignment="1"/>
    <xf numFmtId="49" fontId="3" fillId="8" borderId="5" xfId="0" applyNumberFormat="1" applyFont="1" applyFill="1" applyBorder="1" applyAlignment="1">
      <alignment horizontal="center"/>
    </xf>
    <xf numFmtId="164" fontId="4" fillId="8" borderId="8" xfId="0" applyNumberFormat="1" applyFont="1" applyFill="1" applyBorder="1" applyAlignment="1">
      <alignment horizontal="center"/>
    </xf>
    <xf numFmtId="0" fontId="4" fillId="8" borderId="11" xfId="0" applyFont="1" applyFill="1" applyBorder="1" applyAlignment="1">
      <alignment horizontal="center"/>
    </xf>
    <xf numFmtId="0" fontId="5" fillId="0" borderId="0" xfId="0" applyFont="1"/>
    <xf numFmtId="49" fontId="3" fillId="10" borderId="8" xfId="0" applyNumberFormat="1" applyFont="1" applyFill="1" applyBorder="1" applyAlignment="1">
      <alignment horizontal="center"/>
    </xf>
    <xf numFmtId="0" fontId="4" fillId="10" borderId="0" xfId="0" applyNumberFormat="1" applyFont="1" applyFill="1" applyBorder="1" applyAlignment="1"/>
    <xf numFmtId="49" fontId="3" fillId="10" borderId="5" xfId="0" applyNumberFormat="1" applyFont="1" applyFill="1" applyBorder="1" applyAlignment="1">
      <alignment horizontal="center"/>
    </xf>
    <xf numFmtId="164" fontId="4" fillId="10" borderId="8" xfId="0" applyNumberFormat="1" applyFont="1" applyFill="1" applyBorder="1" applyAlignment="1">
      <alignment horizontal="center"/>
    </xf>
    <xf numFmtId="0" fontId="4" fillId="10" borderId="11" xfId="0" applyFont="1" applyFill="1" applyBorder="1" applyAlignment="1">
      <alignment horizontal="center"/>
    </xf>
    <xf numFmtId="49" fontId="3" fillId="7" borderId="8" xfId="0" applyNumberFormat="1" applyFont="1" applyFill="1" applyBorder="1" applyAlignment="1">
      <alignment horizontal="center"/>
    </xf>
    <xf numFmtId="0" fontId="4" fillId="7" borderId="0" xfId="0" applyNumberFormat="1" applyFont="1" applyFill="1" applyBorder="1" applyAlignment="1"/>
    <xf numFmtId="49" fontId="3" fillId="7" borderId="5" xfId="0" applyNumberFormat="1" applyFont="1" applyFill="1" applyBorder="1" applyAlignment="1">
      <alignment horizontal="center"/>
    </xf>
    <xf numFmtId="164" fontId="4" fillId="7" borderId="8" xfId="0" applyNumberFormat="1" applyFont="1" applyFill="1" applyBorder="1" applyAlignment="1">
      <alignment horizontal="center"/>
    </xf>
    <xf numFmtId="0" fontId="4" fillId="7" borderId="11" xfId="0" applyFont="1" applyFill="1" applyBorder="1" applyAlignment="1">
      <alignment horizontal="center"/>
    </xf>
    <xf numFmtId="49" fontId="3" fillId="3" borderId="8" xfId="0" applyNumberFormat="1" applyFont="1" applyFill="1" applyBorder="1" applyAlignment="1">
      <alignment horizontal="center"/>
    </xf>
    <xf numFmtId="0" fontId="4" fillId="3" borderId="0" xfId="0" applyNumberFormat="1" applyFont="1" applyFill="1" applyBorder="1" applyAlignment="1"/>
    <xf numFmtId="49" fontId="3" fillId="3" borderId="5" xfId="0" applyNumberFormat="1" applyFont="1" applyFill="1" applyBorder="1" applyAlignment="1">
      <alignment horizontal="center"/>
    </xf>
    <xf numFmtId="164" fontId="4" fillId="3" borderId="8" xfId="0" applyNumberFormat="1" applyFont="1" applyFill="1" applyBorder="1" applyAlignment="1">
      <alignment horizontal="center"/>
    </xf>
    <xf numFmtId="0" fontId="4" fillId="3" borderId="11" xfId="0" applyFont="1" applyFill="1" applyBorder="1" applyAlignment="1">
      <alignment horizontal="center"/>
    </xf>
    <xf numFmtId="49" fontId="3" fillId="4" borderId="8" xfId="0" applyNumberFormat="1" applyFont="1" applyFill="1" applyBorder="1" applyAlignment="1">
      <alignment horizontal="center"/>
    </xf>
    <xf numFmtId="0" fontId="4" fillId="4" borderId="0" xfId="0" applyNumberFormat="1" applyFont="1" applyFill="1" applyBorder="1" applyAlignment="1"/>
    <xf numFmtId="49" fontId="3" fillId="4" borderId="5" xfId="0" applyNumberFormat="1" applyFont="1" applyFill="1" applyBorder="1" applyAlignment="1">
      <alignment horizontal="center"/>
    </xf>
    <xf numFmtId="164" fontId="4" fillId="4" borderId="8" xfId="0" applyNumberFormat="1" applyFont="1" applyFill="1" applyBorder="1" applyAlignment="1">
      <alignment horizontal="center"/>
    </xf>
    <xf numFmtId="0" fontId="4" fillId="4" borderId="11" xfId="0" applyFont="1" applyFill="1" applyBorder="1" applyAlignment="1">
      <alignment horizontal="center"/>
    </xf>
    <xf numFmtId="49" fontId="3" fillId="13" borderId="8" xfId="0" applyNumberFormat="1" applyFont="1" applyFill="1" applyBorder="1" applyAlignment="1">
      <alignment horizontal="center"/>
    </xf>
    <xf numFmtId="0" fontId="4" fillId="13" borderId="0" xfId="0" applyNumberFormat="1" applyFont="1" applyFill="1" applyBorder="1" applyAlignment="1"/>
    <xf numFmtId="49" fontId="3" fillId="13" borderId="5" xfId="0" applyNumberFormat="1" applyFont="1" applyFill="1" applyBorder="1" applyAlignment="1">
      <alignment horizontal="center"/>
    </xf>
    <xf numFmtId="0" fontId="4" fillId="13" borderId="11" xfId="0" applyFont="1" applyFill="1" applyBorder="1" applyAlignment="1">
      <alignment horizontal="center"/>
    </xf>
    <xf numFmtId="49" fontId="3" fillId="0" borderId="9" xfId="0" applyNumberFormat="1" applyFont="1" applyBorder="1" applyAlignment="1">
      <alignment horizontal="center"/>
    </xf>
    <xf numFmtId="0" fontId="4" fillId="0" borderId="3" xfId="0" applyNumberFormat="1" applyFont="1" applyFill="1" applyBorder="1" applyAlignment="1"/>
    <xf numFmtId="49" fontId="3" fillId="0" borderId="6" xfId="0" applyNumberFormat="1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0" xfId="0" applyFont="1"/>
    <xf numFmtId="0" fontId="6" fillId="0" borderId="0" xfId="0" applyFont="1" applyAlignment="1">
      <alignment horizontal="center"/>
    </xf>
    <xf numFmtId="49" fontId="4" fillId="14" borderId="7" xfId="0" applyNumberFormat="1" applyFont="1" applyFill="1" applyBorder="1" applyAlignment="1">
      <alignment horizontal="center"/>
    </xf>
    <xf numFmtId="0" fontId="4" fillId="14" borderId="0" xfId="0" applyNumberFormat="1" applyFont="1" applyFill="1" applyBorder="1" applyAlignment="1"/>
    <xf numFmtId="49" fontId="3" fillId="14" borderId="7" xfId="0" applyNumberFormat="1" applyFont="1" applyFill="1" applyBorder="1" applyAlignment="1">
      <alignment horizontal="center"/>
    </xf>
    <xf numFmtId="164" fontId="4" fillId="14" borderId="8" xfId="0" applyNumberFormat="1" applyFont="1" applyFill="1" applyBorder="1" applyAlignment="1">
      <alignment horizontal="center"/>
    </xf>
    <xf numFmtId="0" fontId="4" fillId="14" borderId="7" xfId="0" applyFont="1" applyFill="1" applyBorder="1" applyAlignment="1">
      <alignment horizontal="center"/>
    </xf>
    <xf numFmtId="49" fontId="4" fillId="16" borderId="8" xfId="0" applyNumberFormat="1" applyFont="1" applyFill="1" applyBorder="1" applyAlignment="1">
      <alignment horizontal="center"/>
    </xf>
    <xf numFmtId="0" fontId="4" fillId="16" borderId="0" xfId="0" applyNumberFormat="1" applyFont="1" applyFill="1" applyBorder="1" applyAlignment="1"/>
    <xf numFmtId="49" fontId="3" fillId="16" borderId="8" xfId="0" applyNumberFormat="1" applyFont="1" applyFill="1" applyBorder="1" applyAlignment="1">
      <alignment horizontal="center"/>
    </xf>
    <xf numFmtId="0" fontId="4" fillId="16" borderId="8" xfId="0" applyFont="1" applyFill="1" applyBorder="1" applyAlignment="1">
      <alignment horizontal="center"/>
    </xf>
    <xf numFmtId="49" fontId="4" fillId="0" borderId="8" xfId="0" applyNumberFormat="1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49" fontId="4" fillId="15" borderId="8" xfId="0" applyNumberFormat="1" applyFont="1" applyFill="1" applyBorder="1" applyAlignment="1">
      <alignment horizontal="center"/>
    </xf>
    <xf numFmtId="0" fontId="4" fillId="15" borderId="0" xfId="0" applyNumberFormat="1" applyFont="1" applyFill="1" applyBorder="1" applyAlignment="1"/>
    <xf numFmtId="49" fontId="3" fillId="15" borderId="8" xfId="0" applyNumberFormat="1" applyFont="1" applyFill="1" applyBorder="1" applyAlignment="1">
      <alignment horizontal="center"/>
    </xf>
    <xf numFmtId="164" fontId="4" fillId="15" borderId="8" xfId="0" applyNumberFormat="1" applyFont="1" applyFill="1" applyBorder="1" applyAlignment="1">
      <alignment horizontal="center"/>
    </xf>
    <xf numFmtId="0" fontId="4" fillId="15" borderId="8" xfId="0" applyFont="1" applyFill="1" applyBorder="1" applyAlignment="1">
      <alignment horizontal="center"/>
    </xf>
    <xf numFmtId="0" fontId="5" fillId="0" borderId="0" xfId="0" applyNumberFormat="1" applyFont="1" applyFill="1" applyBorder="1" applyAlignment="1"/>
    <xf numFmtId="49" fontId="7" fillId="0" borderId="8" xfId="0" applyNumberFormat="1" applyFont="1" applyBorder="1" applyAlignment="1">
      <alignment horizontal="center"/>
    </xf>
    <xf numFmtId="0" fontId="7" fillId="0" borderId="0" xfId="0" applyNumberFormat="1" applyFont="1" applyFill="1" applyBorder="1" applyAlignment="1"/>
    <xf numFmtId="49" fontId="5" fillId="0" borderId="8" xfId="0" applyNumberFormat="1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49" fontId="4" fillId="0" borderId="9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49" fontId="3" fillId="0" borderId="7" xfId="0" applyNumberFormat="1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49" fontId="4" fillId="0" borderId="1" xfId="0" applyNumberFormat="1" applyFont="1" applyBorder="1" applyAlignment="1">
      <alignment horizontal="center"/>
    </xf>
    <xf numFmtId="0" fontId="4" fillId="0" borderId="13" xfId="0" applyNumberFormat="1" applyFont="1" applyFill="1" applyBorder="1" applyAlignment="1"/>
    <xf numFmtId="49" fontId="6" fillId="0" borderId="1" xfId="0" applyNumberFormat="1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8" xfId="0" applyFont="1" applyBorder="1"/>
    <xf numFmtId="49" fontId="4" fillId="0" borderId="7" xfId="0" applyNumberFormat="1" applyFont="1" applyBorder="1" applyAlignment="1">
      <alignment horizontal="center"/>
    </xf>
    <xf numFmtId="49" fontId="4" fillId="2" borderId="8" xfId="0" applyNumberFormat="1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0" fontId="4" fillId="0" borderId="8" xfId="0" applyFont="1" applyFill="1" applyBorder="1" applyAlignment="1">
      <alignment horizontal="center"/>
    </xf>
    <xf numFmtId="49" fontId="4" fillId="4" borderId="8" xfId="0" applyNumberFormat="1" applyFont="1" applyFill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49" fontId="4" fillId="8" borderId="8" xfId="0" applyNumberFormat="1" applyFont="1" applyFill="1" applyBorder="1" applyAlignment="1">
      <alignment horizontal="center"/>
    </xf>
    <xf numFmtId="0" fontId="4" fillId="8" borderId="8" xfId="0" applyFont="1" applyFill="1" applyBorder="1" applyAlignment="1">
      <alignment horizontal="center"/>
    </xf>
    <xf numFmtId="49" fontId="4" fillId="10" borderId="8" xfId="0" applyNumberFormat="1" applyFont="1" applyFill="1" applyBorder="1" applyAlignment="1">
      <alignment horizontal="center"/>
    </xf>
    <xf numFmtId="0" fontId="4" fillId="10" borderId="8" xfId="0" applyFont="1" applyFill="1" applyBorder="1" applyAlignment="1">
      <alignment horizontal="center"/>
    </xf>
    <xf numFmtId="49" fontId="4" fillId="3" borderId="8" xfId="0" applyNumberFormat="1" applyFont="1" applyFill="1" applyBorder="1" applyAlignment="1">
      <alignment horizontal="center"/>
    </xf>
    <xf numFmtId="0" fontId="4" fillId="3" borderId="8" xfId="0" applyFont="1" applyFill="1" applyBorder="1" applyAlignment="1">
      <alignment horizontal="center"/>
    </xf>
    <xf numFmtId="49" fontId="4" fillId="9" borderId="8" xfId="0" applyNumberFormat="1" applyFont="1" applyFill="1" applyBorder="1" applyAlignment="1">
      <alignment horizontal="center"/>
    </xf>
    <xf numFmtId="164" fontId="4" fillId="9" borderId="8" xfId="0" applyNumberFormat="1" applyFont="1" applyFill="1" applyBorder="1" applyAlignment="1">
      <alignment horizontal="center"/>
    </xf>
    <xf numFmtId="0" fontId="4" fillId="9" borderId="8" xfId="0" applyFont="1" applyFill="1" applyBorder="1" applyAlignment="1">
      <alignment horizontal="center"/>
    </xf>
    <xf numFmtId="49" fontId="3" fillId="0" borderId="8" xfId="0" applyNumberFormat="1" applyFont="1" applyFill="1" applyBorder="1" applyAlignment="1">
      <alignment horizontal="center"/>
    </xf>
    <xf numFmtId="49" fontId="4" fillId="11" borderId="8" xfId="0" applyNumberFormat="1" applyFont="1" applyFill="1" applyBorder="1" applyAlignment="1">
      <alignment horizontal="center"/>
    </xf>
    <xf numFmtId="0" fontId="4" fillId="11" borderId="8" xfId="0" applyFont="1" applyFill="1" applyBorder="1" applyAlignment="1">
      <alignment horizontal="center"/>
    </xf>
    <xf numFmtId="49" fontId="4" fillId="12" borderId="8" xfId="0" applyNumberFormat="1" applyFont="1" applyFill="1" applyBorder="1" applyAlignment="1">
      <alignment horizontal="center"/>
    </xf>
    <xf numFmtId="0" fontId="4" fillId="12" borderId="8" xfId="0" applyFont="1" applyFill="1" applyBorder="1" applyAlignment="1">
      <alignment horizontal="center"/>
    </xf>
    <xf numFmtId="49" fontId="4" fillId="6" borderId="8" xfId="0" applyNumberFormat="1" applyFont="1" applyFill="1" applyBorder="1" applyAlignment="1">
      <alignment horizontal="center"/>
    </xf>
    <xf numFmtId="0" fontId="4" fillId="6" borderId="8" xfId="0" applyFont="1" applyFill="1" applyBorder="1" applyAlignment="1">
      <alignment horizontal="center"/>
    </xf>
    <xf numFmtId="49" fontId="4" fillId="7" borderId="8" xfId="0" applyNumberFormat="1" applyFont="1" applyFill="1" applyBorder="1" applyAlignment="1">
      <alignment horizontal="center"/>
    </xf>
    <xf numFmtId="0" fontId="4" fillId="7" borderId="8" xfId="0" applyFont="1" applyFill="1" applyBorder="1" applyAlignment="1">
      <alignment horizontal="center"/>
    </xf>
    <xf numFmtId="49" fontId="4" fillId="5" borderId="8" xfId="0" applyNumberFormat="1" applyFont="1" applyFill="1" applyBorder="1" applyAlignment="1">
      <alignment horizontal="center"/>
    </xf>
    <xf numFmtId="0" fontId="4" fillId="5" borderId="8" xfId="0" applyFont="1" applyFill="1" applyBorder="1" applyAlignment="1">
      <alignment horizontal="center"/>
    </xf>
    <xf numFmtId="49" fontId="3" fillId="14" borderId="8" xfId="0" applyNumberFormat="1" applyFont="1" applyFill="1" applyBorder="1" applyAlignment="1">
      <alignment horizontal="center"/>
    </xf>
    <xf numFmtId="0" fontId="4" fillId="14" borderId="8" xfId="0" applyFont="1" applyFill="1" applyBorder="1" applyAlignment="1">
      <alignment horizontal="center"/>
    </xf>
    <xf numFmtId="49" fontId="4" fillId="13" borderId="9" xfId="0" applyNumberFormat="1" applyFont="1" applyFill="1" applyBorder="1" applyAlignment="1">
      <alignment horizontal="center"/>
    </xf>
    <xf numFmtId="0" fontId="4" fillId="13" borderId="3" xfId="0" applyNumberFormat="1" applyFont="1" applyFill="1" applyBorder="1" applyAlignment="1"/>
    <xf numFmtId="164" fontId="4" fillId="13" borderId="9" xfId="0" applyNumberFormat="1" applyFont="1" applyFill="1" applyBorder="1" applyAlignment="1">
      <alignment horizontal="center"/>
    </xf>
    <xf numFmtId="0" fontId="4" fillId="13" borderId="9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1" fontId="9" fillId="0" borderId="14" xfId="0" applyNumberFormat="1" applyFont="1" applyBorder="1" applyAlignment="1">
      <alignment horizontal="center"/>
    </xf>
    <xf numFmtId="49" fontId="0" fillId="0" borderId="14" xfId="0" applyNumberFormat="1" applyBorder="1" applyAlignment="1">
      <alignment horizontal="center"/>
    </xf>
    <xf numFmtId="0" fontId="0" fillId="0" borderId="14" xfId="0" applyBorder="1"/>
    <xf numFmtId="1" fontId="10" fillId="0" borderId="8" xfId="0" applyNumberFormat="1" applyFont="1" applyBorder="1" applyAlignment="1">
      <alignment horizontal="center"/>
    </xf>
    <xf numFmtId="2" fontId="10" fillId="0" borderId="8" xfId="0" applyNumberFormat="1" applyFont="1" applyFill="1" applyBorder="1" applyAlignment="1">
      <alignment horizontal="center"/>
    </xf>
    <xf numFmtId="49" fontId="10" fillId="0" borderId="8" xfId="0" applyNumberFormat="1" applyFont="1" applyBorder="1" applyAlignment="1">
      <alignment horizontal="center"/>
    </xf>
    <xf numFmtId="49" fontId="10" fillId="0" borderId="8" xfId="0" applyNumberFormat="1" applyFont="1" applyBorder="1" applyAlignment="1"/>
    <xf numFmtId="1" fontId="10" fillId="0" borderId="1" xfId="0" applyNumberFormat="1" applyFont="1" applyBorder="1" applyAlignment="1">
      <alignment horizontal="center"/>
    </xf>
    <xf numFmtId="49" fontId="10" fillId="0" borderId="1" xfId="0" applyNumberFormat="1" applyFont="1" applyBorder="1" applyAlignment="1">
      <alignment horizontal="center"/>
    </xf>
    <xf numFmtId="1" fontId="10" fillId="0" borderId="0" xfId="0" applyNumberFormat="1" applyFont="1" applyAlignment="1">
      <alignment horizontal="center"/>
    </xf>
    <xf numFmtId="49" fontId="10" fillId="0" borderId="0" xfId="0" applyNumberFormat="1" applyFont="1" applyAlignment="1">
      <alignment horizontal="center"/>
    </xf>
    <xf numFmtId="49" fontId="10" fillId="0" borderId="0" xfId="0" applyNumberFormat="1" applyFont="1" applyAlignment="1"/>
    <xf numFmtId="49" fontId="11" fillId="0" borderId="0" xfId="0" applyNumberFormat="1" applyFont="1"/>
    <xf numFmtId="0" fontId="12" fillId="0" borderId="0" xfId="0" applyFont="1"/>
    <xf numFmtId="0" fontId="13" fillId="0" borderId="0" xfId="0" applyFont="1"/>
    <xf numFmtId="0" fontId="5" fillId="0" borderId="3" xfId="0" applyNumberFormat="1" applyFont="1" applyFill="1" applyBorder="1" applyAlignment="1"/>
    <xf numFmtId="49" fontId="10" fillId="17" borderId="8" xfId="0" applyNumberFormat="1" applyFont="1" applyFill="1" applyBorder="1" applyAlignment="1">
      <alignment horizontal="center"/>
    </xf>
    <xf numFmtId="49" fontId="10" fillId="17" borderId="8" xfId="0" applyNumberFormat="1" applyFont="1" applyFill="1" applyBorder="1" applyAlignment="1"/>
    <xf numFmtId="2" fontId="10" fillId="17" borderId="8" xfId="0" applyNumberFormat="1" applyFont="1" applyFill="1" applyBorder="1" applyAlignment="1">
      <alignment horizontal="center"/>
    </xf>
    <xf numFmtId="1" fontId="10" fillId="17" borderId="8" xfId="0" applyNumberFormat="1" applyFont="1" applyFill="1" applyBorder="1" applyAlignment="1">
      <alignment horizontal="center"/>
    </xf>
    <xf numFmtId="49" fontId="0" fillId="0" borderId="0" xfId="0" applyNumberFormat="1" applyBorder="1" applyAlignment="1">
      <alignment horizontal="center"/>
    </xf>
    <xf numFmtId="0" fontId="0" fillId="0" borderId="0" xfId="0" applyBorder="1"/>
    <xf numFmtId="1" fontId="9" fillId="0" borderId="0" xfId="0" applyNumberFormat="1" applyFont="1" applyBorder="1" applyAlignment="1">
      <alignment horizontal="center"/>
    </xf>
    <xf numFmtId="49" fontId="10" fillId="18" borderId="8" xfId="0" applyNumberFormat="1" applyFont="1" applyFill="1" applyBorder="1" applyAlignment="1">
      <alignment horizontal="center"/>
    </xf>
    <xf numFmtId="49" fontId="10" fillId="18" borderId="8" xfId="0" applyNumberFormat="1" applyFont="1" applyFill="1" applyBorder="1" applyAlignment="1"/>
    <xf numFmtId="2" fontId="10" fillId="18" borderId="8" xfId="0" applyNumberFormat="1" applyFont="1" applyFill="1" applyBorder="1" applyAlignment="1">
      <alignment horizontal="center"/>
    </xf>
    <xf numFmtId="1" fontId="10" fillId="18" borderId="8" xfId="0" applyNumberFormat="1" applyFont="1" applyFill="1" applyBorder="1" applyAlignment="1">
      <alignment horizontal="center"/>
    </xf>
    <xf numFmtId="49" fontId="10" fillId="19" borderId="8" xfId="0" applyNumberFormat="1" applyFont="1" applyFill="1" applyBorder="1" applyAlignment="1">
      <alignment horizontal="center"/>
    </xf>
    <xf numFmtId="49" fontId="10" fillId="19" borderId="8" xfId="0" applyNumberFormat="1" applyFont="1" applyFill="1" applyBorder="1" applyAlignment="1"/>
    <xf numFmtId="2" fontId="10" fillId="19" borderId="8" xfId="0" applyNumberFormat="1" applyFont="1" applyFill="1" applyBorder="1" applyAlignment="1">
      <alignment horizontal="center"/>
    </xf>
    <xf numFmtId="1" fontId="10" fillId="19" borderId="8" xfId="0" applyNumberFormat="1" applyFont="1" applyFill="1" applyBorder="1" applyAlignment="1">
      <alignment horizontal="center"/>
    </xf>
    <xf numFmtId="49" fontId="4" fillId="19" borderId="8" xfId="0" applyNumberFormat="1" applyFont="1" applyFill="1" applyBorder="1" applyAlignment="1">
      <alignment horizontal="center"/>
    </xf>
    <xf numFmtId="0" fontId="4" fillId="19" borderId="0" xfId="0" applyNumberFormat="1" applyFont="1" applyFill="1" applyBorder="1" applyAlignment="1"/>
    <xf numFmtId="49" fontId="3" fillId="19" borderId="8" xfId="0" applyNumberFormat="1" applyFont="1" applyFill="1" applyBorder="1" applyAlignment="1">
      <alignment horizontal="center"/>
    </xf>
    <xf numFmtId="0" fontId="4" fillId="19" borderId="8" xfId="0" applyFont="1" applyFill="1" applyBorder="1" applyAlignment="1">
      <alignment horizontal="center"/>
    </xf>
    <xf numFmtId="2" fontId="4" fillId="9" borderId="7" xfId="0" applyNumberFormat="1" applyFont="1" applyFill="1" applyBorder="1" applyAlignment="1">
      <alignment horizontal="center"/>
    </xf>
    <xf numFmtId="2" fontId="4" fillId="6" borderId="8" xfId="0" applyNumberFormat="1" applyFont="1" applyFill="1" applyBorder="1" applyAlignment="1">
      <alignment horizontal="center"/>
    </xf>
    <xf numFmtId="2" fontId="4" fillId="11" borderId="8" xfId="0" applyNumberFormat="1" applyFont="1" applyFill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2" fontId="4" fillId="5" borderId="8" xfId="0" applyNumberFormat="1" applyFont="1" applyFill="1" applyBorder="1" applyAlignment="1">
      <alignment horizontal="center"/>
    </xf>
    <xf numFmtId="2" fontId="4" fillId="12" borderId="8" xfId="0" applyNumberFormat="1" applyFont="1" applyFill="1" applyBorder="1" applyAlignment="1">
      <alignment horizontal="center"/>
    </xf>
    <xf numFmtId="2" fontId="4" fillId="2" borderId="8" xfId="0" applyNumberFormat="1" applyFont="1" applyFill="1" applyBorder="1" applyAlignment="1">
      <alignment horizontal="center"/>
    </xf>
    <xf numFmtId="2" fontId="4" fillId="8" borderId="8" xfId="0" applyNumberFormat="1" applyFont="1" applyFill="1" applyBorder="1" applyAlignment="1">
      <alignment horizontal="center"/>
    </xf>
    <xf numFmtId="2" fontId="4" fillId="10" borderId="8" xfId="0" applyNumberFormat="1" applyFont="1" applyFill="1" applyBorder="1" applyAlignment="1">
      <alignment horizontal="center"/>
    </xf>
    <xf numFmtId="2" fontId="4" fillId="7" borderId="8" xfId="0" applyNumberFormat="1" applyFont="1" applyFill="1" applyBorder="1" applyAlignment="1">
      <alignment horizontal="center"/>
    </xf>
    <xf numFmtId="2" fontId="4" fillId="3" borderId="8" xfId="0" applyNumberFormat="1" applyFont="1" applyFill="1" applyBorder="1" applyAlignment="1">
      <alignment horizontal="center"/>
    </xf>
    <xf numFmtId="2" fontId="4" fillId="4" borderId="8" xfId="0" applyNumberFormat="1" applyFont="1" applyFill="1" applyBorder="1" applyAlignment="1">
      <alignment horizontal="center"/>
    </xf>
    <xf numFmtId="2" fontId="4" fillId="13" borderId="8" xfId="0" applyNumberFormat="1" applyFont="1" applyFill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2" fontId="6" fillId="0" borderId="0" xfId="0" applyNumberFormat="1" applyFont="1" applyAlignment="1">
      <alignment horizontal="center"/>
    </xf>
    <xf numFmtId="2" fontId="4" fillId="0" borderId="0" xfId="0" applyNumberFormat="1" applyFont="1"/>
    <xf numFmtId="2" fontId="12" fillId="0" borderId="0" xfId="0" applyNumberFormat="1" applyFont="1"/>
    <xf numFmtId="2" fontId="3" fillId="0" borderId="2" xfId="0" applyNumberFormat="1" applyFont="1" applyBorder="1" applyAlignment="1">
      <alignment horizontal="center"/>
    </xf>
    <xf numFmtId="2" fontId="4" fillId="14" borderId="8" xfId="0" applyNumberFormat="1" applyFont="1" applyFill="1" applyBorder="1" applyAlignment="1">
      <alignment horizontal="center"/>
    </xf>
    <xf numFmtId="2" fontId="4" fillId="16" borderId="8" xfId="0" applyNumberFormat="1" applyFont="1" applyFill="1" applyBorder="1" applyAlignment="1">
      <alignment horizontal="center"/>
    </xf>
    <xf numFmtId="2" fontId="4" fillId="15" borderId="8" xfId="0" applyNumberFormat="1" applyFont="1" applyFill="1" applyBorder="1" applyAlignment="1">
      <alignment horizontal="center"/>
    </xf>
    <xf numFmtId="2" fontId="4" fillId="19" borderId="8" xfId="0" applyNumberFormat="1" applyFont="1" applyFill="1" applyBorder="1" applyAlignment="1">
      <alignment horizontal="center"/>
    </xf>
    <xf numFmtId="2" fontId="4" fillId="0" borderId="13" xfId="0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2" fontId="3" fillId="0" borderId="0" xfId="0" applyNumberFormat="1" applyFont="1"/>
    <xf numFmtId="49" fontId="3" fillId="20" borderId="8" xfId="0" applyNumberFormat="1" applyFont="1" applyFill="1" applyBorder="1" applyAlignment="1">
      <alignment horizontal="center"/>
    </xf>
    <xf numFmtId="164" fontId="4" fillId="20" borderId="8" xfId="0" applyNumberFormat="1" applyFont="1" applyFill="1" applyBorder="1" applyAlignment="1">
      <alignment horizontal="center"/>
    </xf>
    <xf numFmtId="49" fontId="10" fillId="21" borderId="8" xfId="0" applyNumberFormat="1" applyFont="1" applyFill="1" applyBorder="1" applyAlignment="1">
      <alignment horizontal="center"/>
    </xf>
    <xf numFmtId="49" fontId="10" fillId="21" borderId="8" xfId="0" applyNumberFormat="1" applyFont="1" applyFill="1" applyBorder="1" applyAlignment="1"/>
    <xf numFmtId="2" fontId="10" fillId="21" borderId="8" xfId="0" applyNumberFormat="1" applyFont="1" applyFill="1" applyBorder="1" applyAlignment="1">
      <alignment horizontal="center"/>
    </xf>
    <xf numFmtId="1" fontId="10" fillId="21" borderId="8" xfId="0" applyNumberFormat="1" applyFont="1" applyFill="1" applyBorder="1" applyAlignment="1">
      <alignment horizontal="center"/>
    </xf>
    <xf numFmtId="49" fontId="10" fillId="22" borderId="8" xfId="0" applyNumberFormat="1" applyFont="1" applyFill="1" applyBorder="1" applyAlignment="1">
      <alignment horizontal="center"/>
    </xf>
    <xf numFmtId="49" fontId="10" fillId="22" borderId="8" xfId="0" applyNumberFormat="1" applyFont="1" applyFill="1" applyBorder="1" applyAlignment="1"/>
    <xf numFmtId="2" fontId="10" fillId="22" borderId="8" xfId="0" applyNumberFormat="1" applyFont="1" applyFill="1" applyBorder="1" applyAlignment="1">
      <alignment horizontal="center"/>
    </xf>
    <xf numFmtId="1" fontId="10" fillId="22" borderId="8" xfId="0" applyNumberFormat="1" applyFont="1" applyFill="1" applyBorder="1" applyAlignment="1">
      <alignment horizontal="center"/>
    </xf>
    <xf numFmtId="49" fontId="10" fillId="23" borderId="8" xfId="0" applyNumberFormat="1" applyFont="1" applyFill="1" applyBorder="1" applyAlignment="1">
      <alignment horizontal="center"/>
    </xf>
    <xf numFmtId="49" fontId="10" fillId="23" borderId="8" xfId="0" applyNumberFormat="1" applyFont="1" applyFill="1" applyBorder="1" applyAlignment="1"/>
    <xf numFmtId="2" fontId="10" fillId="23" borderId="8" xfId="0" applyNumberFormat="1" applyFont="1" applyFill="1" applyBorder="1" applyAlignment="1">
      <alignment horizontal="center"/>
    </xf>
    <xf numFmtId="1" fontId="10" fillId="23" borderId="8" xfId="0" applyNumberFormat="1" applyFont="1" applyFill="1" applyBorder="1" applyAlignment="1">
      <alignment horizontal="center"/>
    </xf>
    <xf numFmtId="49" fontId="4" fillId="24" borderId="8" xfId="0" applyNumberFormat="1" applyFont="1" applyFill="1" applyBorder="1" applyAlignment="1">
      <alignment horizontal="center"/>
    </xf>
    <xf numFmtId="0" fontId="4" fillId="24" borderId="0" xfId="0" applyNumberFormat="1" applyFont="1" applyFill="1" applyBorder="1" applyAlignment="1"/>
    <xf numFmtId="2" fontId="4" fillId="24" borderId="8" xfId="0" applyNumberFormat="1" applyFont="1" applyFill="1" applyBorder="1" applyAlignment="1">
      <alignment horizontal="center"/>
    </xf>
    <xf numFmtId="0" fontId="4" fillId="24" borderId="8" xfId="0" applyFont="1" applyFill="1" applyBorder="1" applyAlignment="1">
      <alignment horizontal="center"/>
    </xf>
    <xf numFmtId="49" fontId="3" fillId="23" borderId="8" xfId="0" applyNumberFormat="1" applyFont="1" applyFill="1" applyBorder="1" applyAlignment="1">
      <alignment horizontal="center"/>
    </xf>
    <xf numFmtId="0" fontId="4" fillId="23" borderId="0" xfId="0" applyNumberFormat="1" applyFont="1" applyFill="1" applyBorder="1" applyAlignment="1"/>
    <xf numFmtId="164" fontId="4" fillId="23" borderId="8" xfId="0" applyNumberFormat="1" applyFont="1" applyFill="1" applyBorder="1" applyAlignment="1">
      <alignment horizontal="center"/>
    </xf>
    <xf numFmtId="0" fontId="4" fillId="23" borderId="8" xfId="0" applyFont="1" applyFill="1" applyBorder="1" applyAlignment="1">
      <alignment horizontal="center"/>
    </xf>
    <xf numFmtId="49" fontId="3" fillId="0" borderId="15" xfId="0" applyNumberFormat="1" applyFont="1" applyBorder="1" applyAlignment="1">
      <alignment horizontal="center"/>
    </xf>
    <xf numFmtId="0" fontId="4" fillId="0" borderId="16" xfId="0" applyNumberFormat="1" applyFont="1" applyFill="1" applyBorder="1" applyAlignment="1"/>
    <xf numFmtId="49" fontId="3" fillId="0" borderId="17" xfId="0" applyNumberFormat="1" applyFont="1" applyBorder="1" applyAlignment="1">
      <alignment horizontal="center"/>
    </xf>
    <xf numFmtId="164" fontId="4" fillId="0" borderId="17" xfId="0" applyNumberFormat="1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13" fillId="25" borderId="0" xfId="0" applyFont="1" applyFill="1"/>
    <xf numFmtId="0" fontId="4" fillId="0" borderId="0" xfId="0" applyFont="1" applyAlignment="1">
      <alignment horizontal="right"/>
    </xf>
    <xf numFmtId="0" fontId="4" fillId="25" borderId="0" xfId="0" applyFont="1" applyFill="1"/>
    <xf numFmtId="0" fontId="4" fillId="0" borderId="0" xfId="0" applyFont="1" applyBorder="1"/>
    <xf numFmtId="49" fontId="10" fillId="26" borderId="8" xfId="0" applyNumberFormat="1" applyFont="1" applyFill="1" applyBorder="1" applyAlignment="1">
      <alignment horizontal="center"/>
    </xf>
    <xf numFmtId="49" fontId="10" fillId="26" borderId="8" xfId="0" applyNumberFormat="1" applyFont="1" applyFill="1" applyBorder="1" applyAlignment="1"/>
    <xf numFmtId="2" fontId="10" fillId="26" borderId="8" xfId="0" applyNumberFormat="1" applyFont="1" applyFill="1" applyBorder="1" applyAlignment="1">
      <alignment horizontal="center"/>
    </xf>
    <xf numFmtId="1" fontId="10" fillId="26" borderId="8" xfId="0" applyNumberFormat="1" applyFont="1" applyFill="1" applyBorder="1" applyAlignment="1">
      <alignment horizontal="center"/>
    </xf>
    <xf numFmtId="0" fontId="4" fillId="26" borderId="0" xfId="0" applyNumberFormat="1" applyFont="1" applyFill="1" applyBorder="1" applyAlignment="1"/>
    <xf numFmtId="164" fontId="4" fillId="0" borderId="8" xfId="0" applyNumberFormat="1" applyFont="1" applyFill="1" applyBorder="1" applyAlignment="1">
      <alignment horizontal="center"/>
    </xf>
    <xf numFmtId="49" fontId="4" fillId="0" borderId="8" xfId="0" applyNumberFormat="1" applyFont="1" applyFill="1" applyBorder="1" applyAlignment="1">
      <alignment horizontal="center"/>
    </xf>
    <xf numFmtId="0" fontId="4" fillId="18" borderId="0" xfId="0" applyNumberFormat="1" applyFont="1" applyFill="1" applyBorder="1" applyAlignment="1"/>
    <xf numFmtId="49" fontId="10" fillId="9" borderId="8" xfId="0" applyNumberFormat="1" applyFont="1" applyFill="1" applyBorder="1" applyAlignment="1">
      <alignment horizontal="center"/>
    </xf>
    <xf numFmtId="49" fontId="10" fillId="9" borderId="8" xfId="0" applyNumberFormat="1" applyFont="1" applyFill="1" applyBorder="1" applyAlignment="1"/>
    <xf numFmtId="2" fontId="10" fillId="9" borderId="8" xfId="0" applyNumberFormat="1" applyFont="1" applyFill="1" applyBorder="1" applyAlignment="1">
      <alignment horizontal="center"/>
    </xf>
    <xf numFmtId="1" fontId="10" fillId="9" borderId="8" xfId="0" applyNumberFormat="1" applyFont="1" applyFill="1" applyBorder="1" applyAlignment="1">
      <alignment horizontal="center"/>
    </xf>
    <xf numFmtId="49" fontId="3" fillId="9" borderId="9" xfId="0" applyNumberFormat="1" applyFont="1" applyFill="1" applyBorder="1" applyAlignment="1">
      <alignment horizontal="center"/>
    </xf>
    <xf numFmtId="0" fontId="4" fillId="9" borderId="3" xfId="0" applyNumberFormat="1" applyFont="1" applyFill="1" applyBorder="1" applyAlignment="1"/>
    <xf numFmtId="164" fontId="4" fillId="9" borderId="9" xfId="0" applyNumberFormat="1" applyFont="1" applyFill="1" applyBorder="1" applyAlignment="1">
      <alignment horizontal="center"/>
    </xf>
    <xf numFmtId="0" fontId="4" fillId="9" borderId="9" xfId="0" applyFont="1" applyFill="1" applyBorder="1" applyAlignment="1">
      <alignment horizontal="center"/>
    </xf>
    <xf numFmtId="49" fontId="10" fillId="7" borderId="8" xfId="0" applyNumberFormat="1" applyFont="1" applyFill="1" applyBorder="1" applyAlignment="1">
      <alignment horizontal="center"/>
    </xf>
    <xf numFmtId="49" fontId="10" fillId="7" borderId="8" xfId="0" applyNumberFormat="1" applyFont="1" applyFill="1" applyBorder="1" applyAlignment="1"/>
    <xf numFmtId="2" fontId="10" fillId="7" borderId="8" xfId="0" applyNumberFormat="1" applyFont="1" applyFill="1" applyBorder="1" applyAlignment="1">
      <alignment horizontal="center"/>
    </xf>
    <xf numFmtId="1" fontId="10" fillId="7" borderId="8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49" fontId="10" fillId="27" borderId="8" xfId="0" applyNumberFormat="1" applyFont="1" applyFill="1" applyBorder="1" applyAlignment="1"/>
    <xf numFmtId="0" fontId="14" fillId="0" borderId="0" xfId="0" applyFont="1" applyFill="1"/>
    <xf numFmtId="0" fontId="14" fillId="0" borderId="0" xfId="0" applyFont="1"/>
    <xf numFmtId="0" fontId="4" fillId="0" borderId="0" xfId="0" applyFont="1" applyFill="1"/>
    <xf numFmtId="49" fontId="10" fillId="0" borderId="8" xfId="0" applyNumberFormat="1" applyFont="1" applyFill="1" applyBorder="1" applyAlignment="1">
      <alignment horizontal="center"/>
    </xf>
    <xf numFmtId="1" fontId="10" fillId="0" borderId="8" xfId="0" applyNumberFormat="1" applyFont="1" applyFill="1" applyBorder="1" applyAlignment="1">
      <alignment horizontal="center"/>
    </xf>
    <xf numFmtId="49" fontId="3" fillId="28" borderId="8" xfId="0" applyNumberFormat="1" applyFont="1" applyFill="1" applyBorder="1" applyAlignment="1">
      <alignment horizontal="center"/>
    </xf>
    <xf numFmtId="0" fontId="4" fillId="28" borderId="0" xfId="0" applyNumberFormat="1" applyFont="1" applyFill="1" applyBorder="1" applyAlignment="1"/>
    <xf numFmtId="164" fontId="4" fillId="28" borderId="8" xfId="0" applyNumberFormat="1" applyFont="1" applyFill="1" applyBorder="1" applyAlignment="1">
      <alignment horizontal="center"/>
    </xf>
    <xf numFmtId="0" fontId="4" fillId="28" borderId="7" xfId="0" applyFont="1" applyFill="1" applyBorder="1" applyAlignment="1">
      <alignment horizontal="center"/>
    </xf>
    <xf numFmtId="0" fontId="0" fillId="28" borderId="0" xfId="0" applyNumberFormat="1" applyFont="1" applyFill="1" applyBorder="1" applyAlignment="1"/>
    <xf numFmtId="0" fontId="4" fillId="28" borderId="8" xfId="0" applyFont="1" applyFill="1" applyBorder="1" applyAlignment="1">
      <alignment horizontal="center"/>
    </xf>
    <xf numFmtId="0" fontId="7" fillId="0" borderId="0" xfId="0" applyFont="1"/>
    <xf numFmtId="164" fontId="4" fillId="0" borderId="0" xfId="0" applyNumberFormat="1" applyFont="1" applyBorder="1" applyAlignment="1">
      <alignment horizontal="center"/>
    </xf>
    <xf numFmtId="49" fontId="3" fillId="29" borderId="8" xfId="0" applyNumberFormat="1" applyFont="1" applyFill="1" applyBorder="1" applyAlignment="1">
      <alignment horizontal="center"/>
    </xf>
    <xf numFmtId="0" fontId="4" fillId="29" borderId="0" xfId="0" applyNumberFormat="1" applyFont="1" applyFill="1" applyBorder="1" applyAlignment="1"/>
    <xf numFmtId="2" fontId="4" fillId="29" borderId="8" xfId="0" applyNumberFormat="1" applyFont="1" applyFill="1" applyBorder="1" applyAlignment="1">
      <alignment horizontal="center"/>
    </xf>
    <xf numFmtId="0" fontId="4" fillId="29" borderId="8" xfId="0" applyFont="1" applyFill="1" applyBorder="1" applyAlignment="1">
      <alignment horizontal="center"/>
    </xf>
    <xf numFmtId="164" fontId="4" fillId="29" borderId="8" xfId="0" applyNumberFormat="1" applyFont="1" applyFill="1" applyBorder="1" applyAlignment="1">
      <alignment horizontal="center"/>
    </xf>
    <xf numFmtId="49" fontId="10" fillId="0" borderId="8" xfId="0" applyNumberFormat="1" applyFont="1" applyBorder="1" applyAlignment="1">
      <alignment horizontal="left"/>
    </xf>
    <xf numFmtId="0" fontId="5" fillId="0" borderId="1" xfId="0" applyNumberFormat="1" applyFont="1" applyFill="1" applyBorder="1" applyAlignment="1"/>
    <xf numFmtId="49" fontId="0" fillId="0" borderId="1" xfId="0" applyNumberFormat="1" applyBorder="1" applyAlignment="1">
      <alignment horizontal="center"/>
    </xf>
    <xf numFmtId="49" fontId="5" fillId="0" borderId="0" xfId="0" applyNumberFormat="1" applyFont="1" applyFill="1" applyBorder="1" applyAlignment="1">
      <alignment horizontal="left"/>
    </xf>
    <xf numFmtId="49" fontId="10" fillId="0" borderId="1" xfId="0" applyNumberFormat="1" applyFont="1" applyBorder="1" applyAlignment="1">
      <alignment horizontal="left"/>
    </xf>
    <xf numFmtId="49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49" fontId="3" fillId="30" borderId="9" xfId="0" applyNumberFormat="1" applyFont="1" applyFill="1" applyBorder="1" applyAlignment="1">
      <alignment horizontal="center"/>
    </xf>
    <xf numFmtId="0" fontId="4" fillId="30" borderId="3" xfId="0" applyNumberFormat="1" applyFont="1" applyFill="1" applyBorder="1" applyAlignment="1"/>
    <xf numFmtId="164" fontId="4" fillId="30" borderId="9" xfId="0" applyNumberFormat="1" applyFont="1" applyFill="1" applyBorder="1" applyAlignment="1">
      <alignment horizontal="center"/>
    </xf>
    <xf numFmtId="0" fontId="4" fillId="30" borderId="9" xfId="0" applyFont="1" applyFill="1" applyBorder="1" applyAlignment="1">
      <alignment horizontal="center"/>
    </xf>
    <xf numFmtId="49" fontId="10" fillId="30" borderId="8" xfId="0" applyNumberFormat="1" applyFont="1" applyFill="1" applyBorder="1" applyAlignment="1">
      <alignment horizontal="center"/>
    </xf>
    <xf numFmtId="49" fontId="10" fillId="30" borderId="8" xfId="0" applyNumberFormat="1" applyFont="1" applyFill="1" applyBorder="1" applyAlignment="1">
      <alignment horizontal="left"/>
    </xf>
    <xf numFmtId="2" fontId="10" fillId="30" borderId="8" xfId="0" applyNumberFormat="1" applyFont="1" applyFill="1" applyBorder="1" applyAlignment="1">
      <alignment horizontal="center"/>
    </xf>
    <xf numFmtId="1" fontId="10" fillId="30" borderId="8" xfId="0" applyNumberFormat="1" applyFont="1" applyFill="1" applyBorder="1" applyAlignment="1">
      <alignment horizontal="center"/>
    </xf>
    <xf numFmtId="49" fontId="10" fillId="23" borderId="8" xfId="0" applyNumberFormat="1" applyFont="1" applyFill="1" applyBorder="1" applyAlignment="1">
      <alignment horizontal="left"/>
    </xf>
    <xf numFmtId="49" fontId="15" fillId="0" borderId="0" xfId="0" applyNumberFormat="1" applyFont="1" applyFill="1"/>
    <xf numFmtId="49" fontId="15" fillId="0" borderId="0" xfId="0" applyNumberFormat="1" applyFont="1" applyBorder="1"/>
    <xf numFmtId="49" fontId="15" fillId="0" borderId="0" xfId="0" applyNumberFormat="1" applyFont="1"/>
    <xf numFmtId="49" fontId="10" fillId="31" borderId="8" xfId="0" applyNumberFormat="1" applyFont="1" applyFill="1" applyBorder="1" applyAlignment="1"/>
    <xf numFmtId="49" fontId="10" fillId="31" borderId="8" xfId="0" applyNumberFormat="1" applyFont="1" applyFill="1" applyBorder="1" applyAlignment="1">
      <alignment horizontal="left"/>
    </xf>
    <xf numFmtId="49" fontId="10" fillId="0" borderId="9" xfId="0" applyNumberFormat="1" applyFont="1" applyBorder="1" applyAlignment="1">
      <alignment horizontal="center"/>
    </xf>
    <xf numFmtId="2" fontId="10" fillId="0" borderId="9" xfId="0" applyNumberFormat="1" applyFont="1" applyFill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16" fillId="0" borderId="0" xfId="0" applyFont="1"/>
    <xf numFmtId="0" fontId="11" fillId="0" borderId="0" xfId="0" applyFont="1"/>
    <xf numFmtId="0" fontId="4" fillId="0" borderId="3" xfId="0" applyFont="1" applyBorder="1" applyAlignment="1">
      <alignment horizontal="center"/>
    </xf>
    <xf numFmtId="0" fontId="5" fillId="31" borderId="0" xfId="0" applyFont="1" applyFill="1"/>
    <xf numFmtId="0" fontId="4" fillId="0" borderId="0" xfId="0" applyFont="1" applyFill="1" applyBorder="1" applyAlignment="1"/>
    <xf numFmtId="164" fontId="10" fillId="0" borderId="8" xfId="0" applyNumberFormat="1" applyFont="1" applyFill="1" applyBorder="1" applyAlignment="1">
      <alignment horizontal="center"/>
    </xf>
    <xf numFmtId="0" fontId="4" fillId="0" borderId="3" xfId="0" applyFont="1" applyFill="1" applyBorder="1" applyAlignment="1"/>
    <xf numFmtId="0" fontId="0" fillId="0" borderId="0" xfId="0" applyNumberFormat="1" applyFont="1" applyFill="1" applyBorder="1" applyAlignment="1"/>
    <xf numFmtId="0" fontId="3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" fontId="10" fillId="0" borderId="0" xfId="0" applyNumberFormat="1" applyFont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49" fontId="10" fillId="0" borderId="0" xfId="0" applyNumberFormat="1" applyFont="1"/>
    <xf numFmtId="49" fontId="10" fillId="0" borderId="0" xfId="0" applyNumberFormat="1" applyFont="1" applyBorder="1"/>
    <xf numFmtId="164" fontId="4" fillId="0" borderId="5" xfId="0" applyNumberFormat="1" applyFont="1" applyBorder="1" applyAlignment="1">
      <alignment horizontal="center"/>
    </xf>
    <xf numFmtId="164" fontId="6" fillId="0" borderId="0" xfId="0" applyNumberFormat="1" applyFont="1" applyAlignment="1">
      <alignment horizontal="center"/>
    </xf>
    <xf numFmtId="1" fontId="10" fillId="0" borderId="1" xfId="0" applyNumberFormat="1" applyFont="1" applyFill="1" applyBorder="1" applyAlignment="1">
      <alignment horizontal="center"/>
    </xf>
    <xf numFmtId="1" fontId="10" fillId="0" borderId="7" xfId="0" applyNumberFormat="1" applyFont="1" applyFill="1" applyBorder="1" applyAlignment="1">
      <alignment horizontal="left"/>
    </xf>
    <xf numFmtId="1" fontId="10" fillId="0" borderId="8" xfId="0" applyNumberFormat="1" applyFont="1" applyFill="1" applyBorder="1" applyAlignment="1">
      <alignment horizontal="left"/>
    </xf>
    <xf numFmtId="1" fontId="10" fillId="0" borderId="9" xfId="0" applyNumberFormat="1" applyFont="1" applyFill="1" applyBorder="1" applyAlignment="1">
      <alignment horizontal="left"/>
    </xf>
    <xf numFmtId="1" fontId="9" fillId="0" borderId="0" xfId="0" applyNumberFormat="1" applyFont="1" applyFill="1" applyBorder="1" applyAlignment="1">
      <alignment horizontal="left"/>
    </xf>
    <xf numFmtId="0" fontId="6" fillId="0" borderId="0" xfId="0" applyFont="1" applyFill="1" applyAlignment="1">
      <alignment horizontal="left"/>
    </xf>
    <xf numFmtId="1" fontId="10" fillId="0" borderId="0" xfId="0" applyNumberFormat="1" applyFont="1" applyFill="1" applyAlignment="1">
      <alignment horizontal="left"/>
    </xf>
    <xf numFmtId="0" fontId="0" fillId="0" borderId="0" xfId="0" applyFill="1" applyAlignment="1">
      <alignment horizontal="left"/>
    </xf>
    <xf numFmtId="1" fontId="10" fillId="0" borderId="1" xfId="0" applyNumberFormat="1" applyFont="1" applyFill="1" applyBorder="1" applyAlignment="1">
      <alignment horizontal="left"/>
    </xf>
    <xf numFmtId="1" fontId="10" fillId="0" borderId="5" xfId="0" applyNumberFormat="1" applyFont="1" applyFill="1" applyBorder="1" applyAlignment="1">
      <alignment horizontal="left"/>
    </xf>
    <xf numFmtId="0" fontId="4" fillId="0" borderId="0" xfId="0" applyFont="1" applyFill="1" applyAlignment="1">
      <alignment horizontal="left"/>
    </xf>
    <xf numFmtId="0" fontId="4" fillId="0" borderId="7" xfId="0" applyNumberFormat="1" applyFont="1" applyFill="1" applyBorder="1" applyAlignment="1"/>
    <xf numFmtId="0" fontId="4" fillId="0" borderId="8" xfId="0" applyNumberFormat="1" applyFont="1" applyFill="1" applyBorder="1" applyAlignment="1"/>
    <xf numFmtId="0" fontId="4" fillId="0" borderId="9" xfId="0" applyNumberFormat="1" applyFont="1" applyFill="1" applyBorder="1" applyAlignment="1"/>
    <xf numFmtId="1" fontId="3" fillId="0" borderId="1" xfId="0" applyNumberFormat="1" applyFont="1" applyBorder="1" applyAlignment="1">
      <alignment horizontal="center"/>
    </xf>
    <xf numFmtId="49" fontId="3" fillId="18" borderId="8" xfId="0" applyNumberFormat="1" applyFont="1" applyFill="1" applyBorder="1" applyAlignment="1">
      <alignment horizontal="center"/>
    </xf>
    <xf numFmtId="164" fontId="4" fillId="18" borderId="8" xfId="0" applyNumberFormat="1" applyFont="1" applyFill="1" applyBorder="1" applyAlignment="1">
      <alignment horizontal="center"/>
    </xf>
    <xf numFmtId="0" fontId="4" fillId="18" borderId="8" xfId="0" applyFont="1" applyFill="1" applyBorder="1" applyAlignment="1">
      <alignment horizontal="center"/>
    </xf>
    <xf numFmtId="1" fontId="10" fillId="18" borderId="8" xfId="0" applyNumberFormat="1" applyFont="1" applyFill="1" applyBorder="1" applyAlignment="1">
      <alignment horizontal="left"/>
    </xf>
    <xf numFmtId="0" fontId="4" fillId="18" borderId="8" xfId="0" applyNumberFormat="1" applyFont="1" applyFill="1" applyBorder="1" applyAlignment="1"/>
    <xf numFmtId="0" fontId="4" fillId="0" borderId="1" xfId="0" applyNumberFormat="1" applyFont="1" applyFill="1" applyBorder="1" applyAlignment="1"/>
    <xf numFmtId="0" fontId="4" fillId="28" borderId="7" xfId="0" applyNumberFormat="1" applyFont="1" applyFill="1" applyBorder="1" applyAlignment="1"/>
    <xf numFmtId="0" fontId="5" fillId="0" borderId="9" xfId="0" applyFont="1" applyBorder="1"/>
    <xf numFmtId="0" fontId="4" fillId="28" borderId="8" xfId="0" applyNumberFormat="1" applyFont="1" applyFill="1" applyBorder="1" applyAlignment="1"/>
    <xf numFmtId="0" fontId="3" fillId="0" borderId="7" xfId="0" applyFont="1" applyBorder="1" applyAlignment="1">
      <alignment horizontal="center"/>
    </xf>
    <xf numFmtId="2" fontId="3" fillId="0" borderId="10" xfId="0" applyNumberFormat="1" applyFont="1" applyBorder="1" applyAlignment="1">
      <alignment horizontal="center"/>
    </xf>
    <xf numFmtId="49" fontId="4" fillId="0" borderId="5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49" fontId="4" fillId="0" borderId="6" xfId="0" applyNumberFormat="1" applyFont="1" applyBorder="1" applyAlignment="1">
      <alignment horizontal="center"/>
    </xf>
    <xf numFmtId="2" fontId="4" fillId="0" borderId="7" xfId="0" applyNumberFormat="1" applyFont="1" applyBorder="1" applyAlignment="1">
      <alignment horizontal="center"/>
    </xf>
    <xf numFmtId="0" fontId="4" fillId="32" borderId="8" xfId="0" applyNumberFormat="1" applyFont="1" applyFill="1" applyBorder="1" applyAlignment="1"/>
    <xf numFmtId="1" fontId="10" fillId="32" borderId="8" xfId="0" applyNumberFormat="1" applyFont="1" applyFill="1" applyBorder="1" applyAlignment="1">
      <alignment horizontal="left"/>
    </xf>
    <xf numFmtId="0" fontId="4" fillId="30" borderId="9" xfId="0" applyNumberFormat="1" applyFont="1" applyFill="1" applyBorder="1" applyAlignment="1"/>
    <xf numFmtId="1" fontId="10" fillId="30" borderId="8" xfId="0" applyNumberFormat="1" applyFont="1" applyFill="1" applyBorder="1" applyAlignment="1">
      <alignment horizontal="left"/>
    </xf>
    <xf numFmtId="49" fontId="3" fillId="33" borderId="5" xfId="0" applyNumberFormat="1" applyFont="1" applyFill="1" applyBorder="1" applyAlignment="1">
      <alignment horizontal="center"/>
    </xf>
    <xf numFmtId="0" fontId="4" fillId="33" borderId="8" xfId="0" applyNumberFormat="1" applyFont="1" applyFill="1" applyBorder="1" applyAlignment="1"/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18" fillId="0" borderId="0" xfId="0" applyFont="1"/>
    <xf numFmtId="1" fontId="3" fillId="0" borderId="0" xfId="0" applyNumberFormat="1" applyFont="1" applyBorder="1" applyAlignment="1">
      <alignment horizontal="center"/>
    </xf>
    <xf numFmtId="1" fontId="3" fillId="0" borderId="19" xfId="0" applyNumberFormat="1" applyFont="1" applyBorder="1" applyAlignment="1">
      <alignment horizontal="center"/>
    </xf>
    <xf numFmtId="0" fontId="4" fillId="0" borderId="7" xfId="0" applyFont="1" applyBorder="1"/>
    <xf numFmtId="0" fontId="4" fillId="0" borderId="9" xfId="0" applyFont="1" applyBorder="1"/>
    <xf numFmtId="1" fontId="3" fillId="0" borderId="2" xfId="0" applyNumberFormat="1" applyFont="1" applyBorder="1" applyAlignment="1">
      <alignment horizontal="center"/>
    </xf>
    <xf numFmtId="1" fontId="10" fillId="0" borderId="4" xfId="0" applyNumberFormat="1" applyFont="1" applyFill="1" applyBorder="1" applyAlignment="1">
      <alignment horizontal="left"/>
    </xf>
    <xf numFmtId="1" fontId="3" fillId="0" borderId="7" xfId="0" applyNumberFormat="1" applyFont="1" applyBorder="1" applyAlignment="1">
      <alignment horizontal="center"/>
    </xf>
    <xf numFmtId="49" fontId="15" fillId="0" borderId="7" xfId="0" applyNumberFormat="1" applyFont="1" applyFill="1" applyBorder="1"/>
    <xf numFmtId="0" fontId="0" fillId="0" borderId="8" xfId="0" applyBorder="1"/>
    <xf numFmtId="0" fontId="0" fillId="0" borderId="9" xfId="0" applyBorder="1"/>
    <xf numFmtId="1" fontId="3" fillId="0" borderId="2" xfId="0" applyNumberFormat="1" applyFont="1" applyFill="1" applyBorder="1" applyAlignment="1">
      <alignment horizontal="center"/>
    </xf>
    <xf numFmtId="0" fontId="5" fillId="0" borderId="8" xfId="0" applyFont="1" applyBorder="1"/>
    <xf numFmtId="0" fontId="0" fillId="0" borderId="7" xfId="0" applyNumberFormat="1" applyFont="1" applyFill="1" applyBorder="1" applyAlignment="1"/>
    <xf numFmtId="0" fontId="17" fillId="0" borderId="0" xfId="0" applyFont="1"/>
    <xf numFmtId="49" fontId="19" fillId="0" borderId="0" xfId="0" applyNumberFormat="1" applyFont="1"/>
    <xf numFmtId="0" fontId="20" fillId="0" borderId="0" xfId="0" applyFont="1"/>
    <xf numFmtId="0" fontId="0" fillId="0" borderId="0" xfId="0" applyAlignment="1">
      <alignment horizontal="center" vertical="center"/>
    </xf>
    <xf numFmtId="0" fontId="21" fillId="26" borderId="0" xfId="0" applyFont="1" applyFill="1" applyAlignment="1">
      <alignment horizontal="center" vertical="center"/>
    </xf>
    <xf numFmtId="0" fontId="0" fillId="34" borderId="0" xfId="0" applyFill="1" applyAlignment="1">
      <alignment horizontal="center" vertical="center"/>
    </xf>
    <xf numFmtId="0" fontId="0" fillId="35" borderId="0" xfId="0" applyFill="1" applyAlignment="1">
      <alignment horizontal="center" vertical="center"/>
    </xf>
    <xf numFmtId="0" fontId="21" fillId="14" borderId="0" xfId="0" applyFont="1" applyFill="1" applyAlignment="1">
      <alignment horizontal="center" vertical="center"/>
    </xf>
    <xf numFmtId="0" fontId="0" fillId="25" borderId="0" xfId="0" applyFill="1" applyAlignment="1">
      <alignment horizontal="center" vertical="center"/>
    </xf>
    <xf numFmtId="0" fontId="22" fillId="14" borderId="0" xfId="0" applyFont="1" applyFill="1" applyAlignment="1">
      <alignment horizontal="center" vertical="center"/>
    </xf>
    <xf numFmtId="0" fontId="22" fillId="36" borderId="0" xfId="0" applyFont="1" applyFill="1" applyAlignment="1">
      <alignment horizontal="center" vertical="center"/>
    </xf>
    <xf numFmtId="0" fontId="0" fillId="0" borderId="0" xfId="0" applyFill="1"/>
    <xf numFmtId="0" fontId="0" fillId="25" borderId="0" xfId="0" applyFill="1"/>
    <xf numFmtId="0" fontId="21" fillId="0" borderId="0" xfId="0" applyFont="1" applyFill="1" applyAlignment="1">
      <alignment horizontal="center"/>
    </xf>
    <xf numFmtId="0" fontId="23" fillId="0" borderId="0" xfId="0" applyFont="1" applyFill="1" applyAlignment="1">
      <alignment horizontal="center"/>
    </xf>
    <xf numFmtId="0" fontId="23" fillId="19" borderId="0" xfId="0" applyFont="1" applyFill="1" applyAlignment="1">
      <alignment horizontal="center"/>
    </xf>
    <xf numFmtId="0" fontId="23" fillId="0" borderId="0" xfId="0" applyFont="1" applyFill="1"/>
    <xf numFmtId="0" fontId="23" fillId="37" borderId="0" xfId="0" applyFont="1" applyFill="1"/>
    <xf numFmtId="0" fontId="0" fillId="11" borderId="0" xfId="0" applyFill="1" applyAlignment="1">
      <alignment horizontal="center"/>
    </xf>
    <xf numFmtId="0" fontId="0" fillId="22" borderId="0" xfId="0" applyFill="1" applyAlignment="1">
      <alignment horizontal="center"/>
    </xf>
    <xf numFmtId="0" fontId="23" fillId="27" borderId="0" xfId="0" applyFont="1" applyFill="1" applyAlignment="1">
      <alignment horizontal="center"/>
    </xf>
  </cellXfs>
  <cellStyles count="63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Followed Hyperlink" xfId="4372" builtinId="9" hidden="1"/>
    <cellStyle name="Followed Hyperlink" xfId="4374" builtinId="9" hidden="1"/>
    <cellStyle name="Followed Hyperlink" xfId="4376" builtinId="9" hidden="1"/>
    <cellStyle name="Followed Hyperlink" xfId="4378" builtinId="9" hidden="1"/>
    <cellStyle name="Followed Hyperlink" xfId="4380" builtinId="9" hidden="1"/>
    <cellStyle name="Followed Hyperlink" xfId="4382" builtinId="9" hidden="1"/>
    <cellStyle name="Followed Hyperlink" xfId="4384" builtinId="9" hidden="1"/>
    <cellStyle name="Followed Hyperlink" xfId="4386" builtinId="9" hidden="1"/>
    <cellStyle name="Followed Hyperlink" xfId="4388" builtinId="9" hidden="1"/>
    <cellStyle name="Followed Hyperlink" xfId="4390" builtinId="9" hidden="1"/>
    <cellStyle name="Followed Hyperlink" xfId="4392" builtinId="9" hidden="1"/>
    <cellStyle name="Followed Hyperlink" xfId="4394" builtinId="9" hidden="1"/>
    <cellStyle name="Followed Hyperlink" xfId="4396" builtinId="9" hidden="1"/>
    <cellStyle name="Followed Hyperlink" xfId="4398" builtinId="9" hidden="1"/>
    <cellStyle name="Followed Hyperlink" xfId="4400" builtinId="9" hidden="1"/>
    <cellStyle name="Followed Hyperlink" xfId="4402" builtinId="9" hidden="1"/>
    <cellStyle name="Followed Hyperlink" xfId="4404" builtinId="9" hidden="1"/>
    <cellStyle name="Followed Hyperlink" xfId="4406" builtinId="9" hidden="1"/>
    <cellStyle name="Followed Hyperlink" xfId="4408" builtinId="9" hidden="1"/>
    <cellStyle name="Followed Hyperlink" xfId="4410" builtinId="9" hidden="1"/>
    <cellStyle name="Followed Hyperlink" xfId="4412" builtinId="9" hidden="1"/>
    <cellStyle name="Followed Hyperlink" xfId="4414" builtinId="9" hidden="1"/>
    <cellStyle name="Followed Hyperlink" xfId="4416" builtinId="9" hidden="1"/>
    <cellStyle name="Followed Hyperlink" xfId="4418" builtinId="9" hidden="1"/>
    <cellStyle name="Followed Hyperlink" xfId="4420" builtinId="9" hidden="1"/>
    <cellStyle name="Followed Hyperlink" xfId="4422" builtinId="9" hidden="1"/>
    <cellStyle name="Followed Hyperlink" xfId="4424" builtinId="9" hidden="1"/>
    <cellStyle name="Followed Hyperlink" xfId="4426" builtinId="9" hidden="1"/>
    <cellStyle name="Followed Hyperlink" xfId="4428" builtinId="9" hidden="1"/>
    <cellStyle name="Followed Hyperlink" xfId="4430" builtinId="9" hidden="1"/>
    <cellStyle name="Followed Hyperlink" xfId="4432" builtinId="9" hidden="1"/>
    <cellStyle name="Followed Hyperlink" xfId="4434" builtinId="9" hidden="1"/>
    <cellStyle name="Followed Hyperlink" xfId="4436" builtinId="9" hidden="1"/>
    <cellStyle name="Followed Hyperlink" xfId="4438" builtinId="9" hidden="1"/>
    <cellStyle name="Followed Hyperlink" xfId="4440" builtinId="9" hidden="1"/>
    <cellStyle name="Followed Hyperlink" xfId="4442" builtinId="9" hidden="1"/>
    <cellStyle name="Followed Hyperlink" xfId="4444" builtinId="9" hidden="1"/>
    <cellStyle name="Followed Hyperlink" xfId="4446" builtinId="9" hidden="1"/>
    <cellStyle name="Followed Hyperlink" xfId="4448" builtinId="9" hidden="1"/>
    <cellStyle name="Followed Hyperlink" xfId="4450" builtinId="9" hidden="1"/>
    <cellStyle name="Followed Hyperlink" xfId="4452" builtinId="9" hidden="1"/>
    <cellStyle name="Followed Hyperlink" xfId="4454" builtinId="9" hidden="1"/>
    <cellStyle name="Followed Hyperlink" xfId="4456" builtinId="9" hidden="1"/>
    <cellStyle name="Followed Hyperlink" xfId="4458" builtinId="9" hidden="1"/>
    <cellStyle name="Followed Hyperlink" xfId="4460" builtinId="9" hidden="1"/>
    <cellStyle name="Followed Hyperlink" xfId="4462" builtinId="9" hidden="1"/>
    <cellStyle name="Followed Hyperlink" xfId="4464" builtinId="9" hidden="1"/>
    <cellStyle name="Followed Hyperlink" xfId="4466" builtinId="9" hidden="1"/>
    <cellStyle name="Followed Hyperlink" xfId="4468" builtinId="9" hidden="1"/>
    <cellStyle name="Followed Hyperlink" xfId="4470" builtinId="9" hidden="1"/>
    <cellStyle name="Followed Hyperlink" xfId="4472" builtinId="9" hidden="1"/>
    <cellStyle name="Followed Hyperlink" xfId="4474" builtinId="9" hidden="1"/>
    <cellStyle name="Followed Hyperlink" xfId="4476" builtinId="9" hidden="1"/>
    <cellStyle name="Followed Hyperlink" xfId="4478" builtinId="9" hidden="1"/>
    <cellStyle name="Followed Hyperlink" xfId="4480" builtinId="9" hidden="1"/>
    <cellStyle name="Followed Hyperlink" xfId="4482" builtinId="9" hidden="1"/>
    <cellStyle name="Followed Hyperlink" xfId="4484" builtinId="9" hidden="1"/>
    <cellStyle name="Followed Hyperlink" xfId="4486" builtinId="9" hidden="1"/>
    <cellStyle name="Followed Hyperlink" xfId="4488" builtinId="9" hidden="1"/>
    <cellStyle name="Followed Hyperlink" xfId="4490" builtinId="9" hidden="1"/>
    <cellStyle name="Followed Hyperlink" xfId="4492" builtinId="9" hidden="1"/>
    <cellStyle name="Followed Hyperlink" xfId="4494" builtinId="9" hidden="1"/>
    <cellStyle name="Followed Hyperlink" xfId="4496" builtinId="9" hidden="1"/>
    <cellStyle name="Followed Hyperlink" xfId="4498" builtinId="9" hidden="1"/>
    <cellStyle name="Followed Hyperlink" xfId="4500" builtinId="9" hidden="1"/>
    <cellStyle name="Followed Hyperlink" xfId="4502" builtinId="9" hidden="1"/>
    <cellStyle name="Followed Hyperlink" xfId="4504" builtinId="9" hidden="1"/>
    <cellStyle name="Followed Hyperlink" xfId="4506" builtinId="9" hidden="1"/>
    <cellStyle name="Followed Hyperlink" xfId="4508" builtinId="9" hidden="1"/>
    <cellStyle name="Followed Hyperlink" xfId="4510" builtinId="9" hidden="1"/>
    <cellStyle name="Followed Hyperlink" xfId="4512" builtinId="9" hidden="1"/>
    <cellStyle name="Followed Hyperlink" xfId="4514" builtinId="9" hidden="1"/>
    <cellStyle name="Followed Hyperlink" xfId="4516" builtinId="9" hidden="1"/>
    <cellStyle name="Followed Hyperlink" xfId="4518" builtinId="9" hidden="1"/>
    <cellStyle name="Followed Hyperlink" xfId="4520" builtinId="9" hidden="1"/>
    <cellStyle name="Followed Hyperlink" xfId="4522" builtinId="9" hidden="1"/>
    <cellStyle name="Followed Hyperlink" xfId="4524" builtinId="9" hidden="1"/>
    <cellStyle name="Followed Hyperlink" xfId="4526" builtinId="9" hidden="1"/>
    <cellStyle name="Followed Hyperlink" xfId="4528" builtinId="9" hidden="1"/>
    <cellStyle name="Followed Hyperlink" xfId="4530" builtinId="9" hidden="1"/>
    <cellStyle name="Followed Hyperlink" xfId="4532" builtinId="9" hidden="1"/>
    <cellStyle name="Followed Hyperlink" xfId="4534" builtinId="9" hidden="1"/>
    <cellStyle name="Followed Hyperlink" xfId="4536" builtinId="9" hidden="1"/>
    <cellStyle name="Followed Hyperlink" xfId="4538" builtinId="9" hidden="1"/>
    <cellStyle name="Followed Hyperlink" xfId="4540" builtinId="9" hidden="1"/>
    <cellStyle name="Followed Hyperlink" xfId="4542" builtinId="9" hidden="1"/>
    <cellStyle name="Followed Hyperlink" xfId="4544" builtinId="9" hidden="1"/>
    <cellStyle name="Followed Hyperlink" xfId="4546" builtinId="9" hidden="1"/>
    <cellStyle name="Followed Hyperlink" xfId="4548" builtinId="9" hidden="1"/>
    <cellStyle name="Followed Hyperlink" xfId="4550" builtinId="9" hidden="1"/>
    <cellStyle name="Followed Hyperlink" xfId="4552" builtinId="9" hidden="1"/>
    <cellStyle name="Followed Hyperlink" xfId="4554" builtinId="9" hidden="1"/>
    <cellStyle name="Followed Hyperlink" xfId="4556" builtinId="9" hidden="1"/>
    <cellStyle name="Followed Hyperlink" xfId="4558" builtinId="9" hidden="1"/>
    <cellStyle name="Followed Hyperlink" xfId="4560" builtinId="9" hidden="1"/>
    <cellStyle name="Followed Hyperlink" xfId="4562" builtinId="9" hidden="1"/>
    <cellStyle name="Followed Hyperlink" xfId="4564" builtinId="9" hidden="1"/>
    <cellStyle name="Followed Hyperlink" xfId="4566" builtinId="9" hidden="1"/>
    <cellStyle name="Followed Hyperlink" xfId="4568" builtinId="9" hidden="1"/>
    <cellStyle name="Followed Hyperlink" xfId="4570" builtinId="9" hidden="1"/>
    <cellStyle name="Followed Hyperlink" xfId="4572" builtinId="9" hidden="1"/>
    <cellStyle name="Followed Hyperlink" xfId="4574" builtinId="9" hidden="1"/>
    <cellStyle name="Followed Hyperlink" xfId="4576" builtinId="9" hidden="1"/>
    <cellStyle name="Followed Hyperlink" xfId="4578" builtinId="9" hidden="1"/>
    <cellStyle name="Followed Hyperlink" xfId="4580" builtinId="9" hidden="1"/>
    <cellStyle name="Followed Hyperlink" xfId="4582" builtinId="9" hidden="1"/>
    <cellStyle name="Followed Hyperlink" xfId="4584" builtinId="9" hidden="1"/>
    <cellStyle name="Followed Hyperlink" xfId="4586" builtinId="9" hidden="1"/>
    <cellStyle name="Followed Hyperlink" xfId="4588" builtinId="9" hidden="1"/>
    <cellStyle name="Followed Hyperlink" xfId="4590" builtinId="9" hidden="1"/>
    <cellStyle name="Followed Hyperlink" xfId="4592" builtinId="9" hidden="1"/>
    <cellStyle name="Followed Hyperlink" xfId="4594" builtinId="9" hidden="1"/>
    <cellStyle name="Followed Hyperlink" xfId="4596" builtinId="9" hidden="1"/>
    <cellStyle name="Followed Hyperlink" xfId="4598" builtinId="9" hidden="1"/>
    <cellStyle name="Followed Hyperlink" xfId="4600" builtinId="9" hidden="1"/>
    <cellStyle name="Followed Hyperlink" xfId="4602" builtinId="9" hidden="1"/>
    <cellStyle name="Followed Hyperlink" xfId="4604" builtinId="9" hidden="1"/>
    <cellStyle name="Followed Hyperlink" xfId="4606" builtinId="9" hidden="1"/>
    <cellStyle name="Followed Hyperlink" xfId="4608" builtinId="9" hidden="1"/>
    <cellStyle name="Followed Hyperlink" xfId="4610" builtinId="9" hidden="1"/>
    <cellStyle name="Followed Hyperlink" xfId="4612" builtinId="9" hidden="1"/>
    <cellStyle name="Followed Hyperlink" xfId="4614" builtinId="9" hidden="1"/>
    <cellStyle name="Followed Hyperlink" xfId="4616" builtinId="9" hidden="1"/>
    <cellStyle name="Followed Hyperlink" xfId="4618" builtinId="9" hidden="1"/>
    <cellStyle name="Followed Hyperlink" xfId="4620" builtinId="9" hidden="1"/>
    <cellStyle name="Followed Hyperlink" xfId="4622" builtinId="9" hidden="1"/>
    <cellStyle name="Followed Hyperlink" xfId="4624" builtinId="9" hidden="1"/>
    <cellStyle name="Followed Hyperlink" xfId="4626" builtinId="9" hidden="1"/>
    <cellStyle name="Followed Hyperlink" xfId="4628" builtinId="9" hidden="1"/>
    <cellStyle name="Followed Hyperlink" xfId="4630" builtinId="9" hidden="1"/>
    <cellStyle name="Followed Hyperlink" xfId="4632" builtinId="9" hidden="1"/>
    <cellStyle name="Followed Hyperlink" xfId="4634" builtinId="9" hidden="1"/>
    <cellStyle name="Followed Hyperlink" xfId="4636" builtinId="9" hidden="1"/>
    <cellStyle name="Followed Hyperlink" xfId="4638" builtinId="9" hidden="1"/>
    <cellStyle name="Followed Hyperlink" xfId="4640" builtinId="9" hidden="1"/>
    <cellStyle name="Followed Hyperlink" xfId="4642" builtinId="9" hidden="1"/>
    <cellStyle name="Followed Hyperlink" xfId="4644" builtinId="9" hidden="1"/>
    <cellStyle name="Followed Hyperlink" xfId="4646" builtinId="9" hidden="1"/>
    <cellStyle name="Followed Hyperlink" xfId="4648" builtinId="9" hidden="1"/>
    <cellStyle name="Followed Hyperlink" xfId="4650" builtinId="9" hidden="1"/>
    <cellStyle name="Followed Hyperlink" xfId="4652" builtinId="9" hidden="1"/>
    <cellStyle name="Followed Hyperlink" xfId="4654" builtinId="9" hidden="1"/>
    <cellStyle name="Followed Hyperlink" xfId="4656" builtinId="9" hidden="1"/>
    <cellStyle name="Followed Hyperlink" xfId="4658" builtinId="9" hidden="1"/>
    <cellStyle name="Followed Hyperlink" xfId="4660" builtinId="9" hidden="1"/>
    <cellStyle name="Followed Hyperlink" xfId="4662" builtinId="9" hidden="1"/>
    <cellStyle name="Followed Hyperlink" xfId="4664" builtinId="9" hidden="1"/>
    <cellStyle name="Followed Hyperlink" xfId="4666" builtinId="9" hidden="1"/>
    <cellStyle name="Followed Hyperlink" xfId="4668" builtinId="9" hidden="1"/>
    <cellStyle name="Followed Hyperlink" xfId="4670" builtinId="9" hidden="1"/>
    <cellStyle name="Followed Hyperlink" xfId="4672" builtinId="9" hidden="1"/>
    <cellStyle name="Followed Hyperlink" xfId="4674" builtinId="9" hidden="1"/>
    <cellStyle name="Followed Hyperlink" xfId="4676" builtinId="9" hidden="1"/>
    <cellStyle name="Followed Hyperlink" xfId="4678" builtinId="9" hidden="1"/>
    <cellStyle name="Followed Hyperlink" xfId="4680" builtinId="9" hidden="1"/>
    <cellStyle name="Followed Hyperlink" xfId="4682" builtinId="9" hidden="1"/>
    <cellStyle name="Followed Hyperlink" xfId="4684" builtinId="9" hidden="1"/>
    <cellStyle name="Followed Hyperlink" xfId="4686" builtinId="9" hidden="1"/>
    <cellStyle name="Followed Hyperlink" xfId="4688" builtinId="9" hidden="1"/>
    <cellStyle name="Followed Hyperlink" xfId="4690" builtinId="9" hidden="1"/>
    <cellStyle name="Followed Hyperlink" xfId="4692" builtinId="9" hidden="1"/>
    <cellStyle name="Followed Hyperlink" xfId="4694" builtinId="9" hidden="1"/>
    <cellStyle name="Followed Hyperlink" xfId="4696" builtinId="9" hidden="1"/>
    <cellStyle name="Followed Hyperlink" xfId="4698" builtinId="9" hidden="1"/>
    <cellStyle name="Followed Hyperlink" xfId="4700" builtinId="9" hidden="1"/>
    <cellStyle name="Followed Hyperlink" xfId="4702" builtinId="9" hidden="1"/>
    <cellStyle name="Followed Hyperlink" xfId="4704" builtinId="9" hidden="1"/>
    <cellStyle name="Followed Hyperlink" xfId="4706" builtinId="9" hidden="1"/>
    <cellStyle name="Followed Hyperlink" xfId="4708" builtinId="9" hidden="1"/>
    <cellStyle name="Followed Hyperlink" xfId="4710" builtinId="9" hidden="1"/>
    <cellStyle name="Followed Hyperlink" xfId="4712" builtinId="9" hidden="1"/>
    <cellStyle name="Followed Hyperlink" xfId="4714" builtinId="9" hidden="1"/>
    <cellStyle name="Followed Hyperlink" xfId="4716" builtinId="9" hidden="1"/>
    <cellStyle name="Followed Hyperlink" xfId="4718" builtinId="9" hidden="1"/>
    <cellStyle name="Followed Hyperlink" xfId="4720" builtinId="9" hidden="1"/>
    <cellStyle name="Followed Hyperlink" xfId="4722" builtinId="9" hidden="1"/>
    <cellStyle name="Followed Hyperlink" xfId="4724" builtinId="9" hidden="1"/>
    <cellStyle name="Followed Hyperlink" xfId="4726" builtinId="9" hidden="1"/>
    <cellStyle name="Followed Hyperlink" xfId="4728" builtinId="9" hidden="1"/>
    <cellStyle name="Followed Hyperlink" xfId="4730" builtinId="9" hidden="1"/>
    <cellStyle name="Followed Hyperlink" xfId="4732" builtinId="9" hidden="1"/>
    <cellStyle name="Followed Hyperlink" xfId="4734" builtinId="9" hidden="1"/>
    <cellStyle name="Followed Hyperlink" xfId="4736" builtinId="9" hidden="1"/>
    <cellStyle name="Followed Hyperlink" xfId="4738" builtinId="9" hidden="1"/>
    <cellStyle name="Followed Hyperlink" xfId="4740" builtinId="9" hidden="1"/>
    <cellStyle name="Followed Hyperlink" xfId="4742" builtinId="9" hidden="1"/>
    <cellStyle name="Followed Hyperlink" xfId="4744" builtinId="9" hidden="1"/>
    <cellStyle name="Followed Hyperlink" xfId="4746" builtinId="9" hidden="1"/>
    <cellStyle name="Followed Hyperlink" xfId="4748" builtinId="9" hidden="1"/>
    <cellStyle name="Followed Hyperlink" xfId="4750" builtinId="9" hidden="1"/>
    <cellStyle name="Followed Hyperlink" xfId="4752" builtinId="9" hidden="1"/>
    <cellStyle name="Followed Hyperlink" xfId="4754" builtinId="9" hidden="1"/>
    <cellStyle name="Followed Hyperlink" xfId="4756" builtinId="9" hidden="1"/>
    <cellStyle name="Followed Hyperlink" xfId="4758" builtinId="9" hidden="1"/>
    <cellStyle name="Followed Hyperlink" xfId="4760" builtinId="9" hidden="1"/>
    <cellStyle name="Followed Hyperlink" xfId="4762" builtinId="9" hidden="1"/>
    <cellStyle name="Followed Hyperlink" xfId="4764" builtinId="9" hidden="1"/>
    <cellStyle name="Followed Hyperlink" xfId="4766" builtinId="9" hidden="1"/>
    <cellStyle name="Followed Hyperlink" xfId="4768" builtinId="9" hidden="1"/>
    <cellStyle name="Followed Hyperlink" xfId="4770" builtinId="9" hidden="1"/>
    <cellStyle name="Followed Hyperlink" xfId="4772" builtinId="9" hidden="1"/>
    <cellStyle name="Followed Hyperlink" xfId="4774" builtinId="9" hidden="1"/>
    <cellStyle name="Followed Hyperlink" xfId="4776" builtinId="9" hidden="1"/>
    <cellStyle name="Followed Hyperlink" xfId="4778" builtinId="9" hidden="1"/>
    <cellStyle name="Followed Hyperlink" xfId="4780" builtinId="9" hidden="1"/>
    <cellStyle name="Followed Hyperlink" xfId="4782" builtinId="9" hidden="1"/>
    <cellStyle name="Followed Hyperlink" xfId="4784" builtinId="9" hidden="1"/>
    <cellStyle name="Followed Hyperlink" xfId="4786" builtinId="9" hidden="1"/>
    <cellStyle name="Followed Hyperlink" xfId="4788" builtinId="9" hidden="1"/>
    <cellStyle name="Followed Hyperlink" xfId="4790" builtinId="9" hidden="1"/>
    <cellStyle name="Followed Hyperlink" xfId="4792" builtinId="9" hidden="1"/>
    <cellStyle name="Followed Hyperlink" xfId="4794" builtinId="9" hidden="1"/>
    <cellStyle name="Followed Hyperlink" xfId="4796" builtinId="9" hidden="1"/>
    <cellStyle name="Followed Hyperlink" xfId="4798" builtinId="9" hidden="1"/>
    <cellStyle name="Followed Hyperlink" xfId="4800" builtinId="9" hidden="1"/>
    <cellStyle name="Followed Hyperlink" xfId="4802" builtinId="9" hidden="1"/>
    <cellStyle name="Followed Hyperlink" xfId="4804" builtinId="9" hidden="1"/>
    <cellStyle name="Followed Hyperlink" xfId="4806" builtinId="9" hidden="1"/>
    <cellStyle name="Followed Hyperlink" xfId="4808" builtinId="9" hidden="1"/>
    <cellStyle name="Followed Hyperlink" xfId="4810" builtinId="9" hidden="1"/>
    <cellStyle name="Followed Hyperlink" xfId="4812" builtinId="9" hidden="1"/>
    <cellStyle name="Followed Hyperlink" xfId="4814" builtinId="9" hidden="1"/>
    <cellStyle name="Followed Hyperlink" xfId="4816" builtinId="9" hidden="1"/>
    <cellStyle name="Followed Hyperlink" xfId="4818" builtinId="9" hidden="1"/>
    <cellStyle name="Followed Hyperlink" xfId="4820" builtinId="9" hidden="1"/>
    <cellStyle name="Followed Hyperlink" xfId="4822" builtinId="9" hidden="1"/>
    <cellStyle name="Followed Hyperlink" xfId="4824" builtinId="9" hidden="1"/>
    <cellStyle name="Followed Hyperlink" xfId="4826" builtinId="9" hidden="1"/>
    <cellStyle name="Followed Hyperlink" xfId="4828" builtinId="9" hidden="1"/>
    <cellStyle name="Followed Hyperlink" xfId="4830" builtinId="9" hidden="1"/>
    <cellStyle name="Followed Hyperlink" xfId="4832" builtinId="9" hidden="1"/>
    <cellStyle name="Followed Hyperlink" xfId="4834" builtinId="9" hidden="1"/>
    <cellStyle name="Followed Hyperlink" xfId="4836" builtinId="9" hidden="1"/>
    <cellStyle name="Followed Hyperlink" xfId="4838" builtinId="9" hidden="1"/>
    <cellStyle name="Followed Hyperlink" xfId="4840" builtinId="9" hidden="1"/>
    <cellStyle name="Followed Hyperlink" xfId="4842" builtinId="9" hidden="1"/>
    <cellStyle name="Followed Hyperlink" xfId="4844" builtinId="9" hidden="1"/>
    <cellStyle name="Followed Hyperlink" xfId="4846" builtinId="9" hidden="1"/>
    <cellStyle name="Followed Hyperlink" xfId="4848" builtinId="9" hidden="1"/>
    <cellStyle name="Followed Hyperlink" xfId="4850" builtinId="9" hidden="1"/>
    <cellStyle name="Followed Hyperlink" xfId="4852" builtinId="9" hidden="1"/>
    <cellStyle name="Followed Hyperlink" xfId="4854" builtinId="9" hidden="1"/>
    <cellStyle name="Followed Hyperlink" xfId="4856" builtinId="9" hidden="1"/>
    <cellStyle name="Followed Hyperlink" xfId="4858" builtinId="9" hidden="1"/>
    <cellStyle name="Followed Hyperlink" xfId="4860" builtinId="9" hidden="1"/>
    <cellStyle name="Followed Hyperlink" xfId="4862" builtinId="9" hidden="1"/>
    <cellStyle name="Followed Hyperlink" xfId="4864" builtinId="9" hidden="1"/>
    <cellStyle name="Followed Hyperlink" xfId="4866" builtinId="9" hidden="1"/>
    <cellStyle name="Followed Hyperlink" xfId="4868" builtinId="9" hidden="1"/>
    <cellStyle name="Followed Hyperlink" xfId="4870" builtinId="9" hidden="1"/>
    <cellStyle name="Followed Hyperlink" xfId="4872" builtinId="9" hidden="1"/>
    <cellStyle name="Followed Hyperlink" xfId="4874" builtinId="9" hidden="1"/>
    <cellStyle name="Followed Hyperlink" xfId="4876" builtinId="9" hidden="1"/>
    <cellStyle name="Followed Hyperlink" xfId="4878" builtinId="9" hidden="1"/>
    <cellStyle name="Followed Hyperlink" xfId="4880" builtinId="9" hidden="1"/>
    <cellStyle name="Followed Hyperlink" xfId="4882" builtinId="9" hidden="1"/>
    <cellStyle name="Followed Hyperlink" xfId="4884" builtinId="9" hidden="1"/>
    <cellStyle name="Followed Hyperlink" xfId="4886" builtinId="9" hidden="1"/>
    <cellStyle name="Followed Hyperlink" xfId="4888" builtinId="9" hidden="1"/>
    <cellStyle name="Followed Hyperlink" xfId="4890" builtinId="9" hidden="1"/>
    <cellStyle name="Followed Hyperlink" xfId="4892" builtinId="9" hidden="1"/>
    <cellStyle name="Followed Hyperlink" xfId="4894" builtinId="9" hidden="1"/>
    <cellStyle name="Followed Hyperlink" xfId="4896" builtinId="9" hidden="1"/>
    <cellStyle name="Followed Hyperlink" xfId="4898" builtinId="9" hidden="1"/>
    <cellStyle name="Followed Hyperlink" xfId="4900" builtinId="9" hidden="1"/>
    <cellStyle name="Followed Hyperlink" xfId="4902" builtinId="9" hidden="1"/>
    <cellStyle name="Followed Hyperlink" xfId="4904" builtinId="9" hidden="1"/>
    <cellStyle name="Followed Hyperlink" xfId="4906" builtinId="9" hidden="1"/>
    <cellStyle name="Followed Hyperlink" xfId="4908" builtinId="9" hidden="1"/>
    <cellStyle name="Followed Hyperlink" xfId="4910" builtinId="9" hidden="1"/>
    <cellStyle name="Followed Hyperlink" xfId="4912" builtinId="9" hidden="1"/>
    <cellStyle name="Followed Hyperlink" xfId="4914" builtinId="9" hidden="1"/>
    <cellStyle name="Followed Hyperlink" xfId="4916" builtinId="9" hidden="1"/>
    <cellStyle name="Followed Hyperlink" xfId="4918" builtinId="9" hidden="1"/>
    <cellStyle name="Followed Hyperlink" xfId="4920" builtinId="9" hidden="1"/>
    <cellStyle name="Followed Hyperlink" xfId="4922" builtinId="9" hidden="1"/>
    <cellStyle name="Followed Hyperlink" xfId="4924" builtinId="9" hidden="1"/>
    <cellStyle name="Followed Hyperlink" xfId="4926" builtinId="9" hidden="1"/>
    <cellStyle name="Followed Hyperlink" xfId="4928" builtinId="9" hidden="1"/>
    <cellStyle name="Followed Hyperlink" xfId="4930" builtinId="9" hidden="1"/>
    <cellStyle name="Followed Hyperlink" xfId="4932" builtinId="9" hidden="1"/>
    <cellStyle name="Followed Hyperlink" xfId="4934" builtinId="9" hidden="1"/>
    <cellStyle name="Followed Hyperlink" xfId="4936" builtinId="9" hidden="1"/>
    <cellStyle name="Followed Hyperlink" xfId="4938" builtinId="9" hidden="1"/>
    <cellStyle name="Followed Hyperlink" xfId="4940" builtinId="9" hidden="1"/>
    <cellStyle name="Followed Hyperlink" xfId="4942" builtinId="9" hidden="1"/>
    <cellStyle name="Followed Hyperlink" xfId="4944" builtinId="9" hidden="1"/>
    <cellStyle name="Followed Hyperlink" xfId="4946" builtinId="9" hidden="1"/>
    <cellStyle name="Followed Hyperlink" xfId="4948" builtinId="9" hidden="1"/>
    <cellStyle name="Followed Hyperlink" xfId="4950" builtinId="9" hidden="1"/>
    <cellStyle name="Followed Hyperlink" xfId="4952" builtinId="9" hidden="1"/>
    <cellStyle name="Followed Hyperlink" xfId="4954" builtinId="9" hidden="1"/>
    <cellStyle name="Followed Hyperlink" xfId="4956" builtinId="9" hidden="1"/>
    <cellStyle name="Followed Hyperlink" xfId="4958" builtinId="9" hidden="1"/>
    <cellStyle name="Followed Hyperlink" xfId="4960" builtinId="9" hidden="1"/>
    <cellStyle name="Followed Hyperlink" xfId="4962" builtinId="9" hidden="1"/>
    <cellStyle name="Followed Hyperlink" xfId="4964" builtinId="9" hidden="1"/>
    <cellStyle name="Followed Hyperlink" xfId="4966" builtinId="9" hidden="1"/>
    <cellStyle name="Followed Hyperlink" xfId="4968" builtinId="9" hidden="1"/>
    <cellStyle name="Followed Hyperlink" xfId="4970" builtinId="9" hidden="1"/>
    <cellStyle name="Followed Hyperlink" xfId="4972" builtinId="9" hidden="1"/>
    <cellStyle name="Followed Hyperlink" xfId="4974" builtinId="9" hidden="1"/>
    <cellStyle name="Followed Hyperlink" xfId="4976" builtinId="9" hidden="1"/>
    <cellStyle name="Followed Hyperlink" xfId="4978" builtinId="9" hidden="1"/>
    <cellStyle name="Followed Hyperlink" xfId="4980" builtinId="9" hidden="1"/>
    <cellStyle name="Followed Hyperlink" xfId="4982" builtinId="9" hidden="1"/>
    <cellStyle name="Followed Hyperlink" xfId="4984" builtinId="9" hidden="1"/>
    <cellStyle name="Followed Hyperlink" xfId="4986" builtinId="9" hidden="1"/>
    <cellStyle name="Followed Hyperlink" xfId="4988" builtinId="9" hidden="1"/>
    <cellStyle name="Followed Hyperlink" xfId="4990" builtinId="9" hidden="1"/>
    <cellStyle name="Followed Hyperlink" xfId="4992" builtinId="9" hidden="1"/>
    <cellStyle name="Followed Hyperlink" xfId="4994" builtinId="9" hidden="1"/>
    <cellStyle name="Followed Hyperlink" xfId="4996" builtinId="9" hidden="1"/>
    <cellStyle name="Followed Hyperlink" xfId="4998" builtinId="9" hidden="1"/>
    <cellStyle name="Followed Hyperlink" xfId="5000" builtinId="9" hidden="1"/>
    <cellStyle name="Followed Hyperlink" xfId="5002" builtinId="9" hidden="1"/>
    <cellStyle name="Followed Hyperlink" xfId="5004" builtinId="9" hidden="1"/>
    <cellStyle name="Followed Hyperlink" xfId="5006" builtinId="9" hidden="1"/>
    <cellStyle name="Followed Hyperlink" xfId="5008" builtinId="9" hidden="1"/>
    <cellStyle name="Followed Hyperlink" xfId="5010" builtinId="9" hidden="1"/>
    <cellStyle name="Followed Hyperlink" xfId="5012" builtinId="9" hidden="1"/>
    <cellStyle name="Followed Hyperlink" xfId="5014" builtinId="9" hidden="1"/>
    <cellStyle name="Followed Hyperlink" xfId="5016" builtinId="9" hidden="1"/>
    <cellStyle name="Followed Hyperlink" xfId="5018" builtinId="9" hidden="1"/>
    <cellStyle name="Followed Hyperlink" xfId="5020" builtinId="9" hidden="1"/>
    <cellStyle name="Followed Hyperlink" xfId="5022" builtinId="9" hidden="1"/>
    <cellStyle name="Followed Hyperlink" xfId="5024" builtinId="9" hidden="1"/>
    <cellStyle name="Followed Hyperlink" xfId="5026" builtinId="9" hidden="1"/>
    <cellStyle name="Followed Hyperlink" xfId="5028" builtinId="9" hidden="1"/>
    <cellStyle name="Followed Hyperlink" xfId="5030" builtinId="9" hidden="1"/>
    <cellStyle name="Followed Hyperlink" xfId="5032" builtinId="9" hidden="1"/>
    <cellStyle name="Followed Hyperlink" xfId="5034" builtinId="9" hidden="1"/>
    <cellStyle name="Followed Hyperlink" xfId="5036" builtinId="9" hidden="1"/>
    <cellStyle name="Followed Hyperlink" xfId="5038" builtinId="9" hidden="1"/>
    <cellStyle name="Followed Hyperlink" xfId="5040" builtinId="9" hidden="1"/>
    <cellStyle name="Followed Hyperlink" xfId="5042" builtinId="9" hidden="1"/>
    <cellStyle name="Followed Hyperlink" xfId="5044" builtinId="9" hidden="1"/>
    <cellStyle name="Followed Hyperlink" xfId="5046" builtinId="9" hidden="1"/>
    <cellStyle name="Followed Hyperlink" xfId="5048" builtinId="9" hidden="1"/>
    <cellStyle name="Followed Hyperlink" xfId="5050" builtinId="9" hidden="1"/>
    <cellStyle name="Followed Hyperlink" xfId="5052" builtinId="9" hidden="1"/>
    <cellStyle name="Followed Hyperlink" xfId="5054" builtinId="9" hidden="1"/>
    <cellStyle name="Followed Hyperlink" xfId="5056" builtinId="9" hidden="1"/>
    <cellStyle name="Followed Hyperlink" xfId="5058" builtinId="9" hidden="1"/>
    <cellStyle name="Followed Hyperlink" xfId="5060" builtinId="9" hidden="1"/>
    <cellStyle name="Followed Hyperlink" xfId="5062" builtinId="9" hidden="1"/>
    <cellStyle name="Followed Hyperlink" xfId="5064" builtinId="9" hidden="1"/>
    <cellStyle name="Followed Hyperlink" xfId="5066" builtinId="9" hidden="1"/>
    <cellStyle name="Followed Hyperlink" xfId="5068" builtinId="9" hidden="1"/>
    <cellStyle name="Followed Hyperlink" xfId="5070" builtinId="9" hidden="1"/>
    <cellStyle name="Followed Hyperlink" xfId="5072" builtinId="9" hidden="1"/>
    <cellStyle name="Followed Hyperlink" xfId="5074" builtinId="9" hidden="1"/>
    <cellStyle name="Followed Hyperlink" xfId="5076" builtinId="9" hidden="1"/>
    <cellStyle name="Followed Hyperlink" xfId="5078" builtinId="9" hidden="1"/>
    <cellStyle name="Followed Hyperlink" xfId="5080" builtinId="9" hidden="1"/>
    <cellStyle name="Followed Hyperlink" xfId="5082" builtinId="9" hidden="1"/>
    <cellStyle name="Followed Hyperlink" xfId="5084" builtinId="9" hidden="1"/>
    <cellStyle name="Followed Hyperlink" xfId="5086" builtinId="9" hidden="1"/>
    <cellStyle name="Followed Hyperlink" xfId="5088" builtinId="9" hidden="1"/>
    <cellStyle name="Followed Hyperlink" xfId="5090" builtinId="9" hidden="1"/>
    <cellStyle name="Followed Hyperlink" xfId="5092" builtinId="9" hidden="1"/>
    <cellStyle name="Followed Hyperlink" xfId="5094" builtinId="9" hidden="1"/>
    <cellStyle name="Followed Hyperlink" xfId="5096" builtinId="9" hidden="1"/>
    <cellStyle name="Followed Hyperlink" xfId="5098" builtinId="9" hidden="1"/>
    <cellStyle name="Followed Hyperlink" xfId="5100" builtinId="9" hidden="1"/>
    <cellStyle name="Followed Hyperlink" xfId="5102" builtinId="9" hidden="1"/>
    <cellStyle name="Followed Hyperlink" xfId="5104" builtinId="9" hidden="1"/>
    <cellStyle name="Followed Hyperlink" xfId="5106" builtinId="9" hidden="1"/>
    <cellStyle name="Followed Hyperlink" xfId="5108" builtinId="9" hidden="1"/>
    <cellStyle name="Followed Hyperlink" xfId="5110" builtinId="9" hidden="1"/>
    <cellStyle name="Followed Hyperlink" xfId="5112" builtinId="9" hidden="1"/>
    <cellStyle name="Followed Hyperlink" xfId="5114" builtinId="9" hidden="1"/>
    <cellStyle name="Followed Hyperlink" xfId="5116" builtinId="9" hidden="1"/>
    <cellStyle name="Followed Hyperlink" xfId="5118" builtinId="9" hidden="1"/>
    <cellStyle name="Followed Hyperlink" xfId="5120" builtinId="9" hidden="1"/>
    <cellStyle name="Followed Hyperlink" xfId="5122" builtinId="9" hidden="1"/>
    <cellStyle name="Followed Hyperlink" xfId="5124" builtinId="9" hidden="1"/>
    <cellStyle name="Followed Hyperlink" xfId="5126" builtinId="9" hidden="1"/>
    <cellStyle name="Followed Hyperlink" xfId="5128" builtinId="9" hidden="1"/>
    <cellStyle name="Followed Hyperlink" xfId="5130" builtinId="9" hidden="1"/>
    <cellStyle name="Followed Hyperlink" xfId="5132" builtinId="9" hidden="1"/>
    <cellStyle name="Followed Hyperlink" xfId="5134" builtinId="9" hidden="1"/>
    <cellStyle name="Followed Hyperlink" xfId="5136" builtinId="9" hidden="1"/>
    <cellStyle name="Followed Hyperlink" xfId="5138" builtinId="9" hidden="1"/>
    <cellStyle name="Followed Hyperlink" xfId="5140" builtinId="9" hidden="1"/>
    <cellStyle name="Followed Hyperlink" xfId="5142" builtinId="9" hidden="1"/>
    <cellStyle name="Followed Hyperlink" xfId="5144" builtinId="9" hidden="1"/>
    <cellStyle name="Followed Hyperlink" xfId="5146" builtinId="9" hidden="1"/>
    <cellStyle name="Followed Hyperlink" xfId="5148" builtinId="9" hidden="1"/>
    <cellStyle name="Followed Hyperlink" xfId="5150" builtinId="9" hidden="1"/>
    <cellStyle name="Followed Hyperlink" xfId="5152" builtinId="9" hidden="1"/>
    <cellStyle name="Followed Hyperlink" xfId="5154" builtinId="9" hidden="1"/>
    <cellStyle name="Followed Hyperlink" xfId="5156" builtinId="9" hidden="1"/>
    <cellStyle name="Followed Hyperlink" xfId="5158" builtinId="9" hidden="1"/>
    <cellStyle name="Followed Hyperlink" xfId="5160" builtinId="9" hidden="1"/>
    <cellStyle name="Followed Hyperlink" xfId="5162" builtinId="9" hidden="1"/>
    <cellStyle name="Followed Hyperlink" xfId="5164" builtinId="9" hidden="1"/>
    <cellStyle name="Followed Hyperlink" xfId="5166" builtinId="9" hidden="1"/>
    <cellStyle name="Followed Hyperlink" xfId="5168" builtinId="9" hidden="1"/>
    <cellStyle name="Followed Hyperlink" xfId="5170" builtinId="9" hidden="1"/>
    <cellStyle name="Followed Hyperlink" xfId="5172" builtinId="9" hidden="1"/>
    <cellStyle name="Followed Hyperlink" xfId="5174" builtinId="9" hidden="1"/>
    <cellStyle name="Followed Hyperlink" xfId="5176" builtinId="9" hidden="1"/>
    <cellStyle name="Followed Hyperlink" xfId="5178" builtinId="9" hidden="1"/>
    <cellStyle name="Followed Hyperlink" xfId="5180" builtinId="9" hidden="1"/>
    <cellStyle name="Followed Hyperlink" xfId="5182" builtinId="9" hidden="1"/>
    <cellStyle name="Followed Hyperlink" xfId="5184" builtinId="9" hidden="1"/>
    <cellStyle name="Followed Hyperlink" xfId="5186" builtinId="9" hidden="1"/>
    <cellStyle name="Followed Hyperlink" xfId="5188" builtinId="9" hidden="1"/>
    <cellStyle name="Followed Hyperlink" xfId="5190" builtinId="9" hidden="1"/>
    <cellStyle name="Followed Hyperlink" xfId="5192" builtinId="9" hidden="1"/>
    <cellStyle name="Followed Hyperlink" xfId="5194" builtinId="9" hidden="1"/>
    <cellStyle name="Followed Hyperlink" xfId="5196" builtinId="9" hidden="1"/>
    <cellStyle name="Followed Hyperlink" xfId="5198" builtinId="9" hidden="1"/>
    <cellStyle name="Followed Hyperlink" xfId="5200" builtinId="9" hidden="1"/>
    <cellStyle name="Followed Hyperlink" xfId="5202" builtinId="9" hidden="1"/>
    <cellStyle name="Followed Hyperlink" xfId="5204" builtinId="9" hidden="1"/>
    <cellStyle name="Followed Hyperlink" xfId="5206" builtinId="9" hidden="1"/>
    <cellStyle name="Followed Hyperlink" xfId="5208" builtinId="9" hidden="1"/>
    <cellStyle name="Followed Hyperlink" xfId="5210" builtinId="9" hidden="1"/>
    <cellStyle name="Followed Hyperlink" xfId="5212" builtinId="9" hidden="1"/>
    <cellStyle name="Followed Hyperlink" xfId="5214" builtinId="9" hidden="1"/>
    <cellStyle name="Followed Hyperlink" xfId="5216" builtinId="9" hidden="1"/>
    <cellStyle name="Followed Hyperlink" xfId="5218" builtinId="9" hidden="1"/>
    <cellStyle name="Followed Hyperlink" xfId="5220" builtinId="9" hidden="1"/>
    <cellStyle name="Followed Hyperlink" xfId="5222" builtinId="9" hidden="1"/>
    <cellStyle name="Followed Hyperlink" xfId="5224" builtinId="9" hidden="1"/>
    <cellStyle name="Followed Hyperlink" xfId="5226" builtinId="9" hidden="1"/>
    <cellStyle name="Followed Hyperlink" xfId="5228" builtinId="9" hidden="1"/>
    <cellStyle name="Followed Hyperlink" xfId="5230" builtinId="9" hidden="1"/>
    <cellStyle name="Followed Hyperlink" xfId="5232" builtinId="9" hidden="1"/>
    <cellStyle name="Followed Hyperlink" xfId="5234" builtinId="9" hidden="1"/>
    <cellStyle name="Followed Hyperlink" xfId="5236" builtinId="9" hidden="1"/>
    <cellStyle name="Followed Hyperlink" xfId="5238" builtinId="9" hidden="1"/>
    <cellStyle name="Followed Hyperlink" xfId="5240" builtinId="9" hidden="1"/>
    <cellStyle name="Followed Hyperlink" xfId="5242" builtinId="9" hidden="1"/>
    <cellStyle name="Followed Hyperlink" xfId="5244" builtinId="9" hidden="1"/>
    <cellStyle name="Followed Hyperlink" xfId="5246" builtinId="9" hidden="1"/>
    <cellStyle name="Followed Hyperlink" xfId="5248" builtinId="9" hidden="1"/>
    <cellStyle name="Followed Hyperlink" xfId="5250" builtinId="9" hidden="1"/>
    <cellStyle name="Followed Hyperlink" xfId="5252" builtinId="9" hidden="1"/>
    <cellStyle name="Followed Hyperlink" xfId="5254" builtinId="9" hidden="1"/>
    <cellStyle name="Followed Hyperlink" xfId="5256" builtinId="9" hidden="1"/>
    <cellStyle name="Followed Hyperlink" xfId="5258" builtinId="9" hidden="1"/>
    <cellStyle name="Followed Hyperlink" xfId="5260" builtinId="9" hidden="1"/>
    <cellStyle name="Followed Hyperlink" xfId="5262" builtinId="9" hidden="1"/>
    <cellStyle name="Followed Hyperlink" xfId="5264" builtinId="9" hidden="1"/>
    <cellStyle name="Followed Hyperlink" xfId="5266" builtinId="9" hidden="1"/>
    <cellStyle name="Followed Hyperlink" xfId="5268" builtinId="9" hidden="1"/>
    <cellStyle name="Followed Hyperlink" xfId="5270" builtinId="9" hidden="1"/>
    <cellStyle name="Followed Hyperlink" xfId="5272" builtinId="9" hidden="1"/>
    <cellStyle name="Followed Hyperlink" xfId="5274" builtinId="9" hidden="1"/>
    <cellStyle name="Followed Hyperlink" xfId="5276" builtinId="9" hidden="1"/>
    <cellStyle name="Followed Hyperlink" xfId="5278" builtinId="9" hidden="1"/>
    <cellStyle name="Followed Hyperlink" xfId="5280" builtinId="9" hidden="1"/>
    <cellStyle name="Followed Hyperlink" xfId="5282" builtinId="9" hidden="1"/>
    <cellStyle name="Followed Hyperlink" xfId="5284" builtinId="9" hidden="1"/>
    <cellStyle name="Followed Hyperlink" xfId="5286" builtinId="9" hidden="1"/>
    <cellStyle name="Followed Hyperlink" xfId="5288" builtinId="9" hidden="1"/>
    <cellStyle name="Followed Hyperlink" xfId="5290" builtinId="9" hidden="1"/>
    <cellStyle name="Followed Hyperlink" xfId="5292" builtinId="9" hidden="1"/>
    <cellStyle name="Followed Hyperlink" xfId="5294" builtinId="9" hidden="1"/>
    <cellStyle name="Followed Hyperlink" xfId="5296" builtinId="9" hidden="1"/>
    <cellStyle name="Followed Hyperlink" xfId="5298" builtinId="9" hidden="1"/>
    <cellStyle name="Followed Hyperlink" xfId="5300" builtinId="9" hidden="1"/>
    <cellStyle name="Followed Hyperlink" xfId="5302" builtinId="9" hidden="1"/>
    <cellStyle name="Followed Hyperlink" xfId="5304" builtinId="9" hidden="1"/>
    <cellStyle name="Followed Hyperlink" xfId="5306" builtinId="9" hidden="1"/>
    <cellStyle name="Followed Hyperlink" xfId="5308" builtinId="9" hidden="1"/>
    <cellStyle name="Followed Hyperlink" xfId="5310" builtinId="9" hidden="1"/>
    <cellStyle name="Followed Hyperlink" xfId="5312" builtinId="9" hidden="1"/>
    <cellStyle name="Followed Hyperlink" xfId="5314" builtinId="9" hidden="1"/>
    <cellStyle name="Followed Hyperlink" xfId="5316" builtinId="9" hidden="1"/>
    <cellStyle name="Followed Hyperlink" xfId="5318" builtinId="9" hidden="1"/>
    <cellStyle name="Followed Hyperlink" xfId="5320" builtinId="9" hidden="1"/>
    <cellStyle name="Followed Hyperlink" xfId="5322" builtinId="9" hidden="1"/>
    <cellStyle name="Followed Hyperlink" xfId="5324" builtinId="9" hidden="1"/>
    <cellStyle name="Followed Hyperlink" xfId="5326" builtinId="9" hidden="1"/>
    <cellStyle name="Followed Hyperlink" xfId="5328" builtinId="9" hidden="1"/>
    <cellStyle name="Followed Hyperlink" xfId="5330" builtinId="9" hidden="1"/>
    <cellStyle name="Followed Hyperlink" xfId="5332" builtinId="9" hidden="1"/>
    <cellStyle name="Followed Hyperlink" xfId="5334" builtinId="9" hidden="1"/>
    <cellStyle name="Followed Hyperlink" xfId="5336" builtinId="9" hidden="1"/>
    <cellStyle name="Followed Hyperlink" xfId="5338" builtinId="9" hidden="1"/>
    <cellStyle name="Followed Hyperlink" xfId="5340" builtinId="9" hidden="1"/>
    <cellStyle name="Followed Hyperlink" xfId="5342" builtinId="9" hidden="1"/>
    <cellStyle name="Followed Hyperlink" xfId="5344" builtinId="9" hidden="1"/>
    <cellStyle name="Followed Hyperlink" xfId="5346" builtinId="9" hidden="1"/>
    <cellStyle name="Followed Hyperlink" xfId="5348" builtinId="9" hidden="1"/>
    <cellStyle name="Followed Hyperlink" xfId="5350" builtinId="9" hidden="1"/>
    <cellStyle name="Followed Hyperlink" xfId="5352" builtinId="9" hidden="1"/>
    <cellStyle name="Followed Hyperlink" xfId="5354" builtinId="9" hidden="1"/>
    <cellStyle name="Followed Hyperlink" xfId="5356" builtinId="9" hidden="1"/>
    <cellStyle name="Followed Hyperlink" xfId="5358" builtinId="9" hidden="1"/>
    <cellStyle name="Followed Hyperlink" xfId="5360" builtinId="9" hidden="1"/>
    <cellStyle name="Followed Hyperlink" xfId="5362" builtinId="9" hidden="1"/>
    <cellStyle name="Followed Hyperlink" xfId="5364" builtinId="9" hidden="1"/>
    <cellStyle name="Followed Hyperlink" xfId="5366" builtinId="9" hidden="1"/>
    <cellStyle name="Followed Hyperlink" xfId="5368" builtinId="9" hidden="1"/>
    <cellStyle name="Followed Hyperlink" xfId="5370" builtinId="9" hidden="1"/>
    <cellStyle name="Followed Hyperlink" xfId="5372" builtinId="9" hidden="1"/>
    <cellStyle name="Followed Hyperlink" xfId="5374" builtinId="9" hidden="1"/>
    <cellStyle name="Followed Hyperlink" xfId="5376" builtinId="9" hidden="1"/>
    <cellStyle name="Followed Hyperlink" xfId="5378" builtinId="9" hidden="1"/>
    <cellStyle name="Followed Hyperlink" xfId="5380" builtinId="9" hidden="1"/>
    <cellStyle name="Followed Hyperlink" xfId="5382" builtinId="9" hidden="1"/>
    <cellStyle name="Followed Hyperlink" xfId="5384" builtinId="9" hidden="1"/>
    <cellStyle name="Followed Hyperlink" xfId="5386" builtinId="9" hidden="1"/>
    <cellStyle name="Followed Hyperlink" xfId="5388" builtinId="9" hidden="1"/>
    <cellStyle name="Followed Hyperlink" xfId="5390" builtinId="9" hidden="1"/>
    <cellStyle name="Followed Hyperlink" xfId="5392" builtinId="9" hidden="1"/>
    <cellStyle name="Followed Hyperlink" xfId="5394" builtinId="9" hidden="1"/>
    <cellStyle name="Followed Hyperlink" xfId="5396" builtinId="9" hidden="1"/>
    <cellStyle name="Followed Hyperlink" xfId="5398" builtinId="9" hidden="1"/>
    <cellStyle name="Followed Hyperlink" xfId="5400" builtinId="9" hidden="1"/>
    <cellStyle name="Followed Hyperlink" xfId="5402" builtinId="9" hidden="1"/>
    <cellStyle name="Followed Hyperlink" xfId="5404" builtinId="9" hidden="1"/>
    <cellStyle name="Followed Hyperlink" xfId="5406" builtinId="9" hidden="1"/>
    <cellStyle name="Followed Hyperlink" xfId="5408" builtinId="9" hidden="1"/>
    <cellStyle name="Followed Hyperlink" xfId="5410" builtinId="9" hidden="1"/>
    <cellStyle name="Followed Hyperlink" xfId="5412" builtinId="9" hidden="1"/>
    <cellStyle name="Followed Hyperlink" xfId="5414" builtinId="9" hidden="1"/>
    <cellStyle name="Followed Hyperlink" xfId="5416" builtinId="9" hidden="1"/>
    <cellStyle name="Followed Hyperlink" xfId="5418" builtinId="9" hidden="1"/>
    <cellStyle name="Followed Hyperlink" xfId="5420" builtinId="9" hidden="1"/>
    <cellStyle name="Followed Hyperlink" xfId="5422" builtinId="9" hidden="1"/>
    <cellStyle name="Followed Hyperlink" xfId="5424" builtinId="9" hidden="1"/>
    <cellStyle name="Followed Hyperlink" xfId="5426" builtinId="9" hidden="1"/>
    <cellStyle name="Followed Hyperlink" xfId="5428" builtinId="9" hidden="1"/>
    <cellStyle name="Followed Hyperlink" xfId="5430" builtinId="9" hidden="1"/>
    <cellStyle name="Followed Hyperlink" xfId="5432" builtinId="9" hidden="1"/>
    <cellStyle name="Followed Hyperlink" xfId="5434" builtinId="9" hidden="1"/>
    <cellStyle name="Followed Hyperlink" xfId="5436" builtinId="9" hidden="1"/>
    <cellStyle name="Followed Hyperlink" xfId="5438" builtinId="9" hidden="1"/>
    <cellStyle name="Followed Hyperlink" xfId="5440" builtinId="9" hidden="1"/>
    <cellStyle name="Followed Hyperlink" xfId="5442" builtinId="9" hidden="1"/>
    <cellStyle name="Followed Hyperlink" xfId="5444" builtinId="9" hidden="1"/>
    <cellStyle name="Followed Hyperlink" xfId="5446" builtinId="9" hidden="1"/>
    <cellStyle name="Followed Hyperlink" xfId="5448" builtinId="9" hidden="1"/>
    <cellStyle name="Followed Hyperlink" xfId="5450" builtinId="9" hidden="1"/>
    <cellStyle name="Followed Hyperlink" xfId="5452" builtinId="9" hidden="1"/>
    <cellStyle name="Followed Hyperlink" xfId="5454" builtinId="9" hidden="1"/>
    <cellStyle name="Followed Hyperlink" xfId="5456" builtinId="9" hidden="1"/>
    <cellStyle name="Followed Hyperlink" xfId="5458" builtinId="9" hidden="1"/>
    <cellStyle name="Followed Hyperlink" xfId="5460" builtinId="9" hidden="1"/>
    <cellStyle name="Followed Hyperlink" xfId="5462" builtinId="9" hidden="1"/>
    <cellStyle name="Followed Hyperlink" xfId="5464" builtinId="9" hidden="1"/>
    <cellStyle name="Followed Hyperlink" xfId="5466" builtinId="9" hidden="1"/>
    <cellStyle name="Followed Hyperlink" xfId="5468" builtinId="9" hidden="1"/>
    <cellStyle name="Followed Hyperlink" xfId="5470" builtinId="9" hidden="1"/>
    <cellStyle name="Followed Hyperlink" xfId="5472" builtinId="9" hidden="1"/>
    <cellStyle name="Followed Hyperlink" xfId="5474" builtinId="9" hidden="1"/>
    <cellStyle name="Followed Hyperlink" xfId="5476" builtinId="9" hidden="1"/>
    <cellStyle name="Followed Hyperlink" xfId="5478" builtinId="9" hidden="1"/>
    <cellStyle name="Followed Hyperlink" xfId="5480" builtinId="9" hidden="1"/>
    <cellStyle name="Followed Hyperlink" xfId="5482" builtinId="9" hidden="1"/>
    <cellStyle name="Followed Hyperlink" xfId="5484" builtinId="9" hidden="1"/>
    <cellStyle name="Followed Hyperlink" xfId="5486" builtinId="9" hidden="1"/>
    <cellStyle name="Followed Hyperlink" xfId="5488" builtinId="9" hidden="1"/>
    <cellStyle name="Followed Hyperlink" xfId="5490" builtinId="9" hidden="1"/>
    <cellStyle name="Followed Hyperlink" xfId="5492" builtinId="9" hidden="1"/>
    <cellStyle name="Followed Hyperlink" xfId="5494" builtinId="9" hidden="1"/>
    <cellStyle name="Followed Hyperlink" xfId="5496" builtinId="9" hidden="1"/>
    <cellStyle name="Followed Hyperlink" xfId="5498" builtinId="9" hidden="1"/>
    <cellStyle name="Followed Hyperlink" xfId="5500" builtinId="9" hidden="1"/>
    <cellStyle name="Followed Hyperlink" xfId="5502" builtinId="9" hidden="1"/>
    <cellStyle name="Followed Hyperlink" xfId="5504" builtinId="9" hidden="1"/>
    <cellStyle name="Followed Hyperlink" xfId="5506" builtinId="9" hidden="1"/>
    <cellStyle name="Followed Hyperlink" xfId="5508" builtinId="9" hidden="1"/>
    <cellStyle name="Followed Hyperlink" xfId="5510" builtinId="9" hidden="1"/>
    <cellStyle name="Followed Hyperlink" xfId="5512" builtinId="9" hidden="1"/>
    <cellStyle name="Followed Hyperlink" xfId="5514" builtinId="9" hidden="1"/>
    <cellStyle name="Followed Hyperlink" xfId="5516" builtinId="9" hidden="1"/>
    <cellStyle name="Followed Hyperlink" xfId="5518" builtinId="9" hidden="1"/>
    <cellStyle name="Followed Hyperlink" xfId="5520" builtinId="9" hidden="1"/>
    <cellStyle name="Followed Hyperlink" xfId="5522" builtinId="9" hidden="1"/>
    <cellStyle name="Followed Hyperlink" xfId="5524" builtinId="9" hidden="1"/>
    <cellStyle name="Followed Hyperlink" xfId="5526" builtinId="9" hidden="1"/>
    <cellStyle name="Followed Hyperlink" xfId="5528" builtinId="9" hidden="1"/>
    <cellStyle name="Followed Hyperlink" xfId="5530" builtinId="9" hidden="1"/>
    <cellStyle name="Followed Hyperlink" xfId="5532" builtinId="9" hidden="1"/>
    <cellStyle name="Followed Hyperlink" xfId="5534" builtinId="9" hidden="1"/>
    <cellStyle name="Followed Hyperlink" xfId="5536" builtinId="9" hidden="1"/>
    <cellStyle name="Followed Hyperlink" xfId="5538" builtinId="9" hidden="1"/>
    <cellStyle name="Followed Hyperlink" xfId="5540" builtinId="9" hidden="1"/>
    <cellStyle name="Followed Hyperlink" xfId="5542" builtinId="9" hidden="1"/>
    <cellStyle name="Followed Hyperlink" xfId="5544" builtinId="9" hidden="1"/>
    <cellStyle name="Followed Hyperlink" xfId="5546" builtinId="9" hidden="1"/>
    <cellStyle name="Followed Hyperlink" xfId="5548" builtinId="9" hidden="1"/>
    <cellStyle name="Followed Hyperlink" xfId="5550" builtinId="9" hidden="1"/>
    <cellStyle name="Followed Hyperlink" xfId="5552" builtinId="9" hidden="1"/>
    <cellStyle name="Followed Hyperlink" xfId="5554" builtinId="9" hidden="1"/>
    <cellStyle name="Followed Hyperlink" xfId="5556" builtinId="9" hidden="1"/>
    <cellStyle name="Followed Hyperlink" xfId="5558" builtinId="9" hidden="1"/>
    <cellStyle name="Followed Hyperlink" xfId="5560" builtinId="9" hidden="1"/>
    <cellStyle name="Followed Hyperlink" xfId="5562" builtinId="9" hidden="1"/>
    <cellStyle name="Followed Hyperlink" xfId="5564" builtinId="9" hidden="1"/>
    <cellStyle name="Followed Hyperlink" xfId="5566" builtinId="9" hidden="1"/>
    <cellStyle name="Followed Hyperlink" xfId="5568" builtinId="9" hidden="1"/>
    <cellStyle name="Followed Hyperlink" xfId="5570" builtinId="9" hidden="1"/>
    <cellStyle name="Followed Hyperlink" xfId="5572" builtinId="9" hidden="1"/>
    <cellStyle name="Followed Hyperlink" xfId="5574" builtinId="9" hidden="1"/>
    <cellStyle name="Followed Hyperlink" xfId="5576" builtinId="9" hidden="1"/>
    <cellStyle name="Followed Hyperlink" xfId="5578" builtinId="9" hidden="1"/>
    <cellStyle name="Followed Hyperlink" xfId="5580" builtinId="9" hidden="1"/>
    <cellStyle name="Followed Hyperlink" xfId="5582" builtinId="9" hidden="1"/>
    <cellStyle name="Followed Hyperlink" xfId="5584" builtinId="9" hidden="1"/>
    <cellStyle name="Followed Hyperlink" xfId="5586" builtinId="9" hidden="1"/>
    <cellStyle name="Followed Hyperlink" xfId="5588" builtinId="9" hidden="1"/>
    <cellStyle name="Followed Hyperlink" xfId="5590" builtinId="9" hidden="1"/>
    <cellStyle name="Followed Hyperlink" xfId="5592" builtinId="9" hidden="1"/>
    <cellStyle name="Followed Hyperlink" xfId="5594" builtinId="9" hidden="1"/>
    <cellStyle name="Followed Hyperlink" xfId="5596" builtinId="9" hidden="1"/>
    <cellStyle name="Followed Hyperlink" xfId="5598" builtinId="9" hidden="1"/>
    <cellStyle name="Followed Hyperlink" xfId="5600" builtinId="9" hidden="1"/>
    <cellStyle name="Followed Hyperlink" xfId="5602" builtinId="9" hidden="1"/>
    <cellStyle name="Followed Hyperlink" xfId="5604" builtinId="9" hidden="1"/>
    <cellStyle name="Followed Hyperlink" xfId="5606" builtinId="9" hidden="1"/>
    <cellStyle name="Followed Hyperlink" xfId="5608" builtinId="9" hidden="1"/>
    <cellStyle name="Followed Hyperlink" xfId="5610" builtinId="9" hidden="1"/>
    <cellStyle name="Followed Hyperlink" xfId="5612" builtinId="9" hidden="1"/>
    <cellStyle name="Followed Hyperlink" xfId="5614" builtinId="9" hidden="1"/>
    <cellStyle name="Followed Hyperlink" xfId="5616" builtinId="9" hidden="1"/>
    <cellStyle name="Followed Hyperlink" xfId="5618" builtinId="9" hidden="1"/>
    <cellStyle name="Followed Hyperlink" xfId="5620" builtinId="9" hidden="1"/>
    <cellStyle name="Followed Hyperlink" xfId="5622" builtinId="9" hidden="1"/>
    <cellStyle name="Followed Hyperlink" xfId="5624" builtinId="9" hidden="1"/>
    <cellStyle name="Followed Hyperlink" xfId="5626" builtinId="9" hidden="1"/>
    <cellStyle name="Followed Hyperlink" xfId="5628" builtinId="9" hidden="1"/>
    <cellStyle name="Followed Hyperlink" xfId="5630" builtinId="9" hidden="1"/>
    <cellStyle name="Followed Hyperlink" xfId="5632" builtinId="9" hidden="1"/>
    <cellStyle name="Followed Hyperlink" xfId="5634" builtinId="9" hidden="1"/>
    <cellStyle name="Followed Hyperlink" xfId="5636" builtinId="9" hidden="1"/>
    <cellStyle name="Followed Hyperlink" xfId="5638" builtinId="9" hidden="1"/>
    <cellStyle name="Followed Hyperlink" xfId="5640" builtinId="9" hidden="1"/>
    <cellStyle name="Followed Hyperlink" xfId="5642" builtinId="9" hidden="1"/>
    <cellStyle name="Followed Hyperlink" xfId="5644" builtinId="9" hidden="1"/>
    <cellStyle name="Followed Hyperlink" xfId="5646" builtinId="9" hidden="1"/>
    <cellStyle name="Followed Hyperlink" xfId="5648" builtinId="9" hidden="1"/>
    <cellStyle name="Followed Hyperlink" xfId="5650" builtinId="9" hidden="1"/>
    <cellStyle name="Followed Hyperlink" xfId="5652" builtinId="9" hidden="1"/>
    <cellStyle name="Followed Hyperlink" xfId="5654" builtinId="9" hidden="1"/>
    <cellStyle name="Followed Hyperlink" xfId="5656" builtinId="9" hidden="1"/>
    <cellStyle name="Followed Hyperlink" xfId="5658" builtinId="9" hidden="1"/>
    <cellStyle name="Followed Hyperlink" xfId="5660" builtinId="9" hidden="1"/>
    <cellStyle name="Followed Hyperlink" xfId="5662" builtinId="9" hidden="1"/>
    <cellStyle name="Followed Hyperlink" xfId="5664" builtinId="9" hidden="1"/>
    <cellStyle name="Followed Hyperlink" xfId="5666" builtinId="9" hidden="1"/>
    <cellStyle name="Followed Hyperlink" xfId="5668" builtinId="9" hidden="1"/>
    <cellStyle name="Followed Hyperlink" xfId="5670" builtinId="9" hidden="1"/>
    <cellStyle name="Followed Hyperlink" xfId="5672" builtinId="9" hidden="1"/>
    <cellStyle name="Followed Hyperlink" xfId="5674" builtinId="9" hidden="1"/>
    <cellStyle name="Followed Hyperlink" xfId="5676" builtinId="9" hidden="1"/>
    <cellStyle name="Followed Hyperlink" xfId="5678" builtinId="9" hidden="1"/>
    <cellStyle name="Followed Hyperlink" xfId="5680" builtinId="9" hidden="1"/>
    <cellStyle name="Followed Hyperlink" xfId="5682" builtinId="9" hidden="1"/>
    <cellStyle name="Followed Hyperlink" xfId="5684" builtinId="9" hidden="1"/>
    <cellStyle name="Followed Hyperlink" xfId="5686" builtinId="9" hidden="1"/>
    <cellStyle name="Followed Hyperlink" xfId="5688" builtinId="9" hidden="1"/>
    <cellStyle name="Followed Hyperlink" xfId="5690" builtinId="9" hidden="1"/>
    <cellStyle name="Followed Hyperlink" xfId="5692" builtinId="9" hidden="1"/>
    <cellStyle name="Followed Hyperlink" xfId="5694" builtinId="9" hidden="1"/>
    <cellStyle name="Followed Hyperlink" xfId="5696" builtinId="9" hidden="1"/>
    <cellStyle name="Followed Hyperlink" xfId="5698" builtinId="9" hidden="1"/>
    <cellStyle name="Followed Hyperlink" xfId="5700" builtinId="9" hidden="1"/>
    <cellStyle name="Followed Hyperlink" xfId="5702" builtinId="9" hidden="1"/>
    <cellStyle name="Followed Hyperlink" xfId="5704" builtinId="9" hidden="1"/>
    <cellStyle name="Followed Hyperlink" xfId="5706" builtinId="9" hidden="1"/>
    <cellStyle name="Followed Hyperlink" xfId="5708" builtinId="9" hidden="1"/>
    <cellStyle name="Followed Hyperlink" xfId="5710" builtinId="9" hidden="1"/>
    <cellStyle name="Followed Hyperlink" xfId="5712" builtinId="9" hidden="1"/>
    <cellStyle name="Followed Hyperlink" xfId="5714" builtinId="9" hidden="1"/>
    <cellStyle name="Followed Hyperlink" xfId="5716" builtinId="9" hidden="1"/>
    <cellStyle name="Followed Hyperlink" xfId="5718" builtinId="9" hidden="1"/>
    <cellStyle name="Followed Hyperlink" xfId="5720" builtinId="9" hidden="1"/>
    <cellStyle name="Followed Hyperlink" xfId="5722" builtinId="9" hidden="1"/>
    <cellStyle name="Followed Hyperlink" xfId="5724" builtinId="9" hidden="1"/>
    <cellStyle name="Followed Hyperlink" xfId="5726" builtinId="9" hidden="1"/>
    <cellStyle name="Followed Hyperlink" xfId="5728" builtinId="9" hidden="1"/>
    <cellStyle name="Followed Hyperlink" xfId="5730" builtinId="9" hidden="1"/>
    <cellStyle name="Followed Hyperlink" xfId="5732" builtinId="9" hidden="1"/>
    <cellStyle name="Followed Hyperlink" xfId="5734" builtinId="9" hidden="1"/>
    <cellStyle name="Followed Hyperlink" xfId="5736" builtinId="9" hidden="1"/>
    <cellStyle name="Followed Hyperlink" xfId="5738" builtinId="9" hidden="1"/>
    <cellStyle name="Followed Hyperlink" xfId="5740" builtinId="9" hidden="1"/>
    <cellStyle name="Followed Hyperlink" xfId="5742" builtinId="9" hidden="1"/>
    <cellStyle name="Followed Hyperlink" xfId="5744" builtinId="9" hidden="1"/>
    <cellStyle name="Followed Hyperlink" xfId="5746" builtinId="9" hidden="1"/>
    <cellStyle name="Followed Hyperlink" xfId="5748" builtinId="9" hidden="1"/>
    <cellStyle name="Followed Hyperlink" xfId="5750" builtinId="9" hidden="1"/>
    <cellStyle name="Followed Hyperlink" xfId="5752" builtinId="9" hidden="1"/>
    <cellStyle name="Followed Hyperlink" xfId="5754" builtinId="9" hidden="1"/>
    <cellStyle name="Followed Hyperlink" xfId="5756" builtinId="9" hidden="1"/>
    <cellStyle name="Followed Hyperlink" xfId="5758" builtinId="9" hidden="1"/>
    <cellStyle name="Followed Hyperlink" xfId="5760" builtinId="9" hidden="1"/>
    <cellStyle name="Followed Hyperlink" xfId="5762" builtinId="9" hidden="1"/>
    <cellStyle name="Followed Hyperlink" xfId="5764" builtinId="9" hidden="1"/>
    <cellStyle name="Followed Hyperlink" xfId="5766" builtinId="9" hidden="1"/>
    <cellStyle name="Followed Hyperlink" xfId="5768" builtinId="9" hidden="1"/>
    <cellStyle name="Followed Hyperlink" xfId="5770" builtinId="9" hidden="1"/>
    <cellStyle name="Followed Hyperlink" xfId="5772" builtinId="9" hidden="1"/>
    <cellStyle name="Followed Hyperlink" xfId="5774" builtinId="9" hidden="1"/>
    <cellStyle name="Followed Hyperlink" xfId="5776" builtinId="9" hidden="1"/>
    <cellStyle name="Followed Hyperlink" xfId="5778" builtinId="9" hidden="1"/>
    <cellStyle name="Followed Hyperlink" xfId="5780" builtinId="9" hidden="1"/>
    <cellStyle name="Followed Hyperlink" xfId="5782" builtinId="9" hidden="1"/>
    <cellStyle name="Followed Hyperlink" xfId="5784" builtinId="9" hidden="1"/>
    <cellStyle name="Followed Hyperlink" xfId="5786" builtinId="9" hidden="1"/>
    <cellStyle name="Followed Hyperlink" xfId="5788" builtinId="9" hidden="1"/>
    <cellStyle name="Followed Hyperlink" xfId="5790" builtinId="9" hidden="1"/>
    <cellStyle name="Followed Hyperlink" xfId="5792" builtinId="9" hidden="1"/>
    <cellStyle name="Followed Hyperlink" xfId="5794" builtinId="9" hidden="1"/>
    <cellStyle name="Followed Hyperlink" xfId="5796" builtinId="9" hidden="1"/>
    <cellStyle name="Followed Hyperlink" xfId="5798" builtinId="9" hidden="1"/>
    <cellStyle name="Followed Hyperlink" xfId="5800" builtinId="9" hidden="1"/>
    <cellStyle name="Followed Hyperlink" xfId="5802" builtinId="9" hidden="1"/>
    <cellStyle name="Followed Hyperlink" xfId="5804" builtinId="9" hidden="1"/>
    <cellStyle name="Followed Hyperlink" xfId="5806" builtinId="9" hidden="1"/>
    <cellStyle name="Followed Hyperlink" xfId="5808" builtinId="9" hidden="1"/>
    <cellStyle name="Followed Hyperlink" xfId="5810" builtinId="9" hidden="1"/>
    <cellStyle name="Followed Hyperlink" xfId="5812" builtinId="9" hidden="1"/>
    <cellStyle name="Followed Hyperlink" xfId="5814" builtinId="9" hidden="1"/>
    <cellStyle name="Followed Hyperlink" xfId="5816" builtinId="9" hidden="1"/>
    <cellStyle name="Followed Hyperlink" xfId="5818" builtinId="9" hidden="1"/>
    <cellStyle name="Followed Hyperlink" xfId="5820" builtinId="9" hidden="1"/>
    <cellStyle name="Followed Hyperlink" xfId="5822" builtinId="9" hidden="1"/>
    <cellStyle name="Followed Hyperlink" xfId="5824" builtinId="9" hidden="1"/>
    <cellStyle name="Followed Hyperlink" xfId="5826" builtinId="9" hidden="1"/>
    <cellStyle name="Followed Hyperlink" xfId="5828" builtinId="9" hidden="1"/>
    <cellStyle name="Followed Hyperlink" xfId="5830" builtinId="9" hidden="1"/>
    <cellStyle name="Followed Hyperlink" xfId="5832" builtinId="9" hidden="1"/>
    <cellStyle name="Followed Hyperlink" xfId="5834" builtinId="9" hidden="1"/>
    <cellStyle name="Followed Hyperlink" xfId="5836" builtinId="9" hidden="1"/>
    <cellStyle name="Followed Hyperlink" xfId="5838" builtinId="9" hidden="1"/>
    <cellStyle name="Followed Hyperlink" xfId="5840" builtinId="9" hidden="1"/>
    <cellStyle name="Followed Hyperlink" xfId="5842" builtinId="9" hidden="1"/>
    <cellStyle name="Followed Hyperlink" xfId="5844" builtinId="9" hidden="1"/>
    <cellStyle name="Followed Hyperlink" xfId="5846" builtinId="9" hidden="1"/>
    <cellStyle name="Followed Hyperlink" xfId="5848" builtinId="9" hidden="1"/>
    <cellStyle name="Followed Hyperlink" xfId="5850" builtinId="9" hidden="1"/>
    <cellStyle name="Followed Hyperlink" xfId="5852" builtinId="9" hidden="1"/>
    <cellStyle name="Followed Hyperlink" xfId="5854" builtinId="9" hidden="1"/>
    <cellStyle name="Followed Hyperlink" xfId="5856" builtinId="9" hidden="1"/>
    <cellStyle name="Followed Hyperlink" xfId="5858" builtinId="9" hidden="1"/>
    <cellStyle name="Followed Hyperlink" xfId="5860" builtinId="9" hidden="1"/>
    <cellStyle name="Followed Hyperlink" xfId="5862" builtinId="9" hidden="1"/>
    <cellStyle name="Followed Hyperlink" xfId="5864" builtinId="9" hidden="1"/>
    <cellStyle name="Followed Hyperlink" xfId="5866" builtinId="9" hidden="1"/>
    <cellStyle name="Followed Hyperlink" xfId="5868" builtinId="9" hidden="1"/>
    <cellStyle name="Followed Hyperlink" xfId="5870" builtinId="9" hidden="1"/>
    <cellStyle name="Followed Hyperlink" xfId="5872" builtinId="9" hidden="1"/>
    <cellStyle name="Followed Hyperlink" xfId="5874" builtinId="9" hidden="1"/>
    <cellStyle name="Followed Hyperlink" xfId="5876" builtinId="9" hidden="1"/>
    <cellStyle name="Followed Hyperlink" xfId="5878" builtinId="9" hidden="1"/>
    <cellStyle name="Followed Hyperlink" xfId="5880" builtinId="9" hidden="1"/>
    <cellStyle name="Followed Hyperlink" xfId="5882" builtinId="9" hidden="1"/>
    <cellStyle name="Followed Hyperlink" xfId="5884" builtinId="9" hidden="1"/>
    <cellStyle name="Followed Hyperlink" xfId="5886" builtinId="9" hidden="1"/>
    <cellStyle name="Followed Hyperlink" xfId="5888" builtinId="9" hidden="1"/>
    <cellStyle name="Followed Hyperlink" xfId="5890" builtinId="9" hidden="1"/>
    <cellStyle name="Followed Hyperlink" xfId="5892" builtinId="9" hidden="1"/>
    <cellStyle name="Followed Hyperlink" xfId="5894" builtinId="9" hidden="1"/>
    <cellStyle name="Followed Hyperlink" xfId="5896" builtinId="9" hidden="1"/>
    <cellStyle name="Followed Hyperlink" xfId="5898" builtinId="9" hidden="1"/>
    <cellStyle name="Followed Hyperlink" xfId="5900" builtinId="9" hidden="1"/>
    <cellStyle name="Followed Hyperlink" xfId="5902" builtinId="9" hidden="1"/>
    <cellStyle name="Followed Hyperlink" xfId="5904" builtinId="9" hidden="1"/>
    <cellStyle name="Followed Hyperlink" xfId="5906" builtinId="9" hidden="1"/>
    <cellStyle name="Followed Hyperlink" xfId="5908" builtinId="9" hidden="1"/>
    <cellStyle name="Followed Hyperlink" xfId="5910" builtinId="9" hidden="1"/>
    <cellStyle name="Followed Hyperlink" xfId="5912" builtinId="9" hidden="1"/>
    <cellStyle name="Followed Hyperlink" xfId="5914" builtinId="9" hidden="1"/>
    <cellStyle name="Followed Hyperlink" xfId="5916" builtinId="9" hidden="1"/>
    <cellStyle name="Followed Hyperlink" xfId="5918" builtinId="9" hidden="1"/>
    <cellStyle name="Followed Hyperlink" xfId="5920" builtinId="9" hidden="1"/>
    <cellStyle name="Followed Hyperlink" xfId="5922" builtinId="9" hidden="1"/>
    <cellStyle name="Followed Hyperlink" xfId="5924" builtinId="9" hidden="1"/>
    <cellStyle name="Followed Hyperlink" xfId="5926" builtinId="9" hidden="1"/>
    <cellStyle name="Followed Hyperlink" xfId="5928" builtinId="9" hidden="1"/>
    <cellStyle name="Followed Hyperlink" xfId="5930" builtinId="9" hidden="1"/>
    <cellStyle name="Followed Hyperlink" xfId="5932" builtinId="9" hidden="1"/>
    <cellStyle name="Followed Hyperlink" xfId="5934" builtinId="9" hidden="1"/>
    <cellStyle name="Followed Hyperlink" xfId="5936" builtinId="9" hidden="1"/>
    <cellStyle name="Followed Hyperlink" xfId="5938" builtinId="9" hidden="1"/>
    <cellStyle name="Followed Hyperlink" xfId="5940" builtinId="9" hidden="1"/>
    <cellStyle name="Followed Hyperlink" xfId="5942" builtinId="9" hidden="1"/>
    <cellStyle name="Followed Hyperlink" xfId="5944" builtinId="9" hidden="1"/>
    <cellStyle name="Followed Hyperlink" xfId="5946" builtinId="9" hidden="1"/>
    <cellStyle name="Followed Hyperlink" xfId="5948" builtinId="9" hidden="1"/>
    <cellStyle name="Followed Hyperlink" xfId="5950" builtinId="9" hidden="1"/>
    <cellStyle name="Followed Hyperlink" xfId="5952" builtinId="9" hidden="1"/>
    <cellStyle name="Followed Hyperlink" xfId="5954" builtinId="9" hidden="1"/>
    <cellStyle name="Followed Hyperlink" xfId="5956" builtinId="9" hidden="1"/>
    <cellStyle name="Followed Hyperlink" xfId="5958" builtinId="9" hidden="1"/>
    <cellStyle name="Followed Hyperlink" xfId="5960" builtinId="9" hidden="1"/>
    <cellStyle name="Followed Hyperlink" xfId="5962" builtinId="9" hidden="1"/>
    <cellStyle name="Followed Hyperlink" xfId="5964" builtinId="9" hidden="1"/>
    <cellStyle name="Followed Hyperlink" xfId="5966" builtinId="9" hidden="1"/>
    <cellStyle name="Followed Hyperlink" xfId="5968" builtinId="9" hidden="1"/>
    <cellStyle name="Followed Hyperlink" xfId="5970" builtinId="9" hidden="1"/>
    <cellStyle name="Followed Hyperlink" xfId="5972" builtinId="9" hidden="1"/>
    <cellStyle name="Followed Hyperlink" xfId="5974" builtinId="9" hidden="1"/>
    <cellStyle name="Followed Hyperlink" xfId="5976" builtinId="9" hidden="1"/>
    <cellStyle name="Followed Hyperlink" xfId="5978" builtinId="9" hidden="1"/>
    <cellStyle name="Followed Hyperlink" xfId="5980" builtinId="9" hidden="1"/>
    <cellStyle name="Followed Hyperlink" xfId="5982" builtinId="9" hidden="1"/>
    <cellStyle name="Followed Hyperlink" xfId="5984" builtinId="9" hidden="1"/>
    <cellStyle name="Followed Hyperlink" xfId="5986" builtinId="9" hidden="1"/>
    <cellStyle name="Followed Hyperlink" xfId="5988" builtinId="9" hidden="1"/>
    <cellStyle name="Followed Hyperlink" xfId="5990" builtinId="9" hidden="1"/>
    <cellStyle name="Followed Hyperlink" xfId="5992" builtinId="9" hidden="1"/>
    <cellStyle name="Followed Hyperlink" xfId="5994" builtinId="9" hidden="1"/>
    <cellStyle name="Followed Hyperlink" xfId="5996" builtinId="9" hidden="1"/>
    <cellStyle name="Followed Hyperlink" xfId="5998" builtinId="9" hidden="1"/>
    <cellStyle name="Followed Hyperlink" xfId="6000" builtinId="9" hidden="1"/>
    <cellStyle name="Followed Hyperlink" xfId="6002" builtinId="9" hidden="1"/>
    <cellStyle name="Followed Hyperlink" xfId="6004" builtinId="9" hidden="1"/>
    <cellStyle name="Followed Hyperlink" xfId="6006" builtinId="9" hidden="1"/>
    <cellStyle name="Followed Hyperlink" xfId="6008" builtinId="9" hidden="1"/>
    <cellStyle name="Followed Hyperlink" xfId="6010" builtinId="9" hidden="1"/>
    <cellStyle name="Followed Hyperlink" xfId="6012" builtinId="9" hidden="1"/>
    <cellStyle name="Followed Hyperlink" xfId="6014" builtinId="9" hidden="1"/>
    <cellStyle name="Followed Hyperlink" xfId="6016" builtinId="9" hidden="1"/>
    <cellStyle name="Followed Hyperlink" xfId="6018" builtinId="9" hidden="1"/>
    <cellStyle name="Followed Hyperlink" xfId="6020" builtinId="9" hidden="1"/>
    <cellStyle name="Followed Hyperlink" xfId="6022" builtinId="9" hidden="1"/>
    <cellStyle name="Followed Hyperlink" xfId="6024" builtinId="9" hidden="1"/>
    <cellStyle name="Followed Hyperlink" xfId="6026" builtinId="9" hidden="1"/>
    <cellStyle name="Followed Hyperlink" xfId="6028" builtinId="9" hidden="1"/>
    <cellStyle name="Followed Hyperlink" xfId="6030" builtinId="9" hidden="1"/>
    <cellStyle name="Followed Hyperlink" xfId="6032" builtinId="9" hidden="1"/>
    <cellStyle name="Followed Hyperlink" xfId="6034" builtinId="9" hidden="1"/>
    <cellStyle name="Followed Hyperlink" xfId="6036" builtinId="9" hidden="1"/>
    <cellStyle name="Followed Hyperlink" xfId="6038" builtinId="9" hidden="1"/>
    <cellStyle name="Followed Hyperlink" xfId="6040" builtinId="9" hidden="1"/>
    <cellStyle name="Followed Hyperlink" xfId="6042" builtinId="9" hidden="1"/>
    <cellStyle name="Followed Hyperlink" xfId="6044" builtinId="9" hidden="1"/>
    <cellStyle name="Followed Hyperlink" xfId="6046" builtinId="9" hidden="1"/>
    <cellStyle name="Followed Hyperlink" xfId="6048" builtinId="9" hidden="1"/>
    <cellStyle name="Followed Hyperlink" xfId="6050" builtinId="9" hidden="1"/>
    <cellStyle name="Followed Hyperlink" xfId="6052" builtinId="9" hidden="1"/>
    <cellStyle name="Followed Hyperlink" xfId="6054" builtinId="9" hidden="1"/>
    <cellStyle name="Followed Hyperlink" xfId="6056" builtinId="9" hidden="1"/>
    <cellStyle name="Followed Hyperlink" xfId="6058" builtinId="9" hidden="1"/>
    <cellStyle name="Followed Hyperlink" xfId="6060" builtinId="9" hidden="1"/>
    <cellStyle name="Followed Hyperlink" xfId="6062" builtinId="9" hidden="1"/>
    <cellStyle name="Followed Hyperlink" xfId="6064" builtinId="9" hidden="1"/>
    <cellStyle name="Followed Hyperlink" xfId="6066" builtinId="9" hidden="1"/>
    <cellStyle name="Followed Hyperlink" xfId="6068" builtinId="9" hidden="1"/>
    <cellStyle name="Followed Hyperlink" xfId="6070" builtinId="9" hidden="1"/>
    <cellStyle name="Followed Hyperlink" xfId="6072" builtinId="9" hidden="1"/>
    <cellStyle name="Followed Hyperlink" xfId="6074" builtinId="9" hidden="1"/>
    <cellStyle name="Followed Hyperlink" xfId="6076" builtinId="9" hidden="1"/>
    <cellStyle name="Followed Hyperlink" xfId="6078" builtinId="9" hidden="1"/>
    <cellStyle name="Followed Hyperlink" xfId="6080" builtinId="9" hidden="1"/>
    <cellStyle name="Followed Hyperlink" xfId="6082" builtinId="9" hidden="1"/>
    <cellStyle name="Followed Hyperlink" xfId="6084" builtinId="9" hidden="1"/>
    <cellStyle name="Followed Hyperlink" xfId="6086" builtinId="9" hidden="1"/>
    <cellStyle name="Followed Hyperlink" xfId="6088" builtinId="9" hidden="1"/>
    <cellStyle name="Followed Hyperlink" xfId="6090" builtinId="9" hidden="1"/>
    <cellStyle name="Followed Hyperlink" xfId="6092" builtinId="9" hidden="1"/>
    <cellStyle name="Followed Hyperlink" xfId="6094" builtinId="9" hidden="1"/>
    <cellStyle name="Followed Hyperlink" xfId="6096" builtinId="9" hidden="1"/>
    <cellStyle name="Followed Hyperlink" xfId="6098" builtinId="9" hidden="1"/>
    <cellStyle name="Followed Hyperlink" xfId="6100" builtinId="9" hidden="1"/>
    <cellStyle name="Followed Hyperlink" xfId="6102" builtinId="9" hidden="1"/>
    <cellStyle name="Followed Hyperlink" xfId="6104" builtinId="9" hidden="1"/>
    <cellStyle name="Followed Hyperlink" xfId="6106" builtinId="9" hidden="1"/>
    <cellStyle name="Followed Hyperlink" xfId="6108" builtinId="9" hidden="1"/>
    <cellStyle name="Followed Hyperlink" xfId="6110" builtinId="9" hidden="1"/>
    <cellStyle name="Followed Hyperlink" xfId="6112" builtinId="9" hidden="1"/>
    <cellStyle name="Followed Hyperlink" xfId="6114" builtinId="9" hidden="1"/>
    <cellStyle name="Followed Hyperlink" xfId="6116" builtinId="9" hidden="1"/>
    <cellStyle name="Followed Hyperlink" xfId="6118" builtinId="9" hidden="1"/>
    <cellStyle name="Followed Hyperlink" xfId="6120" builtinId="9" hidden="1"/>
    <cellStyle name="Followed Hyperlink" xfId="6122" builtinId="9" hidden="1"/>
    <cellStyle name="Followed Hyperlink" xfId="6124" builtinId="9" hidden="1"/>
    <cellStyle name="Followed Hyperlink" xfId="6126" builtinId="9" hidden="1"/>
    <cellStyle name="Followed Hyperlink" xfId="6128" builtinId="9" hidden="1"/>
    <cellStyle name="Followed Hyperlink" xfId="6130" builtinId="9" hidden="1"/>
    <cellStyle name="Followed Hyperlink" xfId="6132" builtinId="9" hidden="1"/>
    <cellStyle name="Followed Hyperlink" xfId="6134" builtinId="9" hidden="1"/>
    <cellStyle name="Followed Hyperlink" xfId="6136" builtinId="9" hidden="1"/>
    <cellStyle name="Followed Hyperlink" xfId="6138" builtinId="9" hidden="1"/>
    <cellStyle name="Followed Hyperlink" xfId="6140" builtinId="9" hidden="1"/>
    <cellStyle name="Followed Hyperlink" xfId="6142" builtinId="9" hidden="1"/>
    <cellStyle name="Followed Hyperlink" xfId="6144" builtinId="9" hidden="1"/>
    <cellStyle name="Followed Hyperlink" xfId="6146" builtinId="9" hidden="1"/>
    <cellStyle name="Followed Hyperlink" xfId="6148" builtinId="9" hidden="1"/>
    <cellStyle name="Followed Hyperlink" xfId="6150" builtinId="9" hidden="1"/>
    <cellStyle name="Followed Hyperlink" xfId="6152" builtinId="9" hidden="1"/>
    <cellStyle name="Followed Hyperlink" xfId="6154" builtinId="9" hidden="1"/>
    <cellStyle name="Followed Hyperlink" xfId="6156" builtinId="9" hidden="1"/>
    <cellStyle name="Followed Hyperlink" xfId="6158" builtinId="9" hidden="1"/>
    <cellStyle name="Followed Hyperlink" xfId="6160" builtinId="9" hidden="1"/>
    <cellStyle name="Followed Hyperlink" xfId="6162" builtinId="9" hidden="1"/>
    <cellStyle name="Followed Hyperlink" xfId="6164" builtinId="9" hidden="1"/>
    <cellStyle name="Followed Hyperlink" xfId="6166" builtinId="9" hidden="1"/>
    <cellStyle name="Followed Hyperlink" xfId="6168" builtinId="9" hidden="1"/>
    <cellStyle name="Followed Hyperlink" xfId="6170" builtinId="9" hidden="1"/>
    <cellStyle name="Followed Hyperlink" xfId="6172" builtinId="9" hidden="1"/>
    <cellStyle name="Followed Hyperlink" xfId="6174" builtinId="9" hidden="1"/>
    <cellStyle name="Followed Hyperlink" xfId="6176" builtinId="9" hidden="1"/>
    <cellStyle name="Followed Hyperlink" xfId="6178" builtinId="9" hidden="1"/>
    <cellStyle name="Followed Hyperlink" xfId="6180" builtinId="9" hidden="1"/>
    <cellStyle name="Followed Hyperlink" xfId="6182" builtinId="9" hidden="1"/>
    <cellStyle name="Followed Hyperlink" xfId="6184" builtinId="9" hidden="1"/>
    <cellStyle name="Followed Hyperlink" xfId="6186" builtinId="9" hidden="1"/>
    <cellStyle name="Followed Hyperlink" xfId="6188" builtinId="9" hidden="1"/>
    <cellStyle name="Followed Hyperlink" xfId="6190" builtinId="9" hidden="1"/>
    <cellStyle name="Followed Hyperlink" xfId="6192" builtinId="9" hidden="1"/>
    <cellStyle name="Followed Hyperlink" xfId="6194" builtinId="9" hidden="1"/>
    <cellStyle name="Followed Hyperlink" xfId="6196" builtinId="9" hidden="1"/>
    <cellStyle name="Followed Hyperlink" xfId="6198" builtinId="9" hidden="1"/>
    <cellStyle name="Followed Hyperlink" xfId="6200" builtinId="9" hidden="1"/>
    <cellStyle name="Followed Hyperlink" xfId="6202" builtinId="9" hidden="1"/>
    <cellStyle name="Followed Hyperlink" xfId="6204" builtinId="9" hidden="1"/>
    <cellStyle name="Followed Hyperlink" xfId="6206" builtinId="9" hidden="1"/>
    <cellStyle name="Followed Hyperlink" xfId="6208" builtinId="9" hidden="1"/>
    <cellStyle name="Followed Hyperlink" xfId="6210" builtinId="9" hidden="1"/>
    <cellStyle name="Followed Hyperlink" xfId="6212" builtinId="9" hidden="1"/>
    <cellStyle name="Followed Hyperlink" xfId="6214" builtinId="9" hidden="1"/>
    <cellStyle name="Followed Hyperlink" xfId="6216" builtinId="9" hidden="1"/>
    <cellStyle name="Followed Hyperlink" xfId="6218" builtinId="9" hidden="1"/>
    <cellStyle name="Followed Hyperlink" xfId="6220" builtinId="9" hidden="1"/>
    <cellStyle name="Followed Hyperlink" xfId="6222" builtinId="9" hidden="1"/>
    <cellStyle name="Followed Hyperlink" xfId="6224" builtinId="9" hidden="1"/>
    <cellStyle name="Followed Hyperlink" xfId="6226" builtinId="9" hidden="1"/>
    <cellStyle name="Followed Hyperlink" xfId="6228" builtinId="9" hidden="1"/>
    <cellStyle name="Followed Hyperlink" xfId="6230" builtinId="9" hidden="1"/>
    <cellStyle name="Followed Hyperlink" xfId="6232" builtinId="9" hidden="1"/>
    <cellStyle name="Followed Hyperlink" xfId="6234" builtinId="9" hidden="1"/>
    <cellStyle name="Followed Hyperlink" xfId="6236" builtinId="9" hidden="1"/>
    <cellStyle name="Followed Hyperlink" xfId="6238" builtinId="9" hidden="1"/>
    <cellStyle name="Followed Hyperlink" xfId="6240" builtinId="9" hidden="1"/>
    <cellStyle name="Followed Hyperlink" xfId="6242" builtinId="9" hidden="1"/>
    <cellStyle name="Followed Hyperlink" xfId="6244" builtinId="9" hidden="1"/>
    <cellStyle name="Followed Hyperlink" xfId="6246" builtinId="9" hidden="1"/>
    <cellStyle name="Followed Hyperlink" xfId="6248" builtinId="9" hidden="1"/>
    <cellStyle name="Followed Hyperlink" xfId="6250" builtinId="9" hidden="1"/>
    <cellStyle name="Followed Hyperlink" xfId="6252" builtinId="9" hidden="1"/>
    <cellStyle name="Followed Hyperlink" xfId="6254" builtinId="9" hidden="1"/>
    <cellStyle name="Followed Hyperlink" xfId="6256" builtinId="9" hidden="1"/>
    <cellStyle name="Followed Hyperlink" xfId="6258" builtinId="9" hidden="1"/>
    <cellStyle name="Followed Hyperlink" xfId="6260" builtinId="9" hidden="1"/>
    <cellStyle name="Followed Hyperlink" xfId="6262" builtinId="9" hidden="1"/>
    <cellStyle name="Followed Hyperlink" xfId="6264" builtinId="9" hidden="1"/>
    <cellStyle name="Followed Hyperlink" xfId="6266" builtinId="9" hidden="1"/>
    <cellStyle name="Followed Hyperlink" xfId="6268" builtinId="9" hidden="1"/>
    <cellStyle name="Followed Hyperlink" xfId="6270" builtinId="9" hidden="1"/>
    <cellStyle name="Followed Hyperlink" xfId="6272" builtinId="9" hidden="1"/>
    <cellStyle name="Followed Hyperlink" xfId="6274" builtinId="9" hidden="1"/>
    <cellStyle name="Followed Hyperlink" xfId="6276" builtinId="9" hidden="1"/>
    <cellStyle name="Followed Hyperlink" xfId="6278" builtinId="9" hidden="1"/>
    <cellStyle name="Followed Hyperlink" xfId="6280" builtinId="9" hidden="1"/>
    <cellStyle name="Followed Hyperlink" xfId="6282" builtinId="9" hidden="1"/>
    <cellStyle name="Followed Hyperlink" xfId="6284" builtinId="9" hidden="1"/>
    <cellStyle name="Followed Hyperlink" xfId="6286" builtinId="9" hidden="1"/>
    <cellStyle name="Followed Hyperlink" xfId="6288" builtinId="9" hidden="1"/>
    <cellStyle name="Followed Hyperlink" xfId="6290" builtinId="9" hidden="1"/>
    <cellStyle name="Followed Hyperlink" xfId="6292" builtinId="9" hidden="1"/>
    <cellStyle name="Followed Hyperlink" xfId="6294" builtinId="9" hidden="1"/>
    <cellStyle name="Followed Hyperlink" xfId="6296" builtinId="9" hidden="1"/>
    <cellStyle name="Followed Hyperlink" xfId="6298" builtinId="9" hidden="1"/>
    <cellStyle name="Followed Hyperlink" xfId="6300" builtinId="9" hidden="1"/>
    <cellStyle name="Followed Hyperlink" xfId="6302" builtinId="9" hidden="1"/>
    <cellStyle name="Followed Hyperlink" xfId="6304" builtinId="9" hidden="1"/>
    <cellStyle name="Followed Hyperlink" xfId="6306" builtinId="9" hidden="1"/>
    <cellStyle name="Followed Hyperlink" xfId="6308" builtinId="9" hidden="1"/>
    <cellStyle name="Followed Hyperlink" xfId="6310" builtinId="9" hidden="1"/>
    <cellStyle name="Followed Hyperlink" xfId="6312" builtinId="9" hidden="1"/>
    <cellStyle name="Followed Hyperlink" xfId="6314" builtinId="9" hidden="1"/>
    <cellStyle name="Followed Hyperlink" xfId="6316" builtinId="9" hidden="1"/>
    <cellStyle name="Followed Hyperlink" xfId="6318" builtinId="9" hidden="1"/>
    <cellStyle name="Followed Hyperlink" xfId="6320" builtinId="9" hidden="1"/>
    <cellStyle name="Followed Hyperlink" xfId="6322" builtinId="9" hidden="1"/>
    <cellStyle name="Followed Hyperlink" xfId="6324" builtinId="9" hidden="1"/>
    <cellStyle name="Followed Hyperlink" xfId="6326" builtinId="9" hidden="1"/>
    <cellStyle name="Followed Hyperlink" xfId="63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Hyperlink" xfId="4371" builtinId="8" hidden="1"/>
    <cellStyle name="Hyperlink" xfId="4373" builtinId="8" hidden="1"/>
    <cellStyle name="Hyperlink" xfId="4375" builtinId="8" hidden="1"/>
    <cellStyle name="Hyperlink" xfId="4377" builtinId="8" hidden="1"/>
    <cellStyle name="Hyperlink" xfId="4379" builtinId="8" hidden="1"/>
    <cellStyle name="Hyperlink" xfId="4381" builtinId="8" hidden="1"/>
    <cellStyle name="Hyperlink" xfId="4383" builtinId="8" hidden="1"/>
    <cellStyle name="Hyperlink" xfId="4385" builtinId="8" hidden="1"/>
    <cellStyle name="Hyperlink" xfId="4387" builtinId="8" hidden="1"/>
    <cellStyle name="Hyperlink" xfId="4389" builtinId="8" hidden="1"/>
    <cellStyle name="Hyperlink" xfId="4391" builtinId="8" hidden="1"/>
    <cellStyle name="Hyperlink" xfId="4393" builtinId="8" hidden="1"/>
    <cellStyle name="Hyperlink" xfId="4395" builtinId="8" hidden="1"/>
    <cellStyle name="Hyperlink" xfId="4397" builtinId="8" hidden="1"/>
    <cellStyle name="Hyperlink" xfId="4399" builtinId="8" hidden="1"/>
    <cellStyle name="Hyperlink" xfId="4401" builtinId="8" hidden="1"/>
    <cellStyle name="Hyperlink" xfId="4403" builtinId="8" hidden="1"/>
    <cellStyle name="Hyperlink" xfId="4405" builtinId="8" hidden="1"/>
    <cellStyle name="Hyperlink" xfId="4407" builtinId="8" hidden="1"/>
    <cellStyle name="Hyperlink" xfId="4409" builtinId="8" hidden="1"/>
    <cellStyle name="Hyperlink" xfId="4411" builtinId="8" hidden="1"/>
    <cellStyle name="Hyperlink" xfId="4413" builtinId="8" hidden="1"/>
    <cellStyle name="Hyperlink" xfId="4415" builtinId="8" hidden="1"/>
    <cellStyle name="Hyperlink" xfId="4417" builtinId="8" hidden="1"/>
    <cellStyle name="Hyperlink" xfId="4419" builtinId="8" hidden="1"/>
    <cellStyle name="Hyperlink" xfId="4421" builtinId="8" hidden="1"/>
    <cellStyle name="Hyperlink" xfId="4423" builtinId="8" hidden="1"/>
    <cellStyle name="Hyperlink" xfId="4425" builtinId="8" hidden="1"/>
    <cellStyle name="Hyperlink" xfId="4427" builtinId="8" hidden="1"/>
    <cellStyle name="Hyperlink" xfId="4429" builtinId="8" hidden="1"/>
    <cellStyle name="Hyperlink" xfId="4431" builtinId="8" hidden="1"/>
    <cellStyle name="Hyperlink" xfId="4433" builtinId="8" hidden="1"/>
    <cellStyle name="Hyperlink" xfId="4435" builtinId="8" hidden="1"/>
    <cellStyle name="Hyperlink" xfId="4437" builtinId="8" hidden="1"/>
    <cellStyle name="Hyperlink" xfId="4439" builtinId="8" hidden="1"/>
    <cellStyle name="Hyperlink" xfId="4441" builtinId="8" hidden="1"/>
    <cellStyle name="Hyperlink" xfId="4443" builtinId="8" hidden="1"/>
    <cellStyle name="Hyperlink" xfId="4445" builtinId="8" hidden="1"/>
    <cellStyle name="Hyperlink" xfId="4447" builtinId="8" hidden="1"/>
    <cellStyle name="Hyperlink" xfId="4449" builtinId="8" hidden="1"/>
    <cellStyle name="Hyperlink" xfId="4451" builtinId="8" hidden="1"/>
    <cellStyle name="Hyperlink" xfId="4453" builtinId="8" hidden="1"/>
    <cellStyle name="Hyperlink" xfId="4455" builtinId="8" hidden="1"/>
    <cellStyle name="Hyperlink" xfId="4457" builtinId="8" hidden="1"/>
    <cellStyle name="Hyperlink" xfId="4459" builtinId="8" hidden="1"/>
    <cellStyle name="Hyperlink" xfId="4461" builtinId="8" hidden="1"/>
    <cellStyle name="Hyperlink" xfId="4463" builtinId="8" hidden="1"/>
    <cellStyle name="Hyperlink" xfId="4465" builtinId="8" hidden="1"/>
    <cellStyle name="Hyperlink" xfId="4467" builtinId="8" hidden="1"/>
    <cellStyle name="Hyperlink" xfId="4469" builtinId="8" hidden="1"/>
    <cellStyle name="Hyperlink" xfId="4471" builtinId="8" hidden="1"/>
    <cellStyle name="Hyperlink" xfId="4473" builtinId="8" hidden="1"/>
    <cellStyle name="Hyperlink" xfId="4475" builtinId="8" hidden="1"/>
    <cellStyle name="Hyperlink" xfId="4477" builtinId="8" hidden="1"/>
    <cellStyle name="Hyperlink" xfId="4479" builtinId="8" hidden="1"/>
    <cellStyle name="Hyperlink" xfId="4481" builtinId="8" hidden="1"/>
    <cellStyle name="Hyperlink" xfId="4483" builtinId="8" hidden="1"/>
    <cellStyle name="Hyperlink" xfId="4485" builtinId="8" hidden="1"/>
    <cellStyle name="Hyperlink" xfId="4487" builtinId="8" hidden="1"/>
    <cellStyle name="Hyperlink" xfId="4489" builtinId="8" hidden="1"/>
    <cellStyle name="Hyperlink" xfId="4491" builtinId="8" hidden="1"/>
    <cellStyle name="Hyperlink" xfId="4493" builtinId="8" hidden="1"/>
    <cellStyle name="Hyperlink" xfId="4495" builtinId="8" hidden="1"/>
    <cellStyle name="Hyperlink" xfId="4497" builtinId="8" hidden="1"/>
    <cellStyle name="Hyperlink" xfId="4499" builtinId="8" hidden="1"/>
    <cellStyle name="Hyperlink" xfId="4501" builtinId="8" hidden="1"/>
    <cellStyle name="Hyperlink" xfId="4503" builtinId="8" hidden="1"/>
    <cellStyle name="Hyperlink" xfId="4505" builtinId="8" hidden="1"/>
    <cellStyle name="Hyperlink" xfId="4507" builtinId="8" hidden="1"/>
    <cellStyle name="Hyperlink" xfId="4509" builtinId="8" hidden="1"/>
    <cellStyle name="Hyperlink" xfId="4511" builtinId="8" hidden="1"/>
    <cellStyle name="Hyperlink" xfId="4513" builtinId="8" hidden="1"/>
    <cellStyle name="Hyperlink" xfId="4515" builtinId="8" hidden="1"/>
    <cellStyle name="Hyperlink" xfId="4517" builtinId="8" hidden="1"/>
    <cellStyle name="Hyperlink" xfId="4519" builtinId="8" hidden="1"/>
    <cellStyle name="Hyperlink" xfId="4521" builtinId="8" hidden="1"/>
    <cellStyle name="Hyperlink" xfId="4523" builtinId="8" hidden="1"/>
    <cellStyle name="Hyperlink" xfId="4525" builtinId="8" hidden="1"/>
    <cellStyle name="Hyperlink" xfId="4527" builtinId="8" hidden="1"/>
    <cellStyle name="Hyperlink" xfId="4529" builtinId="8" hidden="1"/>
    <cellStyle name="Hyperlink" xfId="4531" builtinId="8" hidden="1"/>
    <cellStyle name="Hyperlink" xfId="4533" builtinId="8" hidden="1"/>
    <cellStyle name="Hyperlink" xfId="4535" builtinId="8" hidden="1"/>
    <cellStyle name="Hyperlink" xfId="4537" builtinId="8" hidden="1"/>
    <cellStyle name="Hyperlink" xfId="4539" builtinId="8" hidden="1"/>
    <cellStyle name="Hyperlink" xfId="4541" builtinId="8" hidden="1"/>
    <cellStyle name="Hyperlink" xfId="4543" builtinId="8" hidden="1"/>
    <cellStyle name="Hyperlink" xfId="4545" builtinId="8" hidden="1"/>
    <cellStyle name="Hyperlink" xfId="4547" builtinId="8" hidden="1"/>
    <cellStyle name="Hyperlink" xfId="4549" builtinId="8" hidden="1"/>
    <cellStyle name="Hyperlink" xfId="4551" builtinId="8" hidden="1"/>
    <cellStyle name="Hyperlink" xfId="4553" builtinId="8" hidden="1"/>
    <cellStyle name="Hyperlink" xfId="4555" builtinId="8" hidden="1"/>
    <cellStyle name="Hyperlink" xfId="4557" builtinId="8" hidden="1"/>
    <cellStyle name="Hyperlink" xfId="4559" builtinId="8" hidden="1"/>
    <cellStyle name="Hyperlink" xfId="4561" builtinId="8" hidden="1"/>
    <cellStyle name="Hyperlink" xfId="4563" builtinId="8" hidden="1"/>
    <cellStyle name="Hyperlink" xfId="4565" builtinId="8" hidden="1"/>
    <cellStyle name="Hyperlink" xfId="4567" builtinId="8" hidden="1"/>
    <cellStyle name="Hyperlink" xfId="4569" builtinId="8" hidden="1"/>
    <cellStyle name="Hyperlink" xfId="4571" builtinId="8" hidden="1"/>
    <cellStyle name="Hyperlink" xfId="4573" builtinId="8" hidden="1"/>
    <cellStyle name="Hyperlink" xfId="4575" builtinId="8" hidden="1"/>
    <cellStyle name="Hyperlink" xfId="4577" builtinId="8" hidden="1"/>
    <cellStyle name="Hyperlink" xfId="4579" builtinId="8" hidden="1"/>
    <cellStyle name="Hyperlink" xfId="4581" builtinId="8" hidden="1"/>
    <cellStyle name="Hyperlink" xfId="4583" builtinId="8" hidden="1"/>
    <cellStyle name="Hyperlink" xfId="4585" builtinId="8" hidden="1"/>
    <cellStyle name="Hyperlink" xfId="4587" builtinId="8" hidden="1"/>
    <cellStyle name="Hyperlink" xfId="4589" builtinId="8" hidden="1"/>
    <cellStyle name="Hyperlink" xfId="4591" builtinId="8" hidden="1"/>
    <cellStyle name="Hyperlink" xfId="4593" builtinId="8" hidden="1"/>
    <cellStyle name="Hyperlink" xfId="4595" builtinId="8" hidden="1"/>
    <cellStyle name="Hyperlink" xfId="4597" builtinId="8" hidden="1"/>
    <cellStyle name="Hyperlink" xfId="4599" builtinId="8" hidden="1"/>
    <cellStyle name="Hyperlink" xfId="4601" builtinId="8" hidden="1"/>
    <cellStyle name="Hyperlink" xfId="4603" builtinId="8" hidden="1"/>
    <cellStyle name="Hyperlink" xfId="4605" builtinId="8" hidden="1"/>
    <cellStyle name="Hyperlink" xfId="4607" builtinId="8" hidden="1"/>
    <cellStyle name="Hyperlink" xfId="4609" builtinId="8" hidden="1"/>
    <cellStyle name="Hyperlink" xfId="4611" builtinId="8" hidden="1"/>
    <cellStyle name="Hyperlink" xfId="4613" builtinId="8" hidden="1"/>
    <cellStyle name="Hyperlink" xfId="4615" builtinId="8" hidden="1"/>
    <cellStyle name="Hyperlink" xfId="4617" builtinId="8" hidden="1"/>
    <cellStyle name="Hyperlink" xfId="4619" builtinId="8" hidden="1"/>
    <cellStyle name="Hyperlink" xfId="4621" builtinId="8" hidden="1"/>
    <cellStyle name="Hyperlink" xfId="4623" builtinId="8" hidden="1"/>
    <cellStyle name="Hyperlink" xfId="4625" builtinId="8" hidden="1"/>
    <cellStyle name="Hyperlink" xfId="4627" builtinId="8" hidden="1"/>
    <cellStyle name="Hyperlink" xfId="4629" builtinId="8" hidden="1"/>
    <cellStyle name="Hyperlink" xfId="4631" builtinId="8" hidden="1"/>
    <cellStyle name="Hyperlink" xfId="4633" builtinId="8" hidden="1"/>
    <cellStyle name="Hyperlink" xfId="4635" builtinId="8" hidden="1"/>
    <cellStyle name="Hyperlink" xfId="4637" builtinId="8" hidden="1"/>
    <cellStyle name="Hyperlink" xfId="4639" builtinId="8" hidden="1"/>
    <cellStyle name="Hyperlink" xfId="4641" builtinId="8" hidden="1"/>
    <cellStyle name="Hyperlink" xfId="4643" builtinId="8" hidden="1"/>
    <cellStyle name="Hyperlink" xfId="4645" builtinId="8" hidden="1"/>
    <cellStyle name="Hyperlink" xfId="4647" builtinId="8" hidden="1"/>
    <cellStyle name="Hyperlink" xfId="4649" builtinId="8" hidden="1"/>
    <cellStyle name="Hyperlink" xfId="4651" builtinId="8" hidden="1"/>
    <cellStyle name="Hyperlink" xfId="4653" builtinId="8" hidden="1"/>
    <cellStyle name="Hyperlink" xfId="4655" builtinId="8" hidden="1"/>
    <cellStyle name="Hyperlink" xfId="4657" builtinId="8" hidden="1"/>
    <cellStyle name="Hyperlink" xfId="4659" builtinId="8" hidden="1"/>
    <cellStyle name="Hyperlink" xfId="4661" builtinId="8" hidden="1"/>
    <cellStyle name="Hyperlink" xfId="4663" builtinId="8" hidden="1"/>
    <cellStyle name="Hyperlink" xfId="4665" builtinId="8" hidden="1"/>
    <cellStyle name="Hyperlink" xfId="4667" builtinId="8" hidden="1"/>
    <cellStyle name="Hyperlink" xfId="4669" builtinId="8" hidden="1"/>
    <cellStyle name="Hyperlink" xfId="4671" builtinId="8" hidden="1"/>
    <cellStyle name="Hyperlink" xfId="4673" builtinId="8" hidden="1"/>
    <cellStyle name="Hyperlink" xfId="4675" builtinId="8" hidden="1"/>
    <cellStyle name="Hyperlink" xfId="4677" builtinId="8" hidden="1"/>
    <cellStyle name="Hyperlink" xfId="4679" builtinId="8" hidden="1"/>
    <cellStyle name="Hyperlink" xfId="4681" builtinId="8" hidden="1"/>
    <cellStyle name="Hyperlink" xfId="4683" builtinId="8" hidden="1"/>
    <cellStyle name="Hyperlink" xfId="4685" builtinId="8" hidden="1"/>
    <cellStyle name="Hyperlink" xfId="4687" builtinId="8" hidden="1"/>
    <cellStyle name="Hyperlink" xfId="4689" builtinId="8" hidden="1"/>
    <cellStyle name="Hyperlink" xfId="4691" builtinId="8" hidden="1"/>
    <cellStyle name="Hyperlink" xfId="4693" builtinId="8" hidden="1"/>
    <cellStyle name="Hyperlink" xfId="4695" builtinId="8" hidden="1"/>
    <cellStyle name="Hyperlink" xfId="4697" builtinId="8" hidden="1"/>
    <cellStyle name="Hyperlink" xfId="4699" builtinId="8" hidden="1"/>
    <cellStyle name="Hyperlink" xfId="4701" builtinId="8" hidden="1"/>
    <cellStyle name="Hyperlink" xfId="4703" builtinId="8" hidden="1"/>
    <cellStyle name="Hyperlink" xfId="4705" builtinId="8" hidden="1"/>
    <cellStyle name="Hyperlink" xfId="4707" builtinId="8" hidden="1"/>
    <cellStyle name="Hyperlink" xfId="4709" builtinId="8" hidden="1"/>
    <cellStyle name="Hyperlink" xfId="4711" builtinId="8" hidden="1"/>
    <cellStyle name="Hyperlink" xfId="4713" builtinId="8" hidden="1"/>
    <cellStyle name="Hyperlink" xfId="4715" builtinId="8" hidden="1"/>
    <cellStyle name="Hyperlink" xfId="4717" builtinId="8" hidden="1"/>
    <cellStyle name="Hyperlink" xfId="4719" builtinId="8" hidden="1"/>
    <cellStyle name="Hyperlink" xfId="4721" builtinId="8" hidden="1"/>
    <cellStyle name="Hyperlink" xfId="4723" builtinId="8" hidden="1"/>
    <cellStyle name="Hyperlink" xfId="4725" builtinId="8" hidden="1"/>
    <cellStyle name="Hyperlink" xfId="4727" builtinId="8" hidden="1"/>
    <cellStyle name="Hyperlink" xfId="4729" builtinId="8" hidden="1"/>
    <cellStyle name="Hyperlink" xfId="4731" builtinId="8" hidden="1"/>
    <cellStyle name="Hyperlink" xfId="4733" builtinId="8" hidden="1"/>
    <cellStyle name="Hyperlink" xfId="4735" builtinId="8" hidden="1"/>
    <cellStyle name="Hyperlink" xfId="4737" builtinId="8" hidden="1"/>
    <cellStyle name="Hyperlink" xfId="4739" builtinId="8" hidden="1"/>
    <cellStyle name="Hyperlink" xfId="4741" builtinId="8" hidden="1"/>
    <cellStyle name="Hyperlink" xfId="4743" builtinId="8" hidden="1"/>
    <cellStyle name="Hyperlink" xfId="4745" builtinId="8" hidden="1"/>
    <cellStyle name="Hyperlink" xfId="4747" builtinId="8" hidden="1"/>
    <cellStyle name="Hyperlink" xfId="4749" builtinId="8" hidden="1"/>
    <cellStyle name="Hyperlink" xfId="4751" builtinId="8" hidden="1"/>
    <cellStyle name="Hyperlink" xfId="4753" builtinId="8" hidden="1"/>
    <cellStyle name="Hyperlink" xfId="4755" builtinId="8" hidden="1"/>
    <cellStyle name="Hyperlink" xfId="4757" builtinId="8" hidden="1"/>
    <cellStyle name="Hyperlink" xfId="4759" builtinId="8" hidden="1"/>
    <cellStyle name="Hyperlink" xfId="4761" builtinId="8" hidden="1"/>
    <cellStyle name="Hyperlink" xfId="4763" builtinId="8" hidden="1"/>
    <cellStyle name="Hyperlink" xfId="4765" builtinId="8" hidden="1"/>
    <cellStyle name="Hyperlink" xfId="4767" builtinId="8" hidden="1"/>
    <cellStyle name="Hyperlink" xfId="4769" builtinId="8" hidden="1"/>
    <cellStyle name="Hyperlink" xfId="4771" builtinId="8" hidden="1"/>
    <cellStyle name="Hyperlink" xfId="4773" builtinId="8" hidden="1"/>
    <cellStyle name="Hyperlink" xfId="4775" builtinId="8" hidden="1"/>
    <cellStyle name="Hyperlink" xfId="4777" builtinId="8" hidden="1"/>
    <cellStyle name="Hyperlink" xfId="4779" builtinId="8" hidden="1"/>
    <cellStyle name="Hyperlink" xfId="4781" builtinId="8" hidden="1"/>
    <cellStyle name="Hyperlink" xfId="4783" builtinId="8" hidden="1"/>
    <cellStyle name="Hyperlink" xfId="4785" builtinId="8" hidden="1"/>
    <cellStyle name="Hyperlink" xfId="4787" builtinId="8" hidden="1"/>
    <cellStyle name="Hyperlink" xfId="4789" builtinId="8" hidden="1"/>
    <cellStyle name="Hyperlink" xfId="4791" builtinId="8" hidden="1"/>
    <cellStyle name="Hyperlink" xfId="4793" builtinId="8" hidden="1"/>
    <cellStyle name="Hyperlink" xfId="4795" builtinId="8" hidden="1"/>
    <cellStyle name="Hyperlink" xfId="4797" builtinId="8" hidden="1"/>
    <cellStyle name="Hyperlink" xfId="4799" builtinId="8" hidden="1"/>
    <cellStyle name="Hyperlink" xfId="4801" builtinId="8" hidden="1"/>
    <cellStyle name="Hyperlink" xfId="4803" builtinId="8" hidden="1"/>
    <cellStyle name="Hyperlink" xfId="4805" builtinId="8" hidden="1"/>
    <cellStyle name="Hyperlink" xfId="4807" builtinId="8" hidden="1"/>
    <cellStyle name="Hyperlink" xfId="4809" builtinId="8" hidden="1"/>
    <cellStyle name="Hyperlink" xfId="4811" builtinId="8" hidden="1"/>
    <cellStyle name="Hyperlink" xfId="4813" builtinId="8" hidden="1"/>
    <cellStyle name="Hyperlink" xfId="4815" builtinId="8" hidden="1"/>
    <cellStyle name="Hyperlink" xfId="4817" builtinId="8" hidden="1"/>
    <cellStyle name="Hyperlink" xfId="4819" builtinId="8" hidden="1"/>
    <cellStyle name="Hyperlink" xfId="4821" builtinId="8" hidden="1"/>
    <cellStyle name="Hyperlink" xfId="4823" builtinId="8" hidden="1"/>
    <cellStyle name="Hyperlink" xfId="4825" builtinId="8" hidden="1"/>
    <cellStyle name="Hyperlink" xfId="4827" builtinId="8" hidden="1"/>
    <cellStyle name="Hyperlink" xfId="4829" builtinId="8" hidden="1"/>
    <cellStyle name="Hyperlink" xfId="4831" builtinId="8" hidden="1"/>
    <cellStyle name="Hyperlink" xfId="4833" builtinId="8" hidden="1"/>
    <cellStyle name="Hyperlink" xfId="4835" builtinId="8" hidden="1"/>
    <cellStyle name="Hyperlink" xfId="4837" builtinId="8" hidden="1"/>
    <cellStyle name="Hyperlink" xfId="4839" builtinId="8" hidden="1"/>
    <cellStyle name="Hyperlink" xfId="4841" builtinId="8" hidden="1"/>
    <cellStyle name="Hyperlink" xfId="4843" builtinId="8" hidden="1"/>
    <cellStyle name="Hyperlink" xfId="4845" builtinId="8" hidden="1"/>
    <cellStyle name="Hyperlink" xfId="4847" builtinId="8" hidden="1"/>
    <cellStyle name="Hyperlink" xfId="4849" builtinId="8" hidden="1"/>
    <cellStyle name="Hyperlink" xfId="4851" builtinId="8" hidden="1"/>
    <cellStyle name="Hyperlink" xfId="4853" builtinId="8" hidden="1"/>
    <cellStyle name="Hyperlink" xfId="4855" builtinId="8" hidden="1"/>
    <cellStyle name="Hyperlink" xfId="4857" builtinId="8" hidden="1"/>
    <cellStyle name="Hyperlink" xfId="4859" builtinId="8" hidden="1"/>
    <cellStyle name="Hyperlink" xfId="4861" builtinId="8" hidden="1"/>
    <cellStyle name="Hyperlink" xfId="4863" builtinId="8" hidden="1"/>
    <cellStyle name="Hyperlink" xfId="4865" builtinId="8" hidden="1"/>
    <cellStyle name="Hyperlink" xfId="4867" builtinId="8" hidden="1"/>
    <cellStyle name="Hyperlink" xfId="4869" builtinId="8" hidden="1"/>
    <cellStyle name="Hyperlink" xfId="4871" builtinId="8" hidden="1"/>
    <cellStyle name="Hyperlink" xfId="4873" builtinId="8" hidden="1"/>
    <cellStyle name="Hyperlink" xfId="4875" builtinId="8" hidden="1"/>
    <cellStyle name="Hyperlink" xfId="4877" builtinId="8" hidden="1"/>
    <cellStyle name="Hyperlink" xfId="4879" builtinId="8" hidden="1"/>
    <cellStyle name="Hyperlink" xfId="4881" builtinId="8" hidden="1"/>
    <cellStyle name="Hyperlink" xfId="4883" builtinId="8" hidden="1"/>
    <cellStyle name="Hyperlink" xfId="4885" builtinId="8" hidden="1"/>
    <cellStyle name="Hyperlink" xfId="4887" builtinId="8" hidden="1"/>
    <cellStyle name="Hyperlink" xfId="4889" builtinId="8" hidden="1"/>
    <cellStyle name="Hyperlink" xfId="4891" builtinId="8" hidden="1"/>
    <cellStyle name="Hyperlink" xfId="4893" builtinId="8" hidden="1"/>
    <cellStyle name="Hyperlink" xfId="4895" builtinId="8" hidden="1"/>
    <cellStyle name="Hyperlink" xfId="4897" builtinId="8" hidden="1"/>
    <cellStyle name="Hyperlink" xfId="4899" builtinId="8" hidden="1"/>
    <cellStyle name="Hyperlink" xfId="4901" builtinId="8" hidden="1"/>
    <cellStyle name="Hyperlink" xfId="4903" builtinId="8" hidden="1"/>
    <cellStyle name="Hyperlink" xfId="4905" builtinId="8" hidden="1"/>
    <cellStyle name="Hyperlink" xfId="4907" builtinId="8" hidden="1"/>
    <cellStyle name="Hyperlink" xfId="4909" builtinId="8" hidden="1"/>
    <cellStyle name="Hyperlink" xfId="4911" builtinId="8" hidden="1"/>
    <cellStyle name="Hyperlink" xfId="4913" builtinId="8" hidden="1"/>
    <cellStyle name="Hyperlink" xfId="4915" builtinId="8" hidden="1"/>
    <cellStyle name="Hyperlink" xfId="4917" builtinId="8" hidden="1"/>
    <cellStyle name="Hyperlink" xfId="4919" builtinId="8" hidden="1"/>
    <cellStyle name="Hyperlink" xfId="4921" builtinId="8" hidden="1"/>
    <cellStyle name="Hyperlink" xfId="4923" builtinId="8" hidden="1"/>
    <cellStyle name="Hyperlink" xfId="4925" builtinId="8" hidden="1"/>
    <cellStyle name="Hyperlink" xfId="4927" builtinId="8" hidden="1"/>
    <cellStyle name="Hyperlink" xfId="4929" builtinId="8" hidden="1"/>
    <cellStyle name="Hyperlink" xfId="4931" builtinId="8" hidden="1"/>
    <cellStyle name="Hyperlink" xfId="4933" builtinId="8" hidden="1"/>
    <cellStyle name="Hyperlink" xfId="4935" builtinId="8" hidden="1"/>
    <cellStyle name="Hyperlink" xfId="4937" builtinId="8" hidden="1"/>
    <cellStyle name="Hyperlink" xfId="4939" builtinId="8" hidden="1"/>
    <cellStyle name="Hyperlink" xfId="4941" builtinId="8" hidden="1"/>
    <cellStyle name="Hyperlink" xfId="4943" builtinId="8" hidden="1"/>
    <cellStyle name="Hyperlink" xfId="4945" builtinId="8" hidden="1"/>
    <cellStyle name="Hyperlink" xfId="4947" builtinId="8" hidden="1"/>
    <cellStyle name="Hyperlink" xfId="4949" builtinId="8" hidden="1"/>
    <cellStyle name="Hyperlink" xfId="4951" builtinId="8" hidden="1"/>
    <cellStyle name="Hyperlink" xfId="4953" builtinId="8" hidden="1"/>
    <cellStyle name="Hyperlink" xfId="4955" builtinId="8" hidden="1"/>
    <cellStyle name="Hyperlink" xfId="4957" builtinId="8" hidden="1"/>
    <cellStyle name="Hyperlink" xfId="4959" builtinId="8" hidden="1"/>
    <cellStyle name="Hyperlink" xfId="4961" builtinId="8" hidden="1"/>
    <cellStyle name="Hyperlink" xfId="4963" builtinId="8" hidden="1"/>
    <cellStyle name="Hyperlink" xfId="4965" builtinId="8" hidden="1"/>
    <cellStyle name="Hyperlink" xfId="4967" builtinId="8" hidden="1"/>
    <cellStyle name="Hyperlink" xfId="4969" builtinId="8" hidden="1"/>
    <cellStyle name="Hyperlink" xfId="4971" builtinId="8" hidden="1"/>
    <cellStyle name="Hyperlink" xfId="4973" builtinId="8" hidden="1"/>
    <cellStyle name="Hyperlink" xfId="4975" builtinId="8" hidden="1"/>
    <cellStyle name="Hyperlink" xfId="4977" builtinId="8" hidden="1"/>
    <cellStyle name="Hyperlink" xfId="4979" builtinId="8" hidden="1"/>
    <cellStyle name="Hyperlink" xfId="4981" builtinId="8" hidden="1"/>
    <cellStyle name="Hyperlink" xfId="4983" builtinId="8" hidden="1"/>
    <cellStyle name="Hyperlink" xfId="4985" builtinId="8" hidden="1"/>
    <cellStyle name="Hyperlink" xfId="4987" builtinId="8" hidden="1"/>
    <cellStyle name="Hyperlink" xfId="4989" builtinId="8" hidden="1"/>
    <cellStyle name="Hyperlink" xfId="4991" builtinId="8" hidden="1"/>
    <cellStyle name="Hyperlink" xfId="4993" builtinId="8" hidden="1"/>
    <cellStyle name="Hyperlink" xfId="4995" builtinId="8" hidden="1"/>
    <cellStyle name="Hyperlink" xfId="4997" builtinId="8" hidden="1"/>
    <cellStyle name="Hyperlink" xfId="4999" builtinId="8" hidden="1"/>
    <cellStyle name="Hyperlink" xfId="5001" builtinId="8" hidden="1"/>
    <cellStyle name="Hyperlink" xfId="5003" builtinId="8" hidden="1"/>
    <cellStyle name="Hyperlink" xfId="5005" builtinId="8" hidden="1"/>
    <cellStyle name="Hyperlink" xfId="5007" builtinId="8" hidden="1"/>
    <cellStyle name="Hyperlink" xfId="5009" builtinId="8" hidden="1"/>
    <cellStyle name="Hyperlink" xfId="5011" builtinId="8" hidden="1"/>
    <cellStyle name="Hyperlink" xfId="5013" builtinId="8" hidden="1"/>
    <cellStyle name="Hyperlink" xfId="5015" builtinId="8" hidden="1"/>
    <cellStyle name="Hyperlink" xfId="5017" builtinId="8" hidden="1"/>
    <cellStyle name="Hyperlink" xfId="5019" builtinId="8" hidden="1"/>
    <cellStyle name="Hyperlink" xfId="5021" builtinId="8" hidden="1"/>
    <cellStyle name="Hyperlink" xfId="5023" builtinId="8" hidden="1"/>
    <cellStyle name="Hyperlink" xfId="5025" builtinId="8" hidden="1"/>
    <cellStyle name="Hyperlink" xfId="5027" builtinId="8" hidden="1"/>
    <cellStyle name="Hyperlink" xfId="5029" builtinId="8" hidden="1"/>
    <cellStyle name="Hyperlink" xfId="5031" builtinId="8" hidden="1"/>
    <cellStyle name="Hyperlink" xfId="5033" builtinId="8" hidden="1"/>
    <cellStyle name="Hyperlink" xfId="5035" builtinId="8" hidden="1"/>
    <cellStyle name="Hyperlink" xfId="5037" builtinId="8" hidden="1"/>
    <cellStyle name="Hyperlink" xfId="5039" builtinId="8" hidden="1"/>
    <cellStyle name="Hyperlink" xfId="5041" builtinId="8" hidden="1"/>
    <cellStyle name="Hyperlink" xfId="5043" builtinId="8" hidden="1"/>
    <cellStyle name="Hyperlink" xfId="5045" builtinId="8" hidden="1"/>
    <cellStyle name="Hyperlink" xfId="5047" builtinId="8" hidden="1"/>
    <cellStyle name="Hyperlink" xfId="5049" builtinId="8" hidden="1"/>
    <cellStyle name="Hyperlink" xfId="5051" builtinId="8" hidden="1"/>
    <cellStyle name="Hyperlink" xfId="5053" builtinId="8" hidden="1"/>
    <cellStyle name="Hyperlink" xfId="5055" builtinId="8" hidden="1"/>
    <cellStyle name="Hyperlink" xfId="5057" builtinId="8" hidden="1"/>
    <cellStyle name="Hyperlink" xfId="5059" builtinId="8" hidden="1"/>
    <cellStyle name="Hyperlink" xfId="5061" builtinId="8" hidden="1"/>
    <cellStyle name="Hyperlink" xfId="5063" builtinId="8" hidden="1"/>
    <cellStyle name="Hyperlink" xfId="5065" builtinId="8" hidden="1"/>
    <cellStyle name="Hyperlink" xfId="5067" builtinId="8" hidden="1"/>
    <cellStyle name="Hyperlink" xfId="5069" builtinId="8" hidden="1"/>
    <cellStyle name="Hyperlink" xfId="5071" builtinId="8" hidden="1"/>
    <cellStyle name="Hyperlink" xfId="5073" builtinId="8" hidden="1"/>
    <cellStyle name="Hyperlink" xfId="5075" builtinId="8" hidden="1"/>
    <cellStyle name="Hyperlink" xfId="5077" builtinId="8" hidden="1"/>
    <cellStyle name="Hyperlink" xfId="5079" builtinId="8" hidden="1"/>
    <cellStyle name="Hyperlink" xfId="5081" builtinId="8" hidden="1"/>
    <cellStyle name="Hyperlink" xfId="5083" builtinId="8" hidden="1"/>
    <cellStyle name="Hyperlink" xfId="5085" builtinId="8" hidden="1"/>
    <cellStyle name="Hyperlink" xfId="5087" builtinId="8" hidden="1"/>
    <cellStyle name="Hyperlink" xfId="5089" builtinId="8" hidden="1"/>
    <cellStyle name="Hyperlink" xfId="5091" builtinId="8" hidden="1"/>
    <cellStyle name="Hyperlink" xfId="5093" builtinId="8" hidden="1"/>
    <cellStyle name="Hyperlink" xfId="5095" builtinId="8" hidden="1"/>
    <cellStyle name="Hyperlink" xfId="5097" builtinId="8" hidden="1"/>
    <cellStyle name="Hyperlink" xfId="5099" builtinId="8" hidden="1"/>
    <cellStyle name="Hyperlink" xfId="5101" builtinId="8" hidden="1"/>
    <cellStyle name="Hyperlink" xfId="5103" builtinId="8" hidden="1"/>
    <cellStyle name="Hyperlink" xfId="5105" builtinId="8" hidden="1"/>
    <cellStyle name="Hyperlink" xfId="5107" builtinId="8" hidden="1"/>
    <cellStyle name="Hyperlink" xfId="5109" builtinId="8" hidden="1"/>
    <cellStyle name="Hyperlink" xfId="5111" builtinId="8" hidden="1"/>
    <cellStyle name="Hyperlink" xfId="5113" builtinId="8" hidden="1"/>
    <cellStyle name="Hyperlink" xfId="5115" builtinId="8" hidden="1"/>
    <cellStyle name="Hyperlink" xfId="5117" builtinId="8" hidden="1"/>
    <cellStyle name="Hyperlink" xfId="5119" builtinId="8" hidden="1"/>
    <cellStyle name="Hyperlink" xfId="5121" builtinId="8" hidden="1"/>
    <cellStyle name="Hyperlink" xfId="5123" builtinId="8" hidden="1"/>
    <cellStyle name="Hyperlink" xfId="5125" builtinId="8" hidden="1"/>
    <cellStyle name="Hyperlink" xfId="5127" builtinId="8" hidden="1"/>
    <cellStyle name="Hyperlink" xfId="5129" builtinId="8" hidden="1"/>
    <cellStyle name="Hyperlink" xfId="5131" builtinId="8" hidden="1"/>
    <cellStyle name="Hyperlink" xfId="5133" builtinId="8" hidden="1"/>
    <cellStyle name="Hyperlink" xfId="5135" builtinId="8" hidden="1"/>
    <cellStyle name="Hyperlink" xfId="5137" builtinId="8" hidden="1"/>
    <cellStyle name="Hyperlink" xfId="5139" builtinId="8" hidden="1"/>
    <cellStyle name="Hyperlink" xfId="5141" builtinId="8" hidden="1"/>
    <cellStyle name="Hyperlink" xfId="5143" builtinId="8" hidden="1"/>
    <cellStyle name="Hyperlink" xfId="5145" builtinId="8" hidden="1"/>
    <cellStyle name="Hyperlink" xfId="5147" builtinId="8" hidden="1"/>
    <cellStyle name="Hyperlink" xfId="5149" builtinId="8" hidden="1"/>
    <cellStyle name="Hyperlink" xfId="5151" builtinId="8" hidden="1"/>
    <cellStyle name="Hyperlink" xfId="5153" builtinId="8" hidden="1"/>
    <cellStyle name="Hyperlink" xfId="5155" builtinId="8" hidden="1"/>
    <cellStyle name="Hyperlink" xfId="5157" builtinId="8" hidden="1"/>
    <cellStyle name="Hyperlink" xfId="5159" builtinId="8" hidden="1"/>
    <cellStyle name="Hyperlink" xfId="5161" builtinId="8" hidden="1"/>
    <cellStyle name="Hyperlink" xfId="5163" builtinId="8" hidden="1"/>
    <cellStyle name="Hyperlink" xfId="5165" builtinId="8" hidden="1"/>
    <cellStyle name="Hyperlink" xfId="5167" builtinId="8" hidden="1"/>
    <cellStyle name="Hyperlink" xfId="5169" builtinId="8" hidden="1"/>
    <cellStyle name="Hyperlink" xfId="5171" builtinId="8" hidden="1"/>
    <cellStyle name="Hyperlink" xfId="5173" builtinId="8" hidden="1"/>
    <cellStyle name="Hyperlink" xfId="5175" builtinId="8" hidden="1"/>
    <cellStyle name="Hyperlink" xfId="5177" builtinId="8" hidden="1"/>
    <cellStyle name="Hyperlink" xfId="5179" builtinId="8" hidden="1"/>
    <cellStyle name="Hyperlink" xfId="5181" builtinId="8" hidden="1"/>
    <cellStyle name="Hyperlink" xfId="5183" builtinId="8" hidden="1"/>
    <cellStyle name="Hyperlink" xfId="5185" builtinId="8" hidden="1"/>
    <cellStyle name="Hyperlink" xfId="5187" builtinId="8" hidden="1"/>
    <cellStyle name="Hyperlink" xfId="5189" builtinId="8" hidden="1"/>
    <cellStyle name="Hyperlink" xfId="5191" builtinId="8" hidden="1"/>
    <cellStyle name="Hyperlink" xfId="5193" builtinId="8" hidden="1"/>
    <cellStyle name="Hyperlink" xfId="5195" builtinId="8" hidden="1"/>
    <cellStyle name="Hyperlink" xfId="5197" builtinId="8" hidden="1"/>
    <cellStyle name="Hyperlink" xfId="5199" builtinId="8" hidden="1"/>
    <cellStyle name="Hyperlink" xfId="5201" builtinId="8" hidden="1"/>
    <cellStyle name="Hyperlink" xfId="5203" builtinId="8" hidden="1"/>
    <cellStyle name="Hyperlink" xfId="5205" builtinId="8" hidden="1"/>
    <cellStyle name="Hyperlink" xfId="5207" builtinId="8" hidden="1"/>
    <cellStyle name="Hyperlink" xfId="5209" builtinId="8" hidden="1"/>
    <cellStyle name="Hyperlink" xfId="5211" builtinId="8" hidden="1"/>
    <cellStyle name="Hyperlink" xfId="5213" builtinId="8" hidden="1"/>
    <cellStyle name="Hyperlink" xfId="5215" builtinId="8" hidden="1"/>
    <cellStyle name="Hyperlink" xfId="5217" builtinId="8" hidden="1"/>
    <cellStyle name="Hyperlink" xfId="5219" builtinId="8" hidden="1"/>
    <cellStyle name="Hyperlink" xfId="5221" builtinId="8" hidden="1"/>
    <cellStyle name="Hyperlink" xfId="5223" builtinId="8" hidden="1"/>
    <cellStyle name="Hyperlink" xfId="5225" builtinId="8" hidden="1"/>
    <cellStyle name="Hyperlink" xfId="5227" builtinId="8" hidden="1"/>
    <cellStyle name="Hyperlink" xfId="5229" builtinId="8" hidden="1"/>
    <cellStyle name="Hyperlink" xfId="5231" builtinId="8" hidden="1"/>
    <cellStyle name="Hyperlink" xfId="5233" builtinId="8" hidden="1"/>
    <cellStyle name="Hyperlink" xfId="5235" builtinId="8" hidden="1"/>
    <cellStyle name="Hyperlink" xfId="5237" builtinId="8" hidden="1"/>
    <cellStyle name="Hyperlink" xfId="5239" builtinId="8" hidden="1"/>
    <cellStyle name="Hyperlink" xfId="5241" builtinId="8" hidden="1"/>
    <cellStyle name="Hyperlink" xfId="5243" builtinId="8" hidden="1"/>
    <cellStyle name="Hyperlink" xfId="5245" builtinId="8" hidden="1"/>
    <cellStyle name="Hyperlink" xfId="5247" builtinId="8" hidden="1"/>
    <cellStyle name="Hyperlink" xfId="5249" builtinId="8" hidden="1"/>
    <cellStyle name="Hyperlink" xfId="5251" builtinId="8" hidden="1"/>
    <cellStyle name="Hyperlink" xfId="5253" builtinId="8" hidden="1"/>
    <cellStyle name="Hyperlink" xfId="5255" builtinId="8" hidden="1"/>
    <cellStyle name="Hyperlink" xfId="5257" builtinId="8" hidden="1"/>
    <cellStyle name="Hyperlink" xfId="5259" builtinId="8" hidden="1"/>
    <cellStyle name="Hyperlink" xfId="5261" builtinId="8" hidden="1"/>
    <cellStyle name="Hyperlink" xfId="5263" builtinId="8" hidden="1"/>
    <cellStyle name="Hyperlink" xfId="5265" builtinId="8" hidden="1"/>
    <cellStyle name="Hyperlink" xfId="5267" builtinId="8" hidden="1"/>
    <cellStyle name="Hyperlink" xfId="5269" builtinId="8" hidden="1"/>
    <cellStyle name="Hyperlink" xfId="5271" builtinId="8" hidden="1"/>
    <cellStyle name="Hyperlink" xfId="5273" builtinId="8" hidden="1"/>
    <cellStyle name="Hyperlink" xfId="5275" builtinId="8" hidden="1"/>
    <cellStyle name="Hyperlink" xfId="5277" builtinId="8" hidden="1"/>
    <cellStyle name="Hyperlink" xfId="5279" builtinId="8" hidden="1"/>
    <cellStyle name="Hyperlink" xfId="5281" builtinId="8" hidden="1"/>
    <cellStyle name="Hyperlink" xfId="5283" builtinId="8" hidden="1"/>
    <cellStyle name="Hyperlink" xfId="5285" builtinId="8" hidden="1"/>
    <cellStyle name="Hyperlink" xfId="5287" builtinId="8" hidden="1"/>
    <cellStyle name="Hyperlink" xfId="5289" builtinId="8" hidden="1"/>
    <cellStyle name="Hyperlink" xfId="5291" builtinId="8" hidden="1"/>
    <cellStyle name="Hyperlink" xfId="5293" builtinId="8" hidden="1"/>
    <cellStyle name="Hyperlink" xfId="5295" builtinId="8" hidden="1"/>
    <cellStyle name="Hyperlink" xfId="5297" builtinId="8" hidden="1"/>
    <cellStyle name="Hyperlink" xfId="5299" builtinId="8" hidden="1"/>
    <cellStyle name="Hyperlink" xfId="5301" builtinId="8" hidden="1"/>
    <cellStyle name="Hyperlink" xfId="5303" builtinId="8" hidden="1"/>
    <cellStyle name="Hyperlink" xfId="5305" builtinId="8" hidden="1"/>
    <cellStyle name="Hyperlink" xfId="5307" builtinId="8" hidden="1"/>
    <cellStyle name="Hyperlink" xfId="5309" builtinId="8" hidden="1"/>
    <cellStyle name="Hyperlink" xfId="5311" builtinId="8" hidden="1"/>
    <cellStyle name="Hyperlink" xfId="5313" builtinId="8" hidden="1"/>
    <cellStyle name="Hyperlink" xfId="5315" builtinId="8" hidden="1"/>
    <cellStyle name="Hyperlink" xfId="5317" builtinId="8" hidden="1"/>
    <cellStyle name="Hyperlink" xfId="5319" builtinId="8" hidden="1"/>
    <cellStyle name="Hyperlink" xfId="5321" builtinId="8" hidden="1"/>
    <cellStyle name="Hyperlink" xfId="5323" builtinId="8" hidden="1"/>
    <cellStyle name="Hyperlink" xfId="5325" builtinId="8" hidden="1"/>
    <cellStyle name="Hyperlink" xfId="5327" builtinId="8" hidden="1"/>
    <cellStyle name="Hyperlink" xfId="5329" builtinId="8" hidden="1"/>
    <cellStyle name="Hyperlink" xfId="5331" builtinId="8" hidden="1"/>
    <cellStyle name="Hyperlink" xfId="5333" builtinId="8" hidden="1"/>
    <cellStyle name="Hyperlink" xfId="5335" builtinId="8" hidden="1"/>
    <cellStyle name="Hyperlink" xfId="5337" builtinId="8" hidden="1"/>
    <cellStyle name="Hyperlink" xfId="5339" builtinId="8" hidden="1"/>
    <cellStyle name="Hyperlink" xfId="5341" builtinId="8" hidden="1"/>
    <cellStyle name="Hyperlink" xfId="5343" builtinId="8" hidden="1"/>
    <cellStyle name="Hyperlink" xfId="5345" builtinId="8" hidden="1"/>
    <cellStyle name="Hyperlink" xfId="5347" builtinId="8" hidden="1"/>
    <cellStyle name="Hyperlink" xfId="5349" builtinId="8" hidden="1"/>
    <cellStyle name="Hyperlink" xfId="5351" builtinId="8" hidden="1"/>
    <cellStyle name="Hyperlink" xfId="5353" builtinId="8" hidden="1"/>
    <cellStyle name="Hyperlink" xfId="5355" builtinId="8" hidden="1"/>
    <cellStyle name="Hyperlink" xfId="5357" builtinId="8" hidden="1"/>
    <cellStyle name="Hyperlink" xfId="5359" builtinId="8" hidden="1"/>
    <cellStyle name="Hyperlink" xfId="5361" builtinId="8" hidden="1"/>
    <cellStyle name="Hyperlink" xfId="5363" builtinId="8" hidden="1"/>
    <cellStyle name="Hyperlink" xfId="5365" builtinId="8" hidden="1"/>
    <cellStyle name="Hyperlink" xfId="5367" builtinId="8" hidden="1"/>
    <cellStyle name="Hyperlink" xfId="5369" builtinId="8" hidden="1"/>
    <cellStyle name="Hyperlink" xfId="5371" builtinId="8" hidden="1"/>
    <cellStyle name="Hyperlink" xfId="5373" builtinId="8" hidden="1"/>
    <cellStyle name="Hyperlink" xfId="5375" builtinId="8" hidden="1"/>
    <cellStyle name="Hyperlink" xfId="5377" builtinId="8" hidden="1"/>
    <cellStyle name="Hyperlink" xfId="5379" builtinId="8" hidden="1"/>
    <cellStyle name="Hyperlink" xfId="5381" builtinId="8" hidden="1"/>
    <cellStyle name="Hyperlink" xfId="5383" builtinId="8" hidden="1"/>
    <cellStyle name="Hyperlink" xfId="5385" builtinId="8" hidden="1"/>
    <cellStyle name="Hyperlink" xfId="5387" builtinId="8" hidden="1"/>
    <cellStyle name="Hyperlink" xfId="5389" builtinId="8" hidden="1"/>
    <cellStyle name="Hyperlink" xfId="5391" builtinId="8" hidden="1"/>
    <cellStyle name="Hyperlink" xfId="5393" builtinId="8" hidden="1"/>
    <cellStyle name="Hyperlink" xfId="5395" builtinId="8" hidden="1"/>
    <cellStyle name="Hyperlink" xfId="5397" builtinId="8" hidden="1"/>
    <cellStyle name="Hyperlink" xfId="5399" builtinId="8" hidden="1"/>
    <cellStyle name="Hyperlink" xfId="5401" builtinId="8" hidden="1"/>
    <cellStyle name="Hyperlink" xfId="5403" builtinId="8" hidden="1"/>
    <cellStyle name="Hyperlink" xfId="5405" builtinId="8" hidden="1"/>
    <cellStyle name="Hyperlink" xfId="5407" builtinId="8" hidden="1"/>
    <cellStyle name="Hyperlink" xfId="5409" builtinId="8" hidden="1"/>
    <cellStyle name="Hyperlink" xfId="5411" builtinId="8" hidden="1"/>
    <cellStyle name="Hyperlink" xfId="5413" builtinId="8" hidden="1"/>
    <cellStyle name="Hyperlink" xfId="5415" builtinId="8" hidden="1"/>
    <cellStyle name="Hyperlink" xfId="5417" builtinId="8" hidden="1"/>
    <cellStyle name="Hyperlink" xfId="5419" builtinId="8" hidden="1"/>
    <cellStyle name="Hyperlink" xfId="5421" builtinId="8" hidden="1"/>
    <cellStyle name="Hyperlink" xfId="5423" builtinId="8" hidden="1"/>
    <cellStyle name="Hyperlink" xfId="5425" builtinId="8" hidden="1"/>
    <cellStyle name="Hyperlink" xfId="5427" builtinId="8" hidden="1"/>
    <cellStyle name="Hyperlink" xfId="5429" builtinId="8" hidden="1"/>
    <cellStyle name="Hyperlink" xfId="5431" builtinId="8" hidden="1"/>
    <cellStyle name="Hyperlink" xfId="5433" builtinId="8" hidden="1"/>
    <cellStyle name="Hyperlink" xfId="5435" builtinId="8" hidden="1"/>
    <cellStyle name="Hyperlink" xfId="5437" builtinId="8" hidden="1"/>
    <cellStyle name="Hyperlink" xfId="5439" builtinId="8" hidden="1"/>
    <cellStyle name="Hyperlink" xfId="5441" builtinId="8" hidden="1"/>
    <cellStyle name="Hyperlink" xfId="5443" builtinId="8" hidden="1"/>
    <cellStyle name="Hyperlink" xfId="5445" builtinId="8" hidden="1"/>
    <cellStyle name="Hyperlink" xfId="5447" builtinId="8" hidden="1"/>
    <cellStyle name="Hyperlink" xfId="5449" builtinId="8" hidden="1"/>
    <cellStyle name="Hyperlink" xfId="5451" builtinId="8" hidden="1"/>
    <cellStyle name="Hyperlink" xfId="5453" builtinId="8" hidden="1"/>
    <cellStyle name="Hyperlink" xfId="5455" builtinId="8" hidden="1"/>
    <cellStyle name="Hyperlink" xfId="5457" builtinId="8" hidden="1"/>
    <cellStyle name="Hyperlink" xfId="5459" builtinId="8" hidden="1"/>
    <cellStyle name="Hyperlink" xfId="5461" builtinId="8" hidden="1"/>
    <cellStyle name="Hyperlink" xfId="5463" builtinId="8" hidden="1"/>
    <cellStyle name="Hyperlink" xfId="5465" builtinId="8" hidden="1"/>
    <cellStyle name="Hyperlink" xfId="5467" builtinId="8" hidden="1"/>
    <cellStyle name="Hyperlink" xfId="5469" builtinId="8" hidden="1"/>
    <cellStyle name="Hyperlink" xfId="5471" builtinId="8" hidden="1"/>
    <cellStyle name="Hyperlink" xfId="5473" builtinId="8" hidden="1"/>
    <cellStyle name="Hyperlink" xfId="5475" builtinId="8" hidden="1"/>
    <cellStyle name="Hyperlink" xfId="5477" builtinId="8" hidden="1"/>
    <cellStyle name="Hyperlink" xfId="5479" builtinId="8" hidden="1"/>
    <cellStyle name="Hyperlink" xfId="5481" builtinId="8" hidden="1"/>
    <cellStyle name="Hyperlink" xfId="5483" builtinId="8" hidden="1"/>
    <cellStyle name="Hyperlink" xfId="5485" builtinId="8" hidden="1"/>
    <cellStyle name="Hyperlink" xfId="5487" builtinId="8" hidden="1"/>
    <cellStyle name="Hyperlink" xfId="5489" builtinId="8" hidden="1"/>
    <cellStyle name="Hyperlink" xfId="5491" builtinId="8" hidden="1"/>
    <cellStyle name="Hyperlink" xfId="5493" builtinId="8" hidden="1"/>
    <cellStyle name="Hyperlink" xfId="5495" builtinId="8" hidden="1"/>
    <cellStyle name="Hyperlink" xfId="5497" builtinId="8" hidden="1"/>
    <cellStyle name="Hyperlink" xfId="5499" builtinId="8" hidden="1"/>
    <cellStyle name="Hyperlink" xfId="5501" builtinId="8" hidden="1"/>
    <cellStyle name="Hyperlink" xfId="5503" builtinId="8" hidden="1"/>
    <cellStyle name="Hyperlink" xfId="5505" builtinId="8" hidden="1"/>
    <cellStyle name="Hyperlink" xfId="5507" builtinId="8" hidden="1"/>
    <cellStyle name="Hyperlink" xfId="5509" builtinId="8" hidden="1"/>
    <cellStyle name="Hyperlink" xfId="5511" builtinId="8" hidden="1"/>
    <cellStyle name="Hyperlink" xfId="5513" builtinId="8" hidden="1"/>
    <cellStyle name="Hyperlink" xfId="5515" builtinId="8" hidden="1"/>
    <cellStyle name="Hyperlink" xfId="5517" builtinId="8" hidden="1"/>
    <cellStyle name="Hyperlink" xfId="5519" builtinId="8" hidden="1"/>
    <cellStyle name="Hyperlink" xfId="5521" builtinId="8" hidden="1"/>
    <cellStyle name="Hyperlink" xfId="5523" builtinId="8" hidden="1"/>
    <cellStyle name="Hyperlink" xfId="5525" builtinId="8" hidden="1"/>
    <cellStyle name="Hyperlink" xfId="5527" builtinId="8" hidden="1"/>
    <cellStyle name="Hyperlink" xfId="5529" builtinId="8" hidden="1"/>
    <cellStyle name="Hyperlink" xfId="5531" builtinId="8" hidden="1"/>
    <cellStyle name="Hyperlink" xfId="5533" builtinId="8" hidden="1"/>
    <cellStyle name="Hyperlink" xfId="5535" builtinId="8" hidden="1"/>
    <cellStyle name="Hyperlink" xfId="5537" builtinId="8" hidden="1"/>
    <cellStyle name="Hyperlink" xfId="5539" builtinId="8" hidden="1"/>
    <cellStyle name="Hyperlink" xfId="5541" builtinId="8" hidden="1"/>
    <cellStyle name="Hyperlink" xfId="5543" builtinId="8" hidden="1"/>
    <cellStyle name="Hyperlink" xfId="5545" builtinId="8" hidden="1"/>
    <cellStyle name="Hyperlink" xfId="5547" builtinId="8" hidden="1"/>
    <cellStyle name="Hyperlink" xfId="5549" builtinId="8" hidden="1"/>
    <cellStyle name="Hyperlink" xfId="5551" builtinId="8" hidden="1"/>
    <cellStyle name="Hyperlink" xfId="5553" builtinId="8" hidden="1"/>
    <cellStyle name="Hyperlink" xfId="5555" builtinId="8" hidden="1"/>
    <cellStyle name="Hyperlink" xfId="5557" builtinId="8" hidden="1"/>
    <cellStyle name="Hyperlink" xfId="5559" builtinId="8" hidden="1"/>
    <cellStyle name="Hyperlink" xfId="5561" builtinId="8" hidden="1"/>
    <cellStyle name="Hyperlink" xfId="5563" builtinId="8" hidden="1"/>
    <cellStyle name="Hyperlink" xfId="5565" builtinId="8" hidden="1"/>
    <cellStyle name="Hyperlink" xfId="5567" builtinId="8" hidden="1"/>
    <cellStyle name="Hyperlink" xfId="5569" builtinId="8" hidden="1"/>
    <cellStyle name="Hyperlink" xfId="5571" builtinId="8" hidden="1"/>
    <cellStyle name="Hyperlink" xfId="5573" builtinId="8" hidden="1"/>
    <cellStyle name="Hyperlink" xfId="5575" builtinId="8" hidden="1"/>
    <cellStyle name="Hyperlink" xfId="5577" builtinId="8" hidden="1"/>
    <cellStyle name="Hyperlink" xfId="5579" builtinId="8" hidden="1"/>
    <cellStyle name="Hyperlink" xfId="5581" builtinId="8" hidden="1"/>
    <cellStyle name="Hyperlink" xfId="5583" builtinId="8" hidden="1"/>
    <cellStyle name="Hyperlink" xfId="5585" builtinId="8" hidden="1"/>
    <cellStyle name="Hyperlink" xfId="5587" builtinId="8" hidden="1"/>
    <cellStyle name="Hyperlink" xfId="5589" builtinId="8" hidden="1"/>
    <cellStyle name="Hyperlink" xfId="5591" builtinId="8" hidden="1"/>
    <cellStyle name="Hyperlink" xfId="5593" builtinId="8" hidden="1"/>
    <cellStyle name="Hyperlink" xfId="5595" builtinId="8" hidden="1"/>
    <cellStyle name="Hyperlink" xfId="5597" builtinId="8" hidden="1"/>
    <cellStyle name="Hyperlink" xfId="5599" builtinId="8" hidden="1"/>
    <cellStyle name="Hyperlink" xfId="5601" builtinId="8" hidden="1"/>
    <cellStyle name="Hyperlink" xfId="5603" builtinId="8" hidden="1"/>
    <cellStyle name="Hyperlink" xfId="5605" builtinId="8" hidden="1"/>
    <cellStyle name="Hyperlink" xfId="5607" builtinId="8" hidden="1"/>
    <cellStyle name="Hyperlink" xfId="5609" builtinId="8" hidden="1"/>
    <cellStyle name="Hyperlink" xfId="5611" builtinId="8" hidden="1"/>
    <cellStyle name="Hyperlink" xfId="5613" builtinId="8" hidden="1"/>
    <cellStyle name="Hyperlink" xfId="5615" builtinId="8" hidden="1"/>
    <cellStyle name="Hyperlink" xfId="5617" builtinId="8" hidden="1"/>
    <cellStyle name="Hyperlink" xfId="5619" builtinId="8" hidden="1"/>
    <cellStyle name="Hyperlink" xfId="5621" builtinId="8" hidden="1"/>
    <cellStyle name="Hyperlink" xfId="5623" builtinId="8" hidden="1"/>
    <cellStyle name="Hyperlink" xfId="5625" builtinId="8" hidden="1"/>
    <cellStyle name="Hyperlink" xfId="5627" builtinId="8" hidden="1"/>
    <cellStyle name="Hyperlink" xfId="5629" builtinId="8" hidden="1"/>
    <cellStyle name="Hyperlink" xfId="5631" builtinId="8" hidden="1"/>
    <cellStyle name="Hyperlink" xfId="5633" builtinId="8" hidden="1"/>
    <cellStyle name="Hyperlink" xfId="5635" builtinId="8" hidden="1"/>
    <cellStyle name="Hyperlink" xfId="5637" builtinId="8" hidden="1"/>
    <cellStyle name="Hyperlink" xfId="5639" builtinId="8" hidden="1"/>
    <cellStyle name="Hyperlink" xfId="5641" builtinId="8" hidden="1"/>
    <cellStyle name="Hyperlink" xfId="5643" builtinId="8" hidden="1"/>
    <cellStyle name="Hyperlink" xfId="5645" builtinId="8" hidden="1"/>
    <cellStyle name="Hyperlink" xfId="5647" builtinId="8" hidden="1"/>
    <cellStyle name="Hyperlink" xfId="5649" builtinId="8" hidden="1"/>
    <cellStyle name="Hyperlink" xfId="5651" builtinId="8" hidden="1"/>
    <cellStyle name="Hyperlink" xfId="5653" builtinId="8" hidden="1"/>
    <cellStyle name="Hyperlink" xfId="5655" builtinId="8" hidden="1"/>
    <cellStyle name="Hyperlink" xfId="5657" builtinId="8" hidden="1"/>
    <cellStyle name="Hyperlink" xfId="5659" builtinId="8" hidden="1"/>
    <cellStyle name="Hyperlink" xfId="5661" builtinId="8" hidden="1"/>
    <cellStyle name="Hyperlink" xfId="5663" builtinId="8" hidden="1"/>
    <cellStyle name="Hyperlink" xfId="5665" builtinId="8" hidden="1"/>
    <cellStyle name="Hyperlink" xfId="5667" builtinId="8" hidden="1"/>
    <cellStyle name="Hyperlink" xfId="5669" builtinId="8" hidden="1"/>
    <cellStyle name="Hyperlink" xfId="5671" builtinId="8" hidden="1"/>
    <cellStyle name="Hyperlink" xfId="5673" builtinId="8" hidden="1"/>
    <cellStyle name="Hyperlink" xfId="5675" builtinId="8" hidden="1"/>
    <cellStyle name="Hyperlink" xfId="5677" builtinId="8" hidden="1"/>
    <cellStyle name="Hyperlink" xfId="5679" builtinId="8" hidden="1"/>
    <cellStyle name="Hyperlink" xfId="5681" builtinId="8" hidden="1"/>
    <cellStyle name="Hyperlink" xfId="5683" builtinId="8" hidden="1"/>
    <cellStyle name="Hyperlink" xfId="5685" builtinId="8" hidden="1"/>
    <cellStyle name="Hyperlink" xfId="5687" builtinId="8" hidden="1"/>
    <cellStyle name="Hyperlink" xfId="5689" builtinId="8" hidden="1"/>
    <cellStyle name="Hyperlink" xfId="5691" builtinId="8" hidden="1"/>
    <cellStyle name="Hyperlink" xfId="5693" builtinId="8" hidden="1"/>
    <cellStyle name="Hyperlink" xfId="5695" builtinId="8" hidden="1"/>
    <cellStyle name="Hyperlink" xfId="5697" builtinId="8" hidden="1"/>
    <cellStyle name="Hyperlink" xfId="5699" builtinId="8" hidden="1"/>
    <cellStyle name="Hyperlink" xfId="5701" builtinId="8" hidden="1"/>
    <cellStyle name="Hyperlink" xfId="5703" builtinId="8" hidden="1"/>
    <cellStyle name="Hyperlink" xfId="5705" builtinId="8" hidden="1"/>
    <cellStyle name="Hyperlink" xfId="5707" builtinId="8" hidden="1"/>
    <cellStyle name="Hyperlink" xfId="5709" builtinId="8" hidden="1"/>
    <cellStyle name="Hyperlink" xfId="5711" builtinId="8" hidden="1"/>
    <cellStyle name="Hyperlink" xfId="5713" builtinId="8" hidden="1"/>
    <cellStyle name="Hyperlink" xfId="5715" builtinId="8" hidden="1"/>
    <cellStyle name="Hyperlink" xfId="5717" builtinId="8" hidden="1"/>
    <cellStyle name="Hyperlink" xfId="5719" builtinId="8" hidden="1"/>
    <cellStyle name="Hyperlink" xfId="5721" builtinId="8" hidden="1"/>
    <cellStyle name="Hyperlink" xfId="5723" builtinId="8" hidden="1"/>
    <cellStyle name="Hyperlink" xfId="5725" builtinId="8" hidden="1"/>
    <cellStyle name="Hyperlink" xfId="5727" builtinId="8" hidden="1"/>
    <cellStyle name="Hyperlink" xfId="5729" builtinId="8" hidden="1"/>
    <cellStyle name="Hyperlink" xfId="5731" builtinId="8" hidden="1"/>
    <cellStyle name="Hyperlink" xfId="5733" builtinId="8" hidden="1"/>
    <cellStyle name="Hyperlink" xfId="5735" builtinId="8" hidden="1"/>
    <cellStyle name="Hyperlink" xfId="5737" builtinId="8" hidden="1"/>
    <cellStyle name="Hyperlink" xfId="5739" builtinId="8" hidden="1"/>
    <cellStyle name="Hyperlink" xfId="5741" builtinId="8" hidden="1"/>
    <cellStyle name="Hyperlink" xfId="5743" builtinId="8" hidden="1"/>
    <cellStyle name="Hyperlink" xfId="5745" builtinId="8" hidden="1"/>
    <cellStyle name="Hyperlink" xfId="5747" builtinId="8" hidden="1"/>
    <cellStyle name="Hyperlink" xfId="5749" builtinId="8" hidden="1"/>
    <cellStyle name="Hyperlink" xfId="5751" builtinId="8" hidden="1"/>
    <cellStyle name="Hyperlink" xfId="5753" builtinId="8" hidden="1"/>
    <cellStyle name="Hyperlink" xfId="5755" builtinId="8" hidden="1"/>
    <cellStyle name="Hyperlink" xfId="5757" builtinId="8" hidden="1"/>
    <cellStyle name="Hyperlink" xfId="5759" builtinId="8" hidden="1"/>
    <cellStyle name="Hyperlink" xfId="5761" builtinId="8" hidden="1"/>
    <cellStyle name="Hyperlink" xfId="5763" builtinId="8" hidden="1"/>
    <cellStyle name="Hyperlink" xfId="5765" builtinId="8" hidden="1"/>
    <cellStyle name="Hyperlink" xfId="5767" builtinId="8" hidden="1"/>
    <cellStyle name="Hyperlink" xfId="5769" builtinId="8" hidden="1"/>
    <cellStyle name="Hyperlink" xfId="5771" builtinId="8" hidden="1"/>
    <cellStyle name="Hyperlink" xfId="5773" builtinId="8" hidden="1"/>
    <cellStyle name="Hyperlink" xfId="5775" builtinId="8" hidden="1"/>
    <cellStyle name="Hyperlink" xfId="5777" builtinId="8" hidden="1"/>
    <cellStyle name="Hyperlink" xfId="5779" builtinId="8" hidden="1"/>
    <cellStyle name="Hyperlink" xfId="5781" builtinId="8" hidden="1"/>
    <cellStyle name="Hyperlink" xfId="5783" builtinId="8" hidden="1"/>
    <cellStyle name="Hyperlink" xfId="5785" builtinId="8" hidden="1"/>
    <cellStyle name="Hyperlink" xfId="5787" builtinId="8" hidden="1"/>
    <cellStyle name="Hyperlink" xfId="5789" builtinId="8" hidden="1"/>
    <cellStyle name="Hyperlink" xfId="5791" builtinId="8" hidden="1"/>
    <cellStyle name="Hyperlink" xfId="5793" builtinId="8" hidden="1"/>
    <cellStyle name="Hyperlink" xfId="5795" builtinId="8" hidden="1"/>
    <cellStyle name="Hyperlink" xfId="5797" builtinId="8" hidden="1"/>
    <cellStyle name="Hyperlink" xfId="5799" builtinId="8" hidden="1"/>
    <cellStyle name="Hyperlink" xfId="5801" builtinId="8" hidden="1"/>
    <cellStyle name="Hyperlink" xfId="5803" builtinId="8" hidden="1"/>
    <cellStyle name="Hyperlink" xfId="5805" builtinId="8" hidden="1"/>
    <cellStyle name="Hyperlink" xfId="5807" builtinId="8" hidden="1"/>
    <cellStyle name="Hyperlink" xfId="5809" builtinId="8" hidden="1"/>
    <cellStyle name="Hyperlink" xfId="5811" builtinId="8" hidden="1"/>
    <cellStyle name="Hyperlink" xfId="5813" builtinId="8" hidden="1"/>
    <cellStyle name="Hyperlink" xfId="5815" builtinId="8" hidden="1"/>
    <cellStyle name="Hyperlink" xfId="5817" builtinId="8" hidden="1"/>
    <cellStyle name="Hyperlink" xfId="5819" builtinId="8" hidden="1"/>
    <cellStyle name="Hyperlink" xfId="5821" builtinId="8" hidden="1"/>
    <cellStyle name="Hyperlink" xfId="5823" builtinId="8" hidden="1"/>
    <cellStyle name="Hyperlink" xfId="5825" builtinId="8" hidden="1"/>
    <cellStyle name="Hyperlink" xfId="5827" builtinId="8" hidden="1"/>
    <cellStyle name="Hyperlink" xfId="5829" builtinId="8" hidden="1"/>
    <cellStyle name="Hyperlink" xfId="5831" builtinId="8" hidden="1"/>
    <cellStyle name="Hyperlink" xfId="5833" builtinId="8" hidden="1"/>
    <cellStyle name="Hyperlink" xfId="5835" builtinId="8" hidden="1"/>
    <cellStyle name="Hyperlink" xfId="5837" builtinId="8" hidden="1"/>
    <cellStyle name="Hyperlink" xfId="5839" builtinId="8" hidden="1"/>
    <cellStyle name="Hyperlink" xfId="5841" builtinId="8" hidden="1"/>
    <cellStyle name="Hyperlink" xfId="5843" builtinId="8" hidden="1"/>
    <cellStyle name="Hyperlink" xfId="5845" builtinId="8" hidden="1"/>
    <cellStyle name="Hyperlink" xfId="5847" builtinId="8" hidden="1"/>
    <cellStyle name="Hyperlink" xfId="5849" builtinId="8" hidden="1"/>
    <cellStyle name="Hyperlink" xfId="5851" builtinId="8" hidden="1"/>
    <cellStyle name="Hyperlink" xfId="5853" builtinId="8" hidden="1"/>
    <cellStyle name="Hyperlink" xfId="5855" builtinId="8" hidden="1"/>
    <cellStyle name="Hyperlink" xfId="5857" builtinId="8" hidden="1"/>
    <cellStyle name="Hyperlink" xfId="5859" builtinId="8" hidden="1"/>
    <cellStyle name="Hyperlink" xfId="5861" builtinId="8" hidden="1"/>
    <cellStyle name="Hyperlink" xfId="5863" builtinId="8" hidden="1"/>
    <cellStyle name="Hyperlink" xfId="5865" builtinId="8" hidden="1"/>
    <cellStyle name="Hyperlink" xfId="5867" builtinId="8" hidden="1"/>
    <cellStyle name="Hyperlink" xfId="5869" builtinId="8" hidden="1"/>
    <cellStyle name="Hyperlink" xfId="5871" builtinId="8" hidden="1"/>
    <cellStyle name="Hyperlink" xfId="5873" builtinId="8" hidden="1"/>
    <cellStyle name="Hyperlink" xfId="5875" builtinId="8" hidden="1"/>
    <cellStyle name="Hyperlink" xfId="5877" builtinId="8" hidden="1"/>
    <cellStyle name="Hyperlink" xfId="5879" builtinId="8" hidden="1"/>
    <cellStyle name="Hyperlink" xfId="5881" builtinId="8" hidden="1"/>
    <cellStyle name="Hyperlink" xfId="5883" builtinId="8" hidden="1"/>
    <cellStyle name="Hyperlink" xfId="5885" builtinId="8" hidden="1"/>
    <cellStyle name="Hyperlink" xfId="5887" builtinId="8" hidden="1"/>
    <cellStyle name="Hyperlink" xfId="5889" builtinId="8" hidden="1"/>
    <cellStyle name="Hyperlink" xfId="5891" builtinId="8" hidden="1"/>
    <cellStyle name="Hyperlink" xfId="5893" builtinId="8" hidden="1"/>
    <cellStyle name="Hyperlink" xfId="5895" builtinId="8" hidden="1"/>
    <cellStyle name="Hyperlink" xfId="5897" builtinId="8" hidden="1"/>
    <cellStyle name="Hyperlink" xfId="5899" builtinId="8" hidden="1"/>
    <cellStyle name="Hyperlink" xfId="5901" builtinId="8" hidden="1"/>
    <cellStyle name="Hyperlink" xfId="5903" builtinId="8" hidden="1"/>
    <cellStyle name="Hyperlink" xfId="5905" builtinId="8" hidden="1"/>
    <cellStyle name="Hyperlink" xfId="5907" builtinId="8" hidden="1"/>
    <cellStyle name="Hyperlink" xfId="5909" builtinId="8" hidden="1"/>
    <cellStyle name="Hyperlink" xfId="5911" builtinId="8" hidden="1"/>
    <cellStyle name="Hyperlink" xfId="5913" builtinId="8" hidden="1"/>
    <cellStyle name="Hyperlink" xfId="5915" builtinId="8" hidden="1"/>
    <cellStyle name="Hyperlink" xfId="5917" builtinId="8" hidden="1"/>
    <cellStyle name="Hyperlink" xfId="5919" builtinId="8" hidden="1"/>
    <cellStyle name="Hyperlink" xfId="5921" builtinId="8" hidden="1"/>
    <cellStyle name="Hyperlink" xfId="5923" builtinId="8" hidden="1"/>
    <cellStyle name="Hyperlink" xfId="5925" builtinId="8" hidden="1"/>
    <cellStyle name="Hyperlink" xfId="5927" builtinId="8" hidden="1"/>
    <cellStyle name="Hyperlink" xfId="5929" builtinId="8" hidden="1"/>
    <cellStyle name="Hyperlink" xfId="5931" builtinId="8" hidden="1"/>
    <cellStyle name="Hyperlink" xfId="5933" builtinId="8" hidden="1"/>
    <cellStyle name="Hyperlink" xfId="5935" builtinId="8" hidden="1"/>
    <cellStyle name="Hyperlink" xfId="5937" builtinId="8" hidden="1"/>
    <cellStyle name="Hyperlink" xfId="5939" builtinId="8" hidden="1"/>
    <cellStyle name="Hyperlink" xfId="5941" builtinId="8" hidden="1"/>
    <cellStyle name="Hyperlink" xfId="5943" builtinId="8" hidden="1"/>
    <cellStyle name="Hyperlink" xfId="5945" builtinId="8" hidden="1"/>
    <cellStyle name="Hyperlink" xfId="5947" builtinId="8" hidden="1"/>
    <cellStyle name="Hyperlink" xfId="5949" builtinId="8" hidden="1"/>
    <cellStyle name="Hyperlink" xfId="5951" builtinId="8" hidden="1"/>
    <cellStyle name="Hyperlink" xfId="5953" builtinId="8" hidden="1"/>
    <cellStyle name="Hyperlink" xfId="5955" builtinId="8" hidden="1"/>
    <cellStyle name="Hyperlink" xfId="5957" builtinId="8" hidden="1"/>
    <cellStyle name="Hyperlink" xfId="5959" builtinId="8" hidden="1"/>
    <cellStyle name="Hyperlink" xfId="5961" builtinId="8" hidden="1"/>
    <cellStyle name="Hyperlink" xfId="5963" builtinId="8" hidden="1"/>
    <cellStyle name="Hyperlink" xfId="5965" builtinId="8" hidden="1"/>
    <cellStyle name="Hyperlink" xfId="5967" builtinId="8" hidden="1"/>
    <cellStyle name="Hyperlink" xfId="5969" builtinId="8" hidden="1"/>
    <cellStyle name="Hyperlink" xfId="5971" builtinId="8" hidden="1"/>
    <cellStyle name="Hyperlink" xfId="5973" builtinId="8" hidden="1"/>
    <cellStyle name="Hyperlink" xfId="5975" builtinId="8" hidden="1"/>
    <cellStyle name="Hyperlink" xfId="5977" builtinId="8" hidden="1"/>
    <cellStyle name="Hyperlink" xfId="5979" builtinId="8" hidden="1"/>
    <cellStyle name="Hyperlink" xfId="5981" builtinId="8" hidden="1"/>
    <cellStyle name="Hyperlink" xfId="5983" builtinId="8" hidden="1"/>
    <cellStyle name="Hyperlink" xfId="5985" builtinId="8" hidden="1"/>
    <cellStyle name="Hyperlink" xfId="5987" builtinId="8" hidden="1"/>
    <cellStyle name="Hyperlink" xfId="5989" builtinId="8" hidden="1"/>
    <cellStyle name="Hyperlink" xfId="5991" builtinId="8" hidden="1"/>
    <cellStyle name="Hyperlink" xfId="5993" builtinId="8" hidden="1"/>
    <cellStyle name="Hyperlink" xfId="5995" builtinId="8" hidden="1"/>
    <cellStyle name="Hyperlink" xfId="5997" builtinId="8" hidden="1"/>
    <cellStyle name="Hyperlink" xfId="5999" builtinId="8" hidden="1"/>
    <cellStyle name="Hyperlink" xfId="6001" builtinId="8" hidden="1"/>
    <cellStyle name="Hyperlink" xfId="6003" builtinId="8" hidden="1"/>
    <cellStyle name="Hyperlink" xfId="6005" builtinId="8" hidden="1"/>
    <cellStyle name="Hyperlink" xfId="6007" builtinId="8" hidden="1"/>
    <cellStyle name="Hyperlink" xfId="6009" builtinId="8" hidden="1"/>
    <cellStyle name="Hyperlink" xfId="6011" builtinId="8" hidden="1"/>
    <cellStyle name="Hyperlink" xfId="6013" builtinId="8" hidden="1"/>
    <cellStyle name="Hyperlink" xfId="6015" builtinId="8" hidden="1"/>
    <cellStyle name="Hyperlink" xfId="6017" builtinId="8" hidden="1"/>
    <cellStyle name="Hyperlink" xfId="6019" builtinId="8" hidden="1"/>
    <cellStyle name="Hyperlink" xfId="6021" builtinId="8" hidden="1"/>
    <cellStyle name="Hyperlink" xfId="6023" builtinId="8" hidden="1"/>
    <cellStyle name="Hyperlink" xfId="6025" builtinId="8" hidden="1"/>
    <cellStyle name="Hyperlink" xfId="6027" builtinId="8" hidden="1"/>
    <cellStyle name="Hyperlink" xfId="6029" builtinId="8" hidden="1"/>
    <cellStyle name="Hyperlink" xfId="6031" builtinId="8" hidden="1"/>
    <cellStyle name="Hyperlink" xfId="6033" builtinId="8" hidden="1"/>
    <cellStyle name="Hyperlink" xfId="6035" builtinId="8" hidden="1"/>
    <cellStyle name="Hyperlink" xfId="6037" builtinId="8" hidden="1"/>
    <cellStyle name="Hyperlink" xfId="6039" builtinId="8" hidden="1"/>
    <cellStyle name="Hyperlink" xfId="6041" builtinId="8" hidden="1"/>
    <cellStyle name="Hyperlink" xfId="6043" builtinId="8" hidden="1"/>
    <cellStyle name="Hyperlink" xfId="6045" builtinId="8" hidden="1"/>
    <cellStyle name="Hyperlink" xfId="6047" builtinId="8" hidden="1"/>
    <cellStyle name="Hyperlink" xfId="6049" builtinId="8" hidden="1"/>
    <cellStyle name="Hyperlink" xfId="6051" builtinId="8" hidden="1"/>
    <cellStyle name="Hyperlink" xfId="6053" builtinId="8" hidden="1"/>
    <cellStyle name="Hyperlink" xfId="6055" builtinId="8" hidden="1"/>
    <cellStyle name="Hyperlink" xfId="6057" builtinId="8" hidden="1"/>
    <cellStyle name="Hyperlink" xfId="6059" builtinId="8" hidden="1"/>
    <cellStyle name="Hyperlink" xfId="6061" builtinId="8" hidden="1"/>
    <cellStyle name="Hyperlink" xfId="6063" builtinId="8" hidden="1"/>
    <cellStyle name="Hyperlink" xfId="6065" builtinId="8" hidden="1"/>
    <cellStyle name="Hyperlink" xfId="6067" builtinId="8" hidden="1"/>
    <cellStyle name="Hyperlink" xfId="6069" builtinId="8" hidden="1"/>
    <cellStyle name="Hyperlink" xfId="6071" builtinId="8" hidden="1"/>
    <cellStyle name="Hyperlink" xfId="6073" builtinId="8" hidden="1"/>
    <cellStyle name="Hyperlink" xfId="6075" builtinId="8" hidden="1"/>
    <cellStyle name="Hyperlink" xfId="6077" builtinId="8" hidden="1"/>
    <cellStyle name="Hyperlink" xfId="6079" builtinId="8" hidden="1"/>
    <cellStyle name="Hyperlink" xfId="6081" builtinId="8" hidden="1"/>
    <cellStyle name="Hyperlink" xfId="6083" builtinId="8" hidden="1"/>
    <cellStyle name="Hyperlink" xfId="6085" builtinId="8" hidden="1"/>
    <cellStyle name="Hyperlink" xfId="6087" builtinId="8" hidden="1"/>
    <cellStyle name="Hyperlink" xfId="6089" builtinId="8" hidden="1"/>
    <cellStyle name="Hyperlink" xfId="6091" builtinId="8" hidden="1"/>
    <cellStyle name="Hyperlink" xfId="6093" builtinId="8" hidden="1"/>
    <cellStyle name="Hyperlink" xfId="6095" builtinId="8" hidden="1"/>
    <cellStyle name="Hyperlink" xfId="6097" builtinId="8" hidden="1"/>
    <cellStyle name="Hyperlink" xfId="6099" builtinId="8" hidden="1"/>
    <cellStyle name="Hyperlink" xfId="6101" builtinId="8" hidden="1"/>
    <cellStyle name="Hyperlink" xfId="6103" builtinId="8" hidden="1"/>
    <cellStyle name="Hyperlink" xfId="6105" builtinId="8" hidden="1"/>
    <cellStyle name="Hyperlink" xfId="6107" builtinId="8" hidden="1"/>
    <cellStyle name="Hyperlink" xfId="6109" builtinId="8" hidden="1"/>
    <cellStyle name="Hyperlink" xfId="6111" builtinId="8" hidden="1"/>
    <cellStyle name="Hyperlink" xfId="6113" builtinId="8" hidden="1"/>
    <cellStyle name="Hyperlink" xfId="6115" builtinId="8" hidden="1"/>
    <cellStyle name="Hyperlink" xfId="6117" builtinId="8" hidden="1"/>
    <cellStyle name="Hyperlink" xfId="6119" builtinId="8" hidden="1"/>
    <cellStyle name="Hyperlink" xfId="6121" builtinId="8" hidden="1"/>
    <cellStyle name="Hyperlink" xfId="6123" builtinId="8" hidden="1"/>
    <cellStyle name="Hyperlink" xfId="6125" builtinId="8" hidden="1"/>
    <cellStyle name="Hyperlink" xfId="6127" builtinId="8" hidden="1"/>
    <cellStyle name="Hyperlink" xfId="6129" builtinId="8" hidden="1"/>
    <cellStyle name="Hyperlink" xfId="6131" builtinId="8" hidden="1"/>
    <cellStyle name="Hyperlink" xfId="6133" builtinId="8" hidden="1"/>
    <cellStyle name="Hyperlink" xfId="6135" builtinId="8" hidden="1"/>
    <cellStyle name="Hyperlink" xfId="6137" builtinId="8" hidden="1"/>
    <cellStyle name="Hyperlink" xfId="6139" builtinId="8" hidden="1"/>
    <cellStyle name="Hyperlink" xfId="6141" builtinId="8" hidden="1"/>
    <cellStyle name="Hyperlink" xfId="6143" builtinId="8" hidden="1"/>
    <cellStyle name="Hyperlink" xfId="6145" builtinId="8" hidden="1"/>
    <cellStyle name="Hyperlink" xfId="6147" builtinId="8" hidden="1"/>
    <cellStyle name="Hyperlink" xfId="6149" builtinId="8" hidden="1"/>
    <cellStyle name="Hyperlink" xfId="6151" builtinId="8" hidden="1"/>
    <cellStyle name="Hyperlink" xfId="6153" builtinId="8" hidden="1"/>
    <cellStyle name="Hyperlink" xfId="6155" builtinId="8" hidden="1"/>
    <cellStyle name="Hyperlink" xfId="6157" builtinId="8" hidden="1"/>
    <cellStyle name="Hyperlink" xfId="6159" builtinId="8" hidden="1"/>
    <cellStyle name="Hyperlink" xfId="6161" builtinId="8" hidden="1"/>
    <cellStyle name="Hyperlink" xfId="6163" builtinId="8" hidden="1"/>
    <cellStyle name="Hyperlink" xfId="6165" builtinId="8" hidden="1"/>
    <cellStyle name="Hyperlink" xfId="6167" builtinId="8" hidden="1"/>
    <cellStyle name="Hyperlink" xfId="6169" builtinId="8" hidden="1"/>
    <cellStyle name="Hyperlink" xfId="6171" builtinId="8" hidden="1"/>
    <cellStyle name="Hyperlink" xfId="6173" builtinId="8" hidden="1"/>
    <cellStyle name="Hyperlink" xfId="6175" builtinId="8" hidden="1"/>
    <cellStyle name="Hyperlink" xfId="6177" builtinId="8" hidden="1"/>
    <cellStyle name="Hyperlink" xfId="6179" builtinId="8" hidden="1"/>
    <cellStyle name="Hyperlink" xfId="6181" builtinId="8" hidden="1"/>
    <cellStyle name="Hyperlink" xfId="6183" builtinId="8" hidden="1"/>
    <cellStyle name="Hyperlink" xfId="6185" builtinId="8" hidden="1"/>
    <cellStyle name="Hyperlink" xfId="6187" builtinId="8" hidden="1"/>
    <cellStyle name="Hyperlink" xfId="6189" builtinId="8" hidden="1"/>
    <cellStyle name="Hyperlink" xfId="6191" builtinId="8" hidden="1"/>
    <cellStyle name="Hyperlink" xfId="6193" builtinId="8" hidden="1"/>
    <cellStyle name="Hyperlink" xfId="6195" builtinId="8" hidden="1"/>
    <cellStyle name="Hyperlink" xfId="6197" builtinId="8" hidden="1"/>
    <cellStyle name="Hyperlink" xfId="6199" builtinId="8" hidden="1"/>
    <cellStyle name="Hyperlink" xfId="6201" builtinId="8" hidden="1"/>
    <cellStyle name="Hyperlink" xfId="6203" builtinId="8" hidden="1"/>
    <cellStyle name="Hyperlink" xfId="6205" builtinId="8" hidden="1"/>
    <cellStyle name="Hyperlink" xfId="6207" builtinId="8" hidden="1"/>
    <cellStyle name="Hyperlink" xfId="6209" builtinId="8" hidden="1"/>
    <cellStyle name="Hyperlink" xfId="6211" builtinId="8" hidden="1"/>
    <cellStyle name="Hyperlink" xfId="6213" builtinId="8" hidden="1"/>
    <cellStyle name="Hyperlink" xfId="6215" builtinId="8" hidden="1"/>
    <cellStyle name="Hyperlink" xfId="6217" builtinId="8" hidden="1"/>
    <cellStyle name="Hyperlink" xfId="6219" builtinId="8" hidden="1"/>
    <cellStyle name="Hyperlink" xfId="6221" builtinId="8" hidden="1"/>
    <cellStyle name="Hyperlink" xfId="6223" builtinId="8" hidden="1"/>
    <cellStyle name="Hyperlink" xfId="6225" builtinId="8" hidden="1"/>
    <cellStyle name="Hyperlink" xfId="6227" builtinId="8" hidden="1"/>
    <cellStyle name="Hyperlink" xfId="6229" builtinId="8" hidden="1"/>
    <cellStyle name="Hyperlink" xfId="6231" builtinId="8" hidden="1"/>
    <cellStyle name="Hyperlink" xfId="6233" builtinId="8" hidden="1"/>
    <cellStyle name="Hyperlink" xfId="6235" builtinId="8" hidden="1"/>
    <cellStyle name="Hyperlink" xfId="6237" builtinId="8" hidden="1"/>
    <cellStyle name="Hyperlink" xfId="6239" builtinId="8" hidden="1"/>
    <cellStyle name="Hyperlink" xfId="6241" builtinId="8" hidden="1"/>
    <cellStyle name="Hyperlink" xfId="6243" builtinId="8" hidden="1"/>
    <cellStyle name="Hyperlink" xfId="6245" builtinId="8" hidden="1"/>
    <cellStyle name="Hyperlink" xfId="6247" builtinId="8" hidden="1"/>
    <cellStyle name="Hyperlink" xfId="6249" builtinId="8" hidden="1"/>
    <cellStyle name="Hyperlink" xfId="6251" builtinId="8" hidden="1"/>
    <cellStyle name="Hyperlink" xfId="6253" builtinId="8" hidden="1"/>
    <cellStyle name="Hyperlink" xfId="6255" builtinId="8" hidden="1"/>
    <cellStyle name="Hyperlink" xfId="6257" builtinId="8" hidden="1"/>
    <cellStyle name="Hyperlink" xfId="6259" builtinId="8" hidden="1"/>
    <cellStyle name="Hyperlink" xfId="6261" builtinId="8" hidden="1"/>
    <cellStyle name="Hyperlink" xfId="6263" builtinId="8" hidden="1"/>
    <cellStyle name="Hyperlink" xfId="6265" builtinId="8" hidden="1"/>
    <cellStyle name="Hyperlink" xfId="6267" builtinId="8" hidden="1"/>
    <cellStyle name="Hyperlink" xfId="6269" builtinId="8" hidden="1"/>
    <cellStyle name="Hyperlink" xfId="6271" builtinId="8" hidden="1"/>
    <cellStyle name="Hyperlink" xfId="6273" builtinId="8" hidden="1"/>
    <cellStyle name="Hyperlink" xfId="6275" builtinId="8" hidden="1"/>
    <cellStyle name="Hyperlink" xfId="6277" builtinId="8" hidden="1"/>
    <cellStyle name="Hyperlink" xfId="6279" builtinId="8" hidden="1"/>
    <cellStyle name="Hyperlink" xfId="6281" builtinId="8" hidden="1"/>
    <cellStyle name="Hyperlink" xfId="6283" builtinId="8" hidden="1"/>
    <cellStyle name="Hyperlink" xfId="6285" builtinId="8" hidden="1"/>
    <cellStyle name="Hyperlink" xfId="6287" builtinId="8" hidden="1"/>
    <cellStyle name="Hyperlink" xfId="6289" builtinId="8" hidden="1"/>
    <cellStyle name="Hyperlink" xfId="6291" builtinId="8" hidden="1"/>
    <cellStyle name="Hyperlink" xfId="6293" builtinId="8" hidden="1"/>
    <cellStyle name="Hyperlink" xfId="6295" builtinId="8" hidden="1"/>
    <cellStyle name="Hyperlink" xfId="6297" builtinId="8" hidden="1"/>
    <cellStyle name="Hyperlink" xfId="6299" builtinId="8" hidden="1"/>
    <cellStyle name="Hyperlink" xfId="6301" builtinId="8" hidden="1"/>
    <cellStyle name="Hyperlink" xfId="6303" builtinId="8" hidden="1"/>
    <cellStyle name="Hyperlink" xfId="6305" builtinId="8" hidden="1"/>
    <cellStyle name="Hyperlink" xfId="6307" builtinId="8" hidden="1"/>
    <cellStyle name="Hyperlink" xfId="6309" builtinId="8" hidden="1"/>
    <cellStyle name="Hyperlink" xfId="6311" builtinId="8" hidden="1"/>
    <cellStyle name="Hyperlink" xfId="6313" builtinId="8" hidden="1"/>
    <cellStyle name="Hyperlink" xfId="6315" builtinId="8" hidden="1"/>
    <cellStyle name="Hyperlink" xfId="6317" builtinId="8" hidden="1"/>
    <cellStyle name="Hyperlink" xfId="6319" builtinId="8" hidden="1"/>
    <cellStyle name="Hyperlink" xfId="6321" builtinId="8" hidden="1"/>
    <cellStyle name="Hyperlink" xfId="6323" builtinId="8" hidden="1"/>
    <cellStyle name="Hyperlink" xfId="6325" builtinId="8" hidden="1"/>
    <cellStyle name="Hyperlink" xfId="632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externalLink" Target="externalLinks/externalLink1.xml"/><Relationship Id="rId8" Type="http://schemas.openxmlformats.org/officeDocument/2006/relationships/externalLink" Target="externalLinks/externalLink2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mesMcLaren/Desktop/James/TCR%20clonotyping/Analysed%20clonotyping%20data/10.03.15%20data/10.03.15%20JEM57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mesMcLaren/Desktop/James/TCR%20clonotyping/Analysed%20clonotyping%20data/10.03.15%20data/10.03.15%20JEM570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4">
          <cell r="F4">
            <v>8</v>
          </cell>
        </row>
        <row r="5">
          <cell r="F5">
            <v>8</v>
          </cell>
        </row>
        <row r="6">
          <cell r="F6">
            <v>8</v>
          </cell>
        </row>
        <row r="7">
          <cell r="F7">
            <v>7</v>
          </cell>
        </row>
        <row r="8">
          <cell r="F8">
            <v>5</v>
          </cell>
        </row>
        <row r="9">
          <cell r="F9">
            <v>4</v>
          </cell>
        </row>
        <row r="10">
          <cell r="F10">
            <v>4</v>
          </cell>
        </row>
        <row r="11">
          <cell r="F11">
            <v>3</v>
          </cell>
        </row>
        <row r="12">
          <cell r="F12">
            <v>3</v>
          </cell>
        </row>
        <row r="13">
          <cell r="F13">
            <v>2</v>
          </cell>
        </row>
        <row r="14">
          <cell r="F14">
            <v>2</v>
          </cell>
        </row>
        <row r="15">
          <cell r="F15">
            <v>2</v>
          </cell>
        </row>
        <row r="16">
          <cell r="F16">
            <v>2</v>
          </cell>
        </row>
        <row r="17">
          <cell r="F17">
            <v>2</v>
          </cell>
        </row>
        <row r="18">
          <cell r="F18">
            <v>1</v>
          </cell>
        </row>
        <row r="19">
          <cell r="F19">
            <v>1</v>
          </cell>
        </row>
        <row r="20">
          <cell r="F20">
            <v>1</v>
          </cell>
        </row>
        <row r="21">
          <cell r="F21">
            <v>1</v>
          </cell>
        </row>
        <row r="22">
          <cell r="F22">
            <v>1</v>
          </cell>
        </row>
        <row r="23">
          <cell r="F23">
            <v>65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4">
          <cell r="F4">
            <v>16</v>
          </cell>
        </row>
        <row r="5">
          <cell r="F5">
            <v>13</v>
          </cell>
        </row>
        <row r="6">
          <cell r="F6">
            <v>9</v>
          </cell>
        </row>
        <row r="7">
          <cell r="F7">
            <v>9</v>
          </cell>
        </row>
        <row r="8">
          <cell r="F8">
            <v>7</v>
          </cell>
        </row>
        <row r="9">
          <cell r="F9">
            <v>7</v>
          </cell>
        </row>
        <row r="10">
          <cell r="F10">
            <v>5</v>
          </cell>
        </row>
        <row r="11">
          <cell r="F11">
            <v>5</v>
          </cell>
        </row>
        <row r="12">
          <cell r="F12">
            <v>3</v>
          </cell>
        </row>
        <row r="13">
          <cell r="F13">
            <v>3</v>
          </cell>
        </row>
        <row r="14">
          <cell r="F14">
            <v>2</v>
          </cell>
        </row>
        <row r="15">
          <cell r="F15">
            <v>2</v>
          </cell>
        </row>
        <row r="16">
          <cell r="F16">
            <v>1</v>
          </cell>
        </row>
        <row r="17">
          <cell r="F17">
            <v>1</v>
          </cell>
        </row>
        <row r="18">
          <cell r="F18">
            <v>1</v>
          </cell>
        </row>
        <row r="19">
          <cell r="F19">
            <v>1</v>
          </cell>
        </row>
        <row r="20">
          <cell r="F20">
            <v>1</v>
          </cell>
        </row>
        <row r="21">
          <cell r="F21">
            <v>1</v>
          </cell>
        </row>
        <row r="22">
          <cell r="F22">
            <v>1</v>
          </cell>
        </row>
        <row r="23">
          <cell r="F23">
            <v>88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R793"/>
  <sheetViews>
    <sheetView zoomScale="75" zoomScaleNormal="75" zoomScalePageLayoutView="75" workbookViewId="0">
      <selection activeCell="H485" sqref="H485"/>
    </sheetView>
  </sheetViews>
  <sheetFormatPr baseColWidth="10" defaultRowHeight="11" customHeight="1" x14ac:dyDescent="0"/>
  <cols>
    <col min="1" max="1" width="6.33203125" style="73" customWidth="1"/>
    <col min="2" max="2" width="15.6640625" style="73" customWidth="1"/>
    <col min="3" max="3" width="33.6640625" style="73" customWidth="1"/>
    <col min="4" max="6" width="10.83203125" style="73"/>
    <col min="7" max="7" width="90.1640625" style="73" customWidth="1"/>
    <col min="8" max="8" width="90.6640625" style="73" customWidth="1"/>
    <col min="9" max="9" width="56.33203125" style="73" customWidth="1"/>
    <col min="10" max="10" width="2.5" style="73" customWidth="1"/>
    <col min="11" max="11" width="16.1640625" style="73" customWidth="1"/>
    <col min="12" max="12" width="31.1640625" style="73" customWidth="1"/>
    <col min="13" max="13" width="13.33203125" style="73" customWidth="1"/>
    <col min="14" max="15" width="10.83203125" style="73"/>
    <col min="16" max="16" width="64.33203125" style="73" customWidth="1"/>
    <col min="17" max="17" width="63.33203125" style="73" customWidth="1"/>
    <col min="18" max="18" width="47.83203125" style="73" customWidth="1"/>
    <col min="19" max="19" width="24.5" style="73" customWidth="1"/>
    <col min="20" max="16384" width="10.83203125" style="73"/>
  </cols>
  <sheetData>
    <row r="4" spans="2:17" ht="11" customHeight="1">
      <c r="B4" s="153" t="s">
        <v>132</v>
      </c>
      <c r="C4" s="153"/>
      <c r="D4" s="153"/>
      <c r="E4" s="153"/>
      <c r="F4" s="153"/>
      <c r="G4" s="154"/>
      <c r="H4" s="154"/>
      <c r="I4" s="154"/>
      <c r="J4" s="154"/>
      <c r="K4" s="153" t="s">
        <v>133</v>
      </c>
      <c r="L4" s="1"/>
      <c r="M4" s="1"/>
      <c r="N4" s="1"/>
      <c r="O4" s="1"/>
      <c r="P4" s="1"/>
    </row>
    <row r="5" spans="2:17" ht="11" customHeight="1">
      <c r="B5" s="2" t="s">
        <v>0</v>
      </c>
      <c r="C5" s="3" t="s">
        <v>1</v>
      </c>
      <c r="D5" s="3" t="s">
        <v>2</v>
      </c>
      <c r="E5" s="4" t="s">
        <v>3</v>
      </c>
      <c r="F5" s="3" t="s">
        <v>4</v>
      </c>
      <c r="G5" s="312" t="s">
        <v>1409</v>
      </c>
      <c r="H5" s="326" t="s">
        <v>1845</v>
      </c>
      <c r="I5" s="351"/>
      <c r="J5" s="361"/>
      <c r="K5" s="2" t="s">
        <v>45</v>
      </c>
      <c r="L5" s="3" t="s">
        <v>1</v>
      </c>
      <c r="M5" s="3" t="s">
        <v>46</v>
      </c>
      <c r="N5" s="3" t="s">
        <v>3</v>
      </c>
      <c r="O5" s="3" t="s">
        <v>4</v>
      </c>
      <c r="P5" s="326" t="s">
        <v>1409</v>
      </c>
    </row>
    <row r="6" spans="2:17" ht="11" customHeight="1">
      <c r="B6" s="5" t="s">
        <v>22</v>
      </c>
      <c r="C6" s="6" t="s">
        <v>80</v>
      </c>
      <c r="D6" s="7" t="s">
        <v>16</v>
      </c>
      <c r="E6" s="175">
        <f t="shared" ref="E6:E50" si="0">F6*100/$F$51</f>
        <v>22.471910112359552</v>
      </c>
      <c r="F6" s="8">
        <v>20</v>
      </c>
      <c r="G6" s="323" t="s">
        <v>1063</v>
      </c>
      <c r="H6" s="353"/>
      <c r="K6" s="75" t="s">
        <v>106</v>
      </c>
      <c r="L6" s="76" t="s">
        <v>107</v>
      </c>
      <c r="M6" s="77" t="s">
        <v>22</v>
      </c>
      <c r="N6" s="193">
        <f t="shared" ref="N6:N28" si="1">O6*100/$O$29</f>
        <v>26.744186046511629</v>
      </c>
      <c r="O6" s="79">
        <v>23</v>
      </c>
      <c r="P6" s="323" t="s">
        <v>1106</v>
      </c>
    </row>
    <row r="7" spans="2:17" ht="11" customHeight="1">
      <c r="B7" s="9" t="s">
        <v>16</v>
      </c>
      <c r="C7" s="10" t="s">
        <v>71</v>
      </c>
      <c r="D7" s="11" t="s">
        <v>16</v>
      </c>
      <c r="E7" s="176">
        <f t="shared" si="0"/>
        <v>6.7415730337078648</v>
      </c>
      <c r="F7" s="13">
        <v>6</v>
      </c>
      <c r="G7" s="324" t="s">
        <v>1064</v>
      </c>
      <c r="H7" s="105"/>
      <c r="K7" s="80" t="s">
        <v>19</v>
      </c>
      <c r="L7" s="81" t="s">
        <v>119</v>
      </c>
      <c r="M7" s="82" t="s">
        <v>16</v>
      </c>
      <c r="N7" s="194">
        <f t="shared" si="1"/>
        <v>9.3023255813953494</v>
      </c>
      <c r="O7" s="83">
        <v>8</v>
      </c>
      <c r="P7" s="324" t="s">
        <v>1107</v>
      </c>
    </row>
    <row r="8" spans="2:17" ht="11" customHeight="1">
      <c r="B8" s="14" t="s">
        <v>16</v>
      </c>
      <c r="C8" s="15" t="s">
        <v>61</v>
      </c>
      <c r="D8" s="16" t="s">
        <v>16</v>
      </c>
      <c r="E8" s="177">
        <f t="shared" si="0"/>
        <v>4.4943820224719104</v>
      </c>
      <c r="F8" s="18">
        <v>4</v>
      </c>
      <c r="G8" s="324" t="s">
        <v>1065</v>
      </c>
      <c r="H8" s="105"/>
      <c r="K8" s="84" t="s">
        <v>102</v>
      </c>
      <c r="L8" s="20" t="s">
        <v>101</v>
      </c>
      <c r="M8" s="19" t="s">
        <v>22</v>
      </c>
      <c r="N8" s="178">
        <f t="shared" si="1"/>
        <v>8.1395348837209305</v>
      </c>
      <c r="O8" s="85">
        <v>7</v>
      </c>
      <c r="P8" s="324" t="s">
        <v>1108</v>
      </c>
    </row>
    <row r="9" spans="2:17" ht="11" customHeight="1">
      <c r="B9" s="19" t="s">
        <v>16</v>
      </c>
      <c r="C9" s="20" t="s">
        <v>70</v>
      </c>
      <c r="D9" s="21" t="s">
        <v>16</v>
      </c>
      <c r="E9" s="178">
        <f t="shared" si="0"/>
        <v>4.4943820224719104</v>
      </c>
      <c r="F9" s="23">
        <v>4</v>
      </c>
      <c r="G9" s="324" t="s">
        <v>1066</v>
      </c>
      <c r="H9" s="105"/>
      <c r="K9" s="84" t="s">
        <v>55</v>
      </c>
      <c r="L9" s="20" t="s">
        <v>125</v>
      </c>
      <c r="M9" s="84" t="s">
        <v>635</v>
      </c>
      <c r="N9" s="178">
        <f t="shared" si="1"/>
        <v>6.9767441860465116</v>
      </c>
      <c r="O9" s="85">
        <v>6</v>
      </c>
      <c r="P9" s="324" t="s">
        <v>1109</v>
      </c>
      <c r="Q9" s="20"/>
    </row>
    <row r="10" spans="2:17" ht="11" customHeight="1">
      <c r="B10" s="19" t="s">
        <v>16</v>
      </c>
      <c r="C10" s="20" t="s">
        <v>74</v>
      </c>
      <c r="D10" s="21" t="s">
        <v>16</v>
      </c>
      <c r="E10" s="178">
        <f t="shared" si="0"/>
        <v>3.3707865168539324</v>
      </c>
      <c r="F10" s="23">
        <v>3</v>
      </c>
      <c r="G10" s="324" t="s">
        <v>1067</v>
      </c>
      <c r="H10" s="105"/>
      <c r="K10" s="84" t="s">
        <v>55</v>
      </c>
      <c r="L10" s="20" t="s">
        <v>116</v>
      </c>
      <c r="M10" s="19" t="s">
        <v>52</v>
      </c>
      <c r="N10" s="178">
        <f t="shared" si="1"/>
        <v>6.9767441860465116</v>
      </c>
      <c r="O10" s="85">
        <v>6</v>
      </c>
      <c r="P10" s="324" t="s">
        <v>1110</v>
      </c>
    </row>
    <row r="11" spans="2:17" ht="11" customHeight="1">
      <c r="B11" s="24" t="s">
        <v>16</v>
      </c>
      <c r="C11" s="25" t="s">
        <v>68</v>
      </c>
      <c r="D11" s="26" t="s">
        <v>16</v>
      </c>
      <c r="E11" s="179">
        <f t="shared" si="0"/>
        <v>3.3707865168539324</v>
      </c>
      <c r="F11" s="28">
        <v>3</v>
      </c>
      <c r="G11" s="324" t="s">
        <v>1068</v>
      </c>
      <c r="H11" s="105"/>
      <c r="K11" s="84" t="s">
        <v>51</v>
      </c>
      <c r="L11" s="20" t="s">
        <v>117</v>
      </c>
      <c r="M11" s="19" t="s">
        <v>16</v>
      </c>
      <c r="N11" s="178">
        <f t="shared" si="1"/>
        <v>5.8139534883720927</v>
      </c>
      <c r="O11" s="85">
        <v>5</v>
      </c>
      <c r="P11" s="324" t="s">
        <v>1111</v>
      </c>
    </row>
    <row r="12" spans="2:17" ht="11" customHeight="1">
      <c r="B12" s="29" t="s">
        <v>16</v>
      </c>
      <c r="C12" s="30" t="s">
        <v>69</v>
      </c>
      <c r="D12" s="31" t="s">
        <v>16</v>
      </c>
      <c r="E12" s="180">
        <f t="shared" si="0"/>
        <v>2.2471910112359552</v>
      </c>
      <c r="F12" s="33">
        <v>2</v>
      </c>
      <c r="G12" s="324" t="s">
        <v>1069</v>
      </c>
      <c r="H12" s="105"/>
      <c r="K12" s="84" t="s">
        <v>51</v>
      </c>
      <c r="L12" s="20" t="s">
        <v>113</v>
      </c>
      <c r="M12" s="19" t="s">
        <v>16</v>
      </c>
      <c r="N12" s="178">
        <f t="shared" si="1"/>
        <v>4.6511627906976747</v>
      </c>
      <c r="O12" s="85">
        <v>4</v>
      </c>
      <c r="P12" s="324" t="s">
        <v>1112</v>
      </c>
    </row>
    <row r="13" spans="2:17" ht="11" customHeight="1">
      <c r="B13" s="34" t="s">
        <v>16</v>
      </c>
      <c r="C13" s="35" t="s">
        <v>38</v>
      </c>
      <c r="D13" s="346" t="s">
        <v>16</v>
      </c>
      <c r="E13" s="181">
        <f t="shared" si="0"/>
        <v>2.2471910112359552</v>
      </c>
      <c r="F13" s="37">
        <v>2</v>
      </c>
      <c r="G13" s="347" t="s">
        <v>1070</v>
      </c>
      <c r="H13" s="105"/>
      <c r="K13" s="84" t="s">
        <v>19</v>
      </c>
      <c r="L13" s="20" t="s">
        <v>109</v>
      </c>
      <c r="M13" s="84" t="s">
        <v>16</v>
      </c>
      <c r="N13" s="178">
        <f t="shared" si="1"/>
        <v>3.4883720930232558</v>
      </c>
      <c r="O13" s="85">
        <v>3</v>
      </c>
      <c r="P13" s="324" t="s">
        <v>1113</v>
      </c>
    </row>
    <row r="14" spans="2:17" ht="11" customHeight="1">
      <c r="B14" s="19" t="s">
        <v>16</v>
      </c>
      <c r="C14" s="20" t="s">
        <v>72</v>
      </c>
      <c r="D14" s="21" t="s">
        <v>16</v>
      </c>
      <c r="E14" s="178">
        <f t="shared" si="0"/>
        <v>2.2471910112359552</v>
      </c>
      <c r="F14" s="23">
        <v>2</v>
      </c>
      <c r="G14" s="324" t="s">
        <v>1071</v>
      </c>
      <c r="H14" s="105"/>
      <c r="K14" s="86" t="s">
        <v>9</v>
      </c>
      <c r="L14" s="87" t="s">
        <v>118</v>
      </c>
      <c r="M14" s="88" t="s">
        <v>16</v>
      </c>
      <c r="N14" s="195">
        <f t="shared" si="1"/>
        <v>3.4883720930232558</v>
      </c>
      <c r="O14" s="90">
        <v>3</v>
      </c>
      <c r="P14" s="324" t="s">
        <v>1114</v>
      </c>
    </row>
    <row r="15" spans="2:17" ht="11" customHeight="1">
      <c r="B15" s="19" t="s">
        <v>16</v>
      </c>
      <c r="C15" s="20" t="s">
        <v>73</v>
      </c>
      <c r="D15" s="21" t="s">
        <v>16</v>
      </c>
      <c r="E15" s="178">
        <f t="shared" si="0"/>
        <v>2.2471910112359552</v>
      </c>
      <c r="F15" s="23">
        <v>2</v>
      </c>
      <c r="G15" s="324" t="s">
        <v>1768</v>
      </c>
      <c r="H15" s="324" t="s">
        <v>1769</v>
      </c>
      <c r="I15" s="20"/>
      <c r="J15" s="20"/>
      <c r="K15" s="214" t="s">
        <v>19</v>
      </c>
      <c r="L15" s="215" t="s">
        <v>110</v>
      </c>
      <c r="M15" s="214" t="s">
        <v>16</v>
      </c>
      <c r="N15" s="216">
        <f t="shared" si="1"/>
        <v>3.4883720930232558</v>
      </c>
      <c r="O15" s="217">
        <v>3</v>
      </c>
      <c r="P15" s="324" t="s">
        <v>1115</v>
      </c>
    </row>
    <row r="16" spans="2:17" ht="11" customHeight="1">
      <c r="B16" s="19" t="s">
        <v>16</v>
      </c>
      <c r="C16" s="20" t="s">
        <v>64</v>
      </c>
      <c r="D16" s="21" t="s">
        <v>16</v>
      </c>
      <c r="E16" s="178">
        <f t="shared" si="0"/>
        <v>2.2471910112359552</v>
      </c>
      <c r="F16" s="23">
        <v>2</v>
      </c>
      <c r="G16" s="324" t="s">
        <v>1072</v>
      </c>
      <c r="H16" s="105"/>
      <c r="K16" s="84" t="s">
        <v>19</v>
      </c>
      <c r="L16" s="20" t="s">
        <v>120</v>
      </c>
      <c r="M16" s="84" t="s">
        <v>16</v>
      </c>
      <c r="N16" s="178">
        <f t="shared" si="1"/>
        <v>3.4883720930232558</v>
      </c>
      <c r="O16" s="85">
        <v>3</v>
      </c>
      <c r="P16" s="324" t="s">
        <v>1116</v>
      </c>
    </row>
    <row r="17" spans="2:17" ht="11" customHeight="1">
      <c r="B17" s="19" t="s">
        <v>16</v>
      </c>
      <c r="C17" s="20" t="s">
        <v>95</v>
      </c>
      <c r="D17" s="21" t="s">
        <v>16</v>
      </c>
      <c r="E17" s="178">
        <f t="shared" si="0"/>
        <v>2.2471910112359552</v>
      </c>
      <c r="F17" s="23">
        <v>2</v>
      </c>
      <c r="G17" s="324" t="s">
        <v>1771</v>
      </c>
      <c r="H17" s="324" t="s">
        <v>1770</v>
      </c>
      <c r="I17" s="20"/>
      <c r="J17" s="20"/>
      <c r="K17" s="84" t="s">
        <v>102</v>
      </c>
      <c r="L17" s="20" t="s">
        <v>103</v>
      </c>
      <c r="M17" s="84" t="s">
        <v>104</v>
      </c>
      <c r="N17" s="178">
        <f t="shared" si="1"/>
        <v>2.3255813953488373</v>
      </c>
      <c r="O17" s="85">
        <v>2</v>
      </c>
      <c r="P17" s="324" t="s">
        <v>1117</v>
      </c>
    </row>
    <row r="18" spans="2:17" ht="11" customHeight="1">
      <c r="B18" s="19" t="s">
        <v>16</v>
      </c>
      <c r="C18" s="20" t="s">
        <v>96</v>
      </c>
      <c r="D18" s="21" t="s">
        <v>16</v>
      </c>
      <c r="E18" s="178">
        <f t="shared" si="0"/>
        <v>2.2471910112359552</v>
      </c>
      <c r="F18" s="23">
        <v>2</v>
      </c>
      <c r="G18" s="324" t="s">
        <v>1073</v>
      </c>
      <c r="H18" s="105"/>
      <c r="K18" s="84" t="s">
        <v>19</v>
      </c>
      <c r="L18" s="20" t="s">
        <v>121</v>
      </c>
      <c r="M18" s="84" t="s">
        <v>635</v>
      </c>
      <c r="N18" s="178">
        <f t="shared" si="1"/>
        <v>2.3255813953488373</v>
      </c>
      <c r="O18" s="85">
        <v>2</v>
      </c>
      <c r="P18" s="324" t="s">
        <v>1118</v>
      </c>
      <c r="Q18" s="20"/>
    </row>
    <row r="19" spans="2:17" ht="11" customHeight="1">
      <c r="B19" s="19" t="s">
        <v>16</v>
      </c>
      <c r="C19" s="20" t="s">
        <v>63</v>
      </c>
      <c r="D19" s="21" t="s">
        <v>16</v>
      </c>
      <c r="E19" s="178">
        <f t="shared" si="0"/>
        <v>2.2471910112359552</v>
      </c>
      <c r="F19" s="23">
        <v>2</v>
      </c>
      <c r="G19" s="324" t="s">
        <v>1074</v>
      </c>
      <c r="H19" s="105"/>
      <c r="K19" s="84" t="s">
        <v>55</v>
      </c>
      <c r="L19" s="91" t="s">
        <v>112</v>
      </c>
      <c r="M19" s="19" t="s">
        <v>52</v>
      </c>
      <c r="N19" s="178">
        <f t="shared" si="1"/>
        <v>2.3255813953488373</v>
      </c>
      <c r="O19" s="85">
        <v>2</v>
      </c>
      <c r="P19" s="324" t="s">
        <v>1119</v>
      </c>
      <c r="Q19" s="20"/>
    </row>
    <row r="20" spans="2:17" ht="11" customHeight="1">
      <c r="B20" s="19" t="s">
        <v>16</v>
      </c>
      <c r="C20" s="20" t="s">
        <v>77</v>
      </c>
      <c r="D20" s="21" t="s">
        <v>16</v>
      </c>
      <c r="E20" s="178">
        <f t="shared" si="0"/>
        <v>2.2471910112359552</v>
      </c>
      <c r="F20" s="23">
        <v>2</v>
      </c>
      <c r="G20" s="324" t="s">
        <v>1075</v>
      </c>
      <c r="H20" s="105"/>
      <c r="K20" s="92" t="s">
        <v>9</v>
      </c>
      <c r="L20" s="93" t="s">
        <v>114</v>
      </c>
      <c r="M20" s="94" t="s">
        <v>123</v>
      </c>
      <c r="N20" s="178">
        <f t="shared" si="1"/>
        <v>1.1627906976744187</v>
      </c>
      <c r="O20" s="85">
        <v>1</v>
      </c>
      <c r="P20" s="324" t="s">
        <v>1120</v>
      </c>
    </row>
    <row r="21" spans="2:17" ht="11" customHeight="1">
      <c r="B21" s="38" t="s">
        <v>16</v>
      </c>
      <c r="C21" s="39" t="s">
        <v>78</v>
      </c>
      <c r="D21" s="40" t="s">
        <v>16</v>
      </c>
      <c r="E21" s="182">
        <f t="shared" si="0"/>
        <v>2.2471910112359552</v>
      </c>
      <c r="F21" s="42">
        <v>2</v>
      </c>
      <c r="G21" s="324" t="s">
        <v>1076</v>
      </c>
      <c r="H21" s="105"/>
      <c r="K21" s="92" t="s">
        <v>55</v>
      </c>
      <c r="L21" s="93" t="s">
        <v>114</v>
      </c>
      <c r="M21" s="94" t="s">
        <v>123</v>
      </c>
      <c r="N21" s="178">
        <f t="shared" si="1"/>
        <v>1.1627906976744187</v>
      </c>
      <c r="O21" s="95">
        <v>1</v>
      </c>
      <c r="P21" s="324" t="s">
        <v>1120</v>
      </c>
    </row>
    <row r="22" spans="2:17" ht="11" customHeight="1">
      <c r="B22" s="19" t="s">
        <v>16</v>
      </c>
      <c r="C22" s="20" t="s">
        <v>91</v>
      </c>
      <c r="D22" s="21" t="s">
        <v>16</v>
      </c>
      <c r="E22" s="178">
        <f t="shared" si="0"/>
        <v>1.1235955056179776</v>
      </c>
      <c r="F22" s="23">
        <v>1</v>
      </c>
      <c r="G22" s="324" t="s">
        <v>1077</v>
      </c>
      <c r="H22" s="105"/>
      <c r="K22" s="84" t="s">
        <v>9</v>
      </c>
      <c r="L22" s="20" t="s">
        <v>111</v>
      </c>
      <c r="M22" s="19" t="s">
        <v>22</v>
      </c>
      <c r="N22" s="178">
        <f t="shared" si="1"/>
        <v>1.1627906976744187</v>
      </c>
      <c r="O22" s="85">
        <v>1</v>
      </c>
      <c r="P22" s="324" t="s">
        <v>1121</v>
      </c>
    </row>
    <row r="23" spans="2:17" ht="11" customHeight="1">
      <c r="B23" s="19" t="s">
        <v>16</v>
      </c>
      <c r="C23" s="91" t="s">
        <v>443</v>
      </c>
      <c r="D23" s="21" t="s">
        <v>16</v>
      </c>
      <c r="E23" s="178">
        <f t="shared" si="0"/>
        <v>1.1235955056179776</v>
      </c>
      <c r="F23" s="23">
        <v>1</v>
      </c>
      <c r="G23" s="324" t="s">
        <v>1078</v>
      </c>
      <c r="H23" s="105"/>
      <c r="K23" s="84" t="s">
        <v>9</v>
      </c>
      <c r="L23" s="20" t="s">
        <v>124</v>
      </c>
      <c r="M23" s="84" t="s">
        <v>16</v>
      </c>
      <c r="N23" s="178">
        <f t="shared" si="1"/>
        <v>1.1627906976744187</v>
      </c>
      <c r="O23" s="85">
        <v>1</v>
      </c>
      <c r="P23" s="324" t="s">
        <v>1122</v>
      </c>
    </row>
    <row r="24" spans="2:17" ht="11" customHeight="1">
      <c r="B24" s="19" t="s">
        <v>16</v>
      </c>
      <c r="C24" s="43" t="s">
        <v>444</v>
      </c>
      <c r="D24" s="21" t="s">
        <v>16</v>
      </c>
      <c r="E24" s="178">
        <f t="shared" si="0"/>
        <v>1.1235955056179776</v>
      </c>
      <c r="F24" s="23">
        <v>1</v>
      </c>
      <c r="G24" s="324" t="s">
        <v>1079</v>
      </c>
      <c r="H24" s="105"/>
      <c r="K24" s="171" t="s">
        <v>51</v>
      </c>
      <c r="L24" s="172" t="s">
        <v>115</v>
      </c>
      <c r="M24" s="173" t="s">
        <v>16</v>
      </c>
      <c r="N24" s="196">
        <f t="shared" si="1"/>
        <v>1.1627906976744187</v>
      </c>
      <c r="O24" s="174">
        <v>1</v>
      </c>
      <c r="P24" s="324" t="s">
        <v>1123</v>
      </c>
    </row>
    <row r="25" spans="2:17" ht="11" customHeight="1">
      <c r="B25" s="19" t="s">
        <v>16</v>
      </c>
      <c r="C25" s="20" t="s">
        <v>97</v>
      </c>
      <c r="D25" s="21" t="s">
        <v>19</v>
      </c>
      <c r="E25" s="178">
        <f t="shared" si="0"/>
        <v>1.1235955056179776</v>
      </c>
      <c r="F25" s="23">
        <v>1</v>
      </c>
      <c r="G25" s="324" t="s">
        <v>1080</v>
      </c>
      <c r="H25" s="105"/>
      <c r="K25" s="84" t="s">
        <v>19</v>
      </c>
      <c r="L25" s="20" t="s">
        <v>105</v>
      </c>
      <c r="M25" s="84" t="s">
        <v>16</v>
      </c>
      <c r="N25" s="178">
        <f t="shared" si="1"/>
        <v>1.1627906976744187</v>
      </c>
      <c r="O25" s="85">
        <v>1</v>
      </c>
      <c r="P25" s="324" t="s">
        <v>1124</v>
      </c>
    </row>
    <row r="26" spans="2:17" ht="11" customHeight="1">
      <c r="B26" s="19" t="s">
        <v>16</v>
      </c>
      <c r="C26" s="20" t="s">
        <v>88</v>
      </c>
      <c r="D26" s="21" t="s">
        <v>16</v>
      </c>
      <c r="E26" s="178">
        <f t="shared" si="0"/>
        <v>1.1235955056179776</v>
      </c>
      <c r="F26" s="23">
        <v>1</v>
      </c>
      <c r="G26" s="324" t="s">
        <v>1081</v>
      </c>
      <c r="H26" s="105"/>
      <c r="K26" s="84" t="s">
        <v>106</v>
      </c>
      <c r="L26" s="20" t="s">
        <v>108</v>
      </c>
      <c r="M26" s="84" t="s">
        <v>22</v>
      </c>
      <c r="N26" s="178">
        <f t="shared" si="1"/>
        <v>1.1627906976744187</v>
      </c>
      <c r="O26" s="85">
        <v>1</v>
      </c>
      <c r="P26" s="324" t="s">
        <v>1125</v>
      </c>
    </row>
    <row r="27" spans="2:17" ht="11" customHeight="1">
      <c r="B27" s="19" t="s">
        <v>16</v>
      </c>
      <c r="C27" s="20" t="s">
        <v>82</v>
      </c>
      <c r="D27" s="21" t="s">
        <v>16</v>
      </c>
      <c r="E27" s="178">
        <f t="shared" si="0"/>
        <v>1.1235955056179776</v>
      </c>
      <c r="F27" s="23">
        <v>1</v>
      </c>
      <c r="G27" s="324" t="s">
        <v>1082</v>
      </c>
      <c r="H27" s="105"/>
      <c r="K27" s="84" t="s">
        <v>19</v>
      </c>
      <c r="L27" s="20" t="s">
        <v>126</v>
      </c>
      <c r="M27" s="84" t="s">
        <v>16</v>
      </c>
      <c r="N27" s="178">
        <f t="shared" si="1"/>
        <v>1.1627906976744187</v>
      </c>
      <c r="O27" s="85">
        <v>1</v>
      </c>
      <c r="P27" s="324" t="s">
        <v>1126</v>
      </c>
    </row>
    <row r="28" spans="2:17" ht="11" customHeight="1">
      <c r="B28" s="19" t="s">
        <v>16</v>
      </c>
      <c r="C28" s="20" t="s">
        <v>92</v>
      </c>
      <c r="D28" s="21" t="s">
        <v>16</v>
      </c>
      <c r="E28" s="178">
        <f t="shared" si="0"/>
        <v>1.1235955056179776</v>
      </c>
      <c r="F28" s="23">
        <v>1</v>
      </c>
      <c r="G28" s="324" t="s">
        <v>1083</v>
      </c>
      <c r="H28" s="105"/>
      <c r="K28" s="96" t="s">
        <v>19</v>
      </c>
      <c r="L28" s="69" t="s">
        <v>122</v>
      </c>
      <c r="M28" s="96" t="s">
        <v>16</v>
      </c>
      <c r="N28" s="188">
        <f t="shared" si="1"/>
        <v>1.1627906976744187</v>
      </c>
      <c r="O28" s="97">
        <v>1</v>
      </c>
      <c r="P28" s="325" t="s">
        <v>1127</v>
      </c>
    </row>
    <row r="29" spans="2:17" ht="11" customHeight="1">
      <c r="B29" s="19" t="s">
        <v>16</v>
      </c>
      <c r="C29" s="20" t="s">
        <v>60</v>
      </c>
      <c r="D29" s="21" t="s">
        <v>22</v>
      </c>
      <c r="E29" s="178">
        <f t="shared" si="0"/>
        <v>1.1235955056179776</v>
      </c>
      <c r="F29" s="23">
        <v>1</v>
      </c>
      <c r="G29" s="324" t="s">
        <v>1084</v>
      </c>
      <c r="H29" s="105"/>
      <c r="N29" s="189">
        <f>SUM(N6:N28)</f>
        <v>100.00000000000004</v>
      </c>
      <c r="O29" s="74">
        <f>SUM(O6:O28)</f>
        <v>86</v>
      </c>
      <c r="P29" s="74"/>
    </row>
    <row r="30" spans="2:17" ht="11" customHeight="1">
      <c r="B30" s="19" t="s">
        <v>16</v>
      </c>
      <c r="C30" s="20" t="s">
        <v>89</v>
      </c>
      <c r="D30" s="21" t="s">
        <v>16</v>
      </c>
      <c r="E30" s="178">
        <f t="shared" si="0"/>
        <v>1.1235955056179776</v>
      </c>
      <c r="F30" s="23">
        <v>1</v>
      </c>
      <c r="G30" s="324" t="s">
        <v>1085</v>
      </c>
      <c r="H30" s="105"/>
      <c r="N30" s="190"/>
    </row>
    <row r="31" spans="2:17" ht="11" customHeight="1">
      <c r="B31" s="19" t="s">
        <v>16</v>
      </c>
      <c r="C31" s="20" t="s">
        <v>81</v>
      </c>
      <c r="D31" s="21" t="s">
        <v>16</v>
      </c>
      <c r="E31" s="178">
        <f t="shared" si="0"/>
        <v>1.1235955056179776</v>
      </c>
      <c r="F31" s="23">
        <v>1</v>
      </c>
      <c r="G31" s="324" t="s">
        <v>1086</v>
      </c>
      <c r="H31" s="105"/>
      <c r="N31" s="190"/>
    </row>
    <row r="32" spans="2:17" ht="11" customHeight="1">
      <c r="B32" s="44" t="s">
        <v>16</v>
      </c>
      <c r="C32" s="45" t="s">
        <v>83</v>
      </c>
      <c r="D32" s="46" t="s">
        <v>16</v>
      </c>
      <c r="E32" s="183">
        <f t="shared" si="0"/>
        <v>1.1235955056179776</v>
      </c>
      <c r="F32" s="48">
        <v>1</v>
      </c>
      <c r="G32" s="324" t="s">
        <v>1087</v>
      </c>
      <c r="H32" s="105"/>
      <c r="N32" s="190"/>
    </row>
    <row r="33" spans="2:14" ht="11" customHeight="1">
      <c r="B33" s="49" t="s">
        <v>16</v>
      </c>
      <c r="C33" s="50" t="s">
        <v>93</v>
      </c>
      <c r="D33" s="51" t="s">
        <v>16</v>
      </c>
      <c r="E33" s="184">
        <f t="shared" si="0"/>
        <v>1.1235955056179776</v>
      </c>
      <c r="F33" s="53">
        <v>1</v>
      </c>
      <c r="G33" s="324" t="s">
        <v>1088</v>
      </c>
      <c r="H33" s="105"/>
      <c r="N33" s="190"/>
    </row>
    <row r="34" spans="2:14" ht="11" customHeight="1">
      <c r="B34" s="19" t="s">
        <v>16</v>
      </c>
      <c r="C34" s="20" t="s">
        <v>98</v>
      </c>
      <c r="D34" s="21" t="s">
        <v>16</v>
      </c>
      <c r="E34" s="178">
        <f t="shared" si="0"/>
        <v>1.1235955056179776</v>
      </c>
      <c r="F34" s="23">
        <v>1</v>
      </c>
      <c r="G34" s="324" t="s">
        <v>1089</v>
      </c>
      <c r="H34" s="105"/>
      <c r="N34" s="190"/>
    </row>
    <row r="35" spans="2:14" ht="11" customHeight="1">
      <c r="B35" s="54" t="s">
        <v>16</v>
      </c>
      <c r="C35" s="55" t="s">
        <v>65</v>
      </c>
      <c r="D35" s="56" t="s">
        <v>16</v>
      </c>
      <c r="E35" s="185">
        <f t="shared" si="0"/>
        <v>1.1235955056179776</v>
      </c>
      <c r="F35" s="58">
        <v>1</v>
      </c>
      <c r="G35" s="324" t="s">
        <v>1090</v>
      </c>
      <c r="H35" s="105"/>
      <c r="N35" s="190"/>
    </row>
    <row r="36" spans="2:14" ht="11" customHeight="1">
      <c r="B36" s="19" t="s">
        <v>16</v>
      </c>
      <c r="C36" s="20" t="s">
        <v>87</v>
      </c>
      <c r="D36" s="21" t="s">
        <v>16</v>
      </c>
      <c r="E36" s="178">
        <f t="shared" si="0"/>
        <v>1.1235955056179776</v>
      </c>
      <c r="F36" s="23">
        <v>1</v>
      </c>
      <c r="G36" s="324" t="s">
        <v>1091</v>
      </c>
      <c r="H36" s="105"/>
      <c r="N36" s="190"/>
    </row>
    <row r="37" spans="2:14" ht="11" customHeight="1">
      <c r="B37" s="19" t="s">
        <v>16</v>
      </c>
      <c r="C37" s="20" t="s">
        <v>76</v>
      </c>
      <c r="D37" s="21" t="s">
        <v>16</v>
      </c>
      <c r="E37" s="178">
        <f t="shared" si="0"/>
        <v>1.1235955056179776</v>
      </c>
      <c r="F37" s="23">
        <v>1</v>
      </c>
      <c r="G37" s="324" t="s">
        <v>1092</v>
      </c>
      <c r="H37" s="105"/>
      <c r="N37" s="190"/>
    </row>
    <row r="38" spans="2:14" ht="11" customHeight="1">
      <c r="B38" s="19" t="s">
        <v>16</v>
      </c>
      <c r="C38" s="20" t="s">
        <v>67</v>
      </c>
      <c r="D38" s="21" t="s">
        <v>16</v>
      </c>
      <c r="E38" s="178">
        <f t="shared" si="0"/>
        <v>1.1235955056179776</v>
      </c>
      <c r="F38" s="23">
        <v>1</v>
      </c>
      <c r="G38" s="324" t="s">
        <v>1093</v>
      </c>
      <c r="H38" s="105"/>
      <c r="N38" s="190"/>
    </row>
    <row r="39" spans="2:14" ht="11" customHeight="1">
      <c r="B39" s="19" t="s">
        <v>16</v>
      </c>
      <c r="C39" s="20" t="s">
        <v>85</v>
      </c>
      <c r="D39" s="21" t="s">
        <v>16</v>
      </c>
      <c r="E39" s="178">
        <f t="shared" si="0"/>
        <v>1.1235955056179776</v>
      </c>
      <c r="F39" s="23">
        <v>1</v>
      </c>
      <c r="G39" s="324" t="s">
        <v>1094</v>
      </c>
      <c r="H39" s="105"/>
      <c r="N39" s="190"/>
    </row>
    <row r="40" spans="2:14" ht="11" customHeight="1">
      <c r="B40" s="19" t="s">
        <v>16</v>
      </c>
      <c r="C40" s="20" t="s">
        <v>79</v>
      </c>
      <c r="D40" s="21" t="s">
        <v>16</v>
      </c>
      <c r="E40" s="178">
        <f t="shared" si="0"/>
        <v>1.1235955056179776</v>
      </c>
      <c r="F40" s="23">
        <v>1</v>
      </c>
      <c r="G40" s="324" t="s">
        <v>1095</v>
      </c>
      <c r="H40" s="105"/>
      <c r="N40" s="190"/>
    </row>
    <row r="41" spans="2:14" ht="11" customHeight="1">
      <c r="B41" s="59" t="s">
        <v>16</v>
      </c>
      <c r="C41" s="60" t="s">
        <v>66</v>
      </c>
      <c r="D41" s="61" t="s">
        <v>16</v>
      </c>
      <c r="E41" s="186">
        <f t="shared" si="0"/>
        <v>1.1235955056179776</v>
      </c>
      <c r="F41" s="63">
        <v>1</v>
      </c>
      <c r="G41" s="324" t="s">
        <v>1096</v>
      </c>
      <c r="H41" s="105"/>
      <c r="N41" s="190"/>
    </row>
    <row r="42" spans="2:14" ht="11" customHeight="1">
      <c r="B42" s="19" t="s">
        <v>16</v>
      </c>
      <c r="C42" s="20" t="s">
        <v>90</v>
      </c>
      <c r="D42" s="21" t="s">
        <v>16</v>
      </c>
      <c r="E42" s="178">
        <f t="shared" si="0"/>
        <v>1.1235955056179776</v>
      </c>
      <c r="F42" s="23">
        <v>1</v>
      </c>
      <c r="G42" s="324" t="s">
        <v>1097</v>
      </c>
      <c r="H42" s="105"/>
      <c r="N42" s="190"/>
    </row>
    <row r="43" spans="2:14" ht="11" customHeight="1">
      <c r="B43" s="19" t="s">
        <v>16</v>
      </c>
      <c r="C43" s="20" t="s">
        <v>58</v>
      </c>
      <c r="D43" s="21" t="s">
        <v>16</v>
      </c>
      <c r="E43" s="178">
        <f t="shared" si="0"/>
        <v>1.1235955056179776</v>
      </c>
      <c r="F43" s="23">
        <v>1</v>
      </c>
      <c r="G43" s="324" t="s">
        <v>1098</v>
      </c>
      <c r="H43" s="105"/>
      <c r="N43" s="190"/>
    </row>
    <row r="44" spans="2:14" ht="11" customHeight="1">
      <c r="B44" s="19" t="s">
        <v>16</v>
      </c>
      <c r="C44" s="20" t="s">
        <v>84</v>
      </c>
      <c r="D44" s="21" t="s">
        <v>16</v>
      </c>
      <c r="E44" s="178">
        <f t="shared" si="0"/>
        <v>1.1235955056179776</v>
      </c>
      <c r="F44" s="23">
        <v>1</v>
      </c>
      <c r="G44" s="324" t="s">
        <v>1099</v>
      </c>
      <c r="H44" s="324"/>
      <c r="I44" s="20"/>
      <c r="J44" s="20"/>
      <c r="N44" s="190"/>
    </row>
    <row r="45" spans="2:14" ht="11" customHeight="1">
      <c r="B45" s="19" t="s">
        <v>16</v>
      </c>
      <c r="C45" s="20" t="s">
        <v>86</v>
      </c>
      <c r="D45" s="21" t="s">
        <v>16</v>
      </c>
      <c r="E45" s="178">
        <f t="shared" si="0"/>
        <v>1.1235955056179776</v>
      </c>
      <c r="F45" s="23">
        <v>1</v>
      </c>
      <c r="G45" s="324" t="s">
        <v>1100</v>
      </c>
      <c r="H45" s="105"/>
      <c r="N45" s="190"/>
    </row>
    <row r="46" spans="2:14" ht="11" customHeight="1">
      <c r="B46" s="19" t="s">
        <v>16</v>
      </c>
      <c r="C46" s="20" t="s">
        <v>59</v>
      </c>
      <c r="D46" s="21" t="s">
        <v>16</v>
      </c>
      <c r="E46" s="178">
        <f t="shared" si="0"/>
        <v>1.1235955056179776</v>
      </c>
      <c r="F46" s="23">
        <v>1</v>
      </c>
      <c r="G46" s="324" t="s">
        <v>1101</v>
      </c>
      <c r="H46" s="105"/>
      <c r="N46" s="190"/>
    </row>
    <row r="47" spans="2:14" ht="11" customHeight="1">
      <c r="B47" s="19" t="s">
        <v>16</v>
      </c>
      <c r="C47" s="20" t="s">
        <v>75</v>
      </c>
      <c r="D47" s="21" t="s">
        <v>16</v>
      </c>
      <c r="E47" s="178">
        <f t="shared" si="0"/>
        <v>1.1235955056179776</v>
      </c>
      <c r="F47" s="23">
        <v>1</v>
      </c>
      <c r="G47" s="324" t="s">
        <v>1102</v>
      </c>
      <c r="H47" s="105"/>
      <c r="N47" s="190"/>
    </row>
    <row r="48" spans="2:14" ht="11" customHeight="1">
      <c r="B48" s="19" t="s">
        <v>16</v>
      </c>
      <c r="C48" s="20" t="s">
        <v>62</v>
      </c>
      <c r="D48" s="21" t="s">
        <v>16</v>
      </c>
      <c r="E48" s="178">
        <f t="shared" si="0"/>
        <v>1.1235955056179776</v>
      </c>
      <c r="F48" s="23">
        <v>1</v>
      </c>
      <c r="G48" s="324" t="s">
        <v>1103</v>
      </c>
      <c r="H48" s="105"/>
      <c r="N48" s="190"/>
    </row>
    <row r="49" spans="2:16" ht="11" customHeight="1">
      <c r="B49" s="64" t="s">
        <v>16</v>
      </c>
      <c r="C49" s="65" t="s">
        <v>94</v>
      </c>
      <c r="D49" s="66" t="s">
        <v>16</v>
      </c>
      <c r="E49" s="187">
        <f t="shared" si="0"/>
        <v>1.1235955056179776</v>
      </c>
      <c r="F49" s="67">
        <v>1</v>
      </c>
      <c r="G49" s="324" t="s">
        <v>1104</v>
      </c>
      <c r="H49" s="105"/>
      <c r="N49" s="190"/>
    </row>
    <row r="50" spans="2:16" ht="11" customHeight="1">
      <c r="B50" s="68" t="s">
        <v>22</v>
      </c>
      <c r="C50" s="69" t="s">
        <v>99</v>
      </c>
      <c r="D50" s="70" t="s">
        <v>16</v>
      </c>
      <c r="E50" s="188">
        <f t="shared" si="0"/>
        <v>1.1235955056179776</v>
      </c>
      <c r="F50" s="72">
        <v>1</v>
      </c>
      <c r="G50" s="325" t="s">
        <v>1105</v>
      </c>
      <c r="H50" s="354"/>
      <c r="N50" s="190"/>
    </row>
    <row r="51" spans="2:16" ht="11" customHeight="1">
      <c r="E51" s="189">
        <f>SUM(E6:E50)</f>
        <v>99.999999999999801</v>
      </c>
      <c r="F51" s="74">
        <f>SUM(F6:F50)</f>
        <v>89</v>
      </c>
      <c r="N51" s="190"/>
    </row>
    <row r="52" spans="2:16" ht="11" customHeight="1">
      <c r="E52" s="190"/>
      <c r="N52" s="190"/>
    </row>
    <row r="53" spans="2:16" ht="11" customHeight="1">
      <c r="E53" s="190"/>
      <c r="N53" s="190"/>
    </row>
    <row r="54" spans="2:16" ht="11" customHeight="1">
      <c r="E54" s="190"/>
      <c r="N54" s="190"/>
    </row>
    <row r="55" spans="2:16" ht="11" customHeight="1">
      <c r="B55" s="153" t="s">
        <v>131</v>
      </c>
      <c r="C55" s="153"/>
      <c r="D55" s="153"/>
      <c r="E55" s="191"/>
      <c r="F55" s="153"/>
      <c r="G55" s="154"/>
      <c r="H55" s="154"/>
      <c r="I55" s="154"/>
      <c r="J55" s="154"/>
      <c r="K55" s="153" t="s">
        <v>154</v>
      </c>
      <c r="N55" s="190"/>
    </row>
    <row r="56" spans="2:16" ht="11" customHeight="1">
      <c r="B56" s="2" t="s">
        <v>0</v>
      </c>
      <c r="C56" s="3" t="s">
        <v>1</v>
      </c>
      <c r="D56" s="3" t="s">
        <v>2</v>
      </c>
      <c r="E56" s="192" t="s">
        <v>3</v>
      </c>
      <c r="F56" s="3" t="s">
        <v>4</v>
      </c>
      <c r="G56" s="154"/>
      <c r="H56" s="154"/>
      <c r="I56" s="154"/>
      <c r="J56" s="154"/>
      <c r="K56" s="336" t="s">
        <v>45</v>
      </c>
      <c r="L56" s="4" t="s">
        <v>1</v>
      </c>
      <c r="M56" s="4" t="s">
        <v>46</v>
      </c>
      <c r="N56" s="337" t="s">
        <v>3</v>
      </c>
      <c r="O56" s="4" t="s">
        <v>4</v>
      </c>
    </row>
    <row r="57" spans="2:16" ht="11" customHeight="1">
      <c r="B57" s="98" t="s">
        <v>16</v>
      </c>
      <c r="C57" s="20" t="s">
        <v>127</v>
      </c>
      <c r="D57" s="98" t="s">
        <v>9</v>
      </c>
      <c r="E57" s="178">
        <f>F57*100/$F$60</f>
        <v>50</v>
      </c>
      <c r="F57" s="99">
        <v>47</v>
      </c>
      <c r="G57" s="154"/>
      <c r="H57" s="154"/>
      <c r="I57" s="154"/>
      <c r="J57" s="154"/>
      <c r="K57" s="106" t="s">
        <v>9</v>
      </c>
      <c r="L57" s="323" t="s">
        <v>137</v>
      </c>
      <c r="M57" s="339" t="s">
        <v>16</v>
      </c>
      <c r="N57" s="341">
        <f>O57*100/$O$61</f>
        <v>96.103896103896105</v>
      </c>
      <c r="O57" s="99">
        <v>74</v>
      </c>
    </row>
    <row r="58" spans="2:16" ht="11" customHeight="1">
      <c r="B58" s="105" t="s">
        <v>129</v>
      </c>
      <c r="C58" s="20" t="s">
        <v>128</v>
      </c>
      <c r="D58" s="19" t="s">
        <v>9</v>
      </c>
      <c r="E58" s="178">
        <f>F58*100/$F$60</f>
        <v>48.936170212765958</v>
      </c>
      <c r="F58" s="85">
        <v>46</v>
      </c>
      <c r="G58" s="154"/>
      <c r="H58" s="154"/>
      <c r="I58" s="154"/>
      <c r="J58" s="154"/>
      <c r="K58" s="84" t="s">
        <v>9</v>
      </c>
      <c r="L58" s="20" t="s">
        <v>1759</v>
      </c>
      <c r="M58" s="338" t="s">
        <v>16</v>
      </c>
      <c r="N58" s="178">
        <f>O58*100/$O$61</f>
        <v>1.2987012987012987</v>
      </c>
      <c r="O58" s="85">
        <v>1</v>
      </c>
      <c r="P58" s="303"/>
    </row>
    <row r="59" spans="2:16" ht="11" customHeight="1">
      <c r="B59" s="68" t="s">
        <v>16</v>
      </c>
      <c r="C59" s="69" t="s">
        <v>130</v>
      </c>
      <c r="D59" s="70" t="s">
        <v>9</v>
      </c>
      <c r="E59" s="188">
        <f>F59*100/$F$60</f>
        <v>1.0638297872340425</v>
      </c>
      <c r="F59" s="72">
        <v>1</v>
      </c>
      <c r="G59" s="154"/>
      <c r="H59" s="154"/>
      <c r="I59" s="154"/>
      <c r="J59" s="154"/>
      <c r="K59" s="84" t="s">
        <v>9</v>
      </c>
      <c r="L59" s="20" t="s">
        <v>1760</v>
      </c>
      <c r="M59" s="338" t="s">
        <v>16</v>
      </c>
      <c r="N59" s="178">
        <f>O59*100/$O$61</f>
        <v>1.2987012987012987</v>
      </c>
      <c r="O59" s="85">
        <v>1</v>
      </c>
    </row>
    <row r="60" spans="2:16" ht="11" customHeight="1">
      <c r="E60" s="189">
        <f>SUM(E57:E59)</f>
        <v>100</v>
      </c>
      <c r="F60" s="74">
        <f>SUM(F57:F59)</f>
        <v>94</v>
      </c>
      <c r="G60" s="154"/>
      <c r="H60" s="154"/>
      <c r="I60" s="154"/>
      <c r="J60" s="154"/>
      <c r="K60" s="96" t="s">
        <v>9</v>
      </c>
      <c r="L60" s="325" t="s">
        <v>1761</v>
      </c>
      <c r="M60" s="340" t="s">
        <v>16</v>
      </c>
      <c r="N60" s="188">
        <f>O60*100/$O$61</f>
        <v>1.2987012987012987</v>
      </c>
      <c r="O60" s="97">
        <v>1</v>
      </c>
    </row>
    <row r="61" spans="2:16" ht="11" customHeight="1">
      <c r="E61" s="190"/>
      <c r="G61" s="154"/>
      <c r="H61" s="154"/>
      <c r="I61" s="154"/>
      <c r="J61" s="154"/>
      <c r="N61" s="74">
        <f>SUM(N57:N60)</f>
        <v>100.00000000000001</v>
      </c>
      <c r="O61" s="74">
        <f>SUM(O57:O60)</f>
        <v>77</v>
      </c>
    </row>
    <row r="62" spans="2:16" ht="11" customHeight="1">
      <c r="E62" s="190"/>
      <c r="H62" s="154"/>
      <c r="I62" s="154"/>
      <c r="J62" s="154"/>
      <c r="N62" s="190"/>
    </row>
    <row r="63" spans="2:16" ht="11" customHeight="1">
      <c r="E63" s="190"/>
      <c r="H63" s="154"/>
      <c r="I63" s="154"/>
      <c r="J63" s="154"/>
      <c r="N63" s="190"/>
    </row>
    <row r="64" spans="2:16" ht="11" customHeight="1">
      <c r="B64" s="153" t="s">
        <v>134</v>
      </c>
      <c r="C64" s="153"/>
      <c r="D64" s="153"/>
      <c r="E64" s="191"/>
      <c r="F64" s="153"/>
      <c r="G64" s="154"/>
      <c r="H64" s="154"/>
      <c r="I64" s="154"/>
      <c r="J64" s="154"/>
      <c r="K64" s="153" t="s">
        <v>139</v>
      </c>
      <c r="N64" s="190"/>
    </row>
    <row r="65" spans="2:17" ht="11" customHeight="1">
      <c r="B65" s="2" t="s">
        <v>0</v>
      </c>
      <c r="C65" s="3" t="s">
        <v>1</v>
      </c>
      <c r="D65" s="3" t="s">
        <v>2</v>
      </c>
      <c r="E65" s="192" t="s">
        <v>3</v>
      </c>
      <c r="F65" s="3" t="s">
        <v>4</v>
      </c>
      <c r="G65" s="326" t="s">
        <v>1409</v>
      </c>
      <c r="H65" s="154"/>
      <c r="I65" s="154"/>
      <c r="J65" s="154"/>
      <c r="K65" s="2" t="s">
        <v>45</v>
      </c>
      <c r="L65" s="3" t="s">
        <v>1</v>
      </c>
      <c r="M65" s="3" t="s">
        <v>46</v>
      </c>
      <c r="N65" s="192" t="s">
        <v>3</v>
      </c>
      <c r="O65" s="4" t="s">
        <v>4</v>
      </c>
      <c r="P65" s="326" t="s">
        <v>1409</v>
      </c>
      <c r="Q65" s="326" t="s">
        <v>1845</v>
      </c>
    </row>
    <row r="66" spans="2:17" ht="11" customHeight="1">
      <c r="B66" s="106" t="s">
        <v>16</v>
      </c>
      <c r="C66" s="20" t="s">
        <v>31</v>
      </c>
      <c r="D66" s="106" t="s">
        <v>16</v>
      </c>
      <c r="E66" s="178">
        <f t="shared" ref="E66:E82" si="2">F66*100/$F$83</f>
        <v>46.067415730337082</v>
      </c>
      <c r="F66" s="99">
        <v>41</v>
      </c>
      <c r="G66" s="323" t="s">
        <v>1128</v>
      </c>
      <c r="H66" s="154"/>
      <c r="I66" s="154"/>
      <c r="J66" s="154"/>
      <c r="K66" s="84" t="s">
        <v>51</v>
      </c>
      <c r="L66" s="20" t="s">
        <v>146</v>
      </c>
      <c r="M66" s="84" t="s">
        <v>16</v>
      </c>
      <c r="N66" s="198">
        <f t="shared" ref="N66:N76" si="3">O66*100/$O$77</f>
        <v>34.375</v>
      </c>
      <c r="O66" s="99">
        <v>22</v>
      </c>
      <c r="P66" s="323" t="s">
        <v>1764</v>
      </c>
      <c r="Q66" s="323" t="s">
        <v>1765</v>
      </c>
    </row>
    <row r="67" spans="2:17" ht="11" customHeight="1">
      <c r="B67" s="84" t="s">
        <v>16</v>
      </c>
      <c r="C67" s="20" t="s">
        <v>35</v>
      </c>
      <c r="D67" s="84" t="s">
        <v>16</v>
      </c>
      <c r="E67" s="178">
        <f t="shared" si="2"/>
        <v>13.48314606741573</v>
      </c>
      <c r="F67" s="85">
        <v>12</v>
      </c>
      <c r="G67" s="324" t="s">
        <v>1129</v>
      </c>
      <c r="H67" s="154"/>
      <c r="I67" s="154"/>
      <c r="J67" s="154"/>
      <c r="K67" s="84" t="s">
        <v>106</v>
      </c>
      <c r="L67" s="20" t="s">
        <v>140</v>
      </c>
      <c r="M67" s="84" t="s">
        <v>1060</v>
      </c>
      <c r="N67" s="178">
        <f t="shared" si="3"/>
        <v>23.4375</v>
      </c>
      <c r="O67" s="85">
        <v>15</v>
      </c>
      <c r="P67" s="324" t="s">
        <v>1144</v>
      </c>
      <c r="Q67" s="105"/>
    </row>
    <row r="68" spans="2:17" ht="11" customHeight="1">
      <c r="B68" s="84" t="s">
        <v>16</v>
      </c>
      <c r="C68" s="20" t="s">
        <v>40</v>
      </c>
      <c r="D68" s="84" t="s">
        <v>16</v>
      </c>
      <c r="E68" s="178">
        <f t="shared" si="2"/>
        <v>8.9887640449438209</v>
      </c>
      <c r="F68" s="85">
        <v>8</v>
      </c>
      <c r="G68" s="324" t="s">
        <v>1130</v>
      </c>
      <c r="H68" s="154"/>
      <c r="I68" s="154"/>
      <c r="J68" s="154"/>
      <c r="K68" s="84" t="s">
        <v>19</v>
      </c>
      <c r="L68" s="20" t="s">
        <v>144</v>
      </c>
      <c r="M68" s="19" t="s">
        <v>16</v>
      </c>
      <c r="N68" s="178">
        <f t="shared" si="3"/>
        <v>12.5</v>
      </c>
      <c r="O68" s="85">
        <v>8</v>
      </c>
      <c r="P68" s="324" t="s">
        <v>1145</v>
      </c>
      <c r="Q68" s="105"/>
    </row>
    <row r="69" spans="2:17" ht="11" customHeight="1">
      <c r="B69" s="84" t="s">
        <v>16</v>
      </c>
      <c r="C69" s="20" t="s">
        <v>37</v>
      </c>
      <c r="D69" s="84" t="s">
        <v>16</v>
      </c>
      <c r="E69" s="178">
        <f t="shared" si="2"/>
        <v>5.617977528089888</v>
      </c>
      <c r="F69" s="85">
        <v>5</v>
      </c>
      <c r="G69" s="324" t="s">
        <v>1131</v>
      </c>
      <c r="H69" s="154"/>
      <c r="I69" s="154"/>
      <c r="J69" s="154"/>
      <c r="K69" s="84" t="s">
        <v>19</v>
      </c>
      <c r="L69" s="20" t="s">
        <v>150</v>
      </c>
      <c r="M69" s="84" t="s">
        <v>16</v>
      </c>
      <c r="N69" s="178">
        <f t="shared" si="3"/>
        <v>10.9375</v>
      </c>
      <c r="O69" s="85">
        <v>7</v>
      </c>
      <c r="P69" s="324" t="s">
        <v>1146</v>
      </c>
      <c r="Q69" s="105"/>
    </row>
    <row r="70" spans="2:17" ht="11" customHeight="1">
      <c r="B70" s="84" t="s">
        <v>16</v>
      </c>
      <c r="C70" s="20" t="s">
        <v>29</v>
      </c>
      <c r="D70" s="84" t="s">
        <v>16</v>
      </c>
      <c r="E70" s="178">
        <f t="shared" si="2"/>
        <v>4.4943820224719104</v>
      </c>
      <c r="F70" s="85">
        <v>4</v>
      </c>
      <c r="G70" s="324" t="s">
        <v>1132</v>
      </c>
      <c r="H70" s="154"/>
      <c r="I70" s="154"/>
      <c r="J70" s="154"/>
      <c r="K70" s="84" t="s">
        <v>106</v>
      </c>
      <c r="L70" s="20" t="s">
        <v>142</v>
      </c>
      <c r="M70" s="84" t="s">
        <v>22</v>
      </c>
      <c r="N70" s="178">
        <f t="shared" si="3"/>
        <v>6.25</v>
      </c>
      <c r="O70" s="85">
        <v>4</v>
      </c>
      <c r="P70" s="324" t="s">
        <v>1147</v>
      </c>
      <c r="Q70" s="105"/>
    </row>
    <row r="71" spans="2:17" ht="11" customHeight="1">
      <c r="B71" s="84" t="s">
        <v>16</v>
      </c>
      <c r="C71" s="20" t="s">
        <v>41</v>
      </c>
      <c r="D71" s="84" t="s">
        <v>16</v>
      </c>
      <c r="E71" s="178">
        <f t="shared" si="2"/>
        <v>3.3707865168539324</v>
      </c>
      <c r="F71" s="85">
        <v>3</v>
      </c>
      <c r="G71" s="324" t="s">
        <v>1133</v>
      </c>
      <c r="H71" s="154"/>
      <c r="I71" s="154"/>
      <c r="J71" s="154"/>
      <c r="K71" s="84" t="s">
        <v>9</v>
      </c>
      <c r="L71" s="20" t="s">
        <v>148</v>
      </c>
      <c r="M71" s="19" t="s">
        <v>16</v>
      </c>
      <c r="N71" s="178">
        <f t="shared" si="3"/>
        <v>3.125</v>
      </c>
      <c r="O71" s="85">
        <v>2</v>
      </c>
      <c r="P71" s="324" t="s">
        <v>1148</v>
      </c>
      <c r="Q71" s="105"/>
    </row>
    <row r="72" spans="2:17" ht="11" customHeight="1">
      <c r="B72" s="84" t="s">
        <v>16</v>
      </c>
      <c r="C72" s="20" t="s">
        <v>42</v>
      </c>
      <c r="D72" s="84" t="s">
        <v>16</v>
      </c>
      <c r="E72" s="178">
        <f t="shared" si="2"/>
        <v>3.3707865168539324</v>
      </c>
      <c r="F72" s="85">
        <v>3</v>
      </c>
      <c r="G72" s="324" t="s">
        <v>1134</v>
      </c>
      <c r="H72" s="154"/>
      <c r="I72" s="154"/>
      <c r="J72" s="154"/>
      <c r="K72" s="84" t="s">
        <v>19</v>
      </c>
      <c r="L72" s="20" t="s">
        <v>149</v>
      </c>
      <c r="M72" s="84" t="s">
        <v>123</v>
      </c>
      <c r="N72" s="178">
        <f t="shared" si="3"/>
        <v>3.125</v>
      </c>
      <c r="O72" s="85">
        <v>2</v>
      </c>
      <c r="P72" s="324" t="s">
        <v>1149</v>
      </c>
      <c r="Q72" s="105"/>
    </row>
    <row r="73" spans="2:17" ht="11" customHeight="1">
      <c r="B73" s="84" t="s">
        <v>16</v>
      </c>
      <c r="C73" s="20" t="s">
        <v>30</v>
      </c>
      <c r="D73" s="84" t="s">
        <v>16</v>
      </c>
      <c r="E73" s="178">
        <f t="shared" si="2"/>
        <v>2.2471910112359552</v>
      </c>
      <c r="F73" s="85">
        <v>2</v>
      </c>
      <c r="G73" s="324" t="s">
        <v>1135</v>
      </c>
      <c r="H73" s="154"/>
      <c r="I73" s="154"/>
      <c r="J73" s="154"/>
      <c r="K73" s="84" t="s">
        <v>19</v>
      </c>
      <c r="L73" s="20" t="s">
        <v>145</v>
      </c>
      <c r="M73" s="84" t="s">
        <v>22</v>
      </c>
      <c r="N73" s="178">
        <f t="shared" si="3"/>
        <v>1.5625</v>
      </c>
      <c r="O73" s="85">
        <v>1</v>
      </c>
      <c r="P73" s="324" t="s">
        <v>1150</v>
      </c>
      <c r="Q73" s="105"/>
    </row>
    <row r="74" spans="2:17" ht="11" customHeight="1">
      <c r="B74" s="84" t="s">
        <v>16</v>
      </c>
      <c r="C74" s="20" t="s">
        <v>43</v>
      </c>
      <c r="D74" s="84" t="s">
        <v>16</v>
      </c>
      <c r="E74" s="178">
        <f t="shared" si="2"/>
        <v>2.2471910112359552</v>
      </c>
      <c r="F74" s="85">
        <v>2</v>
      </c>
      <c r="G74" s="324" t="s">
        <v>1136</v>
      </c>
      <c r="H74" s="154"/>
      <c r="I74" s="154"/>
      <c r="J74" s="154"/>
      <c r="K74" s="84" t="s">
        <v>19</v>
      </c>
      <c r="L74" s="20" t="s">
        <v>152</v>
      </c>
      <c r="M74" s="84" t="s">
        <v>16</v>
      </c>
      <c r="N74" s="178">
        <f t="shared" si="3"/>
        <v>1.5625</v>
      </c>
      <c r="O74" s="85">
        <v>1</v>
      </c>
      <c r="P74" s="324" t="s">
        <v>1151</v>
      </c>
      <c r="Q74" s="105"/>
    </row>
    <row r="75" spans="2:17" ht="11" customHeight="1">
      <c r="B75" s="84" t="s">
        <v>16</v>
      </c>
      <c r="C75" s="20" t="s">
        <v>32</v>
      </c>
      <c r="D75" s="84" t="s">
        <v>16</v>
      </c>
      <c r="E75" s="178">
        <f t="shared" si="2"/>
        <v>2.2471910112359552</v>
      </c>
      <c r="F75" s="85">
        <v>2</v>
      </c>
      <c r="G75" s="324" t="s">
        <v>1137</v>
      </c>
      <c r="H75" s="154"/>
      <c r="I75" s="154"/>
      <c r="J75" s="154"/>
      <c r="K75" s="84" t="s">
        <v>19</v>
      </c>
      <c r="L75" s="20" t="s">
        <v>143</v>
      </c>
      <c r="M75" s="19" t="s">
        <v>16</v>
      </c>
      <c r="N75" s="178">
        <f t="shared" si="3"/>
        <v>1.5625</v>
      </c>
      <c r="O75" s="85">
        <v>1</v>
      </c>
      <c r="P75" s="324" t="s">
        <v>1152</v>
      </c>
      <c r="Q75" s="105"/>
    </row>
    <row r="76" spans="2:17" ht="11" customHeight="1">
      <c r="B76" s="84" t="s">
        <v>16</v>
      </c>
      <c r="C76" s="20" t="s">
        <v>44</v>
      </c>
      <c r="D76" s="84" t="s">
        <v>16</v>
      </c>
      <c r="E76" s="178">
        <f t="shared" si="2"/>
        <v>1.1235955056179776</v>
      </c>
      <c r="F76" s="85">
        <v>1</v>
      </c>
      <c r="G76" s="324" t="s">
        <v>1138</v>
      </c>
      <c r="H76" s="154"/>
      <c r="I76" s="154"/>
      <c r="J76" s="154"/>
      <c r="K76" s="96" t="s">
        <v>19</v>
      </c>
      <c r="L76" s="69" t="s">
        <v>151</v>
      </c>
      <c r="M76" s="96" t="s">
        <v>16</v>
      </c>
      <c r="N76" s="188">
        <f t="shared" si="3"/>
        <v>1.5625</v>
      </c>
      <c r="O76" s="97">
        <v>1</v>
      </c>
      <c r="P76" s="325" t="s">
        <v>1153</v>
      </c>
      <c r="Q76" s="354"/>
    </row>
    <row r="77" spans="2:17" ht="11" customHeight="1">
      <c r="B77" s="84" t="s">
        <v>16</v>
      </c>
      <c r="C77" s="20" t="s">
        <v>100</v>
      </c>
      <c r="D77" s="84" t="s">
        <v>16</v>
      </c>
      <c r="E77" s="178">
        <f t="shared" si="2"/>
        <v>1.1235955056179776</v>
      </c>
      <c r="F77" s="85">
        <v>1</v>
      </c>
      <c r="G77" s="324" t="s">
        <v>1139</v>
      </c>
      <c r="H77" s="154"/>
      <c r="I77" s="154"/>
      <c r="J77" s="154"/>
      <c r="N77" s="189">
        <f>SUM(N66:N76)</f>
        <v>100</v>
      </c>
      <c r="O77" s="74">
        <f>SUM(O66:O76)</f>
        <v>64</v>
      </c>
      <c r="P77" s="74"/>
    </row>
    <row r="78" spans="2:17" ht="11" customHeight="1">
      <c r="B78" s="84" t="s">
        <v>16</v>
      </c>
      <c r="C78" s="20" t="s">
        <v>36</v>
      </c>
      <c r="D78" s="84" t="s">
        <v>16</v>
      </c>
      <c r="E78" s="178">
        <f t="shared" si="2"/>
        <v>1.1235955056179776</v>
      </c>
      <c r="F78" s="85">
        <v>1</v>
      </c>
      <c r="G78" s="324" t="s">
        <v>1140</v>
      </c>
      <c r="H78" s="154"/>
      <c r="I78" s="154"/>
      <c r="J78" s="154"/>
      <c r="N78" s="190"/>
    </row>
    <row r="79" spans="2:17" ht="11" customHeight="1">
      <c r="B79" s="107" t="s">
        <v>16</v>
      </c>
      <c r="C79" s="35" t="s">
        <v>38</v>
      </c>
      <c r="D79" s="107" t="s">
        <v>16</v>
      </c>
      <c r="E79" s="181">
        <f t="shared" si="2"/>
        <v>1.1235955056179776</v>
      </c>
      <c r="F79" s="108">
        <v>1</v>
      </c>
      <c r="G79" s="347" t="s">
        <v>1070</v>
      </c>
      <c r="H79" s="154"/>
      <c r="I79" s="154"/>
      <c r="J79" s="154"/>
    </row>
    <row r="80" spans="2:17" ht="11" customHeight="1">
      <c r="B80" s="84" t="s">
        <v>16</v>
      </c>
      <c r="C80" s="20" t="s">
        <v>39</v>
      </c>
      <c r="D80" s="84" t="s">
        <v>16</v>
      </c>
      <c r="E80" s="178">
        <f t="shared" si="2"/>
        <v>1.1235955056179776</v>
      </c>
      <c r="F80" s="85">
        <v>1</v>
      </c>
      <c r="G80" s="324" t="s">
        <v>1141</v>
      </c>
      <c r="H80" s="154"/>
      <c r="I80" s="154"/>
      <c r="J80" s="154"/>
      <c r="N80" s="190"/>
    </row>
    <row r="81" spans="2:17" ht="11" customHeight="1">
      <c r="B81" s="84" t="s">
        <v>16</v>
      </c>
      <c r="C81" s="20" t="s">
        <v>34</v>
      </c>
      <c r="D81" s="84" t="s">
        <v>16</v>
      </c>
      <c r="E81" s="178">
        <f t="shared" si="2"/>
        <v>1.1235955056179776</v>
      </c>
      <c r="F81" s="85">
        <v>1</v>
      </c>
      <c r="G81" s="324" t="s">
        <v>1142</v>
      </c>
      <c r="H81" s="154"/>
      <c r="I81" s="154"/>
      <c r="J81" s="154"/>
      <c r="N81" s="190"/>
    </row>
    <row r="82" spans="2:17" ht="11" customHeight="1">
      <c r="B82" s="96" t="s">
        <v>16</v>
      </c>
      <c r="C82" s="69" t="s">
        <v>33</v>
      </c>
      <c r="D82" s="96" t="s">
        <v>16</v>
      </c>
      <c r="E82" s="188">
        <f t="shared" si="2"/>
        <v>1.1235955056179776</v>
      </c>
      <c r="F82" s="97">
        <v>1</v>
      </c>
      <c r="G82" s="325" t="s">
        <v>1143</v>
      </c>
      <c r="H82" s="154"/>
      <c r="I82" s="154"/>
      <c r="J82" s="154"/>
      <c r="N82" s="190"/>
    </row>
    <row r="83" spans="2:17" ht="11" customHeight="1">
      <c r="E83" s="189">
        <f>SUM(E66:E82)</f>
        <v>99.999999999999943</v>
      </c>
      <c r="F83" s="74">
        <f>SUM(F66:F82)</f>
        <v>89</v>
      </c>
      <c r="N83" s="190"/>
    </row>
    <row r="84" spans="2:17" ht="11" customHeight="1">
      <c r="E84" s="190"/>
      <c r="N84" s="190"/>
    </row>
    <row r="85" spans="2:17" ht="11" customHeight="1">
      <c r="E85" s="190"/>
      <c r="G85" s="20"/>
      <c r="N85" s="190"/>
    </row>
    <row r="86" spans="2:17" ht="11" customHeight="1">
      <c r="E86" s="190"/>
      <c r="N86" s="190"/>
    </row>
    <row r="87" spans="2:17" ht="11" customHeight="1">
      <c r="B87" s="154" t="s">
        <v>135</v>
      </c>
      <c r="C87" s="153"/>
      <c r="D87" s="153"/>
      <c r="E87" s="191"/>
      <c r="F87" s="153"/>
      <c r="G87" s="154"/>
      <c r="H87" s="154"/>
      <c r="I87" s="154"/>
      <c r="J87" s="154"/>
      <c r="K87" s="153" t="s">
        <v>136</v>
      </c>
      <c r="L87" s="1"/>
      <c r="M87" s="1"/>
      <c r="N87" s="199"/>
      <c r="O87" s="1"/>
    </row>
    <row r="88" spans="2:17" ht="11" customHeight="1">
      <c r="B88" s="2" t="s">
        <v>0</v>
      </c>
      <c r="C88" s="3" t="s">
        <v>1</v>
      </c>
      <c r="D88" s="3" t="s">
        <v>2</v>
      </c>
      <c r="E88" s="192" t="s">
        <v>3</v>
      </c>
      <c r="F88" s="3" t="s">
        <v>4</v>
      </c>
      <c r="K88" s="2" t="s">
        <v>45</v>
      </c>
      <c r="L88" s="3" t="s">
        <v>1</v>
      </c>
      <c r="M88" s="3" t="s">
        <v>46</v>
      </c>
      <c r="N88" s="192" t="s">
        <v>3</v>
      </c>
      <c r="O88" s="3" t="s">
        <v>4</v>
      </c>
    </row>
    <row r="89" spans="2:17" ht="11" customHeight="1">
      <c r="B89" s="98" t="s">
        <v>9</v>
      </c>
      <c r="C89" s="20" t="s">
        <v>8</v>
      </c>
      <c r="D89" s="106">
        <v>1</v>
      </c>
      <c r="E89" s="178">
        <f t="shared" ref="E89:E107" si="4">F89*100/$F$108</f>
        <v>31.25</v>
      </c>
      <c r="F89" s="99">
        <v>25</v>
      </c>
      <c r="K89" s="98" t="s">
        <v>19</v>
      </c>
      <c r="L89" s="20" t="s">
        <v>48</v>
      </c>
      <c r="M89" s="98" t="s">
        <v>16</v>
      </c>
      <c r="N89" s="178">
        <f t="shared" ref="N89:N96" si="5">O89*100/$O$97</f>
        <v>42.10526315789474</v>
      </c>
      <c r="O89" s="99">
        <v>24</v>
      </c>
    </row>
    <row r="90" spans="2:17" ht="11" customHeight="1">
      <c r="B90" s="84">
        <v>3</v>
      </c>
      <c r="C90" s="20" t="s">
        <v>13</v>
      </c>
      <c r="D90" s="84">
        <v>1</v>
      </c>
      <c r="E90" s="178">
        <f t="shared" si="4"/>
        <v>27.5</v>
      </c>
      <c r="F90" s="85">
        <v>22</v>
      </c>
      <c r="K90" s="19" t="s">
        <v>19</v>
      </c>
      <c r="L90" s="20" t="s">
        <v>49</v>
      </c>
      <c r="M90" s="19" t="s">
        <v>22</v>
      </c>
      <c r="N90" s="178">
        <f t="shared" si="5"/>
        <v>29.82456140350877</v>
      </c>
      <c r="O90" s="85">
        <v>17</v>
      </c>
    </row>
    <row r="91" spans="2:17" ht="11" customHeight="1">
      <c r="B91" s="84">
        <v>3</v>
      </c>
      <c r="C91" s="20" t="s">
        <v>21</v>
      </c>
      <c r="D91" s="84" t="s">
        <v>22</v>
      </c>
      <c r="E91" s="178">
        <f t="shared" si="4"/>
        <v>6.25</v>
      </c>
      <c r="F91" s="85">
        <v>5</v>
      </c>
      <c r="K91" s="19" t="s">
        <v>55</v>
      </c>
      <c r="L91" s="20" t="s">
        <v>54</v>
      </c>
      <c r="M91" s="19" t="s">
        <v>22</v>
      </c>
      <c r="N91" s="178">
        <f t="shared" si="5"/>
        <v>8.7719298245614041</v>
      </c>
      <c r="O91" s="85">
        <v>5</v>
      </c>
    </row>
    <row r="92" spans="2:17" ht="11" customHeight="1">
      <c r="B92" s="84" t="s">
        <v>16</v>
      </c>
      <c r="C92" s="20" t="s">
        <v>15</v>
      </c>
      <c r="D92" s="19" t="s">
        <v>9</v>
      </c>
      <c r="E92" s="178">
        <f t="shared" si="4"/>
        <v>5</v>
      </c>
      <c r="F92" s="85">
        <v>4</v>
      </c>
      <c r="K92" s="267" t="s">
        <v>51</v>
      </c>
      <c r="L92" s="268" t="s">
        <v>50</v>
      </c>
      <c r="M92" s="267" t="s">
        <v>52</v>
      </c>
      <c r="N92" s="269">
        <f t="shared" si="5"/>
        <v>7.0175438596491224</v>
      </c>
      <c r="O92" s="270">
        <v>4</v>
      </c>
      <c r="Q92" s="43" t="s">
        <v>839</v>
      </c>
    </row>
    <row r="93" spans="2:17" ht="11" customHeight="1">
      <c r="B93" s="85" t="s">
        <v>6</v>
      </c>
      <c r="C93" s="20" t="s">
        <v>5</v>
      </c>
      <c r="D93" s="85">
        <v>1</v>
      </c>
      <c r="E93" s="178">
        <f t="shared" si="4"/>
        <v>5</v>
      </c>
      <c r="F93" s="85">
        <v>4</v>
      </c>
      <c r="K93" s="19" t="s">
        <v>19</v>
      </c>
      <c r="L93" s="20" t="s">
        <v>57</v>
      </c>
      <c r="M93" s="19" t="s">
        <v>16</v>
      </c>
      <c r="N93" s="178">
        <f t="shared" si="5"/>
        <v>3.5087719298245612</v>
      </c>
      <c r="O93" s="85">
        <v>2</v>
      </c>
      <c r="Q93" s="20"/>
    </row>
    <row r="94" spans="2:17" ht="11" customHeight="1">
      <c r="B94" s="84">
        <v>3</v>
      </c>
      <c r="C94" s="20" t="s">
        <v>12</v>
      </c>
      <c r="D94" s="84">
        <v>1</v>
      </c>
      <c r="E94" s="178">
        <f t="shared" si="4"/>
        <v>5</v>
      </c>
      <c r="F94" s="85">
        <v>4</v>
      </c>
      <c r="K94" s="19" t="s">
        <v>9</v>
      </c>
      <c r="L94" s="20" t="s">
        <v>56</v>
      </c>
      <c r="M94" s="19" t="s">
        <v>22</v>
      </c>
      <c r="N94" s="178">
        <f t="shared" si="5"/>
        <v>3.5087719298245612</v>
      </c>
      <c r="O94" s="85">
        <v>2</v>
      </c>
      <c r="Q94" s="20"/>
    </row>
    <row r="95" spans="2:17" ht="11" customHeight="1">
      <c r="B95" s="84" t="s">
        <v>22</v>
      </c>
      <c r="C95" s="20" t="s">
        <v>23</v>
      </c>
      <c r="D95" s="19" t="s">
        <v>19</v>
      </c>
      <c r="E95" s="178">
        <f t="shared" si="4"/>
        <v>2.5</v>
      </c>
      <c r="F95" s="85">
        <v>2</v>
      </c>
      <c r="K95" s="19" t="s">
        <v>19</v>
      </c>
      <c r="L95" s="20" t="s">
        <v>53</v>
      </c>
      <c r="M95" s="19" t="s">
        <v>16</v>
      </c>
      <c r="N95" s="178">
        <f t="shared" si="5"/>
        <v>3.5087719298245612</v>
      </c>
      <c r="O95" s="85">
        <v>2</v>
      </c>
    </row>
    <row r="96" spans="2:17" ht="11" customHeight="1">
      <c r="B96" s="84">
        <v>3</v>
      </c>
      <c r="C96" s="20" t="s">
        <v>25</v>
      </c>
      <c r="D96" s="84" t="s">
        <v>16</v>
      </c>
      <c r="E96" s="178">
        <f t="shared" si="4"/>
        <v>2.5</v>
      </c>
      <c r="F96" s="85">
        <v>2</v>
      </c>
      <c r="K96" s="68" t="s">
        <v>19</v>
      </c>
      <c r="L96" s="69" t="s">
        <v>47</v>
      </c>
      <c r="M96" s="68" t="s">
        <v>16</v>
      </c>
      <c r="N96" s="188">
        <f t="shared" si="5"/>
        <v>1.7543859649122806</v>
      </c>
      <c r="O96" s="97">
        <v>1</v>
      </c>
    </row>
    <row r="97" spans="2:18" ht="11" customHeight="1">
      <c r="B97" s="84">
        <v>3</v>
      </c>
      <c r="C97" s="20" t="s">
        <v>7</v>
      </c>
      <c r="D97" s="84">
        <v>1</v>
      </c>
      <c r="E97" s="178">
        <f t="shared" si="4"/>
        <v>2.5</v>
      </c>
      <c r="F97" s="85">
        <v>2</v>
      </c>
      <c r="N97" s="74">
        <f>SUM(N89:N96)</f>
        <v>99.999999999999986</v>
      </c>
      <c r="O97" s="74">
        <f>SUM(O89:O96)</f>
        <v>57</v>
      </c>
    </row>
    <row r="98" spans="2:18" ht="11" customHeight="1">
      <c r="B98" s="84" t="s">
        <v>16</v>
      </c>
      <c r="C98" s="20" t="s">
        <v>27</v>
      </c>
      <c r="D98" s="19" t="s">
        <v>9</v>
      </c>
      <c r="E98" s="178">
        <f t="shared" si="4"/>
        <v>1.25</v>
      </c>
      <c r="F98" s="85">
        <v>1</v>
      </c>
    </row>
    <row r="99" spans="2:18" ht="11" customHeight="1">
      <c r="B99" s="84" t="s">
        <v>16</v>
      </c>
      <c r="C99" s="20" t="s">
        <v>28</v>
      </c>
      <c r="D99" s="19" t="s">
        <v>16</v>
      </c>
      <c r="E99" s="178">
        <f t="shared" si="4"/>
        <v>1.25</v>
      </c>
      <c r="F99" s="85">
        <v>1</v>
      </c>
    </row>
    <row r="100" spans="2:18" ht="11" customHeight="1">
      <c r="B100" s="84" t="s">
        <v>16</v>
      </c>
      <c r="C100" s="20" t="s">
        <v>17</v>
      </c>
      <c r="D100" s="84" t="s">
        <v>16</v>
      </c>
      <c r="E100" s="178">
        <f t="shared" si="4"/>
        <v>1.25</v>
      </c>
      <c r="F100" s="85">
        <v>1</v>
      </c>
    </row>
    <row r="101" spans="2:18" ht="11" customHeight="1">
      <c r="B101" s="84">
        <v>3</v>
      </c>
      <c r="C101" s="20" t="s">
        <v>20</v>
      </c>
      <c r="D101" s="84">
        <v>1</v>
      </c>
      <c r="E101" s="178">
        <f t="shared" si="4"/>
        <v>1.25</v>
      </c>
      <c r="F101" s="85">
        <v>1</v>
      </c>
    </row>
    <row r="102" spans="2:18" ht="11" customHeight="1">
      <c r="B102" s="84" t="s">
        <v>16</v>
      </c>
      <c r="C102" s="20" t="s">
        <v>18</v>
      </c>
      <c r="D102" s="84" t="s">
        <v>19</v>
      </c>
      <c r="E102" s="178">
        <f t="shared" si="4"/>
        <v>1.25</v>
      </c>
      <c r="F102" s="85">
        <v>1</v>
      </c>
    </row>
    <row r="103" spans="2:18" ht="11" customHeight="1">
      <c r="B103" s="19" t="s">
        <v>9</v>
      </c>
      <c r="C103" s="20" t="s">
        <v>26</v>
      </c>
      <c r="D103" s="84">
        <v>1</v>
      </c>
      <c r="E103" s="178">
        <f t="shared" si="4"/>
        <v>1.25</v>
      </c>
      <c r="F103" s="85">
        <v>1</v>
      </c>
    </row>
    <row r="104" spans="2:18" ht="11" customHeight="1">
      <c r="B104" s="84">
        <v>3</v>
      </c>
      <c r="C104" s="20" t="s">
        <v>14</v>
      </c>
      <c r="D104" s="84">
        <v>1</v>
      </c>
      <c r="E104" s="178">
        <f t="shared" si="4"/>
        <v>1.25</v>
      </c>
      <c r="F104" s="85">
        <v>1</v>
      </c>
    </row>
    <row r="105" spans="2:18" ht="11" customHeight="1">
      <c r="B105" s="84">
        <v>3</v>
      </c>
      <c r="C105" s="20" t="s">
        <v>24</v>
      </c>
      <c r="D105" s="84" t="s">
        <v>16</v>
      </c>
      <c r="E105" s="178">
        <f t="shared" si="4"/>
        <v>1.25</v>
      </c>
      <c r="F105" s="85">
        <v>1</v>
      </c>
    </row>
    <row r="106" spans="2:18" ht="11" customHeight="1">
      <c r="B106" s="84">
        <v>3</v>
      </c>
      <c r="C106" s="20" t="s">
        <v>10</v>
      </c>
      <c r="D106" s="84">
        <v>1</v>
      </c>
      <c r="E106" s="178">
        <f t="shared" si="4"/>
        <v>1.25</v>
      </c>
      <c r="F106" s="85">
        <v>1</v>
      </c>
    </row>
    <row r="107" spans="2:18" ht="11" customHeight="1">
      <c r="B107" s="96">
        <v>3</v>
      </c>
      <c r="C107" s="69" t="s">
        <v>11</v>
      </c>
      <c r="D107" s="96">
        <v>1</v>
      </c>
      <c r="E107" s="188">
        <f t="shared" si="4"/>
        <v>1.25</v>
      </c>
      <c r="F107" s="97">
        <v>1</v>
      </c>
    </row>
    <row r="108" spans="2:18" ht="11" customHeight="1">
      <c r="E108" s="74">
        <f>SUM(E89:E107)</f>
        <v>100</v>
      </c>
      <c r="F108" s="74">
        <f>SUM(F89:F107)</f>
        <v>80</v>
      </c>
    </row>
    <row r="109" spans="2:18" ht="11" customHeight="1">
      <c r="E109" s="74"/>
      <c r="F109" s="74"/>
    </row>
    <row r="110" spans="2:18" ht="11" customHeight="1">
      <c r="B110" s="152" t="s">
        <v>287</v>
      </c>
      <c r="C110" s="151"/>
      <c r="D110" s="150"/>
      <c r="E110" s="150"/>
      <c r="F110" s="149"/>
      <c r="K110" s="152" t="s">
        <v>328</v>
      </c>
      <c r="L110" s="151"/>
      <c r="M110" s="150"/>
      <c r="N110" s="150"/>
      <c r="O110" s="149"/>
    </row>
    <row r="111" spans="2:18" ht="11" customHeight="1">
      <c r="B111" s="150"/>
      <c r="C111" s="151"/>
      <c r="D111" s="150"/>
      <c r="E111" s="150"/>
      <c r="F111" s="149"/>
      <c r="K111" s="150"/>
      <c r="L111" s="151"/>
      <c r="M111" s="150"/>
      <c r="N111" s="150"/>
      <c r="O111" s="149"/>
    </row>
    <row r="112" spans="2:18" ht="11" customHeight="1">
      <c r="B112" s="148" t="s">
        <v>0</v>
      </c>
      <c r="C112" s="148" t="s">
        <v>1</v>
      </c>
      <c r="D112" s="148" t="s">
        <v>2</v>
      </c>
      <c r="E112" s="148" t="s">
        <v>3</v>
      </c>
      <c r="F112" s="147" t="s">
        <v>4</v>
      </c>
      <c r="G112" s="312" t="s">
        <v>1409</v>
      </c>
      <c r="K112" s="148" t="s">
        <v>45</v>
      </c>
      <c r="L112" s="148" t="s">
        <v>1</v>
      </c>
      <c r="M112" s="148" t="s">
        <v>46</v>
      </c>
      <c r="N112" s="148" t="s">
        <v>3</v>
      </c>
      <c r="O112" s="147" t="s">
        <v>4</v>
      </c>
      <c r="P112" s="312" t="s">
        <v>1409</v>
      </c>
      <c r="Q112" s="326" t="s">
        <v>1845</v>
      </c>
      <c r="R112" s="326" t="s">
        <v>1845</v>
      </c>
    </row>
    <row r="113" spans="2:18" ht="11" customHeight="1">
      <c r="B113" s="145" t="s">
        <v>16</v>
      </c>
      <c r="C113" s="146" t="s">
        <v>286</v>
      </c>
      <c r="D113" s="145" t="s">
        <v>16</v>
      </c>
      <c r="E113" s="144">
        <f t="shared" ref="E113:E144" si="6">SUM((F113/$F$166)*100)</f>
        <v>5.4794520547945202</v>
      </c>
      <c r="F113" s="143">
        <v>4</v>
      </c>
      <c r="G113" s="313" t="s">
        <v>1410</v>
      </c>
      <c r="K113" s="145" t="s">
        <v>106</v>
      </c>
      <c r="L113" s="146" t="s">
        <v>327</v>
      </c>
      <c r="M113" s="145" t="s">
        <v>104</v>
      </c>
      <c r="N113" s="144">
        <f t="shared" ref="N113:N154" si="7">SUM((O113/$O$155)*100)</f>
        <v>10.256410256410255</v>
      </c>
      <c r="O113" s="143">
        <v>8</v>
      </c>
      <c r="P113" s="313" t="s">
        <v>1628</v>
      </c>
      <c r="Q113" s="353" t="s">
        <v>1850</v>
      </c>
      <c r="R113" s="353" t="s">
        <v>1851</v>
      </c>
    </row>
    <row r="114" spans="2:18" ht="11" customHeight="1">
      <c r="B114" s="145" t="s">
        <v>16</v>
      </c>
      <c r="C114" s="146" t="s">
        <v>285</v>
      </c>
      <c r="D114" s="145" t="s">
        <v>16</v>
      </c>
      <c r="E114" s="144">
        <f t="shared" si="6"/>
        <v>5.4794520547945202</v>
      </c>
      <c r="F114" s="143">
        <v>4</v>
      </c>
      <c r="G114" s="314" t="s">
        <v>1411</v>
      </c>
      <c r="K114" s="145" t="s">
        <v>51</v>
      </c>
      <c r="L114" s="146" t="s">
        <v>326</v>
      </c>
      <c r="M114" s="145" t="s">
        <v>123</v>
      </c>
      <c r="N114" s="144">
        <f t="shared" si="7"/>
        <v>5.1282051282051277</v>
      </c>
      <c r="O114" s="143">
        <v>4</v>
      </c>
      <c r="P114" s="314" t="s">
        <v>1629</v>
      </c>
      <c r="Q114" s="105"/>
      <c r="R114" s="105"/>
    </row>
    <row r="115" spans="2:18" ht="11" customHeight="1">
      <c r="B115" s="145" t="s">
        <v>16</v>
      </c>
      <c r="C115" s="146" t="s">
        <v>284</v>
      </c>
      <c r="D115" s="145" t="s">
        <v>16</v>
      </c>
      <c r="E115" s="144">
        <f t="shared" si="6"/>
        <v>4.10958904109589</v>
      </c>
      <c r="F115" s="143">
        <v>3</v>
      </c>
      <c r="G115" s="314" t="s">
        <v>1412</v>
      </c>
      <c r="K115" s="163" t="s">
        <v>22</v>
      </c>
      <c r="L115" s="164" t="s">
        <v>325</v>
      </c>
      <c r="M115" s="163" t="s">
        <v>22</v>
      </c>
      <c r="N115" s="165">
        <f t="shared" si="7"/>
        <v>5.1282051282051277</v>
      </c>
      <c r="O115" s="166">
        <v>4</v>
      </c>
      <c r="P115" s="330" t="s">
        <v>1379</v>
      </c>
      <c r="Q115" s="105"/>
      <c r="R115" s="105"/>
    </row>
    <row r="116" spans="2:18" ht="11" customHeight="1">
      <c r="B116" s="145" t="s">
        <v>16</v>
      </c>
      <c r="C116" s="146" t="s">
        <v>283</v>
      </c>
      <c r="D116" s="145" t="s">
        <v>16</v>
      </c>
      <c r="E116" s="144">
        <f t="shared" si="6"/>
        <v>2.7397260273972601</v>
      </c>
      <c r="F116" s="143">
        <v>2</v>
      </c>
      <c r="G116" s="314" t="s">
        <v>1413</v>
      </c>
      <c r="K116" s="156" t="s">
        <v>106</v>
      </c>
      <c r="L116" s="157" t="s">
        <v>324</v>
      </c>
      <c r="M116" s="156" t="s">
        <v>16</v>
      </c>
      <c r="N116" s="158">
        <f t="shared" si="7"/>
        <v>5.1282051282051277</v>
      </c>
      <c r="O116" s="159">
        <v>4</v>
      </c>
      <c r="P116" s="314" t="s">
        <v>1630</v>
      </c>
      <c r="Q116" s="105"/>
      <c r="R116" s="105"/>
    </row>
    <row r="117" spans="2:18" ht="11" customHeight="1">
      <c r="B117" s="145" t="s">
        <v>16</v>
      </c>
      <c r="C117" s="146" t="s">
        <v>282</v>
      </c>
      <c r="D117" s="145" t="s">
        <v>16</v>
      </c>
      <c r="E117" s="144">
        <f t="shared" si="6"/>
        <v>2.7397260273972601</v>
      </c>
      <c r="F117" s="143">
        <v>2</v>
      </c>
      <c r="G117" s="314" t="s">
        <v>1414</v>
      </c>
      <c r="K117" s="145" t="s">
        <v>9</v>
      </c>
      <c r="L117" s="146" t="s">
        <v>323</v>
      </c>
      <c r="M117" s="145" t="s">
        <v>16</v>
      </c>
      <c r="N117" s="144">
        <f t="shared" si="7"/>
        <v>3.8461538461538463</v>
      </c>
      <c r="O117" s="143">
        <v>3</v>
      </c>
      <c r="P117" s="314" t="s">
        <v>1631</v>
      </c>
      <c r="Q117" s="105"/>
      <c r="R117" s="105"/>
    </row>
    <row r="118" spans="2:18" ht="11" customHeight="1">
      <c r="B118" s="145" t="s">
        <v>16</v>
      </c>
      <c r="C118" s="146" t="s">
        <v>281</v>
      </c>
      <c r="D118" s="145" t="s">
        <v>16</v>
      </c>
      <c r="E118" s="144">
        <f t="shared" si="6"/>
        <v>2.7397260273972601</v>
      </c>
      <c r="F118" s="143">
        <v>2</v>
      </c>
      <c r="G118" s="314" t="s">
        <v>1415</v>
      </c>
      <c r="K118" s="145" t="s">
        <v>22</v>
      </c>
      <c r="L118" s="146" t="s">
        <v>322</v>
      </c>
      <c r="M118" s="145" t="s">
        <v>16</v>
      </c>
      <c r="N118" s="144">
        <f t="shared" si="7"/>
        <v>3.8461538461538463</v>
      </c>
      <c r="O118" s="143">
        <v>3</v>
      </c>
      <c r="P118" s="314" t="s">
        <v>1632</v>
      </c>
      <c r="Q118" s="105"/>
      <c r="R118" s="105"/>
    </row>
    <row r="119" spans="2:18" ht="11" customHeight="1">
      <c r="B119" s="145" t="s">
        <v>16</v>
      </c>
      <c r="C119" s="146" t="s">
        <v>280</v>
      </c>
      <c r="D119" s="145" t="s">
        <v>16</v>
      </c>
      <c r="E119" s="144">
        <f t="shared" si="6"/>
        <v>2.7397260273972601</v>
      </c>
      <c r="F119" s="143">
        <v>2</v>
      </c>
      <c r="G119" s="314" t="s">
        <v>1416</v>
      </c>
      <c r="K119" s="145" t="s">
        <v>106</v>
      </c>
      <c r="L119" s="146" t="s">
        <v>321</v>
      </c>
      <c r="M119" s="145" t="s">
        <v>123</v>
      </c>
      <c r="N119" s="144">
        <f t="shared" si="7"/>
        <v>3.8461538461538463</v>
      </c>
      <c r="O119" s="143">
        <v>3</v>
      </c>
      <c r="P119" s="314" t="s">
        <v>1633</v>
      </c>
      <c r="Q119" s="105"/>
      <c r="R119" s="105"/>
    </row>
    <row r="120" spans="2:18" ht="11" customHeight="1">
      <c r="B120" s="145" t="s">
        <v>16</v>
      </c>
      <c r="C120" s="146" t="s">
        <v>279</v>
      </c>
      <c r="D120" s="145" t="s">
        <v>16</v>
      </c>
      <c r="E120" s="144">
        <f t="shared" si="6"/>
        <v>2.7397260273972601</v>
      </c>
      <c r="F120" s="143">
        <v>2</v>
      </c>
      <c r="G120" s="314" t="s">
        <v>1417</v>
      </c>
      <c r="K120" s="145" t="s">
        <v>19</v>
      </c>
      <c r="L120" s="146" t="s">
        <v>320</v>
      </c>
      <c r="M120" s="145" t="s">
        <v>16</v>
      </c>
      <c r="N120" s="144">
        <f t="shared" si="7"/>
        <v>2.5641025641025639</v>
      </c>
      <c r="O120" s="143">
        <v>2</v>
      </c>
      <c r="P120" s="314" t="s">
        <v>1634</v>
      </c>
      <c r="Q120" s="105"/>
      <c r="R120" s="105"/>
    </row>
    <row r="121" spans="2:18" ht="11" customHeight="1">
      <c r="B121" s="145" t="s">
        <v>16</v>
      </c>
      <c r="C121" s="146" t="s">
        <v>278</v>
      </c>
      <c r="D121" s="145" t="s">
        <v>16</v>
      </c>
      <c r="E121" s="144">
        <f t="shared" si="6"/>
        <v>2.7397260273972601</v>
      </c>
      <c r="F121" s="143">
        <v>2</v>
      </c>
      <c r="G121" s="314" t="s">
        <v>1418</v>
      </c>
      <c r="K121" s="145" t="s">
        <v>106</v>
      </c>
      <c r="L121" s="146" t="s">
        <v>319</v>
      </c>
      <c r="M121" s="145" t="s">
        <v>22</v>
      </c>
      <c r="N121" s="144">
        <f t="shared" si="7"/>
        <v>2.5641025641025639</v>
      </c>
      <c r="O121" s="143">
        <v>2</v>
      </c>
      <c r="P121" s="314" t="s">
        <v>1635</v>
      </c>
      <c r="Q121" s="105"/>
      <c r="R121" s="105"/>
    </row>
    <row r="122" spans="2:18" ht="11" customHeight="1">
      <c r="B122" s="145" t="s">
        <v>16</v>
      </c>
      <c r="C122" s="146" t="s">
        <v>277</v>
      </c>
      <c r="D122" s="145" t="s">
        <v>16</v>
      </c>
      <c r="E122" s="144">
        <f t="shared" si="6"/>
        <v>2.7397260273972601</v>
      </c>
      <c r="F122" s="143">
        <v>2</v>
      </c>
      <c r="G122" s="314" t="s">
        <v>1419</v>
      </c>
      <c r="K122" s="145" t="s">
        <v>22</v>
      </c>
      <c r="L122" s="146" t="s">
        <v>318</v>
      </c>
      <c r="M122" s="145" t="s">
        <v>16</v>
      </c>
      <c r="N122" s="144">
        <f t="shared" si="7"/>
        <v>2.5641025641025639</v>
      </c>
      <c r="O122" s="143">
        <v>2</v>
      </c>
      <c r="P122" s="314" t="s">
        <v>1636</v>
      </c>
      <c r="Q122" s="105"/>
      <c r="R122" s="105"/>
    </row>
    <row r="123" spans="2:18" ht="11" customHeight="1">
      <c r="B123" s="145" t="s">
        <v>16</v>
      </c>
      <c r="C123" s="146" t="s">
        <v>276</v>
      </c>
      <c r="D123" s="145" t="s">
        <v>16</v>
      </c>
      <c r="E123" s="144">
        <f t="shared" si="6"/>
        <v>2.7397260273972601</v>
      </c>
      <c r="F123" s="143">
        <v>2</v>
      </c>
      <c r="G123" s="314" t="s">
        <v>1420</v>
      </c>
      <c r="K123" s="145" t="s">
        <v>106</v>
      </c>
      <c r="L123" s="146" t="s">
        <v>317</v>
      </c>
      <c r="M123" s="145" t="s">
        <v>16</v>
      </c>
      <c r="N123" s="144">
        <f t="shared" si="7"/>
        <v>2.5641025641025639</v>
      </c>
      <c r="O123" s="143">
        <v>2</v>
      </c>
      <c r="P123" s="314" t="s">
        <v>1637</v>
      </c>
      <c r="Q123" s="105"/>
      <c r="R123" s="105"/>
    </row>
    <row r="124" spans="2:18" ht="11" customHeight="1">
      <c r="B124" s="145" t="s">
        <v>16</v>
      </c>
      <c r="C124" s="146" t="s">
        <v>275</v>
      </c>
      <c r="D124" s="145" t="s">
        <v>16</v>
      </c>
      <c r="E124" s="144">
        <f t="shared" si="6"/>
        <v>2.7397260273972601</v>
      </c>
      <c r="F124" s="143">
        <v>2</v>
      </c>
      <c r="G124" s="314" t="s">
        <v>1421</v>
      </c>
      <c r="K124" s="145" t="s">
        <v>9</v>
      </c>
      <c r="L124" s="146" t="s">
        <v>316</v>
      </c>
      <c r="M124" s="145" t="s">
        <v>22</v>
      </c>
      <c r="N124" s="144">
        <f t="shared" si="7"/>
        <v>2.5641025641025639</v>
      </c>
      <c r="O124" s="143">
        <v>2</v>
      </c>
      <c r="P124" s="314" t="s">
        <v>1638</v>
      </c>
      <c r="Q124" s="105"/>
      <c r="R124" s="105"/>
    </row>
    <row r="125" spans="2:18" ht="11" customHeight="1">
      <c r="B125" s="145" t="s">
        <v>16</v>
      </c>
      <c r="C125" s="146" t="s">
        <v>274</v>
      </c>
      <c r="D125" s="145" t="s">
        <v>16</v>
      </c>
      <c r="E125" s="144">
        <f t="shared" si="6"/>
        <v>2.7397260273972601</v>
      </c>
      <c r="F125" s="143">
        <v>2</v>
      </c>
      <c r="G125" s="314" t="s">
        <v>1422</v>
      </c>
      <c r="K125" s="145" t="s">
        <v>22</v>
      </c>
      <c r="L125" s="146" t="s">
        <v>315</v>
      </c>
      <c r="M125" s="145" t="s">
        <v>16</v>
      </c>
      <c r="N125" s="144">
        <f t="shared" si="7"/>
        <v>2.5641025641025639</v>
      </c>
      <c r="O125" s="143">
        <v>2</v>
      </c>
      <c r="P125" s="314" t="s">
        <v>1639</v>
      </c>
      <c r="Q125" s="105"/>
      <c r="R125" s="105"/>
    </row>
    <row r="126" spans="2:18" ht="11" customHeight="1">
      <c r="B126" s="145" t="s">
        <v>22</v>
      </c>
      <c r="C126" s="146" t="s">
        <v>273</v>
      </c>
      <c r="D126" s="145" t="s">
        <v>16</v>
      </c>
      <c r="E126" s="144">
        <f t="shared" si="6"/>
        <v>2.7397260273972601</v>
      </c>
      <c r="F126" s="143">
        <v>2</v>
      </c>
      <c r="G126" s="314" t="s">
        <v>1423</v>
      </c>
      <c r="K126" s="145" t="s">
        <v>106</v>
      </c>
      <c r="L126" s="146" t="s">
        <v>314</v>
      </c>
      <c r="M126" s="145" t="s">
        <v>16</v>
      </c>
      <c r="N126" s="144">
        <f t="shared" si="7"/>
        <v>2.5641025641025639</v>
      </c>
      <c r="O126" s="143">
        <v>2</v>
      </c>
      <c r="P126" s="314" t="s">
        <v>1640</v>
      </c>
      <c r="Q126" s="105"/>
      <c r="R126" s="105"/>
    </row>
    <row r="127" spans="2:18" ht="11" customHeight="1">
      <c r="B127" s="145" t="s">
        <v>16</v>
      </c>
      <c r="C127" s="146" t="s">
        <v>272</v>
      </c>
      <c r="D127" s="145" t="s">
        <v>16</v>
      </c>
      <c r="E127" s="144">
        <f t="shared" si="6"/>
        <v>2.7397260273972601</v>
      </c>
      <c r="F127" s="143">
        <v>2</v>
      </c>
      <c r="G127" s="314" t="s">
        <v>1424</v>
      </c>
      <c r="K127" s="145" t="s">
        <v>9</v>
      </c>
      <c r="L127" s="146" t="s">
        <v>313</v>
      </c>
      <c r="M127" s="145" t="s">
        <v>16</v>
      </c>
      <c r="N127" s="144">
        <f t="shared" si="7"/>
        <v>2.5641025641025639</v>
      </c>
      <c r="O127" s="143">
        <v>2</v>
      </c>
      <c r="P127" s="314" t="s">
        <v>1641</v>
      </c>
      <c r="Q127" s="105"/>
      <c r="R127" s="105"/>
    </row>
    <row r="128" spans="2:18" ht="11" customHeight="1">
      <c r="B128" s="145" t="s">
        <v>16</v>
      </c>
      <c r="C128" s="146" t="s">
        <v>271</v>
      </c>
      <c r="D128" s="145" t="s">
        <v>16</v>
      </c>
      <c r="E128" s="144">
        <f t="shared" si="6"/>
        <v>1.3698630136986301</v>
      </c>
      <c r="F128" s="143">
        <v>1</v>
      </c>
      <c r="G128" s="314" t="s">
        <v>1425</v>
      </c>
      <c r="K128" s="145" t="s">
        <v>9</v>
      </c>
      <c r="L128" s="146" t="s">
        <v>312</v>
      </c>
      <c r="M128" s="145" t="s">
        <v>16</v>
      </c>
      <c r="N128" s="144">
        <f t="shared" si="7"/>
        <v>2.5641025641025639</v>
      </c>
      <c r="O128" s="143">
        <v>2</v>
      </c>
      <c r="P128" s="314" t="s">
        <v>1642</v>
      </c>
      <c r="Q128" s="105"/>
      <c r="R128" s="105"/>
    </row>
    <row r="129" spans="2:18" ht="11" customHeight="1">
      <c r="B129" s="145" t="s">
        <v>16</v>
      </c>
      <c r="C129" s="146" t="s">
        <v>270</v>
      </c>
      <c r="D129" s="145" t="s">
        <v>16</v>
      </c>
      <c r="E129" s="144">
        <f t="shared" si="6"/>
        <v>1.3698630136986301</v>
      </c>
      <c r="F129" s="143">
        <v>1</v>
      </c>
      <c r="G129" s="314" t="s">
        <v>1426</v>
      </c>
      <c r="K129" s="206" t="s">
        <v>22</v>
      </c>
      <c r="L129" s="207" t="s">
        <v>110</v>
      </c>
      <c r="M129" s="206" t="s">
        <v>16</v>
      </c>
      <c r="N129" s="208">
        <f t="shared" si="7"/>
        <v>2.5641025641025639</v>
      </c>
      <c r="O129" s="209">
        <v>2</v>
      </c>
      <c r="P129" s="314" t="s">
        <v>1643</v>
      </c>
      <c r="Q129" s="105"/>
      <c r="R129" s="105"/>
    </row>
    <row r="130" spans="2:18" ht="11" customHeight="1">
      <c r="B130" s="145" t="s">
        <v>16</v>
      </c>
      <c r="C130" s="146" t="s">
        <v>269</v>
      </c>
      <c r="D130" s="145" t="s">
        <v>16</v>
      </c>
      <c r="E130" s="144">
        <f t="shared" si="6"/>
        <v>1.3698630136986301</v>
      </c>
      <c r="F130" s="143">
        <v>1</v>
      </c>
      <c r="G130" s="314" t="s">
        <v>1427</v>
      </c>
      <c r="K130" s="202" t="s">
        <v>106</v>
      </c>
      <c r="L130" s="203" t="s">
        <v>311</v>
      </c>
      <c r="M130" s="202" t="s">
        <v>16</v>
      </c>
      <c r="N130" s="204">
        <f t="shared" si="7"/>
        <v>2.5641025641025639</v>
      </c>
      <c r="O130" s="205">
        <v>2</v>
      </c>
      <c r="P130" s="314" t="s">
        <v>1644</v>
      </c>
      <c r="Q130" s="105"/>
      <c r="R130" s="105"/>
    </row>
    <row r="131" spans="2:18" ht="11" customHeight="1">
      <c r="B131" s="145" t="s">
        <v>16</v>
      </c>
      <c r="C131" s="146" t="s">
        <v>268</v>
      </c>
      <c r="D131" s="145" t="s">
        <v>16</v>
      </c>
      <c r="E131" s="144">
        <f t="shared" si="6"/>
        <v>1.3698630136986301</v>
      </c>
      <c r="F131" s="143">
        <v>1</v>
      </c>
      <c r="G131" s="314" t="s">
        <v>1428</v>
      </c>
      <c r="K131" s="145" t="s">
        <v>106</v>
      </c>
      <c r="L131" s="146" t="s">
        <v>310</v>
      </c>
      <c r="M131" s="145" t="s">
        <v>16</v>
      </c>
      <c r="N131" s="144">
        <f t="shared" si="7"/>
        <v>2.5641025641025639</v>
      </c>
      <c r="O131" s="143">
        <v>2</v>
      </c>
      <c r="P131" s="314" t="s">
        <v>1645</v>
      </c>
      <c r="Q131" s="105"/>
      <c r="R131" s="105"/>
    </row>
    <row r="132" spans="2:18" ht="11" customHeight="1">
      <c r="B132" s="145" t="s">
        <v>9</v>
      </c>
      <c r="C132" s="146" t="s">
        <v>267</v>
      </c>
      <c r="D132" s="145" t="s">
        <v>16</v>
      </c>
      <c r="E132" s="144">
        <f t="shared" si="6"/>
        <v>1.3698630136986301</v>
      </c>
      <c r="F132" s="143">
        <v>1</v>
      </c>
      <c r="G132" s="314" t="s">
        <v>1429</v>
      </c>
      <c r="K132" s="210" t="s">
        <v>9</v>
      </c>
      <c r="L132" s="211" t="s">
        <v>225</v>
      </c>
      <c r="M132" s="210" t="s">
        <v>52</v>
      </c>
      <c r="N132" s="212">
        <f t="shared" si="7"/>
        <v>2.5641025641025639</v>
      </c>
      <c r="O132" s="213">
        <v>2</v>
      </c>
      <c r="P132" s="314" t="s">
        <v>1646</v>
      </c>
      <c r="Q132" s="105"/>
      <c r="R132" s="105"/>
    </row>
    <row r="133" spans="2:18" ht="11" customHeight="1">
      <c r="B133" s="145" t="s">
        <v>16</v>
      </c>
      <c r="C133" s="146" t="s">
        <v>266</v>
      </c>
      <c r="D133" s="145" t="s">
        <v>16</v>
      </c>
      <c r="E133" s="144">
        <f t="shared" si="6"/>
        <v>1.3698630136986301</v>
      </c>
      <c r="F133" s="143">
        <v>1</v>
      </c>
      <c r="G133" s="314" t="s">
        <v>1430</v>
      </c>
      <c r="K133" s="145" t="s">
        <v>9</v>
      </c>
      <c r="L133" s="146" t="s">
        <v>309</v>
      </c>
      <c r="M133" s="145" t="s">
        <v>52</v>
      </c>
      <c r="N133" s="144">
        <f t="shared" si="7"/>
        <v>2.5641025641025639</v>
      </c>
      <c r="O133" s="143">
        <v>2</v>
      </c>
      <c r="P133" s="314" t="s">
        <v>1647</v>
      </c>
      <c r="Q133" s="105"/>
      <c r="R133" s="105"/>
    </row>
    <row r="134" spans="2:18" ht="11" customHeight="1">
      <c r="B134" s="145" t="s">
        <v>16</v>
      </c>
      <c r="C134" s="146" t="s">
        <v>265</v>
      </c>
      <c r="D134" s="145" t="s">
        <v>16</v>
      </c>
      <c r="E134" s="144">
        <f t="shared" si="6"/>
        <v>1.3698630136986301</v>
      </c>
      <c r="F134" s="143">
        <v>1</v>
      </c>
      <c r="G134" s="314" t="s">
        <v>1431</v>
      </c>
      <c r="K134" s="145" t="s">
        <v>106</v>
      </c>
      <c r="L134" s="146" t="s">
        <v>308</v>
      </c>
      <c r="M134" s="145" t="s">
        <v>141</v>
      </c>
      <c r="N134" s="144">
        <f t="shared" si="7"/>
        <v>1.2820512820512819</v>
      </c>
      <c r="O134" s="143">
        <v>1</v>
      </c>
      <c r="P134" s="314" t="s">
        <v>1648</v>
      </c>
      <c r="Q134" s="105"/>
      <c r="R134" s="105"/>
    </row>
    <row r="135" spans="2:18" ht="11" customHeight="1">
      <c r="B135" s="145" t="s">
        <v>16</v>
      </c>
      <c r="C135" s="146" t="s">
        <v>264</v>
      </c>
      <c r="D135" s="145" t="s">
        <v>16</v>
      </c>
      <c r="E135" s="144">
        <f t="shared" si="6"/>
        <v>1.3698630136986301</v>
      </c>
      <c r="F135" s="143">
        <v>1</v>
      </c>
      <c r="G135" s="314" t="s">
        <v>1432</v>
      </c>
      <c r="K135" s="145" t="s">
        <v>9</v>
      </c>
      <c r="L135" s="146" t="s">
        <v>307</v>
      </c>
      <c r="M135" s="145" t="s">
        <v>22</v>
      </c>
      <c r="N135" s="144">
        <f t="shared" si="7"/>
        <v>1.2820512820512819</v>
      </c>
      <c r="O135" s="143">
        <v>1</v>
      </c>
      <c r="P135" s="314" t="s">
        <v>1649</v>
      </c>
      <c r="Q135" s="105"/>
      <c r="R135" s="105"/>
    </row>
    <row r="136" spans="2:18" ht="11" customHeight="1">
      <c r="B136" s="145" t="s">
        <v>16</v>
      </c>
      <c r="C136" s="146" t="s">
        <v>263</v>
      </c>
      <c r="D136" s="145" t="s">
        <v>16</v>
      </c>
      <c r="E136" s="144">
        <f t="shared" si="6"/>
        <v>1.3698630136986301</v>
      </c>
      <c r="F136" s="143">
        <v>1</v>
      </c>
      <c r="G136" s="314" t="s">
        <v>1433</v>
      </c>
      <c r="K136" s="145" t="s">
        <v>9</v>
      </c>
      <c r="L136" s="146" t="s">
        <v>306</v>
      </c>
      <c r="M136" s="145" t="s">
        <v>123</v>
      </c>
      <c r="N136" s="144">
        <f t="shared" si="7"/>
        <v>1.2820512820512819</v>
      </c>
      <c r="O136" s="143">
        <v>1</v>
      </c>
      <c r="P136" s="314" t="s">
        <v>1650</v>
      </c>
      <c r="Q136" s="105"/>
      <c r="R136" s="105"/>
    </row>
    <row r="137" spans="2:18" ht="11" customHeight="1">
      <c r="B137" s="145" t="s">
        <v>16</v>
      </c>
      <c r="C137" s="146" t="s">
        <v>262</v>
      </c>
      <c r="D137" s="145" t="s">
        <v>16</v>
      </c>
      <c r="E137" s="144">
        <f t="shared" si="6"/>
        <v>1.3698630136986301</v>
      </c>
      <c r="F137" s="143">
        <v>1</v>
      </c>
      <c r="G137" s="314" t="s">
        <v>1434</v>
      </c>
      <c r="K137" s="145" t="s">
        <v>9</v>
      </c>
      <c r="L137" s="146" t="s">
        <v>305</v>
      </c>
      <c r="M137" s="145" t="s">
        <v>22</v>
      </c>
      <c r="N137" s="144">
        <f t="shared" si="7"/>
        <v>1.2820512820512819</v>
      </c>
      <c r="O137" s="143">
        <v>1</v>
      </c>
      <c r="P137" s="314" t="s">
        <v>1650</v>
      </c>
      <c r="Q137" s="105"/>
      <c r="R137" s="105"/>
    </row>
    <row r="138" spans="2:18" ht="11" customHeight="1">
      <c r="B138" s="145" t="s">
        <v>16</v>
      </c>
      <c r="C138" s="146" t="s">
        <v>261</v>
      </c>
      <c r="D138" s="145" t="s">
        <v>22</v>
      </c>
      <c r="E138" s="144">
        <f t="shared" si="6"/>
        <v>1.3698630136986301</v>
      </c>
      <c r="F138" s="143">
        <v>1</v>
      </c>
      <c r="G138" s="314" t="s">
        <v>1435</v>
      </c>
      <c r="K138" s="145" t="s">
        <v>106</v>
      </c>
      <c r="L138" s="146" t="s">
        <v>304</v>
      </c>
      <c r="M138" s="145" t="s">
        <v>123</v>
      </c>
      <c r="N138" s="144">
        <f t="shared" si="7"/>
        <v>1.2820512820512819</v>
      </c>
      <c r="O138" s="143">
        <v>1</v>
      </c>
      <c r="P138" s="314" t="s">
        <v>1651</v>
      </c>
      <c r="Q138" s="105"/>
      <c r="R138" s="105"/>
    </row>
    <row r="139" spans="2:18" ht="11" customHeight="1">
      <c r="B139" s="145" t="s">
        <v>16</v>
      </c>
      <c r="C139" s="146" t="s">
        <v>260</v>
      </c>
      <c r="D139" s="145" t="s">
        <v>16</v>
      </c>
      <c r="E139" s="144">
        <f t="shared" si="6"/>
        <v>1.3698630136986301</v>
      </c>
      <c r="F139" s="143">
        <v>1</v>
      </c>
      <c r="G139" s="314" t="s">
        <v>1436</v>
      </c>
      <c r="K139" s="145" t="s">
        <v>22</v>
      </c>
      <c r="L139" s="146" t="s">
        <v>303</v>
      </c>
      <c r="M139" s="145" t="s">
        <v>16</v>
      </c>
      <c r="N139" s="144">
        <f t="shared" si="7"/>
        <v>1.2820512820512819</v>
      </c>
      <c r="O139" s="143">
        <v>1</v>
      </c>
      <c r="P139" s="314" t="s">
        <v>1652</v>
      </c>
      <c r="Q139" s="105"/>
      <c r="R139" s="105"/>
    </row>
    <row r="140" spans="2:18" ht="11" customHeight="1">
      <c r="B140" s="145" t="s">
        <v>16</v>
      </c>
      <c r="C140" s="146" t="s">
        <v>259</v>
      </c>
      <c r="D140" s="145" t="s">
        <v>16</v>
      </c>
      <c r="E140" s="144">
        <f t="shared" si="6"/>
        <v>1.3698630136986301</v>
      </c>
      <c r="F140" s="143">
        <v>1</v>
      </c>
      <c r="G140" s="314" t="s">
        <v>1437</v>
      </c>
      <c r="K140" s="145" t="s">
        <v>51</v>
      </c>
      <c r="L140" s="146" t="s">
        <v>302</v>
      </c>
      <c r="M140" s="145" t="s">
        <v>104</v>
      </c>
      <c r="N140" s="144">
        <f t="shared" si="7"/>
        <v>1.2820512820512819</v>
      </c>
      <c r="O140" s="143">
        <v>1</v>
      </c>
      <c r="P140" s="314" t="s">
        <v>1653</v>
      </c>
      <c r="Q140" s="105"/>
      <c r="R140" s="105"/>
    </row>
    <row r="141" spans="2:18" ht="11" customHeight="1">
      <c r="B141" s="145" t="s">
        <v>16</v>
      </c>
      <c r="C141" s="146" t="s">
        <v>258</v>
      </c>
      <c r="D141" s="145" t="s">
        <v>16</v>
      </c>
      <c r="E141" s="144">
        <f t="shared" si="6"/>
        <v>1.3698630136986301</v>
      </c>
      <c r="F141" s="143">
        <v>1</v>
      </c>
      <c r="G141" s="314" t="s">
        <v>1438</v>
      </c>
      <c r="K141" s="145" t="s">
        <v>19</v>
      </c>
      <c r="L141" s="146" t="s">
        <v>301</v>
      </c>
      <c r="M141" s="145" t="s">
        <v>123</v>
      </c>
      <c r="N141" s="144">
        <f t="shared" si="7"/>
        <v>1.2820512820512819</v>
      </c>
      <c r="O141" s="143">
        <v>1</v>
      </c>
      <c r="P141" s="314" t="s">
        <v>1654</v>
      </c>
      <c r="Q141" s="105"/>
      <c r="R141" s="105"/>
    </row>
    <row r="142" spans="2:18" ht="11" customHeight="1">
      <c r="B142" s="145" t="s">
        <v>16</v>
      </c>
      <c r="C142" s="146" t="s">
        <v>257</v>
      </c>
      <c r="D142" s="145" t="s">
        <v>16</v>
      </c>
      <c r="E142" s="144">
        <f t="shared" si="6"/>
        <v>1.3698630136986301</v>
      </c>
      <c r="F142" s="143">
        <v>1</v>
      </c>
      <c r="G142" s="314" t="s">
        <v>1439</v>
      </c>
      <c r="K142" s="145" t="s">
        <v>9</v>
      </c>
      <c r="L142" s="146" t="s">
        <v>300</v>
      </c>
      <c r="M142" s="145" t="s">
        <v>104</v>
      </c>
      <c r="N142" s="144">
        <f t="shared" si="7"/>
        <v>1.2820512820512819</v>
      </c>
      <c r="O142" s="143">
        <v>1</v>
      </c>
      <c r="P142" s="314" t="s">
        <v>1655</v>
      </c>
      <c r="Q142" s="105"/>
      <c r="R142" s="105"/>
    </row>
    <row r="143" spans="2:18" ht="11" customHeight="1">
      <c r="B143" s="145" t="s">
        <v>16</v>
      </c>
      <c r="C143" s="146" t="s">
        <v>256</v>
      </c>
      <c r="D143" s="145" t="s">
        <v>16</v>
      </c>
      <c r="E143" s="144">
        <f t="shared" si="6"/>
        <v>1.3698630136986301</v>
      </c>
      <c r="F143" s="143">
        <v>1</v>
      </c>
      <c r="G143" s="314" t="s">
        <v>1440</v>
      </c>
      <c r="K143" s="145" t="s">
        <v>9</v>
      </c>
      <c r="L143" s="146" t="s">
        <v>299</v>
      </c>
      <c r="M143" s="145" t="s">
        <v>141</v>
      </c>
      <c r="N143" s="144">
        <f t="shared" si="7"/>
        <v>1.2820512820512819</v>
      </c>
      <c r="O143" s="143">
        <v>1</v>
      </c>
      <c r="P143" s="314" t="s">
        <v>1656</v>
      </c>
      <c r="Q143" s="105"/>
      <c r="R143" s="105"/>
    </row>
    <row r="144" spans="2:18" ht="11" customHeight="1">
      <c r="B144" s="145" t="s">
        <v>16</v>
      </c>
      <c r="C144" s="146" t="s">
        <v>255</v>
      </c>
      <c r="D144" s="145" t="s">
        <v>16</v>
      </c>
      <c r="E144" s="144">
        <f t="shared" si="6"/>
        <v>1.3698630136986301</v>
      </c>
      <c r="F144" s="143">
        <v>1</v>
      </c>
      <c r="G144" s="314" t="s">
        <v>1441</v>
      </c>
      <c r="K144" s="145" t="s">
        <v>16</v>
      </c>
      <c r="L144" s="146" t="s">
        <v>298</v>
      </c>
      <c r="M144" s="145" t="s">
        <v>22</v>
      </c>
      <c r="N144" s="144">
        <f t="shared" si="7"/>
        <v>1.2820512820512819</v>
      </c>
      <c r="O144" s="143">
        <v>1</v>
      </c>
      <c r="P144" s="314" t="s">
        <v>1657</v>
      </c>
      <c r="Q144" s="105"/>
      <c r="R144" s="105"/>
    </row>
    <row r="145" spans="2:18" ht="11" customHeight="1">
      <c r="B145" s="145" t="s">
        <v>16</v>
      </c>
      <c r="C145" s="146" t="s">
        <v>254</v>
      </c>
      <c r="D145" s="145" t="s">
        <v>16</v>
      </c>
      <c r="E145" s="144">
        <f t="shared" ref="E145:E165" si="8">SUM((F145/$F$166)*100)</f>
        <v>1.3698630136986301</v>
      </c>
      <c r="F145" s="143">
        <v>1</v>
      </c>
      <c r="G145" s="314" t="s">
        <v>1442</v>
      </c>
      <c r="K145" s="145" t="s">
        <v>55</v>
      </c>
      <c r="L145" s="146" t="s">
        <v>297</v>
      </c>
      <c r="M145" s="145" t="s">
        <v>16</v>
      </c>
      <c r="N145" s="144">
        <f t="shared" si="7"/>
        <v>1.2820512820512819</v>
      </c>
      <c r="O145" s="143">
        <v>1</v>
      </c>
      <c r="P145" s="314" t="s">
        <v>1658</v>
      </c>
      <c r="Q145" s="105"/>
      <c r="R145" s="105"/>
    </row>
    <row r="146" spans="2:18" ht="11" customHeight="1">
      <c r="B146" s="145" t="s">
        <v>16</v>
      </c>
      <c r="C146" s="146" t="s">
        <v>253</v>
      </c>
      <c r="D146" s="145" t="s">
        <v>16</v>
      </c>
      <c r="E146" s="144">
        <f t="shared" si="8"/>
        <v>1.3698630136986301</v>
      </c>
      <c r="F146" s="143">
        <v>1</v>
      </c>
      <c r="G146" s="314" t="s">
        <v>1443</v>
      </c>
      <c r="K146" s="145" t="s">
        <v>9</v>
      </c>
      <c r="L146" s="146" t="s">
        <v>296</v>
      </c>
      <c r="M146" s="145" t="s">
        <v>16</v>
      </c>
      <c r="N146" s="144">
        <f t="shared" si="7"/>
        <v>1.2820512820512819</v>
      </c>
      <c r="O146" s="143">
        <v>1</v>
      </c>
      <c r="P146" s="314" t="s">
        <v>1659</v>
      </c>
      <c r="Q146" s="105"/>
      <c r="R146" s="105"/>
    </row>
    <row r="147" spans="2:18" ht="11" customHeight="1">
      <c r="B147" s="145" t="s">
        <v>16</v>
      </c>
      <c r="C147" s="146" t="s">
        <v>252</v>
      </c>
      <c r="D147" s="145" t="s">
        <v>16</v>
      </c>
      <c r="E147" s="144">
        <f t="shared" si="8"/>
        <v>1.3698630136986301</v>
      </c>
      <c r="F147" s="143">
        <v>1</v>
      </c>
      <c r="G147" s="314" t="s">
        <v>1444</v>
      </c>
      <c r="K147" s="145" t="s">
        <v>9</v>
      </c>
      <c r="L147" s="146" t="s">
        <v>295</v>
      </c>
      <c r="M147" s="145" t="s">
        <v>16</v>
      </c>
      <c r="N147" s="144">
        <f t="shared" si="7"/>
        <v>1.2820512820512819</v>
      </c>
      <c r="O147" s="143">
        <v>1</v>
      </c>
      <c r="P147" s="314" t="s">
        <v>1660</v>
      </c>
      <c r="Q147" s="105"/>
      <c r="R147" s="105"/>
    </row>
    <row r="148" spans="2:18" ht="11" customHeight="1">
      <c r="B148" s="145" t="s">
        <v>16</v>
      </c>
      <c r="C148" s="146" t="s">
        <v>251</v>
      </c>
      <c r="D148" s="145" t="s">
        <v>16</v>
      </c>
      <c r="E148" s="144">
        <f t="shared" si="8"/>
        <v>1.3698630136986301</v>
      </c>
      <c r="F148" s="143">
        <v>1</v>
      </c>
      <c r="G148" s="314" t="s">
        <v>1445</v>
      </c>
      <c r="K148" s="145" t="s">
        <v>106</v>
      </c>
      <c r="L148" s="146" t="s">
        <v>294</v>
      </c>
      <c r="M148" s="145" t="s">
        <v>52</v>
      </c>
      <c r="N148" s="144">
        <f t="shared" si="7"/>
        <v>1.2820512820512819</v>
      </c>
      <c r="O148" s="143">
        <v>1</v>
      </c>
      <c r="P148" s="314" t="s">
        <v>1661</v>
      </c>
      <c r="Q148" s="105"/>
      <c r="R148" s="105"/>
    </row>
    <row r="149" spans="2:18" ht="11" customHeight="1">
      <c r="B149" s="145" t="s">
        <v>16</v>
      </c>
      <c r="C149" s="146" t="s">
        <v>250</v>
      </c>
      <c r="D149" s="145" t="s">
        <v>16</v>
      </c>
      <c r="E149" s="144">
        <f t="shared" si="8"/>
        <v>1.3698630136986301</v>
      </c>
      <c r="F149" s="143">
        <v>1</v>
      </c>
      <c r="G149" s="314" t="s">
        <v>1446</v>
      </c>
      <c r="K149" s="257" t="s">
        <v>22</v>
      </c>
      <c r="L149" s="253" t="s">
        <v>293</v>
      </c>
      <c r="M149" s="257" t="s">
        <v>16</v>
      </c>
      <c r="N149" s="144">
        <f t="shared" si="7"/>
        <v>1.2820512820512819</v>
      </c>
      <c r="O149" s="258">
        <v>1</v>
      </c>
      <c r="P149" s="314" t="s">
        <v>1662</v>
      </c>
      <c r="Q149" s="105"/>
      <c r="R149" s="105"/>
    </row>
    <row r="150" spans="2:18" ht="11" customHeight="1">
      <c r="B150" s="145" t="s">
        <v>16</v>
      </c>
      <c r="C150" s="146" t="s">
        <v>249</v>
      </c>
      <c r="D150" s="145" t="s">
        <v>16</v>
      </c>
      <c r="E150" s="144">
        <f t="shared" si="8"/>
        <v>1.3698630136986301</v>
      </c>
      <c r="F150" s="143">
        <v>1</v>
      </c>
      <c r="G150" s="314" t="s">
        <v>1447</v>
      </c>
      <c r="K150" s="145" t="s">
        <v>102</v>
      </c>
      <c r="L150" s="146" t="s">
        <v>292</v>
      </c>
      <c r="M150" s="145" t="s">
        <v>16</v>
      </c>
      <c r="N150" s="144">
        <f t="shared" si="7"/>
        <v>1.2820512820512819</v>
      </c>
      <c r="O150" s="143">
        <v>1</v>
      </c>
      <c r="P150" s="314" t="s">
        <v>1663</v>
      </c>
      <c r="Q150" s="105"/>
      <c r="R150" s="105"/>
    </row>
    <row r="151" spans="2:18" ht="11" customHeight="1">
      <c r="B151" s="145" t="s">
        <v>16</v>
      </c>
      <c r="C151" s="146" t="s">
        <v>248</v>
      </c>
      <c r="D151" s="145" t="s">
        <v>16</v>
      </c>
      <c r="E151" s="144">
        <f t="shared" si="8"/>
        <v>1.3698630136986301</v>
      </c>
      <c r="F151" s="143">
        <v>1</v>
      </c>
      <c r="G151" s="314" t="s">
        <v>1448</v>
      </c>
      <c r="K151" s="145" t="s">
        <v>106</v>
      </c>
      <c r="L151" s="146" t="s">
        <v>291</v>
      </c>
      <c r="M151" s="145" t="s">
        <v>123</v>
      </c>
      <c r="N151" s="144">
        <f t="shared" si="7"/>
        <v>1.2820512820512819</v>
      </c>
      <c r="O151" s="143">
        <v>1</v>
      </c>
      <c r="P151" s="314" t="s">
        <v>1664</v>
      </c>
      <c r="Q151" s="105"/>
      <c r="R151" s="105"/>
    </row>
    <row r="152" spans="2:18" ht="11" customHeight="1">
      <c r="B152" s="145" t="s">
        <v>16</v>
      </c>
      <c r="C152" s="146" t="s">
        <v>247</v>
      </c>
      <c r="D152" s="145" t="s">
        <v>16</v>
      </c>
      <c r="E152" s="144">
        <f t="shared" si="8"/>
        <v>1.3698630136986301</v>
      </c>
      <c r="F152" s="143">
        <v>1</v>
      </c>
      <c r="G152" s="314" t="s">
        <v>1449</v>
      </c>
      <c r="K152" s="145" t="s">
        <v>106</v>
      </c>
      <c r="L152" s="146" t="s">
        <v>290</v>
      </c>
      <c r="M152" s="145" t="s">
        <v>16</v>
      </c>
      <c r="N152" s="144">
        <f t="shared" si="7"/>
        <v>1.2820512820512819</v>
      </c>
      <c r="O152" s="143">
        <v>1</v>
      </c>
      <c r="P152" s="314" t="s">
        <v>1665</v>
      </c>
      <c r="Q152" s="105"/>
      <c r="R152" s="105"/>
    </row>
    <row r="153" spans="2:18" ht="11" customHeight="1">
      <c r="B153" s="145" t="s">
        <v>16</v>
      </c>
      <c r="C153" s="146" t="s">
        <v>246</v>
      </c>
      <c r="D153" s="145" t="s">
        <v>16</v>
      </c>
      <c r="E153" s="144">
        <f t="shared" si="8"/>
        <v>1.3698630136986301</v>
      </c>
      <c r="F153" s="143">
        <v>1</v>
      </c>
      <c r="G153" s="314" t="s">
        <v>1450</v>
      </c>
      <c r="K153" s="231" t="s">
        <v>51</v>
      </c>
      <c r="L153" s="232" t="s">
        <v>289</v>
      </c>
      <c r="M153" s="231" t="s">
        <v>16</v>
      </c>
      <c r="N153" s="233">
        <f t="shared" si="7"/>
        <v>1.2820512820512819</v>
      </c>
      <c r="O153" s="234">
        <v>1</v>
      </c>
      <c r="P153" s="314" t="s">
        <v>1341</v>
      </c>
      <c r="Q153" s="105"/>
      <c r="R153" s="105"/>
    </row>
    <row r="154" spans="2:18" ht="11" customHeight="1">
      <c r="B154" s="145" t="s">
        <v>16</v>
      </c>
      <c r="C154" s="146" t="s">
        <v>245</v>
      </c>
      <c r="D154" s="145" t="s">
        <v>16</v>
      </c>
      <c r="E154" s="144">
        <f t="shared" si="8"/>
        <v>1.3698630136986301</v>
      </c>
      <c r="F154" s="143">
        <v>1</v>
      </c>
      <c r="G154" s="314" t="s">
        <v>1451</v>
      </c>
      <c r="K154" s="145" t="s">
        <v>9</v>
      </c>
      <c r="L154" s="146" t="s">
        <v>288</v>
      </c>
      <c r="M154" s="145" t="s">
        <v>52</v>
      </c>
      <c r="N154" s="144">
        <f t="shared" si="7"/>
        <v>1.2820512820512819</v>
      </c>
      <c r="O154" s="143">
        <v>1</v>
      </c>
      <c r="P154" s="315" t="s">
        <v>1666</v>
      </c>
      <c r="Q154" s="354"/>
      <c r="R154" s="354"/>
    </row>
    <row r="155" spans="2:18" ht="11" customHeight="1">
      <c r="B155" s="145" t="s">
        <v>16</v>
      </c>
      <c r="C155" s="146" t="s">
        <v>244</v>
      </c>
      <c r="D155" s="145" t="s">
        <v>16</v>
      </c>
      <c r="E155" s="144">
        <f t="shared" si="8"/>
        <v>1.3698630136986301</v>
      </c>
      <c r="F155" s="143">
        <v>1</v>
      </c>
      <c r="G155" s="314" t="s">
        <v>1452</v>
      </c>
      <c r="K155" s="141"/>
      <c r="L155" s="142"/>
      <c r="M155" s="141"/>
      <c r="N155" s="140">
        <f>SUM(N113:N154)</f>
        <v>100.00000000000004</v>
      </c>
      <c r="O155" s="140">
        <f>SUM(O113:O154)</f>
        <v>78</v>
      </c>
    </row>
    <row r="156" spans="2:18" ht="11" customHeight="1">
      <c r="B156" s="145" t="s">
        <v>16</v>
      </c>
      <c r="C156" s="146" t="s">
        <v>243</v>
      </c>
      <c r="D156" s="145" t="s">
        <v>16</v>
      </c>
      <c r="E156" s="144">
        <f t="shared" si="8"/>
        <v>1.3698630136986301</v>
      </c>
      <c r="F156" s="143">
        <v>1</v>
      </c>
      <c r="G156" s="314" t="s">
        <v>1453</v>
      </c>
    </row>
    <row r="157" spans="2:18" ht="11" customHeight="1">
      <c r="B157" s="145" t="s">
        <v>16</v>
      </c>
      <c r="C157" s="146" t="s">
        <v>242</v>
      </c>
      <c r="D157" s="145" t="s">
        <v>16</v>
      </c>
      <c r="E157" s="144">
        <f t="shared" si="8"/>
        <v>1.3698630136986301</v>
      </c>
      <c r="F157" s="143">
        <v>1</v>
      </c>
      <c r="G157" s="314" t="s">
        <v>1454</v>
      </c>
    </row>
    <row r="158" spans="2:18" ht="11" customHeight="1">
      <c r="B158" s="145" t="s">
        <v>16</v>
      </c>
      <c r="C158" s="146" t="s">
        <v>241</v>
      </c>
      <c r="D158" s="145" t="s">
        <v>16</v>
      </c>
      <c r="E158" s="144">
        <f t="shared" si="8"/>
        <v>1.3698630136986301</v>
      </c>
      <c r="F158" s="143">
        <v>1</v>
      </c>
      <c r="G158" s="314" t="s">
        <v>1455</v>
      </c>
    </row>
    <row r="159" spans="2:18" ht="11" customHeight="1">
      <c r="B159" s="145" t="s">
        <v>16</v>
      </c>
      <c r="C159" s="146" t="s">
        <v>240</v>
      </c>
      <c r="D159" s="145" t="s">
        <v>16</v>
      </c>
      <c r="E159" s="144">
        <f t="shared" si="8"/>
        <v>1.3698630136986301</v>
      </c>
      <c r="F159" s="143">
        <v>1</v>
      </c>
      <c r="G159" s="314" t="s">
        <v>1456</v>
      </c>
    </row>
    <row r="160" spans="2:18" ht="11" customHeight="1">
      <c r="B160" s="145" t="s">
        <v>16</v>
      </c>
      <c r="C160" s="146" t="s">
        <v>239</v>
      </c>
      <c r="D160" s="145" t="s">
        <v>16</v>
      </c>
      <c r="E160" s="144">
        <f t="shared" si="8"/>
        <v>1.3698630136986301</v>
      </c>
      <c r="F160" s="143">
        <v>1</v>
      </c>
      <c r="G160" s="314" t="s">
        <v>1457</v>
      </c>
    </row>
    <row r="161" spans="2:15" ht="11" customHeight="1">
      <c r="B161" s="145" t="s">
        <v>16</v>
      </c>
      <c r="C161" s="146" t="s">
        <v>238</v>
      </c>
      <c r="D161" s="145" t="s">
        <v>16</v>
      </c>
      <c r="E161" s="144">
        <f t="shared" si="8"/>
        <v>1.3698630136986301</v>
      </c>
      <c r="F161" s="143">
        <v>1</v>
      </c>
      <c r="G161" s="314" t="s">
        <v>1458</v>
      </c>
    </row>
    <row r="162" spans="2:15" ht="11" customHeight="1">
      <c r="B162" s="145" t="s">
        <v>16</v>
      </c>
      <c r="C162" s="146" t="s">
        <v>237</v>
      </c>
      <c r="D162" s="145" t="s">
        <v>16</v>
      </c>
      <c r="E162" s="144">
        <f t="shared" si="8"/>
        <v>1.3698630136986301</v>
      </c>
      <c r="F162" s="143">
        <v>1</v>
      </c>
      <c r="G162" s="314" t="s">
        <v>1459</v>
      </c>
    </row>
    <row r="163" spans="2:15" ht="11" customHeight="1">
      <c r="B163" s="145" t="s">
        <v>16</v>
      </c>
      <c r="C163" s="146" t="s">
        <v>236</v>
      </c>
      <c r="D163" s="145" t="s">
        <v>16</v>
      </c>
      <c r="E163" s="144">
        <f t="shared" si="8"/>
        <v>1.3698630136986301</v>
      </c>
      <c r="F163" s="143">
        <v>1</v>
      </c>
      <c r="G163" s="314" t="s">
        <v>1460</v>
      </c>
    </row>
    <row r="164" spans="2:15" ht="11" customHeight="1">
      <c r="B164" s="145" t="s">
        <v>16</v>
      </c>
      <c r="C164" s="146" t="s">
        <v>235</v>
      </c>
      <c r="D164" s="145" t="s">
        <v>16</v>
      </c>
      <c r="E164" s="144">
        <f t="shared" si="8"/>
        <v>1.3698630136986301</v>
      </c>
      <c r="F164" s="143">
        <v>1</v>
      </c>
      <c r="G164" s="314" t="s">
        <v>1461</v>
      </c>
    </row>
    <row r="165" spans="2:15" ht="11" customHeight="1">
      <c r="B165" s="145" t="s">
        <v>16</v>
      </c>
      <c r="C165" s="146" t="s">
        <v>234</v>
      </c>
      <c r="D165" s="145" t="s">
        <v>16</v>
      </c>
      <c r="E165" s="144">
        <f t="shared" si="8"/>
        <v>1.3698630136986301</v>
      </c>
      <c r="F165" s="143">
        <v>1</v>
      </c>
      <c r="G165" s="315" t="s">
        <v>1462</v>
      </c>
    </row>
    <row r="166" spans="2:15" ht="11" customHeight="1">
      <c r="B166" s="141"/>
      <c r="C166" s="142"/>
      <c r="D166" s="141"/>
      <c r="E166" s="140">
        <f>SUM(E113:E165)</f>
        <v>100.00000000000006</v>
      </c>
      <c r="F166" s="140">
        <f>SUM(F113:F165)</f>
        <v>73</v>
      </c>
    </row>
    <row r="167" spans="2:15" ht="11" customHeight="1">
      <c r="E167" s="74"/>
      <c r="F167" s="74"/>
    </row>
    <row r="168" spans="2:15" ht="11" customHeight="1">
      <c r="B168" s="152" t="s">
        <v>366</v>
      </c>
      <c r="C168" s="151"/>
      <c r="D168" s="150"/>
      <c r="E168" s="150"/>
      <c r="F168" s="149"/>
      <c r="K168" s="152" t="s">
        <v>391</v>
      </c>
      <c r="L168" s="151"/>
      <c r="M168" s="150"/>
      <c r="N168" s="150"/>
      <c r="O168" s="149"/>
    </row>
    <row r="169" spans="2:15" ht="11" customHeight="1">
      <c r="B169" s="150"/>
      <c r="C169" s="151"/>
      <c r="D169" s="150"/>
      <c r="E169" s="150"/>
      <c r="F169" s="149"/>
      <c r="K169" s="150"/>
      <c r="L169" s="151"/>
      <c r="M169" s="150"/>
      <c r="N169" s="150"/>
      <c r="O169" s="149"/>
    </row>
    <row r="170" spans="2:15" ht="11" customHeight="1">
      <c r="B170" s="148" t="s">
        <v>0</v>
      </c>
      <c r="C170" s="148" t="s">
        <v>1</v>
      </c>
      <c r="D170" s="148" t="s">
        <v>2</v>
      </c>
      <c r="E170" s="148" t="s">
        <v>3</v>
      </c>
      <c r="F170" s="147" t="s">
        <v>4</v>
      </c>
      <c r="K170" s="148" t="s">
        <v>45</v>
      </c>
      <c r="L170" s="148" t="s">
        <v>1</v>
      </c>
      <c r="M170" s="148" t="s">
        <v>46</v>
      </c>
      <c r="N170" s="148" t="s">
        <v>3</v>
      </c>
      <c r="O170" s="147" t="s">
        <v>4</v>
      </c>
    </row>
    <row r="171" spans="2:15" ht="11" customHeight="1">
      <c r="B171" s="145" t="s">
        <v>9</v>
      </c>
      <c r="C171" s="146" t="s">
        <v>365</v>
      </c>
      <c r="D171" s="145" t="s">
        <v>16</v>
      </c>
      <c r="E171" s="144">
        <f t="shared" ref="E171:E205" si="9">SUM((F171/$F$206)*100)</f>
        <v>25</v>
      </c>
      <c r="F171" s="143">
        <v>20</v>
      </c>
      <c r="K171" s="145" t="s">
        <v>55</v>
      </c>
      <c r="L171" s="146" t="s">
        <v>390</v>
      </c>
      <c r="M171" s="145" t="s">
        <v>123</v>
      </c>
      <c r="N171" s="144">
        <f t="shared" ref="N171:N195" si="10">SUM((O171/$O$196)*100)</f>
        <v>18.840579710144929</v>
      </c>
      <c r="O171" s="143">
        <v>13</v>
      </c>
    </row>
    <row r="172" spans="2:15" ht="11" customHeight="1">
      <c r="B172" s="145" t="s">
        <v>9</v>
      </c>
      <c r="C172" s="146" t="s">
        <v>364</v>
      </c>
      <c r="D172" s="145" t="s">
        <v>16</v>
      </c>
      <c r="E172" s="144">
        <f t="shared" si="9"/>
        <v>7.5</v>
      </c>
      <c r="F172" s="143">
        <v>6</v>
      </c>
      <c r="K172" s="145" t="s">
        <v>106</v>
      </c>
      <c r="L172" s="146" t="s">
        <v>389</v>
      </c>
      <c r="M172" s="145" t="s">
        <v>16</v>
      </c>
      <c r="N172" s="144">
        <f t="shared" si="10"/>
        <v>14.492753623188406</v>
      </c>
      <c r="O172" s="143">
        <v>10</v>
      </c>
    </row>
    <row r="173" spans="2:15" ht="11" customHeight="1">
      <c r="B173" s="145" t="s">
        <v>129</v>
      </c>
      <c r="C173" s="146" t="s">
        <v>363</v>
      </c>
      <c r="D173" s="145" t="s">
        <v>16</v>
      </c>
      <c r="E173" s="144">
        <f t="shared" si="9"/>
        <v>6.25</v>
      </c>
      <c r="F173" s="143">
        <v>5</v>
      </c>
      <c r="K173" s="145" t="s">
        <v>9</v>
      </c>
      <c r="L173" s="146" t="s">
        <v>388</v>
      </c>
      <c r="M173" s="145" t="s">
        <v>52</v>
      </c>
      <c r="N173" s="144">
        <f t="shared" si="10"/>
        <v>13.043478260869565</v>
      </c>
      <c r="O173" s="143">
        <v>9</v>
      </c>
    </row>
    <row r="174" spans="2:15" ht="11" customHeight="1">
      <c r="B174" s="145" t="s">
        <v>22</v>
      </c>
      <c r="C174" s="146" t="s">
        <v>362</v>
      </c>
      <c r="D174" s="145" t="s">
        <v>16</v>
      </c>
      <c r="E174" s="144">
        <f t="shared" si="9"/>
        <v>6.25</v>
      </c>
      <c r="F174" s="143">
        <v>5</v>
      </c>
      <c r="K174" s="145" t="s">
        <v>22</v>
      </c>
      <c r="L174" s="146" t="s">
        <v>387</v>
      </c>
      <c r="M174" s="145" t="s">
        <v>123</v>
      </c>
      <c r="N174" s="144">
        <f t="shared" si="10"/>
        <v>4.3478260869565215</v>
      </c>
      <c r="O174" s="143">
        <v>3</v>
      </c>
    </row>
    <row r="175" spans="2:15" ht="11" customHeight="1">
      <c r="B175" s="145" t="s">
        <v>16</v>
      </c>
      <c r="C175" s="146" t="s">
        <v>361</v>
      </c>
      <c r="D175" s="145" t="s">
        <v>19</v>
      </c>
      <c r="E175" s="144">
        <f t="shared" si="9"/>
        <v>5</v>
      </c>
      <c r="F175" s="143">
        <v>4</v>
      </c>
      <c r="K175" s="145" t="s">
        <v>106</v>
      </c>
      <c r="L175" s="146" t="s">
        <v>386</v>
      </c>
      <c r="M175" s="145" t="s">
        <v>22</v>
      </c>
      <c r="N175" s="144">
        <f t="shared" si="10"/>
        <v>4.3478260869565215</v>
      </c>
      <c r="O175" s="143">
        <v>3</v>
      </c>
    </row>
    <row r="176" spans="2:15" ht="11" customHeight="1">
      <c r="B176" s="145" t="s">
        <v>9</v>
      </c>
      <c r="C176" s="146" t="s">
        <v>360</v>
      </c>
      <c r="D176" s="145" t="s">
        <v>16</v>
      </c>
      <c r="E176" s="144">
        <f t="shared" si="9"/>
        <v>5</v>
      </c>
      <c r="F176" s="143">
        <v>4</v>
      </c>
      <c r="K176" s="145" t="s">
        <v>51</v>
      </c>
      <c r="L176" s="146" t="s">
        <v>385</v>
      </c>
      <c r="M176" s="145" t="s">
        <v>104</v>
      </c>
      <c r="N176" s="144">
        <f t="shared" si="10"/>
        <v>4.3478260869565215</v>
      </c>
      <c r="O176" s="143">
        <v>3</v>
      </c>
    </row>
    <row r="177" spans="2:15" ht="11" customHeight="1">
      <c r="B177" s="145" t="s">
        <v>129</v>
      </c>
      <c r="C177" s="146" t="s">
        <v>359</v>
      </c>
      <c r="D177" s="145" t="s">
        <v>16</v>
      </c>
      <c r="E177" s="144">
        <f t="shared" si="9"/>
        <v>2.5</v>
      </c>
      <c r="F177" s="143">
        <v>2</v>
      </c>
      <c r="K177" s="202" t="s">
        <v>106</v>
      </c>
      <c r="L177" s="203" t="s">
        <v>311</v>
      </c>
      <c r="M177" s="202" t="s">
        <v>52</v>
      </c>
      <c r="N177" s="204">
        <f t="shared" si="10"/>
        <v>4.3478260869565215</v>
      </c>
      <c r="O177" s="205">
        <v>3</v>
      </c>
    </row>
    <row r="178" spans="2:15" ht="11" customHeight="1">
      <c r="B178" s="145" t="s">
        <v>9</v>
      </c>
      <c r="C178" s="146" t="s">
        <v>358</v>
      </c>
      <c r="D178" s="145" t="s">
        <v>16</v>
      </c>
      <c r="E178" s="144">
        <f t="shared" si="9"/>
        <v>2.5</v>
      </c>
      <c r="F178" s="143">
        <v>2</v>
      </c>
      <c r="K178" s="145" t="s">
        <v>106</v>
      </c>
      <c r="L178" s="146" t="s">
        <v>384</v>
      </c>
      <c r="M178" s="145" t="s">
        <v>16</v>
      </c>
      <c r="N178" s="144">
        <f t="shared" si="10"/>
        <v>4.3478260869565215</v>
      </c>
      <c r="O178" s="143">
        <v>3</v>
      </c>
    </row>
    <row r="179" spans="2:15" ht="11" customHeight="1">
      <c r="B179" s="145" t="s">
        <v>9</v>
      </c>
      <c r="C179" s="146" t="s">
        <v>357</v>
      </c>
      <c r="D179" s="145" t="s">
        <v>16</v>
      </c>
      <c r="E179" s="144">
        <f t="shared" si="9"/>
        <v>2.5</v>
      </c>
      <c r="F179" s="143">
        <v>2</v>
      </c>
      <c r="K179" s="145" t="s">
        <v>106</v>
      </c>
      <c r="L179" s="146" t="s">
        <v>383</v>
      </c>
      <c r="M179" s="145" t="s">
        <v>22</v>
      </c>
      <c r="N179" s="144">
        <f t="shared" si="10"/>
        <v>2.8985507246376812</v>
      </c>
      <c r="O179" s="143">
        <v>2</v>
      </c>
    </row>
    <row r="180" spans="2:15" ht="11" customHeight="1">
      <c r="B180" s="145" t="s">
        <v>9</v>
      </c>
      <c r="C180" s="146" t="s">
        <v>356</v>
      </c>
      <c r="D180" s="145" t="s">
        <v>16</v>
      </c>
      <c r="E180" s="144">
        <f t="shared" si="9"/>
        <v>2.5</v>
      </c>
      <c r="F180" s="143">
        <v>2</v>
      </c>
      <c r="K180" s="145" t="s">
        <v>9</v>
      </c>
      <c r="L180" s="146" t="s">
        <v>382</v>
      </c>
      <c r="M180" s="145" t="s">
        <v>123</v>
      </c>
      <c r="N180" s="144">
        <f t="shared" si="10"/>
        <v>2.8985507246376812</v>
      </c>
      <c r="O180" s="143">
        <v>2</v>
      </c>
    </row>
    <row r="181" spans="2:15" ht="11" customHeight="1">
      <c r="B181" s="145" t="s">
        <v>22</v>
      </c>
      <c r="C181" s="146" t="s">
        <v>355</v>
      </c>
      <c r="D181" s="145" t="s">
        <v>16</v>
      </c>
      <c r="E181" s="144">
        <f t="shared" si="9"/>
        <v>2.5</v>
      </c>
      <c r="F181" s="143">
        <v>2</v>
      </c>
      <c r="K181" s="145" t="s">
        <v>22</v>
      </c>
      <c r="L181" s="146" t="s">
        <v>381</v>
      </c>
      <c r="M181" s="145" t="s">
        <v>123</v>
      </c>
      <c r="N181" s="144">
        <f t="shared" si="10"/>
        <v>2.8985507246376812</v>
      </c>
      <c r="O181" s="143">
        <v>2</v>
      </c>
    </row>
    <row r="182" spans="2:15" ht="11" customHeight="1">
      <c r="B182" s="145" t="s">
        <v>6</v>
      </c>
      <c r="C182" s="146" t="s">
        <v>354</v>
      </c>
      <c r="D182" s="145" t="s">
        <v>16</v>
      </c>
      <c r="E182" s="144">
        <f t="shared" si="9"/>
        <v>2.5</v>
      </c>
      <c r="F182" s="143">
        <v>2</v>
      </c>
      <c r="K182" s="145" t="s">
        <v>22</v>
      </c>
      <c r="L182" s="146" t="s">
        <v>380</v>
      </c>
      <c r="M182" s="145" t="s">
        <v>104</v>
      </c>
      <c r="N182" s="144">
        <f t="shared" si="10"/>
        <v>2.8985507246376812</v>
      </c>
      <c r="O182" s="143">
        <v>2</v>
      </c>
    </row>
    <row r="183" spans="2:15" ht="11" customHeight="1">
      <c r="B183" s="145" t="s">
        <v>9</v>
      </c>
      <c r="C183" s="146" t="s">
        <v>353</v>
      </c>
      <c r="D183" s="145" t="s">
        <v>16</v>
      </c>
      <c r="E183" s="144">
        <f t="shared" si="9"/>
        <v>2.5</v>
      </c>
      <c r="F183" s="143">
        <v>2</v>
      </c>
      <c r="K183" s="145" t="s">
        <v>9</v>
      </c>
      <c r="L183" s="146" t="s">
        <v>379</v>
      </c>
      <c r="M183" s="145" t="s">
        <v>52</v>
      </c>
      <c r="N183" s="144">
        <f t="shared" si="10"/>
        <v>2.8985507246376812</v>
      </c>
      <c r="O183" s="143">
        <v>2</v>
      </c>
    </row>
    <row r="184" spans="2:15" ht="11" customHeight="1">
      <c r="B184" s="145" t="s">
        <v>6</v>
      </c>
      <c r="C184" s="146" t="s">
        <v>352</v>
      </c>
      <c r="D184" s="145" t="s">
        <v>16</v>
      </c>
      <c r="E184" s="144">
        <f t="shared" si="9"/>
        <v>1.25</v>
      </c>
      <c r="F184" s="143">
        <v>1</v>
      </c>
      <c r="K184" s="145" t="s">
        <v>55</v>
      </c>
      <c r="L184" s="146" t="s">
        <v>378</v>
      </c>
      <c r="M184" s="145" t="s">
        <v>141</v>
      </c>
      <c r="N184" s="144">
        <f t="shared" si="10"/>
        <v>1.4492753623188406</v>
      </c>
      <c r="O184" s="143">
        <v>1</v>
      </c>
    </row>
    <row r="185" spans="2:15" ht="11" customHeight="1">
      <c r="B185" s="145" t="s">
        <v>9</v>
      </c>
      <c r="C185" s="146" t="s">
        <v>351</v>
      </c>
      <c r="D185" s="145" t="s">
        <v>16</v>
      </c>
      <c r="E185" s="144">
        <f t="shared" si="9"/>
        <v>1.25</v>
      </c>
      <c r="F185" s="143">
        <v>1</v>
      </c>
      <c r="K185" s="145" t="s">
        <v>22</v>
      </c>
      <c r="L185" s="146" t="s">
        <v>377</v>
      </c>
      <c r="M185" s="145" t="s">
        <v>123</v>
      </c>
      <c r="N185" s="144">
        <f t="shared" si="10"/>
        <v>1.4492753623188406</v>
      </c>
      <c r="O185" s="143">
        <v>1</v>
      </c>
    </row>
    <row r="186" spans="2:15" ht="11" customHeight="1">
      <c r="B186" s="145" t="s">
        <v>16</v>
      </c>
      <c r="C186" s="146" t="s">
        <v>350</v>
      </c>
      <c r="D186" s="145" t="s">
        <v>19</v>
      </c>
      <c r="E186" s="144">
        <f t="shared" si="9"/>
        <v>1.25</v>
      </c>
      <c r="F186" s="143">
        <v>1</v>
      </c>
      <c r="K186" s="145" t="s">
        <v>9</v>
      </c>
      <c r="L186" s="146" t="s">
        <v>376</v>
      </c>
      <c r="M186" s="145" t="s">
        <v>104</v>
      </c>
      <c r="N186" s="144">
        <f t="shared" si="10"/>
        <v>1.4492753623188406</v>
      </c>
      <c r="O186" s="143">
        <v>1</v>
      </c>
    </row>
    <row r="187" spans="2:15" ht="11" customHeight="1">
      <c r="B187" s="145" t="s">
        <v>16</v>
      </c>
      <c r="C187" s="146" t="s">
        <v>349</v>
      </c>
      <c r="D187" s="145" t="s">
        <v>9</v>
      </c>
      <c r="E187" s="144">
        <f t="shared" si="9"/>
        <v>1.25</v>
      </c>
      <c r="F187" s="143">
        <v>1</v>
      </c>
      <c r="K187" s="145" t="s">
        <v>22</v>
      </c>
      <c r="L187" s="146" t="s">
        <v>375</v>
      </c>
      <c r="M187" s="145" t="s">
        <v>22</v>
      </c>
      <c r="N187" s="144">
        <f t="shared" si="10"/>
        <v>1.4492753623188406</v>
      </c>
      <c r="O187" s="143">
        <v>1</v>
      </c>
    </row>
    <row r="188" spans="2:15" ht="11" customHeight="1">
      <c r="B188" s="145" t="s">
        <v>348</v>
      </c>
      <c r="C188" s="146" t="s">
        <v>347</v>
      </c>
      <c r="D188" s="145" t="s">
        <v>16</v>
      </c>
      <c r="E188" s="144">
        <f t="shared" si="9"/>
        <v>1.25</v>
      </c>
      <c r="F188" s="143">
        <v>1</v>
      </c>
      <c r="K188" s="145" t="s">
        <v>22</v>
      </c>
      <c r="L188" s="146" t="s">
        <v>374</v>
      </c>
      <c r="M188" s="145" t="s">
        <v>16</v>
      </c>
      <c r="N188" s="144">
        <f t="shared" si="10"/>
        <v>1.4492753623188406</v>
      </c>
      <c r="O188" s="143">
        <v>1</v>
      </c>
    </row>
    <row r="189" spans="2:15" ht="11" customHeight="1">
      <c r="B189" s="145" t="s">
        <v>6</v>
      </c>
      <c r="C189" s="146" t="s">
        <v>346</v>
      </c>
      <c r="D189" s="145" t="s">
        <v>16</v>
      </c>
      <c r="E189" s="144">
        <f t="shared" si="9"/>
        <v>1.25</v>
      </c>
      <c r="F189" s="143">
        <v>1</v>
      </c>
      <c r="K189" s="145" t="s">
        <v>102</v>
      </c>
      <c r="L189" s="146" t="s">
        <v>373</v>
      </c>
      <c r="M189" s="145" t="s">
        <v>123</v>
      </c>
      <c r="N189" s="144">
        <f t="shared" si="10"/>
        <v>1.4492753623188406</v>
      </c>
      <c r="O189" s="143">
        <v>1</v>
      </c>
    </row>
    <row r="190" spans="2:15" ht="11" customHeight="1">
      <c r="B190" s="145" t="s">
        <v>345</v>
      </c>
      <c r="C190" s="146" t="s">
        <v>344</v>
      </c>
      <c r="D190" s="145" t="s">
        <v>16</v>
      </c>
      <c r="E190" s="144">
        <f t="shared" si="9"/>
        <v>1.25</v>
      </c>
      <c r="F190" s="143">
        <v>1</v>
      </c>
      <c r="K190" s="145" t="s">
        <v>106</v>
      </c>
      <c r="L190" s="146" t="s">
        <v>372</v>
      </c>
      <c r="M190" s="145" t="s">
        <v>16</v>
      </c>
      <c r="N190" s="144">
        <f t="shared" si="10"/>
        <v>1.4492753623188406</v>
      </c>
      <c r="O190" s="143">
        <v>1</v>
      </c>
    </row>
    <row r="191" spans="2:15" ht="11" customHeight="1">
      <c r="B191" s="145" t="s">
        <v>9</v>
      </c>
      <c r="C191" s="146" t="s">
        <v>343</v>
      </c>
      <c r="D191" s="145" t="s">
        <v>16</v>
      </c>
      <c r="E191" s="144">
        <f t="shared" si="9"/>
        <v>1.25</v>
      </c>
      <c r="F191" s="143">
        <v>1</v>
      </c>
      <c r="K191" s="239" t="s">
        <v>106</v>
      </c>
      <c r="L191" s="240" t="s">
        <v>371</v>
      </c>
      <c r="M191" s="239" t="s">
        <v>22</v>
      </c>
      <c r="N191" s="241">
        <f t="shared" si="10"/>
        <v>1.4492753623188406</v>
      </c>
      <c r="O191" s="242">
        <v>1</v>
      </c>
    </row>
    <row r="192" spans="2:15" ht="11" customHeight="1">
      <c r="B192" s="145" t="s">
        <v>22</v>
      </c>
      <c r="C192" s="146" t="s">
        <v>342</v>
      </c>
      <c r="D192" s="145" t="s">
        <v>16</v>
      </c>
      <c r="E192" s="144">
        <f t="shared" si="9"/>
        <v>1.25</v>
      </c>
      <c r="F192" s="143">
        <v>1</v>
      </c>
      <c r="K192" s="145" t="s">
        <v>51</v>
      </c>
      <c r="L192" s="146" t="s">
        <v>370</v>
      </c>
      <c r="M192" s="145" t="s">
        <v>16</v>
      </c>
      <c r="N192" s="144">
        <f t="shared" si="10"/>
        <v>1.4492753623188406</v>
      </c>
      <c r="O192" s="143">
        <v>1</v>
      </c>
    </row>
    <row r="193" spans="2:15" ht="11" customHeight="1">
      <c r="B193" s="145" t="s">
        <v>9</v>
      </c>
      <c r="C193" s="146" t="s">
        <v>341</v>
      </c>
      <c r="D193" s="145" t="s">
        <v>16</v>
      </c>
      <c r="E193" s="144">
        <f t="shared" si="9"/>
        <v>1.25</v>
      </c>
      <c r="F193" s="143">
        <v>1</v>
      </c>
      <c r="K193" s="145" t="s">
        <v>9</v>
      </c>
      <c r="L193" s="146" t="s">
        <v>369</v>
      </c>
      <c r="M193" s="145" t="s">
        <v>16</v>
      </c>
      <c r="N193" s="144">
        <f t="shared" si="10"/>
        <v>1.4492753623188406</v>
      </c>
      <c r="O193" s="143">
        <v>1</v>
      </c>
    </row>
    <row r="194" spans="2:15" ht="11" customHeight="1">
      <c r="B194" s="145" t="s">
        <v>9</v>
      </c>
      <c r="C194" s="146" t="s">
        <v>340</v>
      </c>
      <c r="D194" s="145" t="s">
        <v>16</v>
      </c>
      <c r="E194" s="144">
        <f t="shared" si="9"/>
        <v>1.25</v>
      </c>
      <c r="F194" s="143">
        <v>1</v>
      </c>
      <c r="K194" s="145" t="s">
        <v>22</v>
      </c>
      <c r="L194" s="146" t="s">
        <v>368</v>
      </c>
      <c r="M194" s="145" t="s">
        <v>16</v>
      </c>
      <c r="N194" s="144">
        <f t="shared" si="10"/>
        <v>1.4492753623188406</v>
      </c>
      <c r="O194" s="143">
        <v>1</v>
      </c>
    </row>
    <row r="195" spans="2:15" ht="11" customHeight="1">
      <c r="B195" s="145" t="s">
        <v>16</v>
      </c>
      <c r="C195" s="146" t="s">
        <v>339</v>
      </c>
      <c r="D195" s="145" t="s">
        <v>9</v>
      </c>
      <c r="E195" s="144">
        <f t="shared" si="9"/>
        <v>1.25</v>
      </c>
      <c r="F195" s="143">
        <v>1</v>
      </c>
      <c r="K195" s="145" t="s">
        <v>9</v>
      </c>
      <c r="L195" s="146" t="s">
        <v>367</v>
      </c>
      <c r="M195" s="145" t="s">
        <v>52</v>
      </c>
      <c r="N195" s="144">
        <f t="shared" si="10"/>
        <v>1.4492753623188406</v>
      </c>
      <c r="O195" s="143">
        <v>1</v>
      </c>
    </row>
    <row r="196" spans="2:15" ht="11" customHeight="1">
      <c r="B196" s="145" t="s">
        <v>9</v>
      </c>
      <c r="C196" s="146" t="s">
        <v>338</v>
      </c>
      <c r="D196" s="145" t="s">
        <v>16</v>
      </c>
      <c r="E196" s="144">
        <f t="shared" si="9"/>
        <v>1.25</v>
      </c>
      <c r="F196" s="143">
        <v>1</v>
      </c>
      <c r="K196" s="141"/>
      <c r="L196" s="142"/>
      <c r="M196" s="141"/>
      <c r="N196" s="140">
        <f>SUM(N171:N195)</f>
        <v>100.00000000000007</v>
      </c>
      <c r="O196" s="140">
        <f>SUM(O171:O195)</f>
        <v>69</v>
      </c>
    </row>
    <row r="197" spans="2:15" ht="11" customHeight="1">
      <c r="B197" s="145" t="s">
        <v>9</v>
      </c>
      <c r="C197" s="146" t="s">
        <v>337</v>
      </c>
      <c r="D197" s="145" t="s">
        <v>16</v>
      </c>
      <c r="E197" s="144">
        <f t="shared" si="9"/>
        <v>1.25</v>
      </c>
      <c r="F197" s="143">
        <v>1</v>
      </c>
    </row>
    <row r="198" spans="2:15" ht="11" customHeight="1">
      <c r="B198" s="145" t="s">
        <v>9</v>
      </c>
      <c r="C198" s="146" t="s">
        <v>336</v>
      </c>
      <c r="D198" s="145" t="s">
        <v>16</v>
      </c>
      <c r="E198" s="144">
        <f t="shared" si="9"/>
        <v>1.25</v>
      </c>
      <c r="F198" s="143">
        <v>1</v>
      </c>
    </row>
    <row r="199" spans="2:15" ht="11" customHeight="1">
      <c r="B199" s="145" t="s">
        <v>22</v>
      </c>
      <c r="C199" s="146" t="s">
        <v>335</v>
      </c>
      <c r="D199" s="145" t="s">
        <v>16</v>
      </c>
      <c r="E199" s="144">
        <f t="shared" si="9"/>
        <v>1.25</v>
      </c>
      <c r="F199" s="143">
        <v>1</v>
      </c>
    </row>
    <row r="200" spans="2:15" ht="11" customHeight="1">
      <c r="B200" s="145" t="s">
        <v>22</v>
      </c>
      <c r="C200" s="146" t="s">
        <v>334</v>
      </c>
      <c r="D200" s="145" t="s">
        <v>16</v>
      </c>
      <c r="E200" s="144">
        <f t="shared" si="9"/>
        <v>1.25</v>
      </c>
      <c r="F200" s="143">
        <v>1</v>
      </c>
    </row>
    <row r="201" spans="2:15" ht="11" customHeight="1">
      <c r="B201" s="145" t="s">
        <v>9</v>
      </c>
      <c r="C201" s="146" t="s">
        <v>333</v>
      </c>
      <c r="D201" s="145" t="s">
        <v>16</v>
      </c>
      <c r="E201" s="144">
        <f t="shared" si="9"/>
        <v>1.25</v>
      </c>
      <c r="F201" s="143">
        <v>1</v>
      </c>
    </row>
    <row r="202" spans="2:15" ht="11" customHeight="1">
      <c r="B202" s="145" t="s">
        <v>22</v>
      </c>
      <c r="C202" s="146" t="s">
        <v>332</v>
      </c>
      <c r="D202" s="145" t="s">
        <v>16</v>
      </c>
      <c r="E202" s="144">
        <f t="shared" si="9"/>
        <v>1.25</v>
      </c>
      <c r="F202" s="143">
        <v>1</v>
      </c>
    </row>
    <row r="203" spans="2:15" ht="11" customHeight="1">
      <c r="B203" s="145" t="s">
        <v>22</v>
      </c>
      <c r="C203" s="146" t="s">
        <v>331</v>
      </c>
      <c r="D203" s="145" t="s">
        <v>16</v>
      </c>
      <c r="E203" s="144">
        <f t="shared" si="9"/>
        <v>1.25</v>
      </c>
      <c r="F203" s="143">
        <v>1</v>
      </c>
    </row>
    <row r="204" spans="2:15" ht="11" customHeight="1">
      <c r="B204" s="145" t="s">
        <v>129</v>
      </c>
      <c r="C204" s="146" t="s">
        <v>330</v>
      </c>
      <c r="D204" s="145" t="s">
        <v>16</v>
      </c>
      <c r="E204" s="144">
        <f t="shared" si="9"/>
        <v>1.25</v>
      </c>
      <c r="F204" s="143">
        <v>1</v>
      </c>
    </row>
    <row r="205" spans="2:15" ht="11" customHeight="1">
      <c r="B205" s="145" t="s">
        <v>9</v>
      </c>
      <c r="C205" s="146" t="s">
        <v>329</v>
      </c>
      <c r="D205" s="145" t="s">
        <v>16</v>
      </c>
      <c r="E205" s="144">
        <f t="shared" si="9"/>
        <v>1.25</v>
      </c>
      <c r="F205" s="143">
        <v>1</v>
      </c>
    </row>
    <row r="206" spans="2:15" ht="11" customHeight="1">
      <c r="B206" s="141"/>
      <c r="C206" s="142"/>
      <c r="D206" s="141"/>
      <c r="E206" s="140">
        <f>SUM(E171:E205)</f>
        <v>100</v>
      </c>
      <c r="F206" s="140">
        <f>SUM(F171:F205)</f>
        <v>80</v>
      </c>
    </row>
    <row r="208" spans="2:15" ht="11" customHeight="1">
      <c r="B208" s="152" t="s">
        <v>412</v>
      </c>
      <c r="C208" s="151"/>
      <c r="D208" s="150"/>
      <c r="E208" s="150"/>
      <c r="F208" s="149"/>
      <c r="K208" s="152" t="s">
        <v>401</v>
      </c>
      <c r="L208" s="151"/>
      <c r="M208" s="150"/>
      <c r="N208" s="150"/>
      <c r="O208" s="149"/>
    </row>
    <row r="209" spans="2:17" ht="11" customHeight="1">
      <c r="B209" s="150"/>
      <c r="C209" s="151"/>
      <c r="D209" s="150"/>
      <c r="E209" s="150"/>
      <c r="F209" s="149"/>
      <c r="K209" s="150"/>
      <c r="L209" s="151"/>
      <c r="M209" s="150"/>
      <c r="N209" s="150"/>
      <c r="O209" s="149"/>
    </row>
    <row r="210" spans="2:17" ht="11" customHeight="1">
      <c r="B210" s="148" t="s">
        <v>0</v>
      </c>
      <c r="C210" s="148" t="s">
        <v>1</v>
      </c>
      <c r="D210" s="148" t="s">
        <v>2</v>
      </c>
      <c r="E210" s="148" t="s">
        <v>3</v>
      </c>
      <c r="F210" s="147" t="s">
        <v>4</v>
      </c>
      <c r="G210" s="312" t="s">
        <v>1409</v>
      </c>
      <c r="H210" s="326" t="s">
        <v>1845</v>
      </c>
      <c r="K210" s="148" t="s">
        <v>45</v>
      </c>
      <c r="L210" s="148" t="s">
        <v>1</v>
      </c>
      <c r="M210" s="148" t="s">
        <v>46</v>
      </c>
      <c r="N210" s="148" t="s">
        <v>3</v>
      </c>
      <c r="O210" s="147" t="s">
        <v>4</v>
      </c>
      <c r="P210" s="312" t="s">
        <v>1409</v>
      </c>
      <c r="Q210" s="326" t="s">
        <v>1845</v>
      </c>
    </row>
    <row r="211" spans="2:17" ht="11" customHeight="1">
      <c r="B211" s="145" t="s">
        <v>405</v>
      </c>
      <c r="C211" s="146" t="s">
        <v>411</v>
      </c>
      <c r="D211" s="145" t="s">
        <v>16</v>
      </c>
      <c r="E211" s="144">
        <f t="shared" ref="E211:E219" si="11">SUM((F211/$F$220)*100)</f>
        <v>67.088607594936718</v>
      </c>
      <c r="F211" s="143">
        <v>53</v>
      </c>
      <c r="G211" s="313" t="s">
        <v>1463</v>
      </c>
      <c r="H211" s="353"/>
      <c r="K211" s="156" t="s">
        <v>106</v>
      </c>
      <c r="L211" s="157" t="s">
        <v>324</v>
      </c>
      <c r="M211" s="156" t="s">
        <v>52</v>
      </c>
      <c r="N211" s="158">
        <f t="shared" ref="N211:N220" si="12">SUM((O211/$O$221)*100)</f>
        <v>61.250000000000007</v>
      </c>
      <c r="O211" s="159">
        <v>49</v>
      </c>
      <c r="P211" s="313" t="s">
        <v>1667</v>
      </c>
      <c r="Q211" s="353"/>
    </row>
    <row r="212" spans="2:17" ht="11" customHeight="1">
      <c r="B212" s="145" t="s">
        <v>16</v>
      </c>
      <c r="C212" s="146" t="s">
        <v>410</v>
      </c>
      <c r="D212" s="145" t="s">
        <v>16</v>
      </c>
      <c r="E212" s="144">
        <f t="shared" si="11"/>
        <v>22.784810126582279</v>
      </c>
      <c r="F212" s="143">
        <v>18</v>
      </c>
      <c r="G212" s="314" t="s">
        <v>1464</v>
      </c>
      <c r="H212" s="105" t="s">
        <v>1849</v>
      </c>
      <c r="K212" s="145" t="s">
        <v>22</v>
      </c>
      <c r="L212" s="146" t="s">
        <v>400</v>
      </c>
      <c r="M212" s="145" t="s">
        <v>123</v>
      </c>
      <c r="N212" s="144">
        <f t="shared" si="12"/>
        <v>11.25</v>
      </c>
      <c r="O212" s="143">
        <v>9</v>
      </c>
      <c r="P212" s="314" t="s">
        <v>1668</v>
      </c>
      <c r="Q212" s="105"/>
    </row>
    <row r="213" spans="2:17" ht="11" customHeight="1">
      <c r="B213" s="145" t="s">
        <v>16</v>
      </c>
      <c r="C213" s="146" t="s">
        <v>409</v>
      </c>
      <c r="D213" s="145" t="s">
        <v>16</v>
      </c>
      <c r="E213" s="144">
        <f t="shared" si="11"/>
        <v>2.5316455696202533</v>
      </c>
      <c r="F213" s="143">
        <v>2</v>
      </c>
      <c r="G213" s="314" t="s">
        <v>1465</v>
      </c>
      <c r="H213" s="105"/>
      <c r="K213" s="145" t="s">
        <v>22</v>
      </c>
      <c r="L213" s="146" t="s">
        <v>399</v>
      </c>
      <c r="M213" s="145" t="s">
        <v>16</v>
      </c>
      <c r="N213" s="144">
        <f t="shared" si="12"/>
        <v>8.75</v>
      </c>
      <c r="O213" s="143">
        <v>7</v>
      </c>
      <c r="P213" s="314" t="s">
        <v>1669</v>
      </c>
      <c r="Q213" s="105"/>
    </row>
    <row r="214" spans="2:17" ht="11" customHeight="1">
      <c r="B214" s="145" t="s">
        <v>405</v>
      </c>
      <c r="C214" s="146" t="s">
        <v>408</v>
      </c>
      <c r="D214" s="145" t="s">
        <v>16</v>
      </c>
      <c r="E214" s="144">
        <f t="shared" si="11"/>
        <v>1.2658227848101267</v>
      </c>
      <c r="F214" s="143">
        <v>1</v>
      </c>
      <c r="G214" s="314" t="s">
        <v>1466</v>
      </c>
      <c r="H214" s="105"/>
      <c r="K214" s="145" t="s">
        <v>51</v>
      </c>
      <c r="L214" s="146" t="s">
        <v>398</v>
      </c>
      <c r="M214" s="145" t="s">
        <v>52</v>
      </c>
      <c r="N214" s="144">
        <f t="shared" si="12"/>
        <v>7.5</v>
      </c>
      <c r="O214" s="143">
        <v>6</v>
      </c>
      <c r="P214" s="314" t="s">
        <v>1852</v>
      </c>
      <c r="Q214" s="314" t="s">
        <v>1853</v>
      </c>
    </row>
    <row r="215" spans="2:17" ht="11" customHeight="1">
      <c r="B215" s="145" t="s">
        <v>405</v>
      </c>
      <c r="C215" s="146" t="s">
        <v>407</v>
      </c>
      <c r="D215" s="145" t="s">
        <v>16</v>
      </c>
      <c r="E215" s="144">
        <f t="shared" si="11"/>
        <v>1.2658227848101267</v>
      </c>
      <c r="F215" s="143">
        <v>1</v>
      </c>
      <c r="G215" s="314" t="s">
        <v>1467</v>
      </c>
      <c r="H215" s="105"/>
      <c r="K215" s="145" t="s">
        <v>106</v>
      </c>
      <c r="L215" s="146" t="s">
        <v>397</v>
      </c>
      <c r="M215" s="145" t="s">
        <v>104</v>
      </c>
      <c r="N215" s="144">
        <f t="shared" si="12"/>
        <v>3.75</v>
      </c>
      <c r="O215" s="143">
        <v>3</v>
      </c>
      <c r="P215" s="314" t="s">
        <v>1670</v>
      </c>
      <c r="Q215" s="105"/>
    </row>
    <row r="216" spans="2:17" ht="11" customHeight="1">
      <c r="B216" s="145" t="s">
        <v>405</v>
      </c>
      <c r="C216" s="146" t="s">
        <v>406</v>
      </c>
      <c r="D216" s="145" t="s">
        <v>16</v>
      </c>
      <c r="E216" s="144">
        <f t="shared" si="11"/>
        <v>1.2658227848101267</v>
      </c>
      <c r="F216" s="143">
        <v>1</v>
      </c>
      <c r="G216" s="314" t="s">
        <v>1468</v>
      </c>
      <c r="H216" s="105"/>
      <c r="K216" s="145" t="s">
        <v>106</v>
      </c>
      <c r="L216" s="146" t="s">
        <v>396</v>
      </c>
      <c r="M216" s="145" t="s">
        <v>22</v>
      </c>
      <c r="N216" s="144">
        <f t="shared" si="12"/>
        <v>2.5</v>
      </c>
      <c r="O216" s="143">
        <v>2</v>
      </c>
      <c r="P216" s="314" t="s">
        <v>1671</v>
      </c>
      <c r="Q216" s="105"/>
    </row>
    <row r="217" spans="2:17" ht="11" customHeight="1">
      <c r="B217" s="145" t="s">
        <v>405</v>
      </c>
      <c r="C217" s="146" t="s">
        <v>404</v>
      </c>
      <c r="D217" s="145" t="s">
        <v>16</v>
      </c>
      <c r="E217" s="144">
        <f t="shared" si="11"/>
        <v>1.2658227848101267</v>
      </c>
      <c r="F217" s="143">
        <v>1</v>
      </c>
      <c r="G217" s="314" t="s">
        <v>1469</v>
      </c>
      <c r="H217" s="105"/>
      <c r="K217" s="145" t="s">
        <v>106</v>
      </c>
      <c r="L217" s="146" t="s">
        <v>395</v>
      </c>
      <c r="M217" s="145" t="s">
        <v>104</v>
      </c>
      <c r="N217" s="144">
        <f t="shared" si="12"/>
        <v>1.25</v>
      </c>
      <c r="O217" s="143">
        <v>1</v>
      </c>
      <c r="P217" s="314" t="s">
        <v>1672</v>
      </c>
      <c r="Q217" s="105"/>
    </row>
    <row r="218" spans="2:17" ht="11" customHeight="1">
      <c r="B218" s="145" t="s">
        <v>16</v>
      </c>
      <c r="C218" s="146" t="s">
        <v>403</v>
      </c>
      <c r="D218" s="145" t="s">
        <v>16</v>
      </c>
      <c r="E218" s="144">
        <f t="shared" si="11"/>
        <v>1.2658227848101267</v>
      </c>
      <c r="F218" s="143">
        <v>1</v>
      </c>
      <c r="G218" s="314" t="s">
        <v>1470</v>
      </c>
      <c r="H218" s="105"/>
      <c r="K218" s="247" t="s">
        <v>106</v>
      </c>
      <c r="L218" s="248" t="s">
        <v>394</v>
      </c>
      <c r="M218" s="247" t="s">
        <v>22</v>
      </c>
      <c r="N218" s="249">
        <f t="shared" si="12"/>
        <v>1.25</v>
      </c>
      <c r="O218" s="250">
        <v>1</v>
      </c>
      <c r="P218" s="343" t="s">
        <v>1342</v>
      </c>
      <c r="Q218" s="105"/>
    </row>
    <row r="219" spans="2:17" ht="11" customHeight="1">
      <c r="B219" s="145" t="s">
        <v>16</v>
      </c>
      <c r="C219" s="146" t="s">
        <v>402</v>
      </c>
      <c r="D219" s="145" t="s">
        <v>16</v>
      </c>
      <c r="E219" s="144">
        <f t="shared" si="11"/>
        <v>1.2658227848101267</v>
      </c>
      <c r="F219" s="143">
        <v>1</v>
      </c>
      <c r="G219" s="315" t="s">
        <v>1471</v>
      </c>
      <c r="H219" s="354"/>
      <c r="K219" s="145" t="s">
        <v>106</v>
      </c>
      <c r="L219" s="146" t="s">
        <v>393</v>
      </c>
      <c r="M219" s="145" t="s">
        <v>52</v>
      </c>
      <c r="N219" s="144">
        <f t="shared" si="12"/>
        <v>1.25</v>
      </c>
      <c r="O219" s="143">
        <v>1</v>
      </c>
      <c r="P219" s="314" t="s">
        <v>1673</v>
      </c>
      <c r="Q219" s="105"/>
    </row>
    <row r="220" spans="2:17" ht="11" customHeight="1">
      <c r="B220" s="141"/>
      <c r="C220" s="142"/>
      <c r="D220" s="141"/>
      <c r="E220" s="140">
        <f>SUM(E211:E219)</f>
        <v>100</v>
      </c>
      <c r="F220" s="140">
        <f>SUM(F211:F219)</f>
        <v>79</v>
      </c>
      <c r="K220" s="145" t="s">
        <v>106</v>
      </c>
      <c r="L220" s="146" t="s">
        <v>392</v>
      </c>
      <c r="M220" s="145" t="s">
        <v>16</v>
      </c>
      <c r="N220" s="144">
        <f t="shared" si="12"/>
        <v>1.25</v>
      </c>
      <c r="O220" s="143">
        <v>1</v>
      </c>
      <c r="P220" s="315" t="s">
        <v>1674</v>
      </c>
      <c r="Q220" s="354"/>
    </row>
    <row r="221" spans="2:17" ht="11" customHeight="1">
      <c r="K221" s="141"/>
      <c r="L221" s="142"/>
      <c r="M221" s="141"/>
      <c r="N221" s="140">
        <f>SUM(N211:N220)</f>
        <v>100</v>
      </c>
      <c r="O221" s="140">
        <f>SUM(O211:O220)</f>
        <v>80</v>
      </c>
    </row>
    <row r="223" spans="2:17" ht="11" customHeight="1">
      <c r="B223" s="152" t="s">
        <v>428</v>
      </c>
      <c r="C223" s="151"/>
      <c r="D223" s="150"/>
      <c r="E223" s="150"/>
      <c r="F223" s="149"/>
      <c r="K223" s="152" t="s">
        <v>441</v>
      </c>
      <c r="L223" s="151"/>
      <c r="M223" s="150"/>
      <c r="N223" s="150"/>
      <c r="O223" s="149"/>
    </row>
    <row r="224" spans="2:17" ht="11" customHeight="1">
      <c r="B224" s="150"/>
      <c r="C224" s="151"/>
      <c r="D224" s="150"/>
      <c r="E224" s="150"/>
      <c r="F224" s="149"/>
      <c r="K224" s="150"/>
      <c r="L224" s="151"/>
      <c r="M224" s="150"/>
      <c r="N224" s="150"/>
      <c r="O224" s="149"/>
    </row>
    <row r="225" spans="2:16" ht="11" customHeight="1">
      <c r="B225" s="148" t="s">
        <v>0</v>
      </c>
      <c r="C225" s="148" t="s">
        <v>1</v>
      </c>
      <c r="D225" s="148" t="s">
        <v>2</v>
      </c>
      <c r="E225" s="148" t="s">
        <v>3</v>
      </c>
      <c r="F225" s="147" t="s">
        <v>4</v>
      </c>
      <c r="K225" s="148" t="s">
        <v>0</v>
      </c>
      <c r="L225" s="148" t="s">
        <v>1</v>
      </c>
      <c r="M225" s="148" t="s">
        <v>2</v>
      </c>
      <c r="N225" s="148" t="s">
        <v>3</v>
      </c>
      <c r="O225" s="147" t="s">
        <v>4</v>
      </c>
    </row>
    <row r="226" spans="2:16" ht="11" customHeight="1">
      <c r="B226" s="145" t="s">
        <v>9</v>
      </c>
      <c r="C226" s="146" t="s">
        <v>427</v>
      </c>
      <c r="D226" s="145" t="s">
        <v>16</v>
      </c>
      <c r="E226" s="144">
        <f t="shared" ref="E226:E240" si="13">SUM((F226/$F$241)*100)</f>
        <v>37.804878048780488</v>
      </c>
      <c r="F226" s="143">
        <v>31</v>
      </c>
      <c r="K226" s="163" t="s">
        <v>22</v>
      </c>
      <c r="L226" s="164" t="s">
        <v>325</v>
      </c>
      <c r="M226" s="163" t="s">
        <v>16</v>
      </c>
      <c r="N226" s="165">
        <f t="shared" ref="N226:N239" si="14">SUM((O226/$O$240)*100)</f>
        <v>40.298507462686565</v>
      </c>
      <c r="O226" s="166">
        <v>27</v>
      </c>
    </row>
    <row r="227" spans="2:16" ht="11" customHeight="1">
      <c r="B227" s="145" t="s">
        <v>16</v>
      </c>
      <c r="C227" s="146" t="s">
        <v>426</v>
      </c>
      <c r="D227" s="145" t="s">
        <v>9</v>
      </c>
      <c r="E227" s="144">
        <f t="shared" si="13"/>
        <v>17.073170731707318</v>
      </c>
      <c r="F227" s="143">
        <v>14</v>
      </c>
      <c r="K227" s="145" t="s">
        <v>19</v>
      </c>
      <c r="L227" s="146" t="s">
        <v>440</v>
      </c>
      <c r="M227" s="145" t="s">
        <v>52</v>
      </c>
      <c r="N227" s="144">
        <f t="shared" si="14"/>
        <v>16.417910447761194</v>
      </c>
      <c r="O227" s="143">
        <v>11</v>
      </c>
    </row>
    <row r="228" spans="2:16" ht="11" customHeight="1">
      <c r="B228" s="145" t="s">
        <v>22</v>
      </c>
      <c r="C228" s="146" t="s">
        <v>425</v>
      </c>
      <c r="D228" s="145" t="s">
        <v>16</v>
      </c>
      <c r="E228" s="144">
        <f t="shared" si="13"/>
        <v>14.634146341463413</v>
      </c>
      <c r="F228" s="143">
        <v>12</v>
      </c>
      <c r="K228" s="145" t="s">
        <v>22</v>
      </c>
      <c r="L228" s="146" t="s">
        <v>439</v>
      </c>
      <c r="M228" s="145" t="s">
        <v>16</v>
      </c>
      <c r="N228" s="144">
        <f t="shared" si="14"/>
        <v>7.4626865671641784</v>
      </c>
      <c r="O228" s="143">
        <v>5</v>
      </c>
    </row>
    <row r="229" spans="2:16" ht="11" customHeight="1">
      <c r="B229" s="145" t="s">
        <v>6</v>
      </c>
      <c r="C229" s="146" t="s">
        <v>424</v>
      </c>
      <c r="D229" s="145" t="s">
        <v>16</v>
      </c>
      <c r="E229" s="144">
        <f t="shared" si="13"/>
        <v>12.195121951219512</v>
      </c>
      <c r="F229" s="143">
        <v>10</v>
      </c>
      <c r="K229" s="145" t="s">
        <v>106</v>
      </c>
      <c r="L229" s="146" t="s">
        <v>438</v>
      </c>
      <c r="M229" s="145" t="s">
        <v>104</v>
      </c>
      <c r="N229" s="144">
        <f t="shared" si="14"/>
        <v>5.9701492537313428</v>
      </c>
      <c r="O229" s="143">
        <v>4</v>
      </c>
    </row>
    <row r="230" spans="2:16" ht="11" customHeight="1">
      <c r="B230" s="145" t="s">
        <v>129</v>
      </c>
      <c r="C230" s="146" t="s">
        <v>423</v>
      </c>
      <c r="D230" s="145" t="s">
        <v>16</v>
      </c>
      <c r="E230" s="144">
        <f t="shared" si="13"/>
        <v>2.4390243902439024</v>
      </c>
      <c r="F230" s="143">
        <v>2</v>
      </c>
      <c r="K230" s="145" t="s">
        <v>22</v>
      </c>
      <c r="L230" s="146" t="s">
        <v>437</v>
      </c>
      <c r="M230" s="145" t="s">
        <v>22</v>
      </c>
      <c r="N230" s="144">
        <f t="shared" si="14"/>
        <v>4.4776119402985071</v>
      </c>
      <c r="O230" s="143">
        <v>3</v>
      </c>
    </row>
    <row r="231" spans="2:16" ht="11" customHeight="1">
      <c r="B231" s="145" t="s">
        <v>6</v>
      </c>
      <c r="C231" s="146" t="s">
        <v>422</v>
      </c>
      <c r="D231" s="145" t="s">
        <v>16</v>
      </c>
      <c r="E231" s="144">
        <f t="shared" si="13"/>
        <v>2.4390243902439024</v>
      </c>
      <c r="F231" s="143">
        <v>2</v>
      </c>
      <c r="K231" s="145" t="s">
        <v>9</v>
      </c>
      <c r="L231" s="146" t="s">
        <v>436</v>
      </c>
      <c r="M231" s="145" t="s">
        <v>16</v>
      </c>
      <c r="N231" s="144">
        <f t="shared" si="14"/>
        <v>4.4776119402985071</v>
      </c>
      <c r="O231" s="143">
        <v>3</v>
      </c>
    </row>
    <row r="232" spans="2:16" ht="11" customHeight="1">
      <c r="B232" s="145" t="s">
        <v>22</v>
      </c>
      <c r="C232" s="146" t="s">
        <v>421</v>
      </c>
      <c r="D232" s="145" t="s">
        <v>22</v>
      </c>
      <c r="E232" s="144">
        <f t="shared" si="13"/>
        <v>2.4390243902439024</v>
      </c>
      <c r="F232" s="143">
        <v>2</v>
      </c>
      <c r="K232" s="145" t="s">
        <v>106</v>
      </c>
      <c r="L232" s="146" t="s">
        <v>435</v>
      </c>
      <c r="M232" s="145" t="s">
        <v>22</v>
      </c>
      <c r="N232" s="144">
        <f t="shared" si="14"/>
        <v>4.4776119402985071</v>
      </c>
      <c r="O232" s="143">
        <v>3</v>
      </c>
    </row>
    <row r="233" spans="2:16" ht="11" customHeight="1">
      <c r="B233" s="145" t="s">
        <v>22</v>
      </c>
      <c r="C233" s="146" t="s">
        <v>414</v>
      </c>
      <c r="D233" s="145" t="s">
        <v>22</v>
      </c>
      <c r="E233" s="144">
        <f t="shared" si="13"/>
        <v>2.4390243902439024</v>
      </c>
      <c r="F233" s="143">
        <v>2</v>
      </c>
      <c r="K233" s="167" t="s">
        <v>51</v>
      </c>
      <c r="L233" s="168" t="s">
        <v>115</v>
      </c>
      <c r="M233" s="167" t="s">
        <v>16</v>
      </c>
      <c r="N233" s="169">
        <f t="shared" si="14"/>
        <v>4.4776119402985071</v>
      </c>
      <c r="O233" s="170">
        <v>3</v>
      </c>
    </row>
    <row r="234" spans="2:16" ht="11" customHeight="1">
      <c r="B234" s="145" t="s">
        <v>16</v>
      </c>
      <c r="C234" s="146" t="s">
        <v>420</v>
      </c>
      <c r="D234" s="145" t="s">
        <v>9</v>
      </c>
      <c r="E234" s="144">
        <f t="shared" si="13"/>
        <v>1.2195121951219512</v>
      </c>
      <c r="F234" s="143">
        <v>1</v>
      </c>
      <c r="K234" s="145" t="s">
        <v>51</v>
      </c>
      <c r="L234" s="146" t="s">
        <v>434</v>
      </c>
      <c r="M234" s="145" t="s">
        <v>104</v>
      </c>
      <c r="N234" s="144">
        <f t="shared" si="14"/>
        <v>2.9850746268656714</v>
      </c>
      <c r="O234" s="143">
        <v>2</v>
      </c>
    </row>
    <row r="235" spans="2:16" ht="11" customHeight="1">
      <c r="B235" s="145" t="s">
        <v>9</v>
      </c>
      <c r="C235" s="146" t="s">
        <v>419</v>
      </c>
      <c r="D235" s="145" t="s">
        <v>16</v>
      </c>
      <c r="E235" s="144">
        <f t="shared" si="13"/>
        <v>1.2195121951219512</v>
      </c>
      <c r="F235" s="143">
        <v>1</v>
      </c>
      <c r="K235" s="145" t="s">
        <v>19</v>
      </c>
      <c r="L235" s="146" t="s">
        <v>433</v>
      </c>
      <c r="M235" s="145" t="s">
        <v>16</v>
      </c>
      <c r="N235" s="144">
        <f t="shared" si="14"/>
        <v>2.9850746268656714</v>
      </c>
      <c r="O235" s="143">
        <v>2</v>
      </c>
    </row>
    <row r="236" spans="2:16" ht="11" customHeight="1">
      <c r="B236" s="145" t="s">
        <v>9</v>
      </c>
      <c r="C236" s="146" t="s">
        <v>418</v>
      </c>
      <c r="D236" s="145" t="s">
        <v>16</v>
      </c>
      <c r="E236" s="144">
        <f t="shared" si="13"/>
        <v>1.2195121951219512</v>
      </c>
      <c r="F236" s="143">
        <v>1</v>
      </c>
      <c r="K236" s="145" t="s">
        <v>106</v>
      </c>
      <c r="L236" s="146" t="s">
        <v>432</v>
      </c>
      <c r="M236" s="145" t="s">
        <v>104</v>
      </c>
      <c r="N236" s="144">
        <f t="shared" si="14"/>
        <v>1.4925373134328357</v>
      </c>
      <c r="O236" s="143">
        <v>1</v>
      </c>
      <c r="P236" s="306"/>
    </row>
    <row r="237" spans="2:16" ht="11" customHeight="1">
      <c r="B237" s="145" t="s">
        <v>129</v>
      </c>
      <c r="C237" s="146" t="s">
        <v>417</v>
      </c>
      <c r="D237" s="145" t="s">
        <v>16</v>
      </c>
      <c r="E237" s="144">
        <f t="shared" si="13"/>
        <v>1.2195121951219512</v>
      </c>
      <c r="F237" s="143">
        <v>1</v>
      </c>
      <c r="K237" s="145" t="s">
        <v>22</v>
      </c>
      <c r="L237" s="146" t="s">
        <v>431</v>
      </c>
      <c r="M237" s="145" t="s">
        <v>123</v>
      </c>
      <c r="N237" s="144">
        <f t="shared" si="14"/>
        <v>1.4925373134328357</v>
      </c>
      <c r="O237" s="143">
        <v>1</v>
      </c>
      <c r="P237" s="306"/>
    </row>
    <row r="238" spans="2:16" ht="11" customHeight="1">
      <c r="B238" s="145" t="s">
        <v>9</v>
      </c>
      <c r="C238" s="146" t="s">
        <v>416</v>
      </c>
      <c r="D238" s="145" t="s">
        <v>16</v>
      </c>
      <c r="E238" s="144">
        <f t="shared" si="13"/>
        <v>1.2195121951219512</v>
      </c>
      <c r="F238" s="143">
        <v>1</v>
      </c>
      <c r="K238" s="145" t="s">
        <v>22</v>
      </c>
      <c r="L238" s="291" t="s">
        <v>430</v>
      </c>
      <c r="M238" s="145" t="s">
        <v>16</v>
      </c>
      <c r="N238" s="144">
        <f t="shared" si="14"/>
        <v>1.4925373134328357</v>
      </c>
      <c r="O238" s="143">
        <v>1</v>
      </c>
      <c r="P238" s="306"/>
    </row>
    <row r="239" spans="2:16" ht="11" customHeight="1">
      <c r="B239" s="145" t="s">
        <v>9</v>
      </c>
      <c r="C239" s="146" t="s">
        <v>415</v>
      </c>
      <c r="D239" s="145" t="s">
        <v>16</v>
      </c>
      <c r="E239" s="144">
        <f t="shared" si="13"/>
        <v>1.2195121951219512</v>
      </c>
      <c r="F239" s="143">
        <v>1</v>
      </c>
      <c r="K239" s="145" t="s">
        <v>19</v>
      </c>
      <c r="L239" s="146" t="s">
        <v>429</v>
      </c>
      <c r="M239" s="145" t="s">
        <v>16</v>
      </c>
      <c r="N239" s="144">
        <f t="shared" si="14"/>
        <v>1.4925373134328357</v>
      </c>
      <c r="O239" s="143">
        <v>1</v>
      </c>
      <c r="P239" s="306"/>
    </row>
    <row r="240" spans="2:16" ht="11" customHeight="1">
      <c r="B240" s="145" t="s">
        <v>9</v>
      </c>
      <c r="C240" s="146" t="s">
        <v>413</v>
      </c>
      <c r="D240" s="145" t="s">
        <v>16</v>
      </c>
      <c r="E240" s="144">
        <f t="shared" si="13"/>
        <v>1.2195121951219512</v>
      </c>
      <c r="F240" s="143">
        <v>1</v>
      </c>
      <c r="K240" s="141"/>
      <c r="L240" s="142"/>
      <c r="M240" s="141"/>
      <c r="N240" s="140">
        <f>SUM(N226:N239)</f>
        <v>99.999999999999972</v>
      </c>
      <c r="O240" s="140">
        <f>SUM(O226:O239)</f>
        <v>67</v>
      </c>
      <c r="P240" s="162"/>
    </row>
    <row r="241" spans="2:17" ht="11" customHeight="1">
      <c r="B241" s="141"/>
      <c r="C241" s="142"/>
      <c r="D241" s="141"/>
      <c r="E241" s="140">
        <f>SUM(E226:E240)</f>
        <v>99.999999999999972</v>
      </c>
      <c r="F241" s="140">
        <f>SUM(F226:F240)</f>
        <v>82</v>
      </c>
    </row>
    <row r="242" spans="2:17" ht="11" customHeight="1">
      <c r="B242" s="160"/>
      <c r="C242" s="161"/>
      <c r="D242" s="160"/>
      <c r="E242" s="162"/>
      <c r="F242" s="162"/>
    </row>
    <row r="243" spans="2:17" ht="11" customHeight="1">
      <c r="B243" s="160"/>
      <c r="C243" s="161"/>
      <c r="D243" s="160"/>
      <c r="E243" s="162"/>
      <c r="F243" s="162"/>
    </row>
    <row r="244" spans="2:17" ht="11" customHeight="1">
      <c r="B244" s="154" t="s">
        <v>448</v>
      </c>
      <c r="C244" s="154"/>
      <c r="D244" s="154"/>
      <c r="E244" s="154"/>
      <c r="F244" s="154"/>
      <c r="K244" s="154" t="s">
        <v>473</v>
      </c>
    </row>
    <row r="245" spans="2:17" ht="11" customHeight="1">
      <c r="B245" s="2" t="s">
        <v>0</v>
      </c>
      <c r="C245" s="3" t="s">
        <v>1</v>
      </c>
      <c r="D245" s="3" t="s">
        <v>2</v>
      </c>
      <c r="E245" s="3" t="s">
        <v>3</v>
      </c>
      <c r="F245" s="3" t="s">
        <v>4</v>
      </c>
      <c r="G245" s="326" t="s">
        <v>1409</v>
      </c>
      <c r="K245" s="2" t="s">
        <v>45</v>
      </c>
      <c r="L245" s="3" t="s">
        <v>1</v>
      </c>
      <c r="M245" s="3" t="s">
        <v>46</v>
      </c>
      <c r="N245" s="3" t="s">
        <v>3</v>
      </c>
      <c r="O245" s="3" t="s">
        <v>4</v>
      </c>
      <c r="P245" s="326" t="s">
        <v>1409</v>
      </c>
      <c r="Q245" s="326" t="s">
        <v>1845</v>
      </c>
    </row>
    <row r="246" spans="2:17" ht="11" customHeight="1">
      <c r="B246" s="106" t="s">
        <v>16</v>
      </c>
      <c r="C246" s="20" t="s">
        <v>449</v>
      </c>
      <c r="D246" s="106" t="s">
        <v>16</v>
      </c>
      <c r="E246" s="22">
        <f t="shared" ref="E246:E269" si="15">F246*100/$F$270</f>
        <v>30.76923076923077</v>
      </c>
      <c r="F246" s="99">
        <v>28</v>
      </c>
      <c r="G246" s="323" t="s">
        <v>1154</v>
      </c>
      <c r="K246" s="19" t="s">
        <v>19</v>
      </c>
      <c r="L246" s="20" t="s">
        <v>479</v>
      </c>
      <c r="M246" s="19" t="s">
        <v>16</v>
      </c>
      <c r="N246" s="22">
        <f t="shared" ref="N246:N260" si="16">O246*100/$O$261</f>
        <v>22.352941176470587</v>
      </c>
      <c r="O246" s="99">
        <v>19</v>
      </c>
      <c r="P246" s="323" t="s">
        <v>1177</v>
      </c>
      <c r="Q246" s="363"/>
    </row>
    <row r="247" spans="2:17" ht="11" customHeight="1">
      <c r="B247" s="84" t="s">
        <v>16</v>
      </c>
      <c r="C247" s="20" t="s">
        <v>451</v>
      </c>
      <c r="D247" s="84" t="s">
        <v>16</v>
      </c>
      <c r="E247" s="22">
        <f t="shared" si="15"/>
        <v>7.6923076923076925</v>
      </c>
      <c r="F247" s="85">
        <v>7</v>
      </c>
      <c r="G247" s="324" t="s">
        <v>1155</v>
      </c>
      <c r="K247" s="19" t="s">
        <v>106</v>
      </c>
      <c r="L247" s="20" t="s">
        <v>475</v>
      </c>
      <c r="M247" s="19" t="s">
        <v>141</v>
      </c>
      <c r="N247" s="22">
        <f t="shared" si="16"/>
        <v>12.941176470588236</v>
      </c>
      <c r="O247" s="85">
        <v>11</v>
      </c>
      <c r="P247" s="324" t="s">
        <v>1806</v>
      </c>
      <c r="Q247" s="324" t="s">
        <v>1805</v>
      </c>
    </row>
    <row r="248" spans="2:17" ht="11" customHeight="1">
      <c r="B248" s="84" t="s">
        <v>16</v>
      </c>
      <c r="C248" s="20" t="s">
        <v>456</v>
      </c>
      <c r="D248" s="84" t="s">
        <v>16</v>
      </c>
      <c r="E248" s="22">
        <f t="shared" si="15"/>
        <v>6.5934065934065931</v>
      </c>
      <c r="F248" s="85">
        <v>6</v>
      </c>
      <c r="G248" s="324" t="s">
        <v>1156</v>
      </c>
      <c r="H248" s="230"/>
      <c r="I248" s="230"/>
      <c r="J248" s="230"/>
      <c r="K248" s="122" t="s">
        <v>55</v>
      </c>
      <c r="L248" s="235" t="s">
        <v>289</v>
      </c>
      <c r="M248" s="122" t="s">
        <v>16</v>
      </c>
      <c r="N248" s="236">
        <f t="shared" si="16"/>
        <v>11.764705882352942</v>
      </c>
      <c r="O248" s="110">
        <v>10</v>
      </c>
      <c r="P248" s="324" t="s">
        <v>1178</v>
      </c>
      <c r="Q248" s="324"/>
    </row>
    <row r="249" spans="2:17" ht="11" customHeight="1">
      <c r="B249" s="84" t="s">
        <v>16</v>
      </c>
      <c r="C249" s="20" t="s">
        <v>464</v>
      </c>
      <c r="D249" s="84" t="s">
        <v>16</v>
      </c>
      <c r="E249" s="22">
        <f t="shared" si="15"/>
        <v>5.4945054945054945</v>
      </c>
      <c r="F249" s="85">
        <v>5</v>
      </c>
      <c r="G249" s="324" t="s">
        <v>1157</v>
      </c>
      <c r="H249" s="230"/>
      <c r="I249" s="230"/>
      <c r="J249" s="230"/>
      <c r="K249" s="19" t="s">
        <v>19</v>
      </c>
      <c r="L249" s="20" t="s">
        <v>480</v>
      </c>
      <c r="M249" s="19" t="s">
        <v>635</v>
      </c>
      <c r="N249" s="22">
        <f t="shared" si="16"/>
        <v>9.4117647058823533</v>
      </c>
      <c r="O249" s="85">
        <v>8</v>
      </c>
      <c r="P249" s="324" t="s">
        <v>1179</v>
      </c>
      <c r="Q249" s="324"/>
    </row>
    <row r="250" spans="2:17" ht="11" customHeight="1">
      <c r="B250" s="84" t="s">
        <v>16</v>
      </c>
      <c r="C250" s="20" t="s">
        <v>463</v>
      </c>
      <c r="D250" s="84" t="s">
        <v>16</v>
      </c>
      <c r="E250" s="22">
        <f t="shared" si="15"/>
        <v>5.4945054945054945</v>
      </c>
      <c r="F250" s="85">
        <v>5</v>
      </c>
      <c r="G250" s="324" t="s">
        <v>1158</v>
      </c>
      <c r="H250" s="230"/>
      <c r="I250" s="230"/>
      <c r="J250" s="230"/>
      <c r="K250" s="19" t="s">
        <v>102</v>
      </c>
      <c r="L250" s="20" t="s">
        <v>474</v>
      </c>
      <c r="M250" s="19" t="s">
        <v>635</v>
      </c>
      <c r="N250" s="22">
        <f t="shared" si="16"/>
        <v>8.235294117647058</v>
      </c>
      <c r="O250" s="85">
        <v>7</v>
      </c>
      <c r="P250" s="324" t="s">
        <v>1180</v>
      </c>
      <c r="Q250" s="324"/>
    </row>
    <row r="251" spans="2:17" ht="11" customHeight="1">
      <c r="B251" s="84" t="s">
        <v>16</v>
      </c>
      <c r="C251" s="20" t="s">
        <v>450</v>
      </c>
      <c r="D251" s="84" t="s">
        <v>16</v>
      </c>
      <c r="E251" s="22">
        <f t="shared" si="15"/>
        <v>5.4945054945054945</v>
      </c>
      <c r="F251" s="85">
        <v>5</v>
      </c>
      <c r="G251" s="324" t="s">
        <v>1159</v>
      </c>
      <c r="H251" s="230"/>
      <c r="I251" s="230"/>
      <c r="J251" s="230"/>
      <c r="K251" s="19" t="s">
        <v>106</v>
      </c>
      <c r="L251" s="20" t="s">
        <v>476</v>
      </c>
      <c r="M251" s="19" t="s">
        <v>52</v>
      </c>
      <c r="N251" s="22">
        <f t="shared" si="16"/>
        <v>8.235294117647058</v>
      </c>
      <c r="O251" s="85">
        <v>7</v>
      </c>
      <c r="P251" s="324" t="s">
        <v>1181</v>
      </c>
      <c r="Q251" s="105"/>
    </row>
    <row r="252" spans="2:17" ht="11" customHeight="1">
      <c r="B252" s="84" t="s">
        <v>16</v>
      </c>
      <c r="C252" s="20" t="s">
        <v>452</v>
      </c>
      <c r="D252" s="84" t="s">
        <v>16</v>
      </c>
      <c r="E252" s="22">
        <f t="shared" si="15"/>
        <v>4.395604395604396</v>
      </c>
      <c r="F252" s="85">
        <v>4</v>
      </c>
      <c r="G252" s="324" t="s">
        <v>1160</v>
      </c>
      <c r="H252" s="230"/>
      <c r="I252" s="230"/>
      <c r="J252" s="230"/>
      <c r="K252" s="19" t="s">
        <v>19</v>
      </c>
      <c r="L252" s="20" t="s">
        <v>482</v>
      </c>
      <c r="M252" s="19" t="s">
        <v>635</v>
      </c>
      <c r="N252" s="22">
        <f t="shared" si="16"/>
        <v>7.0588235294117645</v>
      </c>
      <c r="O252" s="85">
        <v>6</v>
      </c>
      <c r="P252" s="324" t="s">
        <v>1182</v>
      </c>
      <c r="Q252" s="324"/>
    </row>
    <row r="253" spans="2:17" ht="11" customHeight="1">
      <c r="B253" s="84" t="s">
        <v>16</v>
      </c>
      <c r="C253" s="20" t="s">
        <v>457</v>
      </c>
      <c r="D253" s="84" t="s">
        <v>16</v>
      </c>
      <c r="E253" s="22">
        <f t="shared" si="15"/>
        <v>4.395604395604396</v>
      </c>
      <c r="F253" s="85">
        <v>4</v>
      </c>
      <c r="G253" s="324" t="s">
        <v>1161</v>
      </c>
      <c r="H253" s="230"/>
      <c r="I253" s="230"/>
      <c r="J253" s="230"/>
      <c r="K253" s="19" t="s">
        <v>51</v>
      </c>
      <c r="L253" s="20" t="s">
        <v>483</v>
      </c>
      <c r="M253" s="19" t="s">
        <v>104</v>
      </c>
      <c r="N253" s="22">
        <f t="shared" si="16"/>
        <v>5.882352941176471</v>
      </c>
      <c r="O253" s="85">
        <v>5</v>
      </c>
      <c r="P253" s="324" t="s">
        <v>1183</v>
      </c>
      <c r="Q253" s="105"/>
    </row>
    <row r="254" spans="2:17" ht="11" customHeight="1">
      <c r="B254" s="84" t="s">
        <v>16</v>
      </c>
      <c r="C254" s="20" t="s">
        <v>458</v>
      </c>
      <c r="D254" s="84" t="s">
        <v>16</v>
      </c>
      <c r="E254" s="22">
        <f t="shared" si="15"/>
        <v>4.395604395604396</v>
      </c>
      <c r="F254" s="85">
        <v>4</v>
      </c>
      <c r="G254" s="324" t="s">
        <v>1162</v>
      </c>
      <c r="H254" s="230"/>
      <c r="I254" s="230"/>
      <c r="J254" s="230"/>
      <c r="K254" s="19" t="s">
        <v>19</v>
      </c>
      <c r="L254" s="20" t="s">
        <v>478</v>
      </c>
      <c r="M254" s="19" t="s">
        <v>16</v>
      </c>
      <c r="N254" s="22">
        <f t="shared" si="16"/>
        <v>4.7058823529411766</v>
      </c>
      <c r="O254" s="85">
        <v>4</v>
      </c>
      <c r="P254" s="324" t="s">
        <v>1184</v>
      </c>
      <c r="Q254" s="105"/>
    </row>
    <row r="255" spans="2:17" ht="11" customHeight="1">
      <c r="B255" s="84" t="s">
        <v>16</v>
      </c>
      <c r="C255" s="20" t="s">
        <v>466</v>
      </c>
      <c r="D255" s="84" t="s">
        <v>16</v>
      </c>
      <c r="E255" s="22">
        <f t="shared" si="15"/>
        <v>3.2967032967032965</v>
      </c>
      <c r="F255" s="85">
        <v>3</v>
      </c>
      <c r="G255" s="324" t="s">
        <v>1163</v>
      </c>
      <c r="H255" s="230"/>
      <c r="I255" s="230"/>
      <c r="J255" s="230"/>
      <c r="K255" s="19" t="s">
        <v>19</v>
      </c>
      <c r="L255" s="20" t="s">
        <v>485</v>
      </c>
      <c r="M255" s="19" t="s">
        <v>22</v>
      </c>
      <c r="N255" s="22">
        <f t="shared" si="16"/>
        <v>2.3529411764705883</v>
      </c>
      <c r="O255" s="85">
        <v>2</v>
      </c>
      <c r="P255" s="324" t="s">
        <v>1185</v>
      </c>
      <c r="Q255" s="105"/>
    </row>
    <row r="256" spans="2:17" ht="11" customHeight="1">
      <c r="B256" s="84" t="s">
        <v>16</v>
      </c>
      <c r="C256" s="20" t="s">
        <v>467</v>
      </c>
      <c r="D256" s="84" t="s">
        <v>16</v>
      </c>
      <c r="E256" s="22">
        <f t="shared" si="15"/>
        <v>3.2967032967032965</v>
      </c>
      <c r="F256" s="85">
        <v>3</v>
      </c>
      <c r="G256" s="324" t="s">
        <v>1164</v>
      </c>
      <c r="H256" s="230"/>
      <c r="I256" s="230"/>
      <c r="J256" s="230"/>
      <c r="K256" s="19" t="s">
        <v>19</v>
      </c>
      <c r="L256" s="20" t="s">
        <v>481</v>
      </c>
      <c r="M256" s="19" t="s">
        <v>16</v>
      </c>
      <c r="N256" s="22">
        <f t="shared" si="16"/>
        <v>2.3529411764705883</v>
      </c>
      <c r="O256" s="85">
        <v>2</v>
      </c>
      <c r="P256" s="324" t="s">
        <v>1186</v>
      </c>
      <c r="Q256" s="105"/>
    </row>
    <row r="257" spans="2:17" ht="11" customHeight="1">
      <c r="B257" s="84" t="s">
        <v>16</v>
      </c>
      <c r="C257" s="20" t="s">
        <v>462</v>
      </c>
      <c r="D257" s="84" t="s">
        <v>16</v>
      </c>
      <c r="E257" s="266">
        <f t="shared" si="15"/>
        <v>3.2967032967032965</v>
      </c>
      <c r="F257" s="85">
        <v>3</v>
      </c>
      <c r="G257" s="324" t="s">
        <v>1165</v>
      </c>
      <c r="H257" s="230"/>
      <c r="I257" s="230"/>
      <c r="J257" s="230"/>
      <c r="K257" s="19" t="s">
        <v>106</v>
      </c>
      <c r="L257" s="20" t="s">
        <v>1803</v>
      </c>
      <c r="M257" s="19" t="s">
        <v>141</v>
      </c>
      <c r="N257" s="22">
        <f t="shared" si="16"/>
        <v>1.1764705882352942</v>
      </c>
      <c r="O257" s="85">
        <v>1</v>
      </c>
      <c r="P257" s="324" t="s">
        <v>1804</v>
      </c>
      <c r="Q257" s="105"/>
    </row>
    <row r="258" spans="2:17" ht="11" customHeight="1">
      <c r="B258" s="84" t="s">
        <v>16</v>
      </c>
      <c r="C258" s="20" t="s">
        <v>459</v>
      </c>
      <c r="D258" s="84" t="s">
        <v>16</v>
      </c>
      <c r="E258" s="22">
        <f t="shared" si="15"/>
        <v>2.197802197802198</v>
      </c>
      <c r="F258" s="85">
        <v>2</v>
      </c>
      <c r="G258" s="324" t="s">
        <v>1166</v>
      </c>
      <c r="H258" s="230"/>
      <c r="I258" s="230"/>
      <c r="J258" s="230"/>
      <c r="K258" s="19" t="s">
        <v>51</v>
      </c>
      <c r="L258" s="20" t="s">
        <v>487</v>
      </c>
      <c r="M258" s="19" t="s">
        <v>104</v>
      </c>
      <c r="N258" s="22">
        <f t="shared" si="16"/>
        <v>1.1764705882352942</v>
      </c>
      <c r="O258" s="85">
        <v>1</v>
      </c>
      <c r="P258" s="324" t="s">
        <v>1187</v>
      </c>
      <c r="Q258" s="105"/>
    </row>
    <row r="259" spans="2:17" ht="11" customHeight="1">
      <c r="B259" s="84" t="s">
        <v>16</v>
      </c>
      <c r="C259" s="20" t="s">
        <v>465</v>
      </c>
      <c r="D259" s="84" t="s">
        <v>16</v>
      </c>
      <c r="E259" s="22">
        <f t="shared" si="15"/>
        <v>2.197802197802198</v>
      </c>
      <c r="F259" s="85">
        <v>2</v>
      </c>
      <c r="G259" s="324" t="s">
        <v>1167</v>
      </c>
      <c r="H259" s="230"/>
      <c r="I259" s="230"/>
      <c r="J259" s="230"/>
      <c r="K259" s="19" t="s">
        <v>19</v>
      </c>
      <c r="L259" s="20" t="s">
        <v>486</v>
      </c>
      <c r="M259" s="19" t="s">
        <v>16</v>
      </c>
      <c r="N259" s="22">
        <f t="shared" si="16"/>
        <v>1.1764705882352942</v>
      </c>
      <c r="O259" s="85">
        <v>1</v>
      </c>
      <c r="P259" s="324" t="s">
        <v>1188</v>
      </c>
      <c r="Q259" s="105"/>
    </row>
    <row r="260" spans="2:17" ht="11" customHeight="1">
      <c r="B260" s="84" t="s">
        <v>16</v>
      </c>
      <c r="C260" s="20" t="s">
        <v>453</v>
      </c>
      <c r="D260" s="84" t="s">
        <v>16</v>
      </c>
      <c r="E260" s="22">
        <f t="shared" si="15"/>
        <v>1.098901098901099</v>
      </c>
      <c r="F260" s="85">
        <v>1</v>
      </c>
      <c r="G260" s="324" t="s">
        <v>1160</v>
      </c>
      <c r="H260" s="230"/>
      <c r="I260" s="230"/>
      <c r="J260" s="230"/>
      <c r="K260" s="68" t="s">
        <v>106</v>
      </c>
      <c r="L260" s="69" t="s">
        <v>484</v>
      </c>
      <c r="M260" s="68" t="s">
        <v>22</v>
      </c>
      <c r="N260" s="71">
        <f t="shared" si="16"/>
        <v>1.1764705882352942</v>
      </c>
      <c r="O260" s="97">
        <v>1</v>
      </c>
      <c r="P260" s="325" t="s">
        <v>1189</v>
      </c>
      <c r="Q260" s="354"/>
    </row>
    <row r="261" spans="2:17" ht="11" customHeight="1">
      <c r="B261" s="84" t="s">
        <v>16</v>
      </c>
      <c r="C261" s="20" t="s">
        <v>472</v>
      </c>
      <c r="D261" s="84" t="s">
        <v>16</v>
      </c>
      <c r="E261" s="22">
        <f t="shared" si="15"/>
        <v>1.098901098901099</v>
      </c>
      <c r="F261" s="85">
        <v>1</v>
      </c>
      <c r="G261" s="324" t="s">
        <v>1168</v>
      </c>
      <c r="H261" s="230"/>
      <c r="I261" s="230"/>
      <c r="J261" s="230"/>
      <c r="N261" s="74">
        <f>SUM(N246:N260)</f>
        <v>100.00000000000001</v>
      </c>
      <c r="O261" s="74">
        <f>SUM(O246:O260)</f>
        <v>85</v>
      </c>
      <c r="P261" s="74"/>
    </row>
    <row r="262" spans="2:17" ht="11" customHeight="1">
      <c r="B262" s="84" t="s">
        <v>16</v>
      </c>
      <c r="C262" s="20" t="s">
        <v>455</v>
      </c>
      <c r="D262" s="84" t="s">
        <v>16</v>
      </c>
      <c r="E262" s="22">
        <f t="shared" si="15"/>
        <v>1.098901098901099</v>
      </c>
      <c r="F262" s="85">
        <v>1</v>
      </c>
      <c r="G262" s="324" t="s">
        <v>1169</v>
      </c>
      <c r="H262" s="230"/>
      <c r="I262" s="230"/>
      <c r="J262" s="230"/>
    </row>
    <row r="263" spans="2:17" ht="11" customHeight="1">
      <c r="B263" s="84" t="s">
        <v>16</v>
      </c>
      <c r="C263" s="20" t="s">
        <v>469</v>
      </c>
      <c r="D263" s="84" t="s">
        <v>16</v>
      </c>
      <c r="E263" s="22">
        <f t="shared" si="15"/>
        <v>1.098901098901099</v>
      </c>
      <c r="F263" s="85">
        <v>1</v>
      </c>
      <c r="G263" s="324" t="s">
        <v>1170</v>
      </c>
      <c r="H263" s="230"/>
      <c r="I263" s="230"/>
      <c r="J263" s="230"/>
    </row>
    <row r="264" spans="2:17" ht="11" customHeight="1">
      <c r="B264" s="84" t="s">
        <v>16</v>
      </c>
      <c r="C264" s="20" t="s">
        <v>471</v>
      </c>
      <c r="D264" s="84" t="s">
        <v>16</v>
      </c>
      <c r="E264" s="22">
        <f t="shared" si="15"/>
        <v>1.098901098901099</v>
      </c>
      <c r="F264" s="85">
        <v>1</v>
      </c>
      <c r="G264" s="324" t="s">
        <v>1171</v>
      </c>
      <c r="H264" s="230"/>
      <c r="I264" s="230"/>
      <c r="J264" s="230"/>
      <c r="O264" s="139"/>
      <c r="P264" s="139"/>
    </row>
    <row r="265" spans="2:17" ht="11" customHeight="1">
      <c r="B265" s="84" t="s">
        <v>16</v>
      </c>
      <c r="C265" s="20" t="s">
        <v>454</v>
      </c>
      <c r="D265" s="84" t="s">
        <v>16</v>
      </c>
      <c r="E265" s="22">
        <f t="shared" si="15"/>
        <v>1.098901098901099</v>
      </c>
      <c r="F265" s="85">
        <v>1</v>
      </c>
      <c r="G265" s="324" t="s">
        <v>1172</v>
      </c>
      <c r="H265" s="230"/>
      <c r="I265" s="230"/>
      <c r="J265" s="230"/>
      <c r="O265" s="139"/>
      <c r="P265" s="139"/>
    </row>
    <row r="266" spans="2:17" ht="11" customHeight="1">
      <c r="B266" s="84" t="s">
        <v>16</v>
      </c>
      <c r="C266" s="20" t="s">
        <v>460</v>
      </c>
      <c r="D266" s="84" t="s">
        <v>16</v>
      </c>
      <c r="E266" s="22">
        <f t="shared" si="15"/>
        <v>1.098901098901099</v>
      </c>
      <c r="F266" s="85">
        <v>1</v>
      </c>
      <c r="G266" s="324" t="s">
        <v>1173</v>
      </c>
      <c r="H266" s="230"/>
      <c r="I266" s="230"/>
      <c r="J266" s="230"/>
      <c r="O266" s="139"/>
      <c r="P266" s="139"/>
    </row>
    <row r="267" spans="2:17" ht="11" customHeight="1">
      <c r="B267" s="84" t="s">
        <v>16</v>
      </c>
      <c r="C267" s="20" t="s">
        <v>468</v>
      </c>
      <c r="D267" s="84" t="s">
        <v>16</v>
      </c>
      <c r="E267" s="22">
        <f t="shared" si="15"/>
        <v>1.098901098901099</v>
      </c>
      <c r="F267" s="85">
        <v>1</v>
      </c>
      <c r="G267" s="324" t="s">
        <v>1174</v>
      </c>
      <c r="H267" s="230"/>
      <c r="I267" s="230"/>
      <c r="J267" s="230"/>
      <c r="O267" s="139"/>
      <c r="P267" s="139"/>
    </row>
    <row r="268" spans="2:17" ht="11" customHeight="1">
      <c r="B268" s="84" t="s">
        <v>16</v>
      </c>
      <c r="C268" s="20" t="s">
        <v>470</v>
      </c>
      <c r="D268" s="84" t="s">
        <v>16</v>
      </c>
      <c r="E268" s="22">
        <f t="shared" si="15"/>
        <v>1.098901098901099</v>
      </c>
      <c r="F268" s="85">
        <v>1</v>
      </c>
      <c r="G268" s="324" t="s">
        <v>1175</v>
      </c>
      <c r="H268" s="230"/>
      <c r="I268" s="230"/>
      <c r="J268" s="230"/>
      <c r="O268" s="139"/>
      <c r="P268" s="139"/>
    </row>
    <row r="269" spans="2:17" ht="11" customHeight="1">
      <c r="B269" s="96" t="s">
        <v>16</v>
      </c>
      <c r="C269" s="69" t="s">
        <v>461</v>
      </c>
      <c r="D269" s="96" t="s">
        <v>16</v>
      </c>
      <c r="E269" s="71">
        <f t="shared" si="15"/>
        <v>1.098901098901099</v>
      </c>
      <c r="F269" s="97">
        <v>1</v>
      </c>
      <c r="G269" s="325" t="s">
        <v>1176</v>
      </c>
      <c r="H269" s="230"/>
      <c r="I269" s="230"/>
      <c r="J269" s="230"/>
      <c r="O269" s="139"/>
      <c r="P269" s="139"/>
    </row>
    <row r="270" spans="2:17" ht="11" customHeight="1">
      <c r="E270" s="74">
        <f>SUM(E246:E269)</f>
        <v>99.999999999999986</v>
      </c>
      <c r="F270" s="74">
        <f>SUM(F246:F269)</f>
        <v>91</v>
      </c>
      <c r="H270" s="230"/>
      <c r="I270" s="230"/>
      <c r="J270" s="230"/>
    </row>
    <row r="271" spans="2:17" ht="11" customHeight="1">
      <c r="G271" s="230"/>
      <c r="H271" s="230"/>
      <c r="I271" s="230"/>
      <c r="J271" s="230"/>
      <c r="O271" s="139"/>
      <c r="P271" s="139"/>
    </row>
    <row r="272" spans="2:17" ht="11" customHeight="1">
      <c r="B272" s="154" t="s">
        <v>489</v>
      </c>
      <c r="C272" s="154"/>
      <c r="D272" s="154"/>
      <c r="E272" s="154"/>
      <c r="F272" s="154"/>
      <c r="G272" s="230"/>
      <c r="H272" s="230"/>
      <c r="I272" s="230"/>
      <c r="J272" s="230"/>
      <c r="K272" s="154" t="s">
        <v>507</v>
      </c>
    </row>
    <row r="273" spans="2:17" ht="11" customHeight="1">
      <c r="B273" s="2" t="s">
        <v>0</v>
      </c>
      <c r="C273" s="3" t="s">
        <v>1</v>
      </c>
      <c r="D273" s="3" t="s">
        <v>2</v>
      </c>
      <c r="E273" s="3" t="s">
        <v>3</v>
      </c>
      <c r="F273" s="3" t="s">
        <v>4</v>
      </c>
      <c r="G273" s="230"/>
      <c r="H273" s="230"/>
      <c r="I273" s="230"/>
      <c r="J273" s="230"/>
      <c r="K273" s="2" t="s">
        <v>45</v>
      </c>
      <c r="L273" s="3" t="s">
        <v>1</v>
      </c>
      <c r="M273" s="3" t="s">
        <v>46</v>
      </c>
      <c r="N273" s="3" t="s">
        <v>3</v>
      </c>
      <c r="O273" s="3" t="s">
        <v>4</v>
      </c>
    </row>
    <row r="274" spans="2:17" ht="11" customHeight="1">
      <c r="B274" s="99" t="s">
        <v>6</v>
      </c>
      <c r="C274" s="20" t="s">
        <v>490</v>
      </c>
      <c r="D274" s="84" t="s">
        <v>16</v>
      </c>
      <c r="E274" s="22">
        <f>F274*100/$F$294</f>
        <v>31.884057971014492</v>
      </c>
      <c r="F274" s="99">
        <v>22</v>
      </c>
      <c r="G274" s="230"/>
      <c r="H274" s="230"/>
      <c r="I274" s="230"/>
      <c r="J274" s="230"/>
      <c r="K274" s="84" t="s">
        <v>19</v>
      </c>
      <c r="L274" s="20" t="s">
        <v>516</v>
      </c>
      <c r="M274" s="84" t="s">
        <v>123</v>
      </c>
      <c r="N274" s="22">
        <f t="shared" ref="N274:N294" si="17">O274*100/$O$295</f>
        <v>14.457831325301205</v>
      </c>
      <c r="O274" s="99">
        <v>12</v>
      </c>
    </row>
    <row r="275" spans="2:17" ht="11" customHeight="1">
      <c r="B275" s="85" t="s">
        <v>129</v>
      </c>
      <c r="C275" s="20" t="s">
        <v>502</v>
      </c>
      <c r="D275" s="19" t="s">
        <v>16</v>
      </c>
      <c r="E275" s="22">
        <f>F275*100/$F$294</f>
        <v>10.144927536231885</v>
      </c>
      <c r="F275" s="85">
        <v>7</v>
      </c>
      <c r="G275" s="230"/>
      <c r="H275" s="230"/>
      <c r="I275" s="230"/>
      <c r="J275" s="230"/>
      <c r="K275" s="237" t="s">
        <v>55</v>
      </c>
      <c r="L275" s="235" t="s">
        <v>289</v>
      </c>
      <c r="M275" s="122" t="s">
        <v>16</v>
      </c>
      <c r="N275" s="236">
        <f t="shared" si="17"/>
        <v>14.457831325301205</v>
      </c>
      <c r="O275" s="110">
        <v>12</v>
      </c>
      <c r="Q275" s="20" t="s">
        <v>566</v>
      </c>
    </row>
    <row r="276" spans="2:17" ht="11" customHeight="1">
      <c r="B276" s="84" t="s">
        <v>22</v>
      </c>
      <c r="C276" s="20" t="s">
        <v>492</v>
      </c>
      <c r="D276" s="19" t="s">
        <v>16</v>
      </c>
      <c r="E276" s="22">
        <f t="array" ref="E276">F276*100/$F$294</f>
        <v>10.144927536231885</v>
      </c>
      <c r="F276" s="85">
        <v>7</v>
      </c>
      <c r="G276" s="230"/>
      <c r="H276" s="230"/>
      <c r="I276" s="230"/>
      <c r="J276" s="230"/>
      <c r="K276" s="84" t="s">
        <v>19</v>
      </c>
      <c r="L276" s="20" t="s">
        <v>519</v>
      </c>
      <c r="M276" s="84" t="s">
        <v>16</v>
      </c>
      <c r="N276" s="22">
        <f t="shared" si="17"/>
        <v>9.6385542168674707</v>
      </c>
      <c r="O276" s="85">
        <v>8</v>
      </c>
    </row>
    <row r="277" spans="2:17" ht="11" customHeight="1">
      <c r="B277" s="85" t="s">
        <v>6</v>
      </c>
      <c r="C277" s="20" t="s">
        <v>491</v>
      </c>
      <c r="D277" s="84" t="s">
        <v>16</v>
      </c>
      <c r="E277" s="22">
        <f t="array" ref="E277">F277*100/$F$294</f>
        <v>8.695652173913043</v>
      </c>
      <c r="F277" s="85">
        <v>6</v>
      </c>
      <c r="G277" s="230"/>
      <c r="H277" s="230"/>
      <c r="I277" s="230"/>
      <c r="J277" s="230"/>
      <c r="K277" s="84" t="s">
        <v>19</v>
      </c>
      <c r="L277" s="20" t="s">
        <v>509</v>
      </c>
      <c r="M277" s="19" t="s">
        <v>16</v>
      </c>
      <c r="N277" s="22">
        <f t="shared" si="17"/>
        <v>7.2289156626506026</v>
      </c>
      <c r="O277" s="85">
        <v>6</v>
      </c>
    </row>
    <row r="278" spans="2:17" ht="11" customHeight="1">
      <c r="B278" s="84" t="s">
        <v>16</v>
      </c>
      <c r="C278" s="20" t="s">
        <v>497</v>
      </c>
      <c r="D278" s="84" t="s">
        <v>19</v>
      </c>
      <c r="E278" s="22">
        <f t="array" ref="E278">F278*100/$F$294</f>
        <v>4.3478260869565215</v>
      </c>
      <c r="F278" s="85">
        <v>3</v>
      </c>
      <c r="G278" s="230"/>
      <c r="H278" s="230"/>
      <c r="I278" s="230"/>
      <c r="J278" s="230"/>
      <c r="K278" s="84" t="s">
        <v>19</v>
      </c>
      <c r="L278" s="20" t="s">
        <v>517</v>
      </c>
      <c r="M278" s="84" t="s">
        <v>123</v>
      </c>
      <c r="N278" s="22">
        <f t="shared" si="17"/>
        <v>7.2289156626506026</v>
      </c>
      <c r="O278" s="85">
        <v>6</v>
      </c>
    </row>
    <row r="279" spans="2:17" ht="11" customHeight="1">
      <c r="B279" s="84" t="s">
        <v>22</v>
      </c>
      <c r="C279" s="20" t="s">
        <v>493</v>
      </c>
      <c r="D279" s="84" t="s">
        <v>16</v>
      </c>
      <c r="E279" s="22">
        <f t="array" ref="E279">F279*100/$F$294</f>
        <v>4.3478260869565215</v>
      </c>
      <c r="F279" s="85">
        <v>3</v>
      </c>
      <c r="G279" s="230"/>
      <c r="H279" s="230"/>
      <c r="I279" s="230"/>
      <c r="J279" s="230"/>
      <c r="K279" s="84" t="s">
        <v>51</v>
      </c>
      <c r="L279" s="20" t="s">
        <v>518</v>
      </c>
      <c r="M279" s="84" t="s">
        <v>104</v>
      </c>
      <c r="N279" s="22">
        <f t="shared" si="17"/>
        <v>6.024096385542169</v>
      </c>
      <c r="O279" s="85">
        <v>5</v>
      </c>
    </row>
    <row r="280" spans="2:17" ht="11" customHeight="1">
      <c r="B280" s="84" t="s">
        <v>9</v>
      </c>
      <c r="C280" s="20" t="s">
        <v>495</v>
      </c>
      <c r="D280" s="84" t="s">
        <v>16</v>
      </c>
      <c r="E280" s="22">
        <f t="shared" ref="E280:E293" si="18">F280*100/$F$294</f>
        <v>4.3478260869565215</v>
      </c>
      <c r="F280" s="85">
        <v>3</v>
      </c>
      <c r="G280" s="230"/>
      <c r="H280" s="230"/>
      <c r="I280" s="230"/>
      <c r="J280" s="230"/>
      <c r="K280" s="84" t="s">
        <v>19</v>
      </c>
      <c r="L280" s="20" t="s">
        <v>523</v>
      </c>
      <c r="M280" s="19" t="s">
        <v>635</v>
      </c>
      <c r="N280" s="22">
        <f t="shared" si="17"/>
        <v>6.024096385542169</v>
      </c>
      <c r="O280" s="85">
        <v>5</v>
      </c>
    </row>
    <row r="281" spans="2:17" ht="11" customHeight="1">
      <c r="B281" s="84" t="s">
        <v>9</v>
      </c>
      <c r="C281" s="20" t="s">
        <v>494</v>
      </c>
      <c r="D281" s="19" t="s">
        <v>16</v>
      </c>
      <c r="E281" s="22">
        <f t="shared" si="18"/>
        <v>4.3478260869565215</v>
      </c>
      <c r="F281" s="85">
        <v>3</v>
      </c>
      <c r="G281" s="230"/>
      <c r="H281" s="230"/>
      <c r="I281" s="230"/>
      <c r="J281" s="230"/>
      <c r="K281" s="84" t="s">
        <v>19</v>
      </c>
      <c r="L281" s="20" t="s">
        <v>521</v>
      </c>
      <c r="M281" s="84" t="s">
        <v>52</v>
      </c>
      <c r="N281" s="22">
        <f t="shared" si="17"/>
        <v>6.024096385542169</v>
      </c>
      <c r="O281" s="85">
        <v>5</v>
      </c>
    </row>
    <row r="282" spans="2:17" ht="11" customHeight="1">
      <c r="B282" s="84" t="s">
        <v>16</v>
      </c>
      <c r="C282" s="20" t="s">
        <v>496</v>
      </c>
      <c r="D282" s="19" t="s">
        <v>9</v>
      </c>
      <c r="E282" s="22">
        <f t="shared" si="18"/>
        <v>2.8985507246376812</v>
      </c>
      <c r="F282" s="85">
        <v>2</v>
      </c>
      <c r="G282" s="230"/>
      <c r="H282" s="230"/>
      <c r="I282" s="230"/>
      <c r="J282" s="230"/>
      <c r="K282" s="84" t="s">
        <v>19</v>
      </c>
      <c r="L282" s="20" t="s">
        <v>513</v>
      </c>
      <c r="M282" s="84" t="s">
        <v>52</v>
      </c>
      <c r="N282" s="22">
        <f t="shared" si="17"/>
        <v>4.8192771084337354</v>
      </c>
      <c r="O282" s="85">
        <v>4</v>
      </c>
    </row>
    <row r="283" spans="2:17" ht="11" customHeight="1">
      <c r="B283" s="85" t="s">
        <v>405</v>
      </c>
      <c r="C283" s="20" t="s">
        <v>500</v>
      </c>
      <c r="D283" s="84" t="s">
        <v>16</v>
      </c>
      <c r="E283" s="22">
        <f t="shared" si="18"/>
        <v>2.8985507246376812</v>
      </c>
      <c r="F283" s="85">
        <v>2</v>
      </c>
      <c r="G283" s="230"/>
      <c r="H283" s="230"/>
      <c r="I283" s="230"/>
      <c r="J283" s="230"/>
      <c r="K283" s="84" t="s">
        <v>19</v>
      </c>
      <c r="L283" s="20" t="s">
        <v>510</v>
      </c>
      <c r="M283" s="19" t="s">
        <v>52</v>
      </c>
      <c r="N283" s="22">
        <f t="shared" si="17"/>
        <v>3.6144578313253013</v>
      </c>
      <c r="O283" s="85">
        <v>3</v>
      </c>
    </row>
    <row r="284" spans="2:17" ht="11" customHeight="1">
      <c r="B284" s="84" t="s">
        <v>16</v>
      </c>
      <c r="C284" s="20" t="s">
        <v>499</v>
      </c>
      <c r="D284" s="84" t="s">
        <v>9</v>
      </c>
      <c r="E284" s="22">
        <f t="shared" si="18"/>
        <v>2.8985507246376812</v>
      </c>
      <c r="F284" s="85">
        <v>2</v>
      </c>
      <c r="G284" s="230"/>
      <c r="H284" s="230"/>
      <c r="I284" s="230"/>
      <c r="J284" s="230"/>
      <c r="K284" s="84" t="s">
        <v>19</v>
      </c>
      <c r="L284" s="20" t="s">
        <v>522</v>
      </c>
      <c r="M284" s="84" t="s">
        <v>16</v>
      </c>
      <c r="N284" s="22">
        <f t="shared" si="17"/>
        <v>3.6144578313253013</v>
      </c>
      <c r="O284" s="85">
        <v>3</v>
      </c>
    </row>
    <row r="285" spans="2:17" ht="11" customHeight="1">
      <c r="B285" s="84" t="s">
        <v>16</v>
      </c>
      <c r="C285" s="20" t="s">
        <v>504</v>
      </c>
      <c r="D285" s="19" t="s">
        <v>9</v>
      </c>
      <c r="E285" s="22">
        <f t="shared" si="18"/>
        <v>1.4492753623188406</v>
      </c>
      <c r="F285" s="85">
        <v>1</v>
      </c>
      <c r="G285" s="230"/>
      <c r="K285" s="84" t="s">
        <v>22</v>
      </c>
      <c r="L285" s="20" t="s">
        <v>511</v>
      </c>
      <c r="M285" s="19" t="s">
        <v>635</v>
      </c>
      <c r="N285" s="22">
        <f t="shared" si="17"/>
        <v>2.4096385542168677</v>
      </c>
      <c r="O285" s="85">
        <v>2</v>
      </c>
    </row>
    <row r="286" spans="2:17" ht="11" customHeight="1">
      <c r="B286" s="84" t="s">
        <v>9</v>
      </c>
      <c r="C286" s="20" t="s">
        <v>501</v>
      </c>
      <c r="D286" s="19" t="s">
        <v>16</v>
      </c>
      <c r="E286" s="22">
        <f t="shared" si="18"/>
        <v>1.4492753623188406</v>
      </c>
      <c r="F286" s="85">
        <v>1</v>
      </c>
      <c r="G286" s="230"/>
      <c r="K286" s="19" t="s">
        <v>19</v>
      </c>
      <c r="L286" s="20" t="s">
        <v>527</v>
      </c>
      <c r="M286" s="19" t="s">
        <v>22</v>
      </c>
      <c r="N286" s="22">
        <f t="shared" si="17"/>
        <v>2.4096385542168677</v>
      </c>
      <c r="O286" s="85">
        <v>2</v>
      </c>
    </row>
    <row r="287" spans="2:17" ht="11" customHeight="1">
      <c r="B287" s="84" t="s">
        <v>16</v>
      </c>
      <c r="C287" s="20" t="s">
        <v>498</v>
      </c>
      <c r="D287" s="84" t="s">
        <v>22</v>
      </c>
      <c r="E287" s="22">
        <f t="shared" si="18"/>
        <v>1.4492753623188406</v>
      </c>
      <c r="F287" s="85">
        <v>1</v>
      </c>
      <c r="G287" s="230"/>
      <c r="K287" s="84" t="s">
        <v>19</v>
      </c>
      <c r="L287" s="20" t="s">
        <v>520</v>
      </c>
      <c r="M287" s="84" t="s">
        <v>16</v>
      </c>
      <c r="N287" s="22">
        <f t="shared" si="17"/>
        <v>2.4096385542168677</v>
      </c>
      <c r="O287" s="85">
        <v>2</v>
      </c>
    </row>
    <row r="288" spans="2:17" ht="11" customHeight="1">
      <c r="B288" s="84" t="s">
        <v>16</v>
      </c>
      <c r="C288" s="20" t="s">
        <v>505</v>
      </c>
      <c r="D288" s="84" t="s">
        <v>19</v>
      </c>
      <c r="E288" s="22">
        <f t="shared" si="18"/>
        <v>1.4492753623188406</v>
      </c>
      <c r="F288" s="85">
        <v>1</v>
      </c>
      <c r="G288" s="230"/>
      <c r="K288" s="19" t="s">
        <v>55</v>
      </c>
      <c r="L288" s="20" t="s">
        <v>528</v>
      </c>
      <c r="M288" s="19" t="s">
        <v>16</v>
      </c>
      <c r="N288" s="22">
        <f t="shared" si="17"/>
        <v>2.4096385542168677</v>
      </c>
      <c r="O288" s="85">
        <v>2</v>
      </c>
    </row>
    <row r="289" spans="2:18" ht="11" customHeight="1">
      <c r="B289" s="84" t="s">
        <v>9</v>
      </c>
      <c r="C289" s="20" t="s">
        <v>506</v>
      </c>
      <c r="D289" s="19" t="s">
        <v>16</v>
      </c>
      <c r="E289" s="22">
        <f t="shared" si="18"/>
        <v>1.4492753623188406</v>
      </c>
      <c r="F289" s="85">
        <v>1</v>
      </c>
      <c r="G289" s="230"/>
      <c r="K289" s="84" t="s">
        <v>19</v>
      </c>
      <c r="L289" s="20" t="s">
        <v>515</v>
      </c>
      <c r="M289" s="84" t="s">
        <v>123</v>
      </c>
      <c r="N289" s="22">
        <f t="shared" si="17"/>
        <v>1.2048192771084338</v>
      </c>
      <c r="O289" s="85">
        <v>1</v>
      </c>
    </row>
    <row r="290" spans="2:18" ht="11" customHeight="1">
      <c r="B290" s="84" t="s">
        <v>9</v>
      </c>
      <c r="C290" s="20" t="s">
        <v>1253</v>
      </c>
      <c r="D290" s="84" t="s">
        <v>16</v>
      </c>
      <c r="E290" s="22">
        <f t="shared" si="18"/>
        <v>1.4492753623188406</v>
      </c>
      <c r="F290" s="85">
        <v>1</v>
      </c>
      <c r="G290" s="230"/>
      <c r="K290" s="84" t="s">
        <v>19</v>
      </c>
      <c r="L290" s="20" t="s">
        <v>525</v>
      </c>
      <c r="M290" s="84" t="s">
        <v>123</v>
      </c>
      <c r="N290" s="22">
        <f t="shared" si="17"/>
        <v>1.2048192771084338</v>
      </c>
      <c r="O290" s="85">
        <v>1</v>
      </c>
    </row>
    <row r="291" spans="2:18" ht="11" customHeight="1">
      <c r="B291" s="84" t="s">
        <v>9</v>
      </c>
      <c r="C291" s="20" t="s">
        <v>1251</v>
      </c>
      <c r="D291" s="84" t="s">
        <v>16</v>
      </c>
      <c r="E291" s="22">
        <f t="shared" si="18"/>
        <v>1.4492753623188406</v>
      </c>
      <c r="F291" s="85">
        <v>1</v>
      </c>
      <c r="G291" s="230"/>
      <c r="K291" s="84" t="s">
        <v>19</v>
      </c>
      <c r="L291" s="20" t="s">
        <v>508</v>
      </c>
      <c r="M291" s="19" t="s">
        <v>635</v>
      </c>
      <c r="N291" s="22">
        <f t="shared" si="17"/>
        <v>1.2048192771084338</v>
      </c>
      <c r="O291" s="85">
        <v>1</v>
      </c>
    </row>
    <row r="292" spans="2:18" ht="11" customHeight="1">
      <c r="B292" s="84" t="s">
        <v>9</v>
      </c>
      <c r="C292" s="20" t="s">
        <v>1252</v>
      </c>
      <c r="D292" s="84" t="s">
        <v>16</v>
      </c>
      <c r="E292" s="22">
        <f t="shared" si="18"/>
        <v>1.4492753623188406</v>
      </c>
      <c r="F292" s="85">
        <v>1</v>
      </c>
      <c r="G292" s="230"/>
      <c r="K292" s="84" t="s">
        <v>19</v>
      </c>
      <c r="L292" s="238" t="s">
        <v>325</v>
      </c>
      <c r="M292" s="84" t="s">
        <v>16</v>
      </c>
      <c r="N292" s="22">
        <f t="shared" si="17"/>
        <v>1.2048192771084338</v>
      </c>
      <c r="O292" s="85">
        <v>1</v>
      </c>
      <c r="Q292" s="20" t="s">
        <v>526</v>
      </c>
    </row>
    <row r="293" spans="2:18" ht="11" customHeight="1">
      <c r="B293" s="96" t="s">
        <v>9</v>
      </c>
      <c r="C293" s="69" t="s">
        <v>503</v>
      </c>
      <c r="D293" s="96" t="s">
        <v>16</v>
      </c>
      <c r="E293" s="71">
        <f t="shared" si="18"/>
        <v>1.4492753623188406</v>
      </c>
      <c r="F293" s="97">
        <v>1</v>
      </c>
      <c r="G293" s="230"/>
      <c r="K293" s="84" t="s">
        <v>19</v>
      </c>
      <c r="L293" s="20" t="s">
        <v>514</v>
      </c>
      <c r="M293" s="84" t="s">
        <v>16</v>
      </c>
      <c r="N293" s="22">
        <f t="shared" si="17"/>
        <v>1.2048192771084338</v>
      </c>
      <c r="O293" s="85">
        <v>1</v>
      </c>
    </row>
    <row r="294" spans="2:18" ht="11" customHeight="1">
      <c r="E294" s="311">
        <f>SUM(E274:E293)</f>
        <v>100.00000000000001</v>
      </c>
      <c r="F294" s="74">
        <f>SUM(F274:F293)</f>
        <v>69</v>
      </c>
      <c r="K294" s="96" t="s">
        <v>19</v>
      </c>
      <c r="L294" s="69" t="s">
        <v>524</v>
      </c>
      <c r="M294" s="96" t="s">
        <v>22</v>
      </c>
      <c r="N294" s="71">
        <f t="shared" si="17"/>
        <v>1.2048192771084338</v>
      </c>
      <c r="O294" s="97">
        <v>1</v>
      </c>
    </row>
    <row r="295" spans="2:18" ht="11" customHeight="1">
      <c r="N295" s="74">
        <f>SUM(N274:N294)</f>
        <v>99.999999999999957</v>
      </c>
      <c r="O295" s="74">
        <f>SUM(O274:O294)</f>
        <v>83</v>
      </c>
    </row>
    <row r="296" spans="2:18" ht="11" customHeight="1">
      <c r="B296" s="160"/>
      <c r="C296" s="161"/>
      <c r="D296" s="160"/>
      <c r="E296" s="162"/>
      <c r="F296" s="162"/>
    </row>
    <row r="297" spans="2:18" ht="11" customHeight="1">
      <c r="B297" s="152" t="s">
        <v>565</v>
      </c>
      <c r="C297" s="151"/>
      <c r="D297" s="150"/>
      <c r="E297" s="150"/>
      <c r="F297" s="149"/>
      <c r="K297" s="152" t="s">
        <v>564</v>
      </c>
      <c r="L297" s="151"/>
      <c r="M297" s="150"/>
      <c r="N297" s="150"/>
      <c r="O297" s="149"/>
      <c r="P297" s="149"/>
    </row>
    <row r="298" spans="2:18" ht="11" customHeight="1">
      <c r="B298" s="150"/>
      <c r="C298" s="151"/>
      <c r="D298" s="150"/>
      <c r="E298" s="150"/>
      <c r="F298" s="149"/>
      <c r="K298" s="150"/>
      <c r="L298" s="151"/>
      <c r="M298" s="150"/>
      <c r="N298" s="150"/>
      <c r="O298" s="149"/>
      <c r="P298" s="149"/>
    </row>
    <row r="299" spans="2:18" ht="11" customHeight="1">
      <c r="B299" s="148" t="s">
        <v>0</v>
      </c>
      <c r="C299" s="148" t="s">
        <v>1</v>
      </c>
      <c r="D299" s="148" t="s">
        <v>2</v>
      </c>
      <c r="E299" s="148" t="s">
        <v>3</v>
      </c>
      <c r="F299" s="147" t="s">
        <v>4</v>
      </c>
      <c r="G299" s="312" t="s">
        <v>1409</v>
      </c>
      <c r="H299" s="326" t="s">
        <v>1845</v>
      </c>
      <c r="K299" s="148" t="s">
        <v>45</v>
      </c>
      <c r="L299" s="148" t="s">
        <v>1</v>
      </c>
      <c r="M299" s="148" t="s">
        <v>46</v>
      </c>
      <c r="N299" s="148" t="s">
        <v>3</v>
      </c>
      <c r="O299" s="147" t="s">
        <v>4</v>
      </c>
      <c r="P299" s="312" t="s">
        <v>1409</v>
      </c>
      <c r="Q299" s="326" t="s">
        <v>1845</v>
      </c>
      <c r="R299" s="326" t="s">
        <v>1845</v>
      </c>
    </row>
    <row r="300" spans="2:18" ht="11" customHeight="1">
      <c r="B300" s="145" t="s">
        <v>16</v>
      </c>
      <c r="C300" s="146" t="s">
        <v>563</v>
      </c>
      <c r="D300" s="145" t="s">
        <v>16</v>
      </c>
      <c r="E300" s="144">
        <f t="shared" ref="E300:E318" si="19">SUM((F300/$F$319)*100)</f>
        <v>14.772727272727273</v>
      </c>
      <c r="F300" s="143">
        <v>13</v>
      </c>
      <c r="G300" s="313" t="s">
        <v>1472</v>
      </c>
      <c r="H300" s="353"/>
      <c r="K300" s="202" t="s">
        <v>106</v>
      </c>
      <c r="L300" s="203" t="s">
        <v>311</v>
      </c>
      <c r="M300" s="202" t="s">
        <v>52</v>
      </c>
      <c r="N300" s="204">
        <f>SUM((O300/$O$303)*100)</f>
        <v>97.777777777777771</v>
      </c>
      <c r="O300" s="205">
        <v>88</v>
      </c>
      <c r="P300" s="313" t="s">
        <v>1675</v>
      </c>
      <c r="Q300" s="353" t="s">
        <v>1855</v>
      </c>
      <c r="R300" s="353" t="s">
        <v>1856</v>
      </c>
    </row>
    <row r="301" spans="2:18" ht="11" customHeight="1">
      <c r="B301" s="145" t="s">
        <v>16</v>
      </c>
      <c r="C301" s="146" t="s">
        <v>562</v>
      </c>
      <c r="D301" s="145" t="s">
        <v>16</v>
      </c>
      <c r="E301" s="144">
        <f t="shared" si="19"/>
        <v>13.636363636363635</v>
      </c>
      <c r="F301" s="143">
        <v>12</v>
      </c>
      <c r="G301" s="314" t="s">
        <v>1473</v>
      </c>
      <c r="H301" s="105"/>
      <c r="K301" s="145" t="s">
        <v>106</v>
      </c>
      <c r="L301" s="146" t="s">
        <v>561</v>
      </c>
      <c r="M301" s="145" t="s">
        <v>16</v>
      </c>
      <c r="N301" s="144">
        <f>SUM((O301/$O$303)*100)</f>
        <v>1.1111111111111112</v>
      </c>
      <c r="O301" s="143">
        <v>1</v>
      </c>
      <c r="P301" s="314" t="s">
        <v>1676</v>
      </c>
      <c r="Q301" s="105"/>
      <c r="R301" s="105"/>
    </row>
    <row r="302" spans="2:18" ht="11" customHeight="1">
      <c r="B302" s="145" t="s">
        <v>16</v>
      </c>
      <c r="C302" s="146" t="s">
        <v>560</v>
      </c>
      <c r="D302" s="145" t="s">
        <v>16</v>
      </c>
      <c r="E302" s="144">
        <f t="shared" si="19"/>
        <v>10.227272727272728</v>
      </c>
      <c r="F302" s="143">
        <v>9</v>
      </c>
      <c r="G302" s="314" t="s">
        <v>1474</v>
      </c>
      <c r="H302" s="105"/>
      <c r="K302" s="145" t="s">
        <v>51</v>
      </c>
      <c r="L302" s="291" t="s">
        <v>559</v>
      </c>
      <c r="M302" s="145" t="s">
        <v>52</v>
      </c>
      <c r="N302" s="144">
        <f>SUM((O302/$O$303)*100)</f>
        <v>1.1111111111111112</v>
      </c>
      <c r="O302" s="143">
        <v>1</v>
      </c>
      <c r="P302" s="315" t="s">
        <v>1354</v>
      </c>
      <c r="Q302" s="354"/>
      <c r="R302" s="354"/>
    </row>
    <row r="303" spans="2:18" ht="11" customHeight="1">
      <c r="B303" s="145" t="s">
        <v>16</v>
      </c>
      <c r="C303" s="146" t="s">
        <v>558</v>
      </c>
      <c r="D303" s="145" t="s">
        <v>16</v>
      </c>
      <c r="E303" s="144">
        <f t="shared" si="19"/>
        <v>10.227272727272728</v>
      </c>
      <c r="F303" s="143">
        <v>9</v>
      </c>
      <c r="G303" s="314" t="s">
        <v>1475</v>
      </c>
      <c r="H303" s="105"/>
      <c r="K303" s="141"/>
      <c r="L303" s="142"/>
      <c r="M303" s="141"/>
      <c r="N303" s="140">
        <f>SUM(N300:N302)</f>
        <v>100</v>
      </c>
      <c r="O303" s="140">
        <f>SUM(O300:O302)</f>
        <v>90</v>
      </c>
      <c r="P303" s="162"/>
    </row>
    <row r="304" spans="2:18" ht="11" customHeight="1">
      <c r="B304" s="145" t="s">
        <v>16</v>
      </c>
      <c r="C304" s="146" t="s">
        <v>557</v>
      </c>
      <c r="D304" s="145" t="s">
        <v>16</v>
      </c>
      <c r="E304" s="144">
        <f t="shared" si="19"/>
        <v>9.0909090909090917</v>
      </c>
      <c r="F304" s="143">
        <v>8</v>
      </c>
      <c r="G304" s="314" t="s">
        <v>1476</v>
      </c>
      <c r="H304" s="105" t="s">
        <v>1854</v>
      </c>
    </row>
    <row r="305" spans="2:8" ht="11" customHeight="1">
      <c r="B305" s="145" t="s">
        <v>16</v>
      </c>
      <c r="C305" s="146" t="s">
        <v>556</v>
      </c>
      <c r="D305" s="145" t="s">
        <v>16</v>
      </c>
      <c r="E305" s="144">
        <f t="shared" si="19"/>
        <v>6.8181818181818175</v>
      </c>
      <c r="F305" s="143">
        <v>6</v>
      </c>
      <c r="G305" s="314" t="s">
        <v>1477</v>
      </c>
      <c r="H305" s="105"/>
    </row>
    <row r="306" spans="2:8" ht="11" customHeight="1">
      <c r="B306" s="145" t="s">
        <v>16</v>
      </c>
      <c r="C306" s="146" t="s">
        <v>555</v>
      </c>
      <c r="D306" s="145" t="s">
        <v>16</v>
      </c>
      <c r="E306" s="144">
        <f t="shared" si="19"/>
        <v>6.8181818181818175</v>
      </c>
      <c r="F306" s="143">
        <v>6</v>
      </c>
      <c r="G306" s="314" t="s">
        <v>1475</v>
      </c>
      <c r="H306" s="105"/>
    </row>
    <row r="307" spans="2:8" ht="11" customHeight="1">
      <c r="B307" s="145" t="s">
        <v>16</v>
      </c>
      <c r="C307" s="146" t="s">
        <v>554</v>
      </c>
      <c r="D307" s="145" t="s">
        <v>16</v>
      </c>
      <c r="E307" s="144">
        <f t="shared" si="19"/>
        <v>5.6818181818181817</v>
      </c>
      <c r="F307" s="143">
        <v>5</v>
      </c>
      <c r="G307" s="314" t="s">
        <v>1478</v>
      </c>
      <c r="H307" s="105"/>
    </row>
    <row r="308" spans="2:8" ht="11" customHeight="1">
      <c r="B308" s="145" t="s">
        <v>16</v>
      </c>
      <c r="C308" s="146" t="s">
        <v>553</v>
      </c>
      <c r="D308" s="145" t="s">
        <v>16</v>
      </c>
      <c r="E308" s="144">
        <f t="shared" si="19"/>
        <v>4.5454545454545459</v>
      </c>
      <c r="F308" s="143">
        <v>4</v>
      </c>
      <c r="G308" s="314" t="s">
        <v>1479</v>
      </c>
      <c r="H308" s="105"/>
    </row>
    <row r="309" spans="2:8" ht="11" customHeight="1">
      <c r="B309" s="145" t="s">
        <v>16</v>
      </c>
      <c r="C309" s="146" t="s">
        <v>552</v>
      </c>
      <c r="D309" s="145" t="s">
        <v>16</v>
      </c>
      <c r="E309" s="144">
        <f t="shared" si="19"/>
        <v>4.5454545454545459</v>
      </c>
      <c r="F309" s="143">
        <v>4</v>
      </c>
      <c r="G309" s="314" t="s">
        <v>1480</v>
      </c>
      <c r="H309" s="105"/>
    </row>
    <row r="310" spans="2:8" ht="11" customHeight="1">
      <c r="B310" s="145" t="s">
        <v>16</v>
      </c>
      <c r="C310" s="146" t="s">
        <v>551</v>
      </c>
      <c r="D310" s="145" t="s">
        <v>16</v>
      </c>
      <c r="E310" s="144">
        <f t="shared" si="19"/>
        <v>3.4090909090909087</v>
      </c>
      <c r="F310" s="143">
        <v>3</v>
      </c>
      <c r="G310" s="314" t="s">
        <v>1481</v>
      </c>
      <c r="H310" s="105"/>
    </row>
    <row r="311" spans="2:8" ht="11" customHeight="1">
      <c r="B311" s="145" t="s">
        <v>16</v>
      </c>
      <c r="C311" s="146" t="s">
        <v>550</v>
      </c>
      <c r="D311" s="145" t="s">
        <v>16</v>
      </c>
      <c r="E311" s="144">
        <f t="shared" si="19"/>
        <v>2.2727272727272729</v>
      </c>
      <c r="F311" s="143">
        <v>2</v>
      </c>
      <c r="G311" s="314" t="s">
        <v>1482</v>
      </c>
      <c r="H311" s="105"/>
    </row>
    <row r="312" spans="2:8" ht="11" customHeight="1">
      <c r="B312" s="145" t="s">
        <v>16</v>
      </c>
      <c r="C312" s="146" t="s">
        <v>549</v>
      </c>
      <c r="D312" s="145" t="s">
        <v>16</v>
      </c>
      <c r="E312" s="144">
        <f t="shared" si="19"/>
        <v>1.1363636363636365</v>
      </c>
      <c r="F312" s="143">
        <v>1</v>
      </c>
      <c r="G312" s="314" t="s">
        <v>1483</v>
      </c>
      <c r="H312" s="105"/>
    </row>
    <row r="313" spans="2:8" ht="11" customHeight="1">
      <c r="B313" s="145" t="s">
        <v>16</v>
      </c>
      <c r="C313" s="146" t="s">
        <v>548</v>
      </c>
      <c r="D313" s="145" t="s">
        <v>16</v>
      </c>
      <c r="E313" s="144">
        <f t="shared" si="19"/>
        <v>1.1363636363636365</v>
      </c>
      <c r="F313" s="143">
        <v>1</v>
      </c>
      <c r="G313" s="314" t="s">
        <v>1484</v>
      </c>
      <c r="H313" s="105"/>
    </row>
    <row r="314" spans="2:8" ht="11" customHeight="1">
      <c r="B314" s="145" t="s">
        <v>16</v>
      </c>
      <c r="C314" s="146" t="s">
        <v>547</v>
      </c>
      <c r="D314" s="145" t="s">
        <v>16</v>
      </c>
      <c r="E314" s="144">
        <f t="shared" si="19"/>
        <v>1.1363636363636365</v>
      </c>
      <c r="F314" s="143">
        <v>1</v>
      </c>
      <c r="G314" s="314" t="s">
        <v>1485</v>
      </c>
      <c r="H314" s="105"/>
    </row>
    <row r="315" spans="2:8" ht="11" customHeight="1">
      <c r="B315" s="145" t="s">
        <v>16</v>
      </c>
      <c r="C315" s="146" t="s">
        <v>546</v>
      </c>
      <c r="D315" s="145" t="s">
        <v>16</v>
      </c>
      <c r="E315" s="144">
        <f t="shared" si="19"/>
        <v>1.1363636363636365</v>
      </c>
      <c r="F315" s="143">
        <v>1</v>
      </c>
      <c r="G315" s="314" t="s">
        <v>1486</v>
      </c>
      <c r="H315" s="105"/>
    </row>
    <row r="316" spans="2:8" ht="11" customHeight="1">
      <c r="B316" s="145" t="s">
        <v>16</v>
      </c>
      <c r="C316" s="146" t="s">
        <v>545</v>
      </c>
      <c r="D316" s="145" t="s">
        <v>16</v>
      </c>
      <c r="E316" s="144">
        <f t="shared" si="19"/>
        <v>1.1363636363636365</v>
      </c>
      <c r="F316" s="143">
        <v>1</v>
      </c>
      <c r="G316" s="314" t="s">
        <v>1487</v>
      </c>
      <c r="H316" s="105"/>
    </row>
    <row r="317" spans="2:8" ht="11" customHeight="1">
      <c r="B317" s="145" t="s">
        <v>16</v>
      </c>
      <c r="C317" s="146" t="s">
        <v>544</v>
      </c>
      <c r="D317" s="145" t="s">
        <v>16</v>
      </c>
      <c r="E317" s="144">
        <f t="shared" si="19"/>
        <v>1.1363636363636365</v>
      </c>
      <c r="F317" s="143">
        <v>1</v>
      </c>
      <c r="G317" s="314" t="s">
        <v>1488</v>
      </c>
      <c r="H317" s="105"/>
    </row>
    <row r="318" spans="2:8" ht="11" customHeight="1">
      <c r="B318" s="145" t="s">
        <v>16</v>
      </c>
      <c r="C318" s="146" t="s">
        <v>543</v>
      </c>
      <c r="D318" s="145" t="s">
        <v>16</v>
      </c>
      <c r="E318" s="144">
        <f t="shared" si="19"/>
        <v>1.1363636363636365</v>
      </c>
      <c r="F318" s="143">
        <v>1</v>
      </c>
      <c r="G318" s="315" t="s">
        <v>1489</v>
      </c>
      <c r="H318" s="354"/>
    </row>
    <row r="319" spans="2:8" ht="11" customHeight="1">
      <c r="B319" s="141"/>
      <c r="C319" s="142"/>
      <c r="D319" s="141"/>
      <c r="E319" s="140">
        <f>SUM(E300:E318)</f>
        <v>100.00000000000001</v>
      </c>
      <c r="F319" s="140">
        <f>SUM(F300:F318)</f>
        <v>88</v>
      </c>
    </row>
    <row r="320" spans="2:8" ht="11" customHeight="1">
      <c r="B320" s="160"/>
      <c r="C320" s="161"/>
      <c r="D320" s="160"/>
      <c r="E320" s="162"/>
      <c r="F320" s="162"/>
    </row>
    <row r="321" spans="2:17" ht="11" customHeight="1">
      <c r="B321" s="160"/>
      <c r="C321" s="161"/>
      <c r="D321" s="160"/>
      <c r="E321" s="162"/>
      <c r="F321" s="162"/>
      <c r="K321" s="152" t="s">
        <v>542</v>
      </c>
      <c r="L321" s="151"/>
      <c r="M321" s="150"/>
      <c r="N321" s="150"/>
      <c r="O321" s="149"/>
      <c r="P321" s="149"/>
    </row>
    <row r="322" spans="2:17" ht="11" customHeight="1">
      <c r="B322" s="152" t="s">
        <v>541</v>
      </c>
      <c r="C322" s="151"/>
      <c r="D322" s="150"/>
      <c r="E322" s="150"/>
      <c r="F322" s="149"/>
      <c r="K322" s="150"/>
      <c r="L322" s="151"/>
      <c r="M322" s="150"/>
      <c r="N322" s="150"/>
      <c r="O322" s="149"/>
      <c r="P322" s="149"/>
    </row>
    <row r="323" spans="2:17" ht="11" customHeight="1">
      <c r="B323" s="150"/>
      <c r="C323" s="151"/>
      <c r="D323" s="150"/>
      <c r="E323" s="150"/>
      <c r="F323" s="149"/>
      <c r="K323" s="148" t="s">
        <v>45</v>
      </c>
      <c r="L323" s="148" t="s">
        <v>1</v>
      </c>
      <c r="M323" s="148" t="s">
        <v>46</v>
      </c>
      <c r="N323" s="148" t="s">
        <v>3</v>
      </c>
      <c r="O323" s="147" t="s">
        <v>4</v>
      </c>
      <c r="P323" s="306"/>
    </row>
    <row r="324" spans="2:17" ht="11" customHeight="1">
      <c r="B324" s="148" t="s">
        <v>0</v>
      </c>
      <c r="C324" s="148" t="s">
        <v>1</v>
      </c>
      <c r="D324" s="148" t="s">
        <v>2</v>
      </c>
      <c r="E324" s="148" t="s">
        <v>3</v>
      </c>
      <c r="F324" s="147" t="s">
        <v>4</v>
      </c>
      <c r="K324" s="145" t="s">
        <v>106</v>
      </c>
      <c r="L324" s="146" t="s">
        <v>540</v>
      </c>
      <c r="M324" s="145" t="s">
        <v>104</v>
      </c>
      <c r="N324" s="144">
        <f t="shared" ref="N324:N330" si="20">SUM((O324/$O$331)*100)</f>
        <v>48.837209302325576</v>
      </c>
      <c r="O324" s="143">
        <v>42</v>
      </c>
      <c r="P324" s="306"/>
    </row>
    <row r="325" spans="2:17" ht="11" customHeight="1">
      <c r="B325" s="145" t="s">
        <v>22</v>
      </c>
      <c r="C325" s="146" t="s">
        <v>539</v>
      </c>
      <c r="D325" s="145" t="s">
        <v>16</v>
      </c>
      <c r="E325" s="144">
        <f>SUM((F325/$F$330)*100)</f>
        <v>47.311827956989248</v>
      </c>
      <c r="F325" s="143">
        <v>44</v>
      </c>
      <c r="K325" s="145" t="s">
        <v>106</v>
      </c>
      <c r="L325" s="146" t="s">
        <v>538</v>
      </c>
      <c r="M325" s="145" t="s">
        <v>104</v>
      </c>
      <c r="N325" s="144">
        <f t="shared" si="20"/>
        <v>40.697674418604649</v>
      </c>
      <c r="O325" s="143">
        <v>35</v>
      </c>
      <c r="P325" s="306"/>
    </row>
    <row r="326" spans="2:17" ht="11" customHeight="1">
      <c r="B326" s="145" t="s">
        <v>22</v>
      </c>
      <c r="C326" s="146" t="s">
        <v>537</v>
      </c>
      <c r="D326" s="145" t="s">
        <v>22</v>
      </c>
      <c r="E326" s="144">
        <f>SUM((F326/$F$330)*100)</f>
        <v>35.483870967741936</v>
      </c>
      <c r="F326" s="143">
        <v>33</v>
      </c>
      <c r="K326" s="145" t="s">
        <v>106</v>
      </c>
      <c r="L326" s="146" t="s">
        <v>536</v>
      </c>
      <c r="M326" s="145" t="s">
        <v>104</v>
      </c>
      <c r="N326" s="144">
        <f t="shared" si="20"/>
        <v>4.6511627906976747</v>
      </c>
      <c r="O326" s="143">
        <v>4</v>
      </c>
      <c r="P326" s="306"/>
    </row>
    <row r="327" spans="2:17" ht="11" customHeight="1">
      <c r="B327" s="145" t="s">
        <v>16</v>
      </c>
      <c r="C327" s="146" t="s">
        <v>535</v>
      </c>
      <c r="D327" s="145" t="s">
        <v>22</v>
      </c>
      <c r="E327" s="144">
        <f>SUM((F327/$F$330)*100)</f>
        <v>13.978494623655912</v>
      </c>
      <c r="F327" s="143">
        <v>13</v>
      </c>
      <c r="K327" s="145" t="s">
        <v>106</v>
      </c>
      <c r="L327" s="146" t="s">
        <v>534</v>
      </c>
      <c r="M327" s="145" t="s">
        <v>104</v>
      </c>
      <c r="N327" s="144">
        <f t="shared" si="20"/>
        <v>2.3255813953488373</v>
      </c>
      <c r="O327" s="143">
        <v>2</v>
      </c>
      <c r="P327" s="306"/>
    </row>
    <row r="328" spans="2:17" ht="11" customHeight="1">
      <c r="B328" s="145" t="s">
        <v>129</v>
      </c>
      <c r="C328" s="146" t="s">
        <v>533</v>
      </c>
      <c r="D328" s="145" t="s">
        <v>16</v>
      </c>
      <c r="E328" s="144">
        <f>SUM((F328/$F$330)*100)</f>
        <v>2.1505376344086025</v>
      </c>
      <c r="F328" s="143">
        <v>2</v>
      </c>
      <c r="K328" s="145" t="s">
        <v>106</v>
      </c>
      <c r="L328" s="146" t="s">
        <v>532</v>
      </c>
      <c r="M328" s="145" t="s">
        <v>104</v>
      </c>
      <c r="N328" s="144">
        <f t="shared" si="20"/>
        <v>1.1627906976744187</v>
      </c>
      <c r="O328" s="143">
        <v>1</v>
      </c>
      <c r="P328" s="306"/>
    </row>
    <row r="329" spans="2:17" ht="11" customHeight="1">
      <c r="B329" s="145" t="s">
        <v>16</v>
      </c>
      <c r="C329" s="146" t="s">
        <v>531</v>
      </c>
      <c r="D329" s="145" t="s">
        <v>22</v>
      </c>
      <c r="E329" s="144">
        <f>SUM((F329/$F$330)*100)</f>
        <v>1.0752688172043012</v>
      </c>
      <c r="F329" s="143">
        <v>1</v>
      </c>
      <c r="K329" s="145" t="s">
        <v>106</v>
      </c>
      <c r="L329" s="146" t="s">
        <v>530</v>
      </c>
      <c r="M329" s="145" t="s">
        <v>104</v>
      </c>
      <c r="N329" s="144">
        <f t="shared" si="20"/>
        <v>1.1627906976744187</v>
      </c>
      <c r="O329" s="143">
        <v>1</v>
      </c>
      <c r="P329" s="306"/>
    </row>
    <row r="330" spans="2:17" ht="11" customHeight="1">
      <c r="B330" s="141"/>
      <c r="C330" s="142"/>
      <c r="D330" s="141"/>
      <c r="E330" s="140">
        <f>SUM(E325:E329)</f>
        <v>100.00000000000001</v>
      </c>
      <c r="F330" s="140">
        <f>SUM(F325:F329)</f>
        <v>93</v>
      </c>
      <c r="K330" s="145" t="s">
        <v>106</v>
      </c>
      <c r="L330" s="146" t="s">
        <v>529</v>
      </c>
      <c r="M330" s="145" t="s">
        <v>104</v>
      </c>
      <c r="N330" s="144">
        <f t="shared" si="20"/>
        <v>1.1627906976744187</v>
      </c>
      <c r="O330" s="143">
        <v>1</v>
      </c>
      <c r="P330" s="306"/>
    </row>
    <row r="331" spans="2:17" ht="11" customHeight="1">
      <c r="B331" s="160"/>
      <c r="C331" s="161"/>
      <c r="D331" s="160"/>
      <c r="E331" s="162"/>
      <c r="F331" s="162"/>
      <c r="K331" s="141"/>
      <c r="L331" s="142"/>
      <c r="M331" s="141"/>
      <c r="N331" s="140">
        <f>SUM(N324:N330)</f>
        <v>100</v>
      </c>
      <c r="O331" s="140">
        <f>SUM(O324:O330)</f>
        <v>86</v>
      </c>
      <c r="P331" s="162"/>
    </row>
    <row r="332" spans="2:17" ht="11" customHeight="1">
      <c r="B332" s="160"/>
      <c r="C332" s="161"/>
      <c r="D332" s="160"/>
      <c r="E332" s="162"/>
      <c r="F332" s="162"/>
    </row>
    <row r="334" spans="2:17" ht="11" customHeight="1">
      <c r="B334" s="154" t="s">
        <v>155</v>
      </c>
      <c r="C334" s="154"/>
      <c r="D334" s="154"/>
      <c r="E334" s="154"/>
      <c r="F334" s="154"/>
      <c r="H334" s="154"/>
      <c r="I334" s="154"/>
      <c r="J334" s="154"/>
      <c r="K334" s="154" t="s">
        <v>156</v>
      </c>
    </row>
    <row r="335" spans="2:17" ht="11" customHeight="1">
      <c r="B335" s="2" t="s">
        <v>0</v>
      </c>
      <c r="C335" s="3" t="s">
        <v>1</v>
      </c>
      <c r="D335" s="3" t="s">
        <v>2</v>
      </c>
      <c r="E335" s="3" t="s">
        <v>3</v>
      </c>
      <c r="F335" s="3" t="s">
        <v>4</v>
      </c>
      <c r="G335" s="326" t="s">
        <v>1409</v>
      </c>
      <c r="K335" s="2" t="s">
        <v>45</v>
      </c>
      <c r="L335" s="3" t="s">
        <v>1</v>
      </c>
      <c r="M335" s="3" t="s">
        <v>46</v>
      </c>
      <c r="N335" s="3" t="s">
        <v>3</v>
      </c>
      <c r="O335" s="3" t="s">
        <v>4</v>
      </c>
      <c r="P335" s="326" t="s">
        <v>1409</v>
      </c>
    </row>
    <row r="336" spans="2:17" ht="11" customHeight="1">
      <c r="B336" s="100" t="s">
        <v>16</v>
      </c>
      <c r="C336" s="101" t="s">
        <v>159</v>
      </c>
      <c r="D336" s="109" t="s">
        <v>16</v>
      </c>
      <c r="E336" s="103">
        <v>100</v>
      </c>
      <c r="F336" s="104">
        <v>93</v>
      </c>
      <c r="G336" s="332" t="s">
        <v>1190</v>
      </c>
      <c r="K336" s="19" t="s">
        <v>106</v>
      </c>
      <c r="L336" s="20" t="s">
        <v>191</v>
      </c>
      <c r="M336" s="19" t="s">
        <v>52</v>
      </c>
      <c r="N336" s="22">
        <f>O336*100/$O$338</f>
        <v>98.717948717948715</v>
      </c>
      <c r="O336" s="99">
        <v>77</v>
      </c>
      <c r="P336" s="323" t="s">
        <v>1191</v>
      </c>
      <c r="Q336" s="20"/>
    </row>
    <row r="337" spans="2:17" ht="11" customHeight="1">
      <c r="E337" s="74">
        <v>100</v>
      </c>
      <c r="F337" s="74">
        <f>SUM(F336)</f>
        <v>93</v>
      </c>
      <c r="K337" s="68" t="s">
        <v>106</v>
      </c>
      <c r="L337" s="155" t="s">
        <v>442</v>
      </c>
      <c r="M337" s="68" t="s">
        <v>52</v>
      </c>
      <c r="N337" s="71">
        <f>O337*100/$O$338</f>
        <v>1.2820512820512822</v>
      </c>
      <c r="O337" s="97">
        <v>1</v>
      </c>
      <c r="P337" s="325" t="s">
        <v>1192</v>
      </c>
      <c r="Q337" s="20"/>
    </row>
    <row r="338" spans="2:17" ht="11" customHeight="1">
      <c r="O338" s="74">
        <f>SUM(O336:O337)</f>
        <v>78</v>
      </c>
      <c r="P338" s="74"/>
    </row>
    <row r="341" spans="2:17" ht="11" customHeight="1">
      <c r="B341" s="154" t="s">
        <v>1062</v>
      </c>
      <c r="C341" s="154"/>
      <c r="D341" s="154"/>
      <c r="E341" s="154"/>
      <c r="F341" s="154"/>
      <c r="G341" s="154"/>
      <c r="H341" s="154"/>
      <c r="I341" s="154"/>
      <c r="J341" s="154"/>
      <c r="K341" s="154" t="s">
        <v>1061</v>
      </c>
    </row>
    <row r="342" spans="2:17" ht="11" customHeight="1">
      <c r="B342" s="2" t="s">
        <v>0</v>
      </c>
      <c r="C342" s="3" t="s">
        <v>1</v>
      </c>
      <c r="D342" s="3" t="s">
        <v>2</v>
      </c>
      <c r="E342" s="3" t="s">
        <v>3</v>
      </c>
      <c r="F342" s="3" t="s">
        <v>4</v>
      </c>
      <c r="K342" s="2" t="s">
        <v>45</v>
      </c>
      <c r="L342" s="3" t="s">
        <v>1</v>
      </c>
      <c r="M342" s="3" t="s">
        <v>46</v>
      </c>
      <c r="N342" s="3" t="s">
        <v>3</v>
      </c>
      <c r="O342" s="3" t="s">
        <v>4</v>
      </c>
      <c r="P342" s="304"/>
    </row>
    <row r="343" spans="2:17" ht="11" customHeight="1">
      <c r="B343" s="84" t="s">
        <v>16</v>
      </c>
      <c r="C343" s="20" t="s">
        <v>168</v>
      </c>
      <c r="D343" s="84" t="s">
        <v>16</v>
      </c>
      <c r="E343" s="22">
        <f t="shared" ref="E343:E384" si="21">F343*100/$F$385</f>
        <v>9.2105263157894743</v>
      </c>
      <c r="F343" s="99">
        <v>7</v>
      </c>
      <c r="K343" s="19" t="s">
        <v>19</v>
      </c>
      <c r="L343" s="20" t="s">
        <v>214</v>
      </c>
      <c r="M343" s="19" t="s">
        <v>16</v>
      </c>
      <c r="N343" s="22">
        <f>O343*100/$O$382</f>
        <v>7.4074074074074074</v>
      </c>
      <c r="O343" s="99">
        <v>6</v>
      </c>
      <c r="P343" s="305"/>
    </row>
    <row r="344" spans="2:17" ht="11" customHeight="1">
      <c r="B344" s="84" t="s">
        <v>16</v>
      </c>
      <c r="C344" s="20" t="s">
        <v>161</v>
      </c>
      <c r="D344" s="84" t="s">
        <v>16</v>
      </c>
      <c r="E344" s="22">
        <f t="shared" si="21"/>
        <v>9.2105263157894743</v>
      </c>
      <c r="F344" s="85">
        <v>7</v>
      </c>
      <c r="K344" s="19" t="s">
        <v>106</v>
      </c>
      <c r="L344" s="20" t="s">
        <v>197</v>
      </c>
      <c r="M344" s="19" t="s">
        <v>16</v>
      </c>
      <c r="N344" s="22">
        <f t="shared" ref="N344:N381" si="22">O344*100/$O$382</f>
        <v>7.4074074074074074</v>
      </c>
      <c r="O344" s="85">
        <v>6</v>
      </c>
      <c r="P344" s="305"/>
    </row>
    <row r="345" spans="2:17" ht="11" customHeight="1">
      <c r="B345" s="84" t="s">
        <v>16</v>
      </c>
      <c r="C345" s="20" t="s">
        <v>160</v>
      </c>
      <c r="D345" s="84" t="s">
        <v>16</v>
      </c>
      <c r="E345" s="22">
        <f t="shared" si="21"/>
        <v>6.5789473684210522</v>
      </c>
      <c r="F345" s="85">
        <v>5</v>
      </c>
      <c r="K345" s="19" t="s">
        <v>106</v>
      </c>
      <c r="L345" s="20" t="s">
        <v>198</v>
      </c>
      <c r="M345" s="19" t="s">
        <v>22</v>
      </c>
      <c r="N345" s="22">
        <f t="shared" si="22"/>
        <v>6.1728395061728394</v>
      </c>
      <c r="O345" s="85">
        <v>5</v>
      </c>
      <c r="P345" s="305"/>
      <c r="Q345" s="20"/>
    </row>
    <row r="346" spans="2:17" ht="11" customHeight="1">
      <c r="B346" s="84" t="s">
        <v>16</v>
      </c>
      <c r="C346" s="20" t="s">
        <v>175</v>
      </c>
      <c r="D346" s="84" t="s">
        <v>16</v>
      </c>
      <c r="E346" s="22">
        <f t="shared" si="21"/>
        <v>6.5789473684210522</v>
      </c>
      <c r="F346" s="85">
        <v>5</v>
      </c>
      <c r="K346" s="19" t="s">
        <v>51</v>
      </c>
      <c r="L346" s="20" t="s">
        <v>208</v>
      </c>
      <c r="M346" s="19" t="s">
        <v>16</v>
      </c>
      <c r="N346" s="22">
        <f t="shared" si="22"/>
        <v>4.9382716049382713</v>
      </c>
      <c r="O346" s="110">
        <v>4</v>
      </c>
      <c r="P346" s="307"/>
      <c r="Q346" s="20"/>
    </row>
    <row r="347" spans="2:17" ht="11" customHeight="1">
      <c r="B347" s="111" t="s">
        <v>16</v>
      </c>
      <c r="C347" s="60" t="s">
        <v>66</v>
      </c>
      <c r="D347" s="111" t="s">
        <v>16</v>
      </c>
      <c r="E347" s="62">
        <f t="shared" si="21"/>
        <v>5.2631578947368425</v>
      </c>
      <c r="F347" s="112">
        <v>4</v>
      </c>
      <c r="K347" s="19" t="s">
        <v>102</v>
      </c>
      <c r="L347" s="20" t="s">
        <v>193</v>
      </c>
      <c r="M347" s="19" t="s">
        <v>16</v>
      </c>
      <c r="N347" s="22">
        <f t="shared" si="22"/>
        <v>4.9382716049382713</v>
      </c>
      <c r="O347" s="85">
        <v>4</v>
      </c>
      <c r="P347" s="307"/>
    </row>
    <row r="348" spans="2:17" ht="11" customHeight="1">
      <c r="B348" s="84" t="s">
        <v>16</v>
      </c>
      <c r="C348" s="20" t="s">
        <v>185</v>
      </c>
      <c r="D348" s="84" t="s">
        <v>16</v>
      </c>
      <c r="E348" s="22">
        <f t="shared" si="21"/>
        <v>3.9473684210526314</v>
      </c>
      <c r="F348" s="85">
        <v>3</v>
      </c>
      <c r="K348" s="19" t="s">
        <v>51</v>
      </c>
      <c r="L348" s="20" t="s">
        <v>213</v>
      </c>
      <c r="M348" s="19" t="s">
        <v>22</v>
      </c>
      <c r="N348" s="22">
        <f t="shared" si="22"/>
        <v>4.9382716049382713</v>
      </c>
      <c r="O348" s="85">
        <v>4</v>
      </c>
      <c r="P348" s="307"/>
    </row>
    <row r="349" spans="2:17" ht="11" customHeight="1">
      <c r="B349" s="113" t="s">
        <v>16</v>
      </c>
      <c r="C349" s="39" t="s">
        <v>78</v>
      </c>
      <c r="D349" s="113" t="s">
        <v>16</v>
      </c>
      <c r="E349" s="41">
        <f t="shared" si="21"/>
        <v>3.9473684210526314</v>
      </c>
      <c r="F349" s="114">
        <v>3</v>
      </c>
      <c r="K349" s="88" t="s">
        <v>9</v>
      </c>
      <c r="L349" s="87" t="s">
        <v>118</v>
      </c>
      <c r="M349" s="88" t="s">
        <v>16</v>
      </c>
      <c r="N349" s="89">
        <f t="shared" si="22"/>
        <v>4.9382716049382713</v>
      </c>
      <c r="O349" s="90">
        <v>4</v>
      </c>
      <c r="P349" s="307"/>
    </row>
    <row r="350" spans="2:17" ht="11" customHeight="1">
      <c r="B350" s="84" t="s">
        <v>16</v>
      </c>
      <c r="C350" s="20" t="s">
        <v>163</v>
      </c>
      <c r="D350" s="84" t="s">
        <v>16</v>
      </c>
      <c r="E350" s="22">
        <f t="shared" si="21"/>
        <v>2.6315789473684212</v>
      </c>
      <c r="F350" s="85">
        <v>2</v>
      </c>
      <c r="K350" s="19" t="s">
        <v>22</v>
      </c>
      <c r="L350" s="20" t="s">
        <v>204</v>
      </c>
      <c r="M350" s="19" t="s">
        <v>52</v>
      </c>
      <c r="N350" s="22">
        <f t="shared" si="22"/>
        <v>4.9382716049382713</v>
      </c>
      <c r="O350" s="85">
        <v>4</v>
      </c>
      <c r="P350" s="303"/>
      <c r="Q350" s="303"/>
    </row>
    <row r="351" spans="2:17" ht="11" customHeight="1">
      <c r="B351" s="84" t="s">
        <v>16</v>
      </c>
      <c r="C351" s="20" t="s">
        <v>182</v>
      </c>
      <c r="D351" s="84" t="s">
        <v>16</v>
      </c>
      <c r="E351" s="22">
        <f t="shared" si="21"/>
        <v>2.6315789473684212</v>
      </c>
      <c r="F351" s="85">
        <v>2</v>
      </c>
      <c r="K351" s="19" t="s">
        <v>51</v>
      </c>
      <c r="L351" s="20" t="s">
        <v>227</v>
      </c>
      <c r="M351" s="19" t="s">
        <v>22</v>
      </c>
      <c r="N351" s="22">
        <f t="shared" si="22"/>
        <v>3.7037037037037037</v>
      </c>
      <c r="O351" s="85">
        <v>3</v>
      </c>
      <c r="P351" s="20" t="s">
        <v>1809</v>
      </c>
      <c r="Q351" s="20" t="s">
        <v>1810</v>
      </c>
    </row>
    <row r="352" spans="2:17" ht="11" customHeight="1">
      <c r="B352" s="84" t="s">
        <v>16</v>
      </c>
      <c r="C352" s="20" t="s">
        <v>166</v>
      </c>
      <c r="D352" s="84" t="s">
        <v>16</v>
      </c>
      <c r="E352" s="22">
        <f t="shared" si="21"/>
        <v>2.6315789473684212</v>
      </c>
      <c r="F352" s="85">
        <v>2</v>
      </c>
      <c r="K352" s="19" t="s">
        <v>106</v>
      </c>
      <c r="L352" s="20" t="s">
        <v>219</v>
      </c>
      <c r="M352" s="19" t="s">
        <v>123</v>
      </c>
      <c r="N352" s="22">
        <f t="shared" si="22"/>
        <v>2.4691358024691357</v>
      </c>
      <c r="O352" s="85">
        <v>2</v>
      </c>
      <c r="P352" s="307"/>
    </row>
    <row r="353" spans="2:17" ht="11" customHeight="1">
      <c r="B353" s="115" t="s">
        <v>16</v>
      </c>
      <c r="C353" s="45" t="s">
        <v>83</v>
      </c>
      <c r="D353" s="115" t="s">
        <v>16</v>
      </c>
      <c r="E353" s="47">
        <f t="shared" si="21"/>
        <v>2.6315789473684212</v>
      </c>
      <c r="F353" s="116">
        <v>2</v>
      </c>
      <c r="K353" s="19" t="s">
        <v>22</v>
      </c>
      <c r="L353" s="20" t="s">
        <v>205</v>
      </c>
      <c r="M353" s="19" t="s">
        <v>22</v>
      </c>
      <c r="N353" s="22">
        <f t="shared" si="22"/>
        <v>2.4691358024691357</v>
      </c>
      <c r="O353" s="85">
        <v>2</v>
      </c>
      <c r="P353" s="307"/>
    </row>
    <row r="354" spans="2:17" ht="11" customHeight="1">
      <c r="B354" s="117" t="s">
        <v>16</v>
      </c>
      <c r="C354" s="55" t="s">
        <v>65</v>
      </c>
      <c r="D354" s="117" t="s">
        <v>16</v>
      </c>
      <c r="E354" s="57">
        <f t="shared" si="21"/>
        <v>2.6315789473684212</v>
      </c>
      <c r="F354" s="118">
        <v>2</v>
      </c>
      <c r="K354" s="19" t="s">
        <v>55</v>
      </c>
      <c r="L354" s="20" t="s">
        <v>226</v>
      </c>
      <c r="M354" s="19" t="s">
        <v>635</v>
      </c>
      <c r="N354" s="22">
        <f t="shared" si="22"/>
        <v>2.4691358024691357</v>
      </c>
      <c r="O354" s="85">
        <v>2</v>
      </c>
      <c r="P354" s="307"/>
    </row>
    <row r="355" spans="2:17" ht="11" customHeight="1">
      <c r="B355" s="84" t="s">
        <v>16</v>
      </c>
      <c r="C355" s="20" t="s">
        <v>188</v>
      </c>
      <c r="D355" s="84" t="s">
        <v>16</v>
      </c>
      <c r="E355" s="22">
        <f t="shared" si="21"/>
        <v>2.6315789473684212</v>
      </c>
      <c r="F355" s="85">
        <v>2</v>
      </c>
      <c r="K355" s="19" t="s">
        <v>51</v>
      </c>
      <c r="L355" s="20" t="s">
        <v>217</v>
      </c>
      <c r="M355" s="19" t="s">
        <v>16</v>
      </c>
      <c r="N355" s="22">
        <f t="shared" si="22"/>
        <v>2.4691358024691357</v>
      </c>
      <c r="O355" s="85">
        <v>2</v>
      </c>
      <c r="P355" s="307"/>
    </row>
    <row r="356" spans="2:17" ht="11" customHeight="1">
      <c r="B356" s="119" t="s">
        <v>22</v>
      </c>
      <c r="C356" s="6" t="s">
        <v>80</v>
      </c>
      <c r="D356" s="119" t="s">
        <v>16</v>
      </c>
      <c r="E356" s="120">
        <f t="shared" si="21"/>
        <v>2.6315789473684212</v>
      </c>
      <c r="F356" s="121">
        <v>2</v>
      </c>
      <c r="K356" s="122" t="s">
        <v>106</v>
      </c>
      <c r="L356" s="20" t="s">
        <v>194</v>
      </c>
      <c r="M356" s="19" t="s">
        <v>52</v>
      </c>
      <c r="N356" s="22">
        <f t="shared" si="22"/>
        <v>2.4691358024691357</v>
      </c>
      <c r="O356" s="85">
        <v>2</v>
      </c>
      <c r="P356" s="307"/>
      <c r="Q356" s="20"/>
    </row>
    <row r="357" spans="2:17" ht="11" customHeight="1">
      <c r="B357" s="84" t="s">
        <v>16</v>
      </c>
      <c r="C357" s="20" t="s">
        <v>177</v>
      </c>
      <c r="D357" s="84" t="s">
        <v>16</v>
      </c>
      <c r="E357" s="22">
        <f t="shared" si="21"/>
        <v>1.3157894736842106</v>
      </c>
      <c r="F357" s="85">
        <v>1</v>
      </c>
      <c r="K357" s="19" t="s">
        <v>9</v>
      </c>
      <c r="L357" s="20" t="s">
        <v>223</v>
      </c>
      <c r="M357" s="19" t="s">
        <v>635</v>
      </c>
      <c r="N357" s="22">
        <f t="shared" si="22"/>
        <v>2.4691358024691357</v>
      </c>
      <c r="O357" s="85">
        <v>2</v>
      </c>
      <c r="P357" s="307"/>
    </row>
    <row r="358" spans="2:17" ht="11" customHeight="1">
      <c r="B358" s="123" t="s">
        <v>16</v>
      </c>
      <c r="C358" s="15" t="s">
        <v>61</v>
      </c>
      <c r="D358" s="123" t="s">
        <v>16</v>
      </c>
      <c r="E358" s="17">
        <f t="shared" si="21"/>
        <v>1.3157894736842106</v>
      </c>
      <c r="F358" s="124">
        <v>1</v>
      </c>
      <c r="G358" s="256"/>
      <c r="H358" s="256"/>
      <c r="I358" s="256"/>
      <c r="J358" s="256"/>
      <c r="K358" s="19" t="s">
        <v>55</v>
      </c>
      <c r="L358" s="20" t="s">
        <v>224</v>
      </c>
      <c r="M358" s="19" t="s">
        <v>16</v>
      </c>
      <c r="N358" s="22">
        <f t="shared" si="22"/>
        <v>2.4691358024691357</v>
      </c>
      <c r="O358" s="85">
        <v>2</v>
      </c>
      <c r="P358" s="307"/>
    </row>
    <row r="359" spans="2:17" ht="11" customHeight="1">
      <c r="B359" s="84" t="s">
        <v>16</v>
      </c>
      <c r="C359" s="20" t="s">
        <v>183</v>
      </c>
      <c r="D359" s="84" t="s">
        <v>16</v>
      </c>
      <c r="E359" s="22">
        <f t="shared" si="21"/>
        <v>1.3157894736842106</v>
      </c>
      <c r="F359" s="85">
        <v>1</v>
      </c>
      <c r="K359" s="19" t="s">
        <v>106</v>
      </c>
      <c r="L359" s="20" t="s">
        <v>202</v>
      </c>
      <c r="M359" s="19" t="s">
        <v>16</v>
      </c>
      <c r="N359" s="22">
        <f t="shared" si="22"/>
        <v>2.4691358024691357</v>
      </c>
      <c r="O359" s="85">
        <v>2</v>
      </c>
      <c r="P359" s="307"/>
    </row>
    <row r="360" spans="2:17" ht="11" customHeight="1">
      <c r="B360" s="84" t="s">
        <v>16</v>
      </c>
      <c r="C360" s="20" t="s">
        <v>179</v>
      </c>
      <c r="D360" s="84" t="s">
        <v>16</v>
      </c>
      <c r="E360" s="22">
        <f t="shared" si="21"/>
        <v>1.3157894736842106</v>
      </c>
      <c r="F360" s="85">
        <v>1</v>
      </c>
      <c r="K360" s="19" t="s">
        <v>19</v>
      </c>
      <c r="L360" s="20" t="s">
        <v>231</v>
      </c>
      <c r="M360" s="19" t="s">
        <v>22</v>
      </c>
      <c r="N360" s="22">
        <f t="shared" si="22"/>
        <v>2.4691358024691357</v>
      </c>
      <c r="O360" s="85">
        <v>2</v>
      </c>
      <c r="P360" s="307"/>
    </row>
    <row r="361" spans="2:17" ht="11" customHeight="1">
      <c r="B361" s="84" t="s">
        <v>16</v>
      </c>
      <c r="C361" s="20" t="s">
        <v>186</v>
      </c>
      <c r="D361" s="84" t="s">
        <v>16</v>
      </c>
      <c r="E361" s="22">
        <f t="shared" si="21"/>
        <v>1.3157894736842106</v>
      </c>
      <c r="F361" s="85">
        <v>1</v>
      </c>
      <c r="K361" s="19" t="s">
        <v>106</v>
      </c>
      <c r="L361" s="20" t="s">
        <v>218</v>
      </c>
      <c r="M361" s="19" t="s">
        <v>52</v>
      </c>
      <c r="N361" s="22">
        <f t="shared" si="22"/>
        <v>2.4691358024691357</v>
      </c>
      <c r="O361" s="85">
        <v>2</v>
      </c>
      <c r="P361" s="307"/>
    </row>
    <row r="362" spans="2:17" ht="11" customHeight="1">
      <c r="B362" s="125" t="s">
        <v>16</v>
      </c>
      <c r="C362" s="30" t="s">
        <v>69</v>
      </c>
      <c r="D362" s="125" t="s">
        <v>16</v>
      </c>
      <c r="E362" s="32">
        <f t="shared" si="21"/>
        <v>1.3157894736842106</v>
      </c>
      <c r="F362" s="126">
        <v>1</v>
      </c>
      <c r="K362" s="19" t="s">
        <v>106</v>
      </c>
      <c r="L362" s="20" t="s">
        <v>201</v>
      </c>
      <c r="M362" s="19" t="s">
        <v>52</v>
      </c>
      <c r="N362" s="22">
        <f t="shared" si="22"/>
        <v>2.4691358024691357</v>
      </c>
      <c r="O362" s="85">
        <v>2</v>
      </c>
      <c r="P362" s="307"/>
    </row>
    <row r="363" spans="2:17" ht="11" customHeight="1">
      <c r="B363" s="127" t="s">
        <v>16</v>
      </c>
      <c r="C363" s="10" t="s">
        <v>71</v>
      </c>
      <c r="D363" s="127" t="s">
        <v>16</v>
      </c>
      <c r="E363" s="12">
        <f t="shared" si="21"/>
        <v>1.3157894736842106</v>
      </c>
      <c r="F363" s="128">
        <v>1</v>
      </c>
      <c r="K363" s="19" t="s">
        <v>106</v>
      </c>
      <c r="L363" s="20" t="s">
        <v>220</v>
      </c>
      <c r="M363" s="19" t="s">
        <v>16</v>
      </c>
      <c r="N363" s="22">
        <f t="shared" si="22"/>
        <v>1.2345679012345678</v>
      </c>
      <c r="O363" s="85">
        <v>1</v>
      </c>
      <c r="P363" s="307"/>
    </row>
    <row r="364" spans="2:17" ht="11" customHeight="1">
      <c r="B364" s="129" t="s">
        <v>16</v>
      </c>
      <c r="C364" s="50" t="s">
        <v>93</v>
      </c>
      <c r="D364" s="129" t="s">
        <v>16</v>
      </c>
      <c r="E364" s="52">
        <f t="shared" si="21"/>
        <v>1.3157894736842106</v>
      </c>
      <c r="F364" s="130">
        <v>1</v>
      </c>
      <c r="K364" s="19" t="s">
        <v>19</v>
      </c>
      <c r="L364" s="20" t="s">
        <v>222</v>
      </c>
      <c r="M364" s="19" t="s">
        <v>635</v>
      </c>
      <c r="N364" s="22">
        <f t="shared" si="22"/>
        <v>1.2345679012345678</v>
      </c>
      <c r="O364" s="85">
        <v>1</v>
      </c>
      <c r="P364" s="307"/>
    </row>
    <row r="365" spans="2:17" ht="11" customHeight="1">
      <c r="B365" s="84" t="s">
        <v>16</v>
      </c>
      <c r="C365" s="20" t="s">
        <v>162</v>
      </c>
      <c r="D365" s="84" t="s">
        <v>16</v>
      </c>
      <c r="E365" s="22">
        <f t="shared" si="21"/>
        <v>1.3157894736842106</v>
      </c>
      <c r="F365" s="85">
        <v>1</v>
      </c>
      <c r="K365" s="19" t="s">
        <v>19</v>
      </c>
      <c r="L365" s="20" t="s">
        <v>206</v>
      </c>
      <c r="M365" s="19" t="s">
        <v>16</v>
      </c>
      <c r="N365" s="22">
        <f t="shared" si="22"/>
        <v>1.2345679012345678</v>
      </c>
      <c r="O365" s="85">
        <v>1</v>
      </c>
      <c r="P365" s="307"/>
    </row>
    <row r="366" spans="2:17" ht="11" customHeight="1">
      <c r="B366" s="84" t="s">
        <v>16</v>
      </c>
      <c r="C366" s="20" t="s">
        <v>164</v>
      </c>
      <c r="D366" s="84" t="s">
        <v>16</v>
      </c>
      <c r="E366" s="22">
        <f t="shared" si="21"/>
        <v>1.3157894736842106</v>
      </c>
      <c r="F366" s="85">
        <v>1</v>
      </c>
      <c r="K366" s="19" t="s">
        <v>55</v>
      </c>
      <c r="L366" s="20" t="s">
        <v>209</v>
      </c>
      <c r="M366" s="19" t="s">
        <v>16</v>
      </c>
      <c r="N366" s="22">
        <f t="shared" si="22"/>
        <v>1.2345679012345678</v>
      </c>
      <c r="O366" s="85">
        <v>1</v>
      </c>
      <c r="P366" s="307"/>
    </row>
    <row r="367" spans="2:17" ht="11" customHeight="1">
      <c r="B367" s="84" t="s">
        <v>16</v>
      </c>
      <c r="C367" s="20" t="s">
        <v>170</v>
      </c>
      <c r="D367" s="84" t="s">
        <v>16</v>
      </c>
      <c r="E367" s="22">
        <f t="shared" si="21"/>
        <v>1.3157894736842106</v>
      </c>
      <c r="F367" s="85">
        <v>1</v>
      </c>
      <c r="K367" s="19" t="s">
        <v>51</v>
      </c>
      <c r="L367" s="20" t="s">
        <v>210</v>
      </c>
      <c r="M367" s="19" t="s">
        <v>635</v>
      </c>
      <c r="N367" s="22">
        <f t="shared" si="22"/>
        <v>1.2345679012345678</v>
      </c>
      <c r="O367" s="85">
        <v>1</v>
      </c>
      <c r="P367" s="307"/>
    </row>
    <row r="368" spans="2:17" ht="11" customHeight="1">
      <c r="B368" s="84" t="s">
        <v>16</v>
      </c>
      <c r="C368" s="20" t="s">
        <v>172</v>
      </c>
      <c r="D368" s="84" t="s">
        <v>16</v>
      </c>
      <c r="E368" s="22">
        <f t="shared" si="21"/>
        <v>1.3157894736842106</v>
      </c>
      <c r="F368" s="85">
        <v>1</v>
      </c>
      <c r="K368" s="19" t="s">
        <v>55</v>
      </c>
      <c r="L368" s="20" t="s">
        <v>207</v>
      </c>
      <c r="M368" s="19" t="s">
        <v>22</v>
      </c>
      <c r="N368" s="22">
        <f t="shared" si="22"/>
        <v>1.2345679012345678</v>
      </c>
      <c r="O368" s="85">
        <v>1</v>
      </c>
      <c r="P368" s="307"/>
    </row>
    <row r="369" spans="2:18" ht="11" customHeight="1">
      <c r="B369" s="84" t="s">
        <v>16</v>
      </c>
      <c r="C369" s="20" t="s">
        <v>167</v>
      </c>
      <c r="D369" s="84" t="s">
        <v>16</v>
      </c>
      <c r="E369" s="22">
        <f t="shared" si="21"/>
        <v>1.3157894736842106</v>
      </c>
      <c r="F369" s="85">
        <v>1</v>
      </c>
      <c r="K369" s="19" t="s">
        <v>106</v>
      </c>
      <c r="L369" s="20" t="s">
        <v>195</v>
      </c>
      <c r="M369" s="19" t="s">
        <v>104</v>
      </c>
      <c r="N369" s="22">
        <f t="shared" si="22"/>
        <v>1.2345679012345678</v>
      </c>
      <c r="O369" s="85">
        <v>1</v>
      </c>
      <c r="P369" s="307"/>
    </row>
    <row r="370" spans="2:18" ht="11" customHeight="1" thickBot="1">
      <c r="B370" s="84" t="s">
        <v>16</v>
      </c>
      <c r="C370" s="20" t="s">
        <v>173</v>
      </c>
      <c r="D370" s="84" t="s">
        <v>16</v>
      </c>
      <c r="E370" s="22">
        <f t="shared" si="21"/>
        <v>1.3157894736842106</v>
      </c>
      <c r="F370" s="85">
        <v>1</v>
      </c>
      <c r="K370" s="19" t="s">
        <v>106</v>
      </c>
      <c r="L370" s="20" t="s">
        <v>196</v>
      </c>
      <c r="M370" s="19" t="s">
        <v>635</v>
      </c>
      <c r="N370" s="22">
        <f t="shared" si="22"/>
        <v>1.2345679012345678</v>
      </c>
      <c r="O370" s="85">
        <v>1</v>
      </c>
      <c r="P370" s="307"/>
      <c r="Q370" s="20"/>
    </row>
    <row r="371" spans="2:18" ht="11" customHeight="1" thickBot="1">
      <c r="B371" s="84" t="s">
        <v>16</v>
      </c>
      <c r="C371" s="20" t="s">
        <v>190</v>
      </c>
      <c r="D371" s="84" t="s">
        <v>16</v>
      </c>
      <c r="E371" s="22">
        <f t="shared" si="21"/>
        <v>1.3157894736842106</v>
      </c>
      <c r="F371" s="85">
        <v>1</v>
      </c>
      <c r="G371" s="228"/>
      <c r="H371" s="228"/>
      <c r="I371" s="228"/>
      <c r="J371" s="228"/>
      <c r="K371" s="222" t="s">
        <v>51</v>
      </c>
      <c r="L371" s="223" t="s">
        <v>212</v>
      </c>
      <c r="M371" s="224" t="s">
        <v>104</v>
      </c>
      <c r="N371" s="225">
        <f t="shared" si="22"/>
        <v>1.2345679012345678</v>
      </c>
      <c r="O371" s="226">
        <v>1</v>
      </c>
      <c r="P371" s="227" t="s">
        <v>447</v>
      </c>
      <c r="Q371" s="227" t="s">
        <v>446</v>
      </c>
      <c r="R371" s="229"/>
    </row>
    <row r="372" spans="2:18" ht="11" customHeight="1">
      <c r="B372" s="84" t="s">
        <v>16</v>
      </c>
      <c r="C372" s="20" t="s">
        <v>184</v>
      </c>
      <c r="D372" s="84" t="s">
        <v>16</v>
      </c>
      <c r="E372" s="22">
        <f t="shared" si="21"/>
        <v>1.3157894736842106</v>
      </c>
      <c r="F372" s="85">
        <v>1</v>
      </c>
      <c r="K372" s="19" t="s">
        <v>51</v>
      </c>
      <c r="L372" s="20" t="s">
        <v>228</v>
      </c>
      <c r="M372" s="19" t="s">
        <v>22</v>
      </c>
      <c r="N372" s="22">
        <f t="shared" si="22"/>
        <v>1.2345679012345678</v>
      </c>
      <c r="O372" s="85">
        <v>1</v>
      </c>
      <c r="P372" s="307"/>
    </row>
    <row r="373" spans="2:18" ht="11" customHeight="1">
      <c r="B373" s="131" t="s">
        <v>16</v>
      </c>
      <c r="C373" s="25" t="s">
        <v>68</v>
      </c>
      <c r="D373" s="131" t="s">
        <v>16</v>
      </c>
      <c r="E373" s="27">
        <f t="shared" si="21"/>
        <v>1.3157894736842106</v>
      </c>
      <c r="F373" s="132">
        <v>1</v>
      </c>
      <c r="K373" s="19" t="s">
        <v>55</v>
      </c>
      <c r="L373" s="20" t="s">
        <v>216</v>
      </c>
      <c r="M373" s="19" t="s">
        <v>635</v>
      </c>
      <c r="N373" s="22">
        <f t="shared" si="22"/>
        <v>1.2345679012345678</v>
      </c>
      <c r="O373" s="85">
        <v>1</v>
      </c>
      <c r="P373" s="307"/>
      <c r="Q373" s="20"/>
    </row>
    <row r="374" spans="2:18" ht="11" customHeight="1">
      <c r="B374" s="84" t="s">
        <v>16</v>
      </c>
      <c r="C374" s="20" t="s">
        <v>187</v>
      </c>
      <c r="D374" s="84" t="s">
        <v>16</v>
      </c>
      <c r="E374" s="22">
        <f t="shared" si="21"/>
        <v>1.3157894736842106</v>
      </c>
      <c r="F374" s="85">
        <v>1</v>
      </c>
      <c r="K374" s="133" t="s">
        <v>106</v>
      </c>
      <c r="L374" s="76" t="s">
        <v>107</v>
      </c>
      <c r="M374" s="133" t="s">
        <v>22</v>
      </c>
      <c r="N374" s="78">
        <f t="shared" si="22"/>
        <v>1.2345679012345678</v>
      </c>
      <c r="O374" s="134">
        <v>1</v>
      </c>
      <c r="P374" s="307"/>
    </row>
    <row r="375" spans="2:18" ht="11" customHeight="1">
      <c r="B375" s="84" t="s">
        <v>16</v>
      </c>
      <c r="C375" s="20" t="s">
        <v>174</v>
      </c>
      <c r="D375" s="84" t="s">
        <v>16</v>
      </c>
      <c r="E375" s="22">
        <f t="shared" si="21"/>
        <v>1.3157894736842106</v>
      </c>
      <c r="F375" s="85">
        <v>1</v>
      </c>
      <c r="K375" s="19" t="s">
        <v>19</v>
      </c>
      <c r="L375" s="20" t="s">
        <v>221</v>
      </c>
      <c r="M375" s="19" t="s">
        <v>16</v>
      </c>
      <c r="N375" s="22">
        <f t="shared" si="22"/>
        <v>1.2345679012345678</v>
      </c>
      <c r="O375" s="85">
        <v>1</v>
      </c>
      <c r="P375" s="307"/>
    </row>
    <row r="376" spans="2:18" ht="11" customHeight="1">
      <c r="B376" s="84" t="s">
        <v>16</v>
      </c>
      <c r="C376" s="20" t="s">
        <v>180</v>
      </c>
      <c r="D376" s="84" t="s">
        <v>16</v>
      </c>
      <c r="E376" s="22">
        <f t="shared" si="21"/>
        <v>1.3157894736842106</v>
      </c>
      <c r="F376" s="85">
        <v>1</v>
      </c>
      <c r="K376" s="19" t="s">
        <v>51</v>
      </c>
      <c r="L376" s="20" t="s">
        <v>215</v>
      </c>
      <c r="M376" s="19" t="s">
        <v>16</v>
      </c>
      <c r="N376" s="22">
        <f t="shared" si="22"/>
        <v>1.2345679012345678</v>
      </c>
      <c r="O376" s="85">
        <v>1</v>
      </c>
      <c r="P376" s="307"/>
    </row>
    <row r="377" spans="2:18" ht="11" customHeight="1">
      <c r="B377" s="84" t="s">
        <v>16</v>
      </c>
      <c r="C377" s="20" t="s">
        <v>181</v>
      </c>
      <c r="D377" s="84" t="s">
        <v>16</v>
      </c>
      <c r="E377" s="22">
        <f t="shared" si="21"/>
        <v>1.3157894736842106</v>
      </c>
      <c r="F377" s="85">
        <v>1</v>
      </c>
      <c r="K377" s="82" t="s">
        <v>19</v>
      </c>
      <c r="L377" s="81" t="s">
        <v>119</v>
      </c>
      <c r="M377" s="200" t="s">
        <v>16</v>
      </c>
      <c r="N377" s="201">
        <f t="shared" si="22"/>
        <v>1.2345679012345678</v>
      </c>
      <c r="O377" s="83">
        <v>1</v>
      </c>
      <c r="P377" s="307"/>
    </row>
    <row r="378" spans="2:18" ht="11" customHeight="1">
      <c r="B378" s="84" t="s">
        <v>16</v>
      </c>
      <c r="C378" s="20" t="s">
        <v>176</v>
      </c>
      <c r="D378" s="84" t="s">
        <v>16</v>
      </c>
      <c r="E378" s="22">
        <f t="shared" si="21"/>
        <v>1.3157894736842106</v>
      </c>
      <c r="F378" s="85">
        <v>1</v>
      </c>
      <c r="K378" s="19" t="s">
        <v>51</v>
      </c>
      <c r="L378" s="20" t="s">
        <v>229</v>
      </c>
      <c r="M378" s="19" t="s">
        <v>52</v>
      </c>
      <c r="N378" s="22">
        <f t="shared" si="22"/>
        <v>1.2345679012345678</v>
      </c>
      <c r="O378" s="85">
        <v>1</v>
      </c>
      <c r="P378" s="307"/>
    </row>
    <row r="379" spans="2:18" ht="11" customHeight="1">
      <c r="B379" s="84" t="s">
        <v>16</v>
      </c>
      <c r="C379" s="20" t="s">
        <v>165</v>
      </c>
      <c r="D379" s="84" t="s">
        <v>16</v>
      </c>
      <c r="E379" s="22">
        <f t="shared" si="21"/>
        <v>1.3157894736842106</v>
      </c>
      <c r="F379" s="85">
        <v>1</v>
      </c>
      <c r="K379" s="19" t="s">
        <v>106</v>
      </c>
      <c r="L379" s="20" t="s">
        <v>199</v>
      </c>
      <c r="M379" s="19" t="s">
        <v>52</v>
      </c>
      <c r="N379" s="22">
        <f t="shared" si="22"/>
        <v>1.2345679012345678</v>
      </c>
      <c r="O379" s="85">
        <v>1</v>
      </c>
      <c r="P379" s="307"/>
    </row>
    <row r="380" spans="2:18" ht="11" customHeight="1">
      <c r="B380" s="84" t="s">
        <v>16</v>
      </c>
      <c r="C380" s="20" t="s">
        <v>171</v>
      </c>
      <c r="D380" s="84" t="s">
        <v>16</v>
      </c>
      <c r="E380" s="22">
        <f t="shared" si="21"/>
        <v>1.3157894736842106</v>
      </c>
      <c r="F380" s="85">
        <v>1</v>
      </c>
      <c r="K380" s="218" t="s">
        <v>9</v>
      </c>
      <c r="L380" s="219" t="s">
        <v>225</v>
      </c>
      <c r="M380" s="218" t="s">
        <v>52</v>
      </c>
      <c r="N380" s="220">
        <f t="shared" si="22"/>
        <v>1.2345679012345678</v>
      </c>
      <c r="O380" s="221">
        <v>1</v>
      </c>
      <c r="P380" s="307"/>
    </row>
    <row r="381" spans="2:18" ht="11" customHeight="1">
      <c r="B381" s="84" t="s">
        <v>16</v>
      </c>
      <c r="C381" s="20" t="s">
        <v>189</v>
      </c>
      <c r="D381" s="84" t="s">
        <v>16</v>
      </c>
      <c r="E381" s="22">
        <f t="shared" si="21"/>
        <v>1.3157894736842106</v>
      </c>
      <c r="F381" s="85">
        <v>1</v>
      </c>
      <c r="K381" s="68" t="s">
        <v>19</v>
      </c>
      <c r="L381" s="69" t="s">
        <v>203</v>
      </c>
      <c r="M381" s="68" t="s">
        <v>16</v>
      </c>
      <c r="N381" s="71">
        <f t="shared" si="22"/>
        <v>1.2345679012345678</v>
      </c>
      <c r="O381" s="97">
        <v>1</v>
      </c>
      <c r="P381" s="307"/>
    </row>
    <row r="382" spans="2:18" ht="11" customHeight="1">
      <c r="B382" s="84" t="s">
        <v>16</v>
      </c>
      <c r="C382" s="20" t="s">
        <v>178</v>
      </c>
      <c r="D382" s="84" t="s">
        <v>16</v>
      </c>
      <c r="E382" s="22">
        <f t="shared" si="21"/>
        <v>1.3157894736842106</v>
      </c>
      <c r="F382" s="85">
        <v>1</v>
      </c>
      <c r="N382" s="74">
        <f>SUM(N343:N381)</f>
        <v>100.00000000000004</v>
      </c>
      <c r="O382" s="74">
        <f>SUM(O343:O381)</f>
        <v>81</v>
      </c>
      <c r="P382" s="74"/>
    </row>
    <row r="383" spans="2:18" ht="11" customHeight="1">
      <c r="B383" s="84" t="s">
        <v>16</v>
      </c>
      <c r="C383" s="20" t="s">
        <v>169</v>
      </c>
      <c r="D383" s="84" t="s">
        <v>16</v>
      </c>
      <c r="E383" s="22">
        <f t="shared" si="21"/>
        <v>1.3157894736842106</v>
      </c>
      <c r="F383" s="85">
        <v>1</v>
      </c>
    </row>
    <row r="384" spans="2:18" ht="11" customHeight="1">
      <c r="B384" s="135" t="s">
        <v>16</v>
      </c>
      <c r="C384" s="136" t="s">
        <v>94</v>
      </c>
      <c r="D384" s="135" t="s">
        <v>16</v>
      </c>
      <c r="E384" s="137">
        <f t="shared" si="21"/>
        <v>1.3157894736842106</v>
      </c>
      <c r="F384" s="138">
        <v>1</v>
      </c>
    </row>
    <row r="385" spans="2:17" ht="11" customHeight="1">
      <c r="E385" s="74">
        <f>SUM(E343:E384)</f>
        <v>99.999999999999872</v>
      </c>
      <c r="F385" s="74">
        <f>SUM(F343:F384)</f>
        <v>76</v>
      </c>
    </row>
    <row r="388" spans="2:17" ht="11" customHeight="1">
      <c r="B388" s="366" t="s">
        <v>594</v>
      </c>
      <c r="C388" s="154"/>
      <c r="D388" s="154"/>
      <c r="E388" s="154"/>
      <c r="F388" s="154"/>
      <c r="K388" s="154" t="s">
        <v>1763</v>
      </c>
      <c r="L388" s="154"/>
      <c r="M388" s="154"/>
      <c r="N388" s="154"/>
      <c r="O388" s="154"/>
      <c r="P388" s="154"/>
    </row>
    <row r="389" spans="2:17" ht="11" customHeight="1">
      <c r="B389" s="2" t="s">
        <v>0</v>
      </c>
      <c r="C389" s="3" t="s">
        <v>1</v>
      </c>
      <c r="D389" s="3" t="s">
        <v>2</v>
      </c>
      <c r="E389" s="3" t="s">
        <v>3</v>
      </c>
      <c r="F389" s="3" t="s">
        <v>4</v>
      </c>
      <c r="G389" s="326" t="s">
        <v>1409</v>
      </c>
      <c r="K389" s="2" t="s">
        <v>45</v>
      </c>
      <c r="L389" s="3" t="s">
        <v>1</v>
      </c>
      <c r="M389" s="3" t="s">
        <v>46</v>
      </c>
      <c r="N389" s="3" t="s">
        <v>3</v>
      </c>
      <c r="O389" s="3" t="s">
        <v>4</v>
      </c>
      <c r="P389" s="326" t="s">
        <v>1409</v>
      </c>
    </row>
    <row r="390" spans="2:17" ht="11" customHeight="1">
      <c r="B390" s="84" t="s">
        <v>16</v>
      </c>
      <c r="C390" s="20" t="s">
        <v>572</v>
      </c>
      <c r="D390" s="84" t="s">
        <v>16</v>
      </c>
      <c r="E390" s="22">
        <f t="shared" ref="E390:E399" si="23">F390*100/$F$400</f>
        <v>33.333333333333336</v>
      </c>
      <c r="F390" s="99">
        <v>31</v>
      </c>
      <c r="G390" s="323" t="s">
        <v>1193</v>
      </c>
      <c r="K390" s="19" t="s">
        <v>19</v>
      </c>
      <c r="L390" s="20" t="s">
        <v>587</v>
      </c>
      <c r="M390" s="19" t="s">
        <v>16</v>
      </c>
      <c r="N390" s="22">
        <f>O390*100/$O$392</f>
        <v>65.420560747663558</v>
      </c>
      <c r="O390" s="99">
        <v>70</v>
      </c>
      <c r="P390" s="323" t="s">
        <v>1203</v>
      </c>
    </row>
    <row r="391" spans="2:17" ht="11" customHeight="1">
      <c r="B391" s="84" t="s">
        <v>16</v>
      </c>
      <c r="C391" s="20" t="s">
        <v>575</v>
      </c>
      <c r="D391" s="84" t="s">
        <v>16</v>
      </c>
      <c r="E391" s="22">
        <f t="shared" si="23"/>
        <v>27.956989247311828</v>
      </c>
      <c r="F391" s="85">
        <v>26</v>
      </c>
      <c r="G391" s="324" t="s">
        <v>1194</v>
      </c>
      <c r="K391" s="68" t="s">
        <v>19</v>
      </c>
      <c r="L391" s="69" t="s">
        <v>586</v>
      </c>
      <c r="M391" s="68" t="s">
        <v>16</v>
      </c>
      <c r="N391" s="71">
        <f>O391*100/$O$392</f>
        <v>34.579439252336449</v>
      </c>
      <c r="O391" s="97">
        <v>37</v>
      </c>
      <c r="P391" s="325" t="s">
        <v>1204</v>
      </c>
      <c r="Q391" s="154" t="s">
        <v>1762</v>
      </c>
    </row>
    <row r="392" spans="2:17" ht="11" customHeight="1">
      <c r="B392" s="84" t="s">
        <v>16</v>
      </c>
      <c r="C392" s="20" t="s">
        <v>567</v>
      </c>
      <c r="D392" s="84" t="s">
        <v>16</v>
      </c>
      <c r="E392" s="22">
        <f t="shared" si="23"/>
        <v>13.978494623655914</v>
      </c>
      <c r="F392" s="85">
        <v>13</v>
      </c>
      <c r="G392" s="324" t="s">
        <v>1195</v>
      </c>
      <c r="N392" s="74">
        <f>SUM(N390:N391)</f>
        <v>100</v>
      </c>
      <c r="O392" s="74">
        <f>SUM(O390:O391)</f>
        <v>107</v>
      </c>
      <c r="P392" s="74"/>
    </row>
    <row r="393" spans="2:17" ht="11" customHeight="1">
      <c r="B393" s="84" t="s">
        <v>16</v>
      </c>
      <c r="C393" s="20" t="s">
        <v>573</v>
      </c>
      <c r="D393" s="84" t="s">
        <v>16</v>
      </c>
      <c r="E393" s="22">
        <f t="shared" si="23"/>
        <v>12.903225806451612</v>
      </c>
      <c r="F393" s="85">
        <v>12</v>
      </c>
      <c r="G393" s="324" t="s">
        <v>1196</v>
      </c>
      <c r="K393"/>
      <c r="L393"/>
      <c r="M393"/>
      <c r="N393"/>
      <c r="O393"/>
    </row>
    <row r="394" spans="2:17" ht="11" customHeight="1">
      <c r="B394" s="84" t="s">
        <v>16</v>
      </c>
      <c r="C394" s="20" t="s">
        <v>571</v>
      </c>
      <c r="D394" s="84" t="s">
        <v>16</v>
      </c>
      <c r="E394" s="22">
        <f t="shared" si="23"/>
        <v>4.301075268817204</v>
      </c>
      <c r="F394" s="85">
        <v>4</v>
      </c>
      <c r="G394" s="324" t="s">
        <v>1197</v>
      </c>
      <c r="K394"/>
      <c r="L394"/>
      <c r="M394"/>
      <c r="N394"/>
      <c r="O394"/>
    </row>
    <row r="395" spans="2:17" ht="11" customHeight="1">
      <c r="B395" s="84" t="s">
        <v>16</v>
      </c>
      <c r="C395" s="20" t="s">
        <v>576</v>
      </c>
      <c r="D395" s="84" t="s">
        <v>16</v>
      </c>
      <c r="E395" s="22">
        <f t="shared" si="23"/>
        <v>2.150537634408602</v>
      </c>
      <c r="F395" s="85">
        <v>2</v>
      </c>
      <c r="G395" s="324" t="s">
        <v>1198</v>
      </c>
      <c r="K395"/>
      <c r="L395"/>
      <c r="M395"/>
      <c r="N395"/>
      <c r="O395"/>
    </row>
    <row r="396" spans="2:17" ht="11" customHeight="1">
      <c r="B396" s="84" t="s">
        <v>16</v>
      </c>
      <c r="C396" s="20" t="s">
        <v>568</v>
      </c>
      <c r="D396" s="84" t="s">
        <v>16</v>
      </c>
      <c r="E396" s="22">
        <f t="shared" si="23"/>
        <v>2.150537634408602</v>
      </c>
      <c r="F396" s="85">
        <v>2</v>
      </c>
      <c r="G396" s="324" t="s">
        <v>1199</v>
      </c>
      <c r="K396"/>
      <c r="L396"/>
      <c r="M396"/>
      <c r="N396"/>
      <c r="O396"/>
    </row>
    <row r="397" spans="2:17" ht="11" customHeight="1">
      <c r="B397" s="84" t="s">
        <v>16</v>
      </c>
      <c r="C397" s="20" t="s">
        <v>569</v>
      </c>
      <c r="D397" s="84" t="s">
        <v>16</v>
      </c>
      <c r="E397" s="22">
        <f t="shared" si="23"/>
        <v>1.075268817204301</v>
      </c>
      <c r="F397" s="85">
        <v>1</v>
      </c>
      <c r="G397" s="324" t="s">
        <v>1200</v>
      </c>
      <c r="K397"/>
      <c r="L397"/>
      <c r="M397"/>
      <c r="N397"/>
      <c r="O397"/>
    </row>
    <row r="398" spans="2:17" ht="11" customHeight="1">
      <c r="B398" s="84" t="s">
        <v>16</v>
      </c>
      <c r="C398" s="20" t="s">
        <v>574</v>
      </c>
      <c r="D398" s="84" t="s">
        <v>16</v>
      </c>
      <c r="E398" s="22">
        <f t="shared" si="23"/>
        <v>1.075268817204301</v>
      </c>
      <c r="F398" s="85">
        <v>1</v>
      </c>
      <c r="G398" s="324" t="s">
        <v>1201</v>
      </c>
    </row>
    <row r="399" spans="2:17" ht="11" customHeight="1">
      <c r="B399" s="96" t="s">
        <v>16</v>
      </c>
      <c r="C399" s="69" t="s">
        <v>570</v>
      </c>
      <c r="D399" s="96" t="s">
        <v>16</v>
      </c>
      <c r="E399" s="71">
        <f t="shared" si="23"/>
        <v>1.075268817204301</v>
      </c>
      <c r="F399" s="97">
        <v>1</v>
      </c>
      <c r="G399" s="325" t="s">
        <v>1202</v>
      </c>
    </row>
    <row r="400" spans="2:17" ht="11" customHeight="1">
      <c r="E400" s="74">
        <f>SUM(E390:E399)</f>
        <v>100.00000000000003</v>
      </c>
      <c r="F400" s="74">
        <f>SUM(F390:F399)</f>
        <v>93</v>
      </c>
    </row>
    <row r="403" spans="2:17" ht="11" customHeight="1">
      <c r="B403" s="366" t="s">
        <v>592</v>
      </c>
      <c r="C403" s="154"/>
      <c r="D403" s="154"/>
      <c r="E403" s="154"/>
      <c r="F403" s="154"/>
      <c r="K403" s="154" t="s">
        <v>593</v>
      </c>
      <c r="L403" s="154"/>
      <c r="M403" s="154"/>
      <c r="N403" s="154"/>
      <c r="O403" s="154"/>
      <c r="P403" s="154"/>
    </row>
    <row r="404" spans="2:17" ht="11" customHeight="1">
      <c r="B404" s="2" t="s">
        <v>0</v>
      </c>
      <c r="C404" s="3" t="s">
        <v>1</v>
      </c>
      <c r="D404" s="3" t="s">
        <v>2</v>
      </c>
      <c r="E404" s="3" t="s">
        <v>3</v>
      </c>
      <c r="F404" s="3" t="s">
        <v>4</v>
      </c>
      <c r="G404" s="326" t="s">
        <v>1409</v>
      </c>
      <c r="K404" s="2" t="s">
        <v>45</v>
      </c>
      <c r="L404" s="3" t="s">
        <v>1</v>
      </c>
      <c r="M404" s="3" t="s">
        <v>46</v>
      </c>
      <c r="N404" s="3" t="s">
        <v>3</v>
      </c>
      <c r="O404" s="3" t="s">
        <v>4</v>
      </c>
      <c r="P404" s="326" t="s">
        <v>1409</v>
      </c>
      <c r="Q404" s="326" t="s">
        <v>1845</v>
      </c>
    </row>
    <row r="405" spans="2:17" ht="11" customHeight="1">
      <c r="B405" s="19" t="s">
        <v>16</v>
      </c>
      <c r="C405" s="20" t="s">
        <v>582</v>
      </c>
      <c r="D405" s="19" t="s">
        <v>16</v>
      </c>
      <c r="E405" s="22">
        <f t="shared" ref="E405:E412" si="24">F405*100/$F$413</f>
        <v>65.591397849462368</v>
      </c>
      <c r="F405" s="99">
        <v>61</v>
      </c>
      <c r="G405" s="323" t="s">
        <v>1205</v>
      </c>
      <c r="K405" s="98" t="s">
        <v>106</v>
      </c>
      <c r="L405" s="20" t="s">
        <v>590</v>
      </c>
      <c r="M405" s="98" t="s">
        <v>16</v>
      </c>
      <c r="N405" s="22">
        <f>O405*100/$O$409</f>
        <v>89.010989010989007</v>
      </c>
      <c r="O405" s="99">
        <v>81</v>
      </c>
      <c r="P405" s="323" t="s">
        <v>1213</v>
      </c>
      <c r="Q405" s="353"/>
    </row>
    <row r="406" spans="2:17" ht="11" customHeight="1">
      <c r="B406" s="19" t="s">
        <v>16</v>
      </c>
      <c r="C406" s="20" t="s">
        <v>583</v>
      </c>
      <c r="D406" s="19" t="s">
        <v>16</v>
      </c>
      <c r="E406" s="22">
        <f t="shared" si="24"/>
        <v>11.827956989247312</v>
      </c>
      <c r="F406" s="85">
        <v>11</v>
      </c>
      <c r="G406" s="324" t="s">
        <v>1206</v>
      </c>
      <c r="K406" s="19" t="s">
        <v>106</v>
      </c>
      <c r="L406" s="20" t="s">
        <v>588</v>
      </c>
      <c r="M406" s="19" t="s">
        <v>22</v>
      </c>
      <c r="N406" s="22">
        <f>O406*100/$O$409</f>
        <v>6.5934065934065931</v>
      </c>
      <c r="O406" s="85">
        <v>6</v>
      </c>
      <c r="P406" s="324" t="s">
        <v>1814</v>
      </c>
      <c r="Q406" s="324" t="s">
        <v>1848</v>
      </c>
    </row>
    <row r="407" spans="2:17" ht="11" customHeight="1">
      <c r="B407" s="84" t="s">
        <v>22</v>
      </c>
      <c r="C407" s="20" t="s">
        <v>577</v>
      </c>
      <c r="D407" s="19" t="s">
        <v>16</v>
      </c>
      <c r="E407" s="22">
        <f t="shared" si="24"/>
        <v>7.5268817204301079</v>
      </c>
      <c r="F407" s="85">
        <v>7</v>
      </c>
      <c r="G407" s="324" t="s">
        <v>1207</v>
      </c>
      <c r="K407" s="19" t="s">
        <v>106</v>
      </c>
      <c r="L407" s="20" t="s">
        <v>589</v>
      </c>
      <c r="M407" s="19" t="s">
        <v>22</v>
      </c>
      <c r="N407" s="22">
        <f>O407*100/$O$409</f>
        <v>3.2967032967032965</v>
      </c>
      <c r="O407" s="85">
        <v>3</v>
      </c>
      <c r="P407" s="324" t="s">
        <v>1214</v>
      </c>
      <c r="Q407" s="105"/>
    </row>
    <row r="408" spans="2:17" ht="11" customHeight="1">
      <c r="B408" s="19" t="s">
        <v>16</v>
      </c>
      <c r="C408" s="20" t="s">
        <v>584</v>
      </c>
      <c r="D408" s="19" t="s">
        <v>16</v>
      </c>
      <c r="E408" s="22">
        <f t="shared" si="24"/>
        <v>5.376344086021505</v>
      </c>
      <c r="F408" s="85">
        <v>5</v>
      </c>
      <c r="G408" s="324" t="s">
        <v>1208</v>
      </c>
      <c r="K408" s="68" t="s">
        <v>106</v>
      </c>
      <c r="L408" s="69" t="s">
        <v>591</v>
      </c>
      <c r="M408" s="68" t="s">
        <v>16</v>
      </c>
      <c r="N408" s="71">
        <f>O408*100/$O$409</f>
        <v>1.098901098901099</v>
      </c>
      <c r="O408" s="97">
        <v>1</v>
      </c>
      <c r="P408" s="325" t="s">
        <v>1215</v>
      </c>
      <c r="Q408" s="354"/>
    </row>
    <row r="409" spans="2:17" ht="11" customHeight="1">
      <c r="B409" s="19" t="s">
        <v>16</v>
      </c>
      <c r="C409" s="20" t="s">
        <v>580</v>
      </c>
      <c r="D409" s="19" t="s">
        <v>16</v>
      </c>
      <c r="E409" s="22">
        <f t="shared" si="24"/>
        <v>4.301075268817204</v>
      </c>
      <c r="F409" s="85">
        <v>4</v>
      </c>
      <c r="G409" s="324" t="s">
        <v>1209</v>
      </c>
      <c r="O409" s="74">
        <f>SUM(O405:O408)</f>
        <v>91</v>
      </c>
      <c r="P409" s="74"/>
    </row>
    <row r="410" spans="2:17" ht="11" customHeight="1">
      <c r="B410" s="19" t="s">
        <v>16</v>
      </c>
      <c r="C410" s="20" t="s">
        <v>585</v>
      </c>
      <c r="D410" s="19" t="s">
        <v>16</v>
      </c>
      <c r="E410" s="22">
        <f t="shared" si="24"/>
        <v>3.225806451612903</v>
      </c>
      <c r="F410" s="85">
        <v>3</v>
      </c>
      <c r="G410" s="324" t="s">
        <v>1210</v>
      </c>
      <c r="H410" s="20" t="s">
        <v>581</v>
      </c>
      <c r="I410" s="20"/>
      <c r="J410" s="20"/>
      <c r="N410" s="139"/>
      <c r="O410" s="139"/>
      <c r="P410" s="139"/>
    </row>
    <row r="411" spans="2:17" ht="11" customHeight="1">
      <c r="B411" s="19" t="s">
        <v>16</v>
      </c>
      <c r="C411" s="20" t="s">
        <v>579</v>
      </c>
      <c r="D411" s="19" t="s">
        <v>16</v>
      </c>
      <c r="E411" s="22">
        <f t="shared" si="24"/>
        <v>1.075268817204301</v>
      </c>
      <c r="F411" s="85">
        <v>1</v>
      </c>
      <c r="G411" s="324" t="s">
        <v>1211</v>
      </c>
    </row>
    <row r="412" spans="2:17" ht="11" customHeight="1">
      <c r="B412" s="68" t="s">
        <v>16</v>
      </c>
      <c r="C412" s="69" t="s">
        <v>578</v>
      </c>
      <c r="D412" s="68" t="s">
        <v>16</v>
      </c>
      <c r="E412" s="71">
        <f t="shared" si="24"/>
        <v>1.075268817204301</v>
      </c>
      <c r="F412" s="97">
        <v>1</v>
      </c>
      <c r="G412" s="325" t="s">
        <v>1212</v>
      </c>
      <c r="N412" s="139"/>
      <c r="O412" s="139"/>
      <c r="P412" s="139"/>
    </row>
    <row r="413" spans="2:17" ht="11" customHeight="1">
      <c r="E413" s="74">
        <f>SUM(E405:E412)</f>
        <v>100</v>
      </c>
      <c r="F413" s="74">
        <f>SUM(F405:F412)</f>
        <v>93</v>
      </c>
      <c r="N413" s="139"/>
      <c r="O413" s="139"/>
      <c r="P413" s="139"/>
    </row>
    <row r="414" spans="2:17" ht="11" customHeight="1">
      <c r="N414" s="139"/>
      <c r="O414" s="139"/>
      <c r="P414" s="139"/>
    </row>
    <row r="415" spans="2:17" ht="11" customHeight="1">
      <c r="B415" s="365" t="s">
        <v>692</v>
      </c>
      <c r="C415" s="151"/>
      <c r="D415" s="150"/>
      <c r="E415" s="150"/>
      <c r="F415" s="149"/>
      <c r="K415" s="152" t="s">
        <v>660</v>
      </c>
      <c r="L415" s="151"/>
      <c r="M415" s="150"/>
      <c r="N415" s="150"/>
      <c r="O415" s="149"/>
      <c r="P415" s="149"/>
    </row>
    <row r="416" spans="2:17" ht="11" customHeight="1">
      <c r="B416" s="150"/>
      <c r="C416" s="151"/>
      <c r="D416" s="150"/>
      <c r="E416" s="150"/>
      <c r="F416" s="149"/>
      <c r="K416" s="150"/>
      <c r="L416" s="151"/>
      <c r="M416" s="150"/>
      <c r="N416" s="150"/>
      <c r="O416" s="149"/>
      <c r="P416" s="149"/>
    </row>
    <row r="417" spans="2:17" ht="11" customHeight="1">
      <c r="B417" s="148" t="s">
        <v>0</v>
      </c>
      <c r="C417" s="148" t="s">
        <v>1</v>
      </c>
      <c r="D417" s="148" t="s">
        <v>2</v>
      </c>
      <c r="E417" s="148" t="s">
        <v>3</v>
      </c>
      <c r="F417" s="147" t="s">
        <v>4</v>
      </c>
      <c r="G417" s="312" t="s">
        <v>1409</v>
      </c>
      <c r="K417" s="148" t="s">
        <v>45</v>
      </c>
      <c r="L417" s="148" t="s">
        <v>1</v>
      </c>
      <c r="M417" s="148" t="s">
        <v>46</v>
      </c>
      <c r="N417" s="148" t="s">
        <v>3</v>
      </c>
      <c r="O417" s="147" t="s">
        <v>4</v>
      </c>
      <c r="P417" s="312" t="s">
        <v>1409</v>
      </c>
      <c r="Q417" s="326" t="s">
        <v>1845</v>
      </c>
    </row>
    <row r="418" spans="2:17" ht="11" customHeight="1">
      <c r="B418" s="145" t="s">
        <v>16</v>
      </c>
      <c r="C418" s="146" t="s">
        <v>691</v>
      </c>
      <c r="D418" s="145" t="s">
        <v>16</v>
      </c>
      <c r="E418" s="144">
        <f t="shared" ref="E418:E448" si="25">SUM((F418/$F$449)*100)</f>
        <v>13.513513513513514</v>
      </c>
      <c r="F418" s="143">
        <v>10</v>
      </c>
      <c r="G418" s="313" t="s">
        <v>1490</v>
      </c>
      <c r="K418" s="145" t="s">
        <v>106</v>
      </c>
      <c r="L418" s="146" t="s">
        <v>659</v>
      </c>
      <c r="M418" s="145" t="s">
        <v>52</v>
      </c>
      <c r="N418" s="144">
        <f t="shared" ref="N418:N437" si="26">SUM((O418/$O$438)*100)</f>
        <v>17.460317460317459</v>
      </c>
      <c r="O418" s="143">
        <v>11</v>
      </c>
      <c r="P418" s="313" t="s">
        <v>1677</v>
      </c>
      <c r="Q418" s="353"/>
    </row>
    <row r="419" spans="2:17" ht="11" customHeight="1">
      <c r="B419" s="145" t="s">
        <v>16</v>
      </c>
      <c r="C419" s="146" t="s">
        <v>690</v>
      </c>
      <c r="D419" s="145" t="s">
        <v>16</v>
      </c>
      <c r="E419" s="144">
        <f t="shared" si="25"/>
        <v>8.1081081081081088</v>
      </c>
      <c r="F419" s="143">
        <v>6</v>
      </c>
      <c r="G419" s="314" t="s">
        <v>1491</v>
      </c>
      <c r="K419" s="145" t="s">
        <v>19</v>
      </c>
      <c r="L419" s="146" t="s">
        <v>658</v>
      </c>
      <c r="M419" s="145" t="s">
        <v>22</v>
      </c>
      <c r="N419" s="144">
        <f t="shared" si="26"/>
        <v>11.111111111111111</v>
      </c>
      <c r="O419" s="143">
        <v>7</v>
      </c>
      <c r="P419" s="314" t="s">
        <v>1678</v>
      </c>
      <c r="Q419" s="105"/>
    </row>
    <row r="420" spans="2:17" ht="11" customHeight="1">
      <c r="B420" s="145" t="s">
        <v>16</v>
      </c>
      <c r="C420" s="146" t="s">
        <v>689</v>
      </c>
      <c r="D420" s="145" t="s">
        <v>16</v>
      </c>
      <c r="E420" s="144">
        <f t="shared" si="25"/>
        <v>8.1081081081081088</v>
      </c>
      <c r="F420" s="143">
        <v>6</v>
      </c>
      <c r="G420" s="314" t="s">
        <v>1492</v>
      </c>
      <c r="K420" s="145" t="s">
        <v>9</v>
      </c>
      <c r="L420" s="146" t="s">
        <v>657</v>
      </c>
      <c r="M420" s="145" t="s">
        <v>22</v>
      </c>
      <c r="N420" s="144">
        <f t="shared" si="26"/>
        <v>7.9365079365079358</v>
      </c>
      <c r="O420" s="143">
        <v>5</v>
      </c>
      <c r="P420" s="314" t="s">
        <v>1679</v>
      </c>
      <c r="Q420" s="105"/>
    </row>
    <row r="421" spans="2:17" ht="11" customHeight="1">
      <c r="B421" s="145" t="s">
        <v>16</v>
      </c>
      <c r="C421" s="146" t="s">
        <v>688</v>
      </c>
      <c r="D421" s="145" t="s">
        <v>16</v>
      </c>
      <c r="E421" s="144">
        <f t="shared" si="25"/>
        <v>6.756756756756757</v>
      </c>
      <c r="F421" s="143">
        <v>5</v>
      </c>
      <c r="G421" s="314" t="s">
        <v>1493</v>
      </c>
      <c r="K421" s="145" t="s">
        <v>51</v>
      </c>
      <c r="L421" s="146" t="s">
        <v>656</v>
      </c>
      <c r="M421" s="145" t="s">
        <v>52</v>
      </c>
      <c r="N421" s="144">
        <f t="shared" si="26"/>
        <v>7.9365079365079358</v>
      </c>
      <c r="O421" s="143">
        <v>5</v>
      </c>
      <c r="P421" s="314" t="s">
        <v>1680</v>
      </c>
      <c r="Q421" s="105"/>
    </row>
    <row r="422" spans="2:17" ht="11" customHeight="1">
      <c r="B422" s="145" t="s">
        <v>16</v>
      </c>
      <c r="C422" s="146" t="s">
        <v>687</v>
      </c>
      <c r="D422" s="145" t="s">
        <v>16</v>
      </c>
      <c r="E422" s="144">
        <f t="shared" si="25"/>
        <v>4.0540540540540544</v>
      </c>
      <c r="F422" s="143">
        <v>3</v>
      </c>
      <c r="G422" s="314" t="s">
        <v>1494</v>
      </c>
      <c r="K422" s="257" t="s">
        <v>22</v>
      </c>
      <c r="L422" s="253" t="s">
        <v>293</v>
      </c>
      <c r="M422" s="257" t="s">
        <v>52</v>
      </c>
      <c r="N422" s="144">
        <f t="shared" si="26"/>
        <v>7.9365079365079358</v>
      </c>
      <c r="O422" s="258">
        <v>5</v>
      </c>
      <c r="P422" s="314" t="s">
        <v>1857</v>
      </c>
      <c r="Q422" s="314" t="s">
        <v>1858</v>
      </c>
    </row>
    <row r="423" spans="2:17" ht="11" customHeight="1">
      <c r="B423" s="145" t="s">
        <v>16</v>
      </c>
      <c r="C423" s="146" t="s">
        <v>686</v>
      </c>
      <c r="D423" s="145" t="s">
        <v>16</v>
      </c>
      <c r="E423" s="144">
        <f t="shared" si="25"/>
        <v>4.0540540540540544</v>
      </c>
      <c r="F423" s="143">
        <v>3</v>
      </c>
      <c r="G423" s="314" t="s">
        <v>1495</v>
      </c>
      <c r="K423" s="145" t="s">
        <v>22</v>
      </c>
      <c r="L423" s="146" t="s">
        <v>655</v>
      </c>
      <c r="M423" s="145" t="s">
        <v>123</v>
      </c>
      <c r="N423" s="144">
        <f t="shared" si="26"/>
        <v>6.3492063492063489</v>
      </c>
      <c r="O423" s="143">
        <v>4</v>
      </c>
      <c r="P423" s="314" t="s">
        <v>1681</v>
      </c>
      <c r="Q423" s="105"/>
    </row>
    <row r="424" spans="2:17" ht="11" customHeight="1">
      <c r="B424" s="145" t="s">
        <v>16</v>
      </c>
      <c r="C424" s="146" t="s">
        <v>685</v>
      </c>
      <c r="D424" s="145" t="s">
        <v>16</v>
      </c>
      <c r="E424" s="144">
        <f t="shared" si="25"/>
        <v>4.0540540540540544</v>
      </c>
      <c r="F424" s="143">
        <v>3</v>
      </c>
      <c r="G424" s="314" t="s">
        <v>1496</v>
      </c>
      <c r="K424" s="145" t="s">
        <v>9</v>
      </c>
      <c r="L424" s="146" t="s">
        <v>654</v>
      </c>
      <c r="M424" s="145" t="s">
        <v>123</v>
      </c>
      <c r="N424" s="144">
        <f t="shared" si="26"/>
        <v>6.3492063492063489</v>
      </c>
      <c r="O424" s="143">
        <v>4</v>
      </c>
      <c r="P424" s="314" t="s">
        <v>1682</v>
      </c>
      <c r="Q424" s="105"/>
    </row>
    <row r="425" spans="2:17" ht="11" customHeight="1">
      <c r="B425" s="145" t="s">
        <v>16</v>
      </c>
      <c r="C425" s="146" t="s">
        <v>684</v>
      </c>
      <c r="D425" s="145" t="s">
        <v>16</v>
      </c>
      <c r="E425" s="144">
        <f t="shared" si="25"/>
        <v>4.0540540540540544</v>
      </c>
      <c r="F425" s="143">
        <v>3</v>
      </c>
      <c r="G425" s="314" t="s">
        <v>1497</v>
      </c>
      <c r="K425" s="145" t="s">
        <v>51</v>
      </c>
      <c r="L425" s="146" t="s">
        <v>653</v>
      </c>
      <c r="M425" s="145" t="s">
        <v>22</v>
      </c>
      <c r="N425" s="144">
        <f t="shared" si="26"/>
        <v>6.3492063492063489</v>
      </c>
      <c r="O425" s="143">
        <v>4</v>
      </c>
      <c r="P425" s="314" t="s">
        <v>1683</v>
      </c>
      <c r="Q425" s="105"/>
    </row>
    <row r="426" spans="2:17" ht="11" customHeight="1">
      <c r="B426" s="145" t="s">
        <v>16</v>
      </c>
      <c r="C426" s="146" t="s">
        <v>683</v>
      </c>
      <c r="D426" s="145" t="s">
        <v>16</v>
      </c>
      <c r="E426" s="144">
        <f t="shared" si="25"/>
        <v>4.0540540540540544</v>
      </c>
      <c r="F426" s="143">
        <v>3</v>
      </c>
      <c r="G426" s="314" t="s">
        <v>1498</v>
      </c>
      <c r="K426" s="145" t="s">
        <v>22</v>
      </c>
      <c r="L426" s="146" t="s">
        <v>652</v>
      </c>
      <c r="M426" s="145" t="s">
        <v>52</v>
      </c>
      <c r="N426" s="144">
        <f t="shared" si="26"/>
        <v>4.7619047619047619</v>
      </c>
      <c r="O426" s="143">
        <v>3</v>
      </c>
      <c r="P426" s="314" t="s">
        <v>1684</v>
      </c>
      <c r="Q426" s="105" t="s">
        <v>1859</v>
      </c>
    </row>
    <row r="427" spans="2:17" ht="11" customHeight="1">
      <c r="B427" s="145" t="s">
        <v>16</v>
      </c>
      <c r="C427" s="146" t="s">
        <v>682</v>
      </c>
      <c r="D427" s="145" t="s">
        <v>16</v>
      </c>
      <c r="E427" s="144">
        <f t="shared" si="25"/>
        <v>4.0540540540540544</v>
      </c>
      <c r="F427" s="143">
        <v>3</v>
      </c>
      <c r="G427" s="314" t="s">
        <v>1499</v>
      </c>
      <c r="K427" s="145" t="s">
        <v>106</v>
      </c>
      <c r="L427" s="146" t="s">
        <v>651</v>
      </c>
      <c r="M427" s="145" t="s">
        <v>16</v>
      </c>
      <c r="N427" s="144">
        <f t="shared" si="26"/>
        <v>3.1746031746031744</v>
      </c>
      <c r="O427" s="143">
        <v>2</v>
      </c>
      <c r="P427" s="314" t="s">
        <v>1685</v>
      </c>
      <c r="Q427" s="105"/>
    </row>
    <row r="428" spans="2:17" ht="11" customHeight="1">
      <c r="B428" s="145" t="s">
        <v>16</v>
      </c>
      <c r="C428" s="146" t="s">
        <v>681</v>
      </c>
      <c r="D428" s="145" t="s">
        <v>16</v>
      </c>
      <c r="E428" s="144">
        <f t="shared" si="25"/>
        <v>4.0540540540540544</v>
      </c>
      <c r="F428" s="143">
        <v>3</v>
      </c>
      <c r="G428" s="314" t="s">
        <v>1500</v>
      </c>
      <c r="K428" s="145" t="s">
        <v>106</v>
      </c>
      <c r="L428" s="146" t="s">
        <v>650</v>
      </c>
      <c r="M428" s="145" t="s">
        <v>22</v>
      </c>
      <c r="N428" s="144">
        <f t="shared" si="26"/>
        <v>3.1746031746031744</v>
      </c>
      <c r="O428" s="143">
        <v>2</v>
      </c>
      <c r="P428" s="314" t="s">
        <v>1686</v>
      </c>
      <c r="Q428" s="105"/>
    </row>
    <row r="429" spans="2:17" ht="11" customHeight="1">
      <c r="B429" s="145" t="s">
        <v>16</v>
      </c>
      <c r="C429" s="146" t="s">
        <v>680</v>
      </c>
      <c r="D429" s="145" t="s">
        <v>16</v>
      </c>
      <c r="E429" s="144">
        <f t="shared" si="25"/>
        <v>2.7027027027027026</v>
      </c>
      <c r="F429" s="143">
        <v>2</v>
      </c>
      <c r="G429" s="314" t="s">
        <v>1501</v>
      </c>
      <c r="K429" s="145" t="s">
        <v>106</v>
      </c>
      <c r="L429" s="146" t="s">
        <v>649</v>
      </c>
      <c r="M429" s="145" t="s">
        <v>16</v>
      </c>
      <c r="N429" s="144">
        <f t="shared" si="26"/>
        <v>3.1746031746031744</v>
      </c>
      <c r="O429" s="143">
        <v>2</v>
      </c>
      <c r="P429" s="314" t="s">
        <v>1687</v>
      </c>
      <c r="Q429" s="105"/>
    </row>
    <row r="430" spans="2:17" ht="11" customHeight="1">
      <c r="B430" s="145" t="s">
        <v>16</v>
      </c>
      <c r="C430" s="146" t="s">
        <v>679</v>
      </c>
      <c r="D430" s="145" t="s">
        <v>16</v>
      </c>
      <c r="E430" s="144">
        <f t="shared" si="25"/>
        <v>2.7027027027027026</v>
      </c>
      <c r="F430" s="143">
        <v>2</v>
      </c>
      <c r="G430" s="314" t="s">
        <v>1502</v>
      </c>
      <c r="K430" s="145" t="s">
        <v>51</v>
      </c>
      <c r="L430" s="146" t="s">
        <v>648</v>
      </c>
      <c r="M430" s="145" t="s">
        <v>16</v>
      </c>
      <c r="N430" s="144">
        <f t="shared" si="26"/>
        <v>3.1746031746031744</v>
      </c>
      <c r="O430" s="143">
        <v>2</v>
      </c>
      <c r="P430" s="314" t="s">
        <v>1688</v>
      </c>
      <c r="Q430" s="105"/>
    </row>
    <row r="431" spans="2:17" ht="11" customHeight="1">
      <c r="B431" s="145" t="s">
        <v>16</v>
      </c>
      <c r="C431" s="146" t="s">
        <v>678</v>
      </c>
      <c r="D431" s="145" t="s">
        <v>16</v>
      </c>
      <c r="E431" s="144">
        <f t="shared" si="25"/>
        <v>2.7027027027027026</v>
      </c>
      <c r="F431" s="143">
        <v>2</v>
      </c>
      <c r="G431" s="314" t="s">
        <v>1503</v>
      </c>
      <c r="K431" s="145" t="s">
        <v>106</v>
      </c>
      <c r="L431" s="146" t="s">
        <v>647</v>
      </c>
      <c r="M431" s="145" t="s">
        <v>16</v>
      </c>
      <c r="N431" s="144">
        <f t="shared" si="26"/>
        <v>1.5873015873015872</v>
      </c>
      <c r="O431" s="143">
        <v>1</v>
      </c>
      <c r="P431" s="314" t="s">
        <v>1689</v>
      </c>
      <c r="Q431" s="105"/>
    </row>
    <row r="432" spans="2:17" ht="11" customHeight="1">
      <c r="B432" s="145" t="s">
        <v>16</v>
      </c>
      <c r="C432" s="146" t="s">
        <v>677</v>
      </c>
      <c r="D432" s="145" t="s">
        <v>16</v>
      </c>
      <c r="E432" s="144">
        <f t="shared" si="25"/>
        <v>2.7027027027027026</v>
      </c>
      <c r="F432" s="143">
        <v>2</v>
      </c>
      <c r="G432" s="314" t="s">
        <v>1504</v>
      </c>
      <c r="K432" s="145" t="s">
        <v>106</v>
      </c>
      <c r="L432" s="146" t="s">
        <v>646</v>
      </c>
      <c r="M432" s="145" t="s">
        <v>22</v>
      </c>
      <c r="N432" s="144">
        <f t="shared" si="26"/>
        <v>1.5873015873015872</v>
      </c>
      <c r="O432" s="143">
        <v>1</v>
      </c>
      <c r="P432" s="314" t="s">
        <v>1690</v>
      </c>
      <c r="Q432" s="105"/>
    </row>
    <row r="433" spans="2:17" ht="11" customHeight="1">
      <c r="B433" s="145" t="s">
        <v>16</v>
      </c>
      <c r="C433" s="146" t="s">
        <v>676</v>
      </c>
      <c r="D433" s="145" t="s">
        <v>16</v>
      </c>
      <c r="E433" s="144">
        <f t="shared" si="25"/>
        <v>2.7027027027027026</v>
      </c>
      <c r="F433" s="143">
        <v>2</v>
      </c>
      <c r="G433" s="314" t="s">
        <v>1505</v>
      </c>
      <c r="K433" s="145" t="s">
        <v>106</v>
      </c>
      <c r="L433" s="146" t="s">
        <v>645</v>
      </c>
      <c r="M433" s="145" t="s">
        <v>16</v>
      </c>
      <c r="N433" s="144">
        <f t="shared" si="26"/>
        <v>1.5873015873015872</v>
      </c>
      <c r="O433" s="143">
        <v>1</v>
      </c>
      <c r="P433" s="314" t="s">
        <v>1691</v>
      </c>
      <c r="Q433" s="105"/>
    </row>
    <row r="434" spans="2:17" ht="11" customHeight="1">
      <c r="B434" s="145" t="s">
        <v>16</v>
      </c>
      <c r="C434" s="146" t="s">
        <v>675</v>
      </c>
      <c r="D434" s="145" t="s">
        <v>16</v>
      </c>
      <c r="E434" s="144">
        <f t="shared" si="25"/>
        <v>2.7027027027027026</v>
      </c>
      <c r="F434" s="143">
        <v>2</v>
      </c>
      <c r="G434" s="314" t="s">
        <v>1506</v>
      </c>
      <c r="K434" s="145" t="s">
        <v>106</v>
      </c>
      <c r="L434" s="146" t="s">
        <v>644</v>
      </c>
      <c r="M434" s="145" t="s">
        <v>16</v>
      </c>
      <c r="N434" s="144">
        <f t="shared" si="26"/>
        <v>1.5873015873015872</v>
      </c>
      <c r="O434" s="143">
        <v>1</v>
      </c>
      <c r="P434" s="314" t="s">
        <v>1692</v>
      </c>
      <c r="Q434" s="105"/>
    </row>
    <row r="435" spans="2:17" ht="11" customHeight="1">
      <c r="B435" s="145" t="s">
        <v>16</v>
      </c>
      <c r="C435" s="146" t="s">
        <v>674</v>
      </c>
      <c r="D435" s="145" t="s">
        <v>16</v>
      </c>
      <c r="E435" s="144">
        <f t="shared" si="25"/>
        <v>1.3513513513513513</v>
      </c>
      <c r="F435" s="143">
        <v>1</v>
      </c>
      <c r="G435" s="314" t="s">
        <v>1507</v>
      </c>
      <c r="K435" s="145" t="s">
        <v>106</v>
      </c>
      <c r="L435" s="146" t="s">
        <v>643</v>
      </c>
      <c r="M435" s="145" t="s">
        <v>16</v>
      </c>
      <c r="N435" s="144">
        <f t="shared" si="26"/>
        <v>1.5873015873015872</v>
      </c>
      <c r="O435" s="143">
        <v>1</v>
      </c>
      <c r="P435" s="314" t="s">
        <v>1693</v>
      </c>
      <c r="Q435" s="105"/>
    </row>
    <row r="436" spans="2:17" ht="11" customHeight="1">
      <c r="B436" s="145" t="s">
        <v>16</v>
      </c>
      <c r="C436" s="146" t="s">
        <v>673</v>
      </c>
      <c r="D436" s="145" t="s">
        <v>16</v>
      </c>
      <c r="E436" s="144">
        <f t="shared" si="25"/>
        <v>1.3513513513513513</v>
      </c>
      <c r="F436" s="143">
        <v>1</v>
      </c>
      <c r="G436" s="314" t="s">
        <v>1508</v>
      </c>
      <c r="K436" s="145" t="s">
        <v>106</v>
      </c>
      <c r="L436" s="146" t="s">
        <v>642</v>
      </c>
      <c r="M436" s="145" t="s">
        <v>16</v>
      </c>
      <c r="N436" s="144">
        <f t="shared" si="26"/>
        <v>1.5873015873015872</v>
      </c>
      <c r="O436" s="143">
        <v>1</v>
      </c>
      <c r="P436" s="314" t="s">
        <v>1694</v>
      </c>
      <c r="Q436" s="105"/>
    </row>
    <row r="437" spans="2:17" ht="11" customHeight="1">
      <c r="B437" s="145" t="s">
        <v>16</v>
      </c>
      <c r="C437" s="146" t="s">
        <v>672</v>
      </c>
      <c r="D437" s="145" t="s">
        <v>16</v>
      </c>
      <c r="E437" s="144">
        <f t="shared" si="25"/>
        <v>1.3513513513513513</v>
      </c>
      <c r="F437" s="143">
        <v>1</v>
      </c>
      <c r="G437" s="314" t="s">
        <v>1509</v>
      </c>
      <c r="K437" s="145" t="s">
        <v>19</v>
      </c>
      <c r="L437" s="146" t="s">
        <v>641</v>
      </c>
      <c r="M437" s="145" t="s">
        <v>52</v>
      </c>
      <c r="N437" s="144">
        <f t="shared" si="26"/>
        <v>1.5873015873015872</v>
      </c>
      <c r="O437" s="143">
        <v>1</v>
      </c>
      <c r="P437" s="315" t="s">
        <v>1695</v>
      </c>
      <c r="Q437" s="354"/>
    </row>
    <row r="438" spans="2:17" ht="11" customHeight="1">
      <c r="B438" s="145" t="s">
        <v>16</v>
      </c>
      <c r="C438" s="146" t="s">
        <v>671</v>
      </c>
      <c r="D438" s="145" t="s">
        <v>16</v>
      </c>
      <c r="E438" s="144">
        <f t="shared" si="25"/>
        <v>1.3513513513513513</v>
      </c>
      <c r="F438" s="143">
        <v>1</v>
      </c>
      <c r="G438" s="314" t="s">
        <v>1510</v>
      </c>
      <c r="K438" s="141"/>
      <c r="L438" s="142"/>
      <c r="M438" s="141"/>
      <c r="N438" s="140">
        <f>SUM(N418:N437)</f>
        <v>99.999999999999972</v>
      </c>
      <c r="O438" s="140">
        <f>SUM(O418:O437)</f>
        <v>63</v>
      </c>
      <c r="P438" s="162"/>
    </row>
    <row r="439" spans="2:17" ht="11" customHeight="1">
      <c r="B439" s="145" t="s">
        <v>16</v>
      </c>
      <c r="C439" s="146" t="s">
        <v>670</v>
      </c>
      <c r="D439" s="145" t="s">
        <v>16</v>
      </c>
      <c r="E439" s="144">
        <f t="shared" si="25"/>
        <v>1.3513513513513513</v>
      </c>
      <c r="F439" s="143">
        <v>1</v>
      </c>
      <c r="G439" s="314" t="s">
        <v>1511</v>
      </c>
      <c r="K439" s="252"/>
      <c r="L439"/>
      <c r="M439" s="252"/>
      <c r="N439" s="252"/>
      <c r="O439" s="251"/>
      <c r="P439" s="139"/>
    </row>
    <row r="440" spans="2:17" ht="11" customHeight="1">
      <c r="B440" s="145" t="s">
        <v>16</v>
      </c>
      <c r="C440" s="146" t="s">
        <v>669</v>
      </c>
      <c r="D440" s="145" t="s">
        <v>16</v>
      </c>
      <c r="E440" s="144">
        <f t="shared" si="25"/>
        <v>1.3513513513513513</v>
      </c>
      <c r="F440" s="143">
        <v>1</v>
      </c>
      <c r="G440" s="314" t="s">
        <v>1512</v>
      </c>
      <c r="N440" s="139"/>
      <c r="O440" s="139"/>
      <c r="P440" s="139"/>
    </row>
    <row r="441" spans="2:17" ht="11" customHeight="1">
      <c r="B441" s="145" t="s">
        <v>16</v>
      </c>
      <c r="C441" s="146" t="s">
        <v>668</v>
      </c>
      <c r="D441" s="145" t="s">
        <v>16</v>
      </c>
      <c r="E441" s="144">
        <f t="shared" si="25"/>
        <v>1.3513513513513513</v>
      </c>
      <c r="F441" s="143">
        <v>1</v>
      </c>
      <c r="G441" s="314" t="s">
        <v>1513</v>
      </c>
      <c r="N441" s="139"/>
      <c r="O441" s="139"/>
      <c r="P441" s="139"/>
    </row>
    <row r="442" spans="2:17" ht="11" customHeight="1">
      <c r="B442" s="145" t="s">
        <v>16</v>
      </c>
      <c r="C442" s="146" t="s">
        <v>667</v>
      </c>
      <c r="D442" s="145" t="s">
        <v>16</v>
      </c>
      <c r="E442" s="144">
        <f t="shared" si="25"/>
        <v>1.3513513513513513</v>
      </c>
      <c r="F442" s="143">
        <v>1</v>
      </c>
      <c r="G442" s="314" t="s">
        <v>1514</v>
      </c>
      <c r="N442" s="139"/>
      <c r="O442" s="139"/>
      <c r="P442" s="139"/>
    </row>
    <row r="443" spans="2:17" ht="11" customHeight="1">
      <c r="B443" s="145" t="s">
        <v>16</v>
      </c>
      <c r="C443" s="146" t="s">
        <v>666</v>
      </c>
      <c r="D443" s="145" t="s">
        <v>16</v>
      </c>
      <c r="E443" s="144">
        <f t="shared" si="25"/>
        <v>1.3513513513513513</v>
      </c>
      <c r="F443" s="143">
        <v>1</v>
      </c>
      <c r="G443" s="314" t="s">
        <v>1515</v>
      </c>
      <c r="N443" s="139"/>
      <c r="O443" s="139"/>
      <c r="P443" s="139"/>
    </row>
    <row r="444" spans="2:17" ht="11" customHeight="1">
      <c r="B444" s="145" t="s">
        <v>16</v>
      </c>
      <c r="C444" s="146" t="s">
        <v>665</v>
      </c>
      <c r="D444" s="145" t="s">
        <v>16</v>
      </c>
      <c r="E444" s="144">
        <f t="shared" si="25"/>
        <v>1.3513513513513513</v>
      </c>
      <c r="F444" s="143">
        <v>1</v>
      </c>
      <c r="G444" s="314" t="s">
        <v>1516</v>
      </c>
      <c r="N444" s="139"/>
      <c r="O444" s="139"/>
      <c r="P444" s="139"/>
    </row>
    <row r="445" spans="2:17" ht="11" customHeight="1">
      <c r="B445" s="145" t="s">
        <v>16</v>
      </c>
      <c r="C445" s="146" t="s">
        <v>664</v>
      </c>
      <c r="D445" s="145" t="s">
        <v>16</v>
      </c>
      <c r="E445" s="144">
        <f t="shared" si="25"/>
        <v>1.3513513513513513</v>
      </c>
      <c r="F445" s="143">
        <v>1</v>
      </c>
      <c r="G445" s="314" t="s">
        <v>1517</v>
      </c>
      <c r="N445" s="139"/>
      <c r="O445" s="139"/>
      <c r="P445" s="139"/>
    </row>
    <row r="446" spans="2:17" ht="11" customHeight="1">
      <c r="B446" s="145" t="s">
        <v>16</v>
      </c>
      <c r="C446" s="146" t="s">
        <v>663</v>
      </c>
      <c r="D446" s="145" t="s">
        <v>16</v>
      </c>
      <c r="E446" s="144">
        <f t="shared" si="25"/>
        <v>1.3513513513513513</v>
      </c>
      <c r="F446" s="143">
        <v>1</v>
      </c>
      <c r="G446" s="314" t="s">
        <v>1518</v>
      </c>
      <c r="N446" s="139"/>
      <c r="O446" s="139"/>
      <c r="P446" s="139"/>
    </row>
    <row r="447" spans="2:17" ht="11" customHeight="1">
      <c r="B447" s="145" t="s">
        <v>16</v>
      </c>
      <c r="C447" s="146" t="s">
        <v>662</v>
      </c>
      <c r="D447" s="145" t="s">
        <v>16</v>
      </c>
      <c r="E447" s="144">
        <f t="shared" si="25"/>
        <v>1.3513513513513513</v>
      </c>
      <c r="F447" s="143">
        <v>1</v>
      </c>
      <c r="G447" s="314" t="s">
        <v>1519</v>
      </c>
      <c r="N447" s="139"/>
      <c r="O447" s="139"/>
      <c r="P447" s="139"/>
    </row>
    <row r="448" spans="2:17" ht="11" customHeight="1">
      <c r="B448" s="145" t="s">
        <v>16</v>
      </c>
      <c r="C448" s="146" t="s">
        <v>661</v>
      </c>
      <c r="D448" s="145" t="s">
        <v>16</v>
      </c>
      <c r="E448" s="144">
        <f t="shared" si="25"/>
        <v>1.3513513513513513</v>
      </c>
      <c r="F448" s="143">
        <v>1</v>
      </c>
      <c r="G448" s="315" t="s">
        <v>1520</v>
      </c>
      <c r="N448" s="139"/>
      <c r="O448" s="139"/>
      <c r="P448" s="139"/>
    </row>
    <row r="449" spans="2:17" ht="11" customHeight="1">
      <c r="B449" s="141"/>
      <c r="C449" s="142"/>
      <c r="D449" s="141"/>
      <c r="E449" s="140">
        <f>SUM(E418:E448)</f>
        <v>100.00000000000009</v>
      </c>
      <c r="F449" s="140">
        <f>SUM(F418:F448)</f>
        <v>74</v>
      </c>
      <c r="N449" s="139"/>
      <c r="O449" s="139"/>
      <c r="P449" s="139"/>
    </row>
    <row r="450" spans="2:17" ht="11" customHeight="1">
      <c r="E450" s="74"/>
      <c r="F450" s="74"/>
      <c r="N450" s="139"/>
      <c r="O450" s="139"/>
      <c r="P450" s="139"/>
    </row>
    <row r="451" spans="2:17" ht="11" customHeight="1">
      <c r="B451" s="365" t="s">
        <v>714</v>
      </c>
      <c r="C451" s="151"/>
      <c r="D451" s="150"/>
      <c r="E451" s="150"/>
      <c r="F451" s="149"/>
      <c r="K451" s="152" t="s">
        <v>725</v>
      </c>
      <c r="L451" s="151"/>
      <c r="M451" s="150"/>
      <c r="N451" s="150"/>
      <c r="O451" s="149"/>
      <c r="P451" s="149"/>
    </row>
    <row r="452" spans="2:17" ht="11" customHeight="1">
      <c r="B452" s="150"/>
      <c r="C452" s="151"/>
      <c r="D452" s="150"/>
      <c r="E452" s="150"/>
      <c r="F452" s="149"/>
      <c r="K452" s="150"/>
      <c r="L452" s="151"/>
      <c r="M452" s="150"/>
      <c r="N452" s="150"/>
      <c r="O452" s="149"/>
      <c r="P452" s="149"/>
    </row>
    <row r="453" spans="2:17" ht="11" customHeight="1">
      <c r="B453" s="148" t="s">
        <v>0</v>
      </c>
      <c r="C453" s="148" t="s">
        <v>1</v>
      </c>
      <c r="D453" s="148" t="s">
        <v>2</v>
      </c>
      <c r="E453" s="148" t="s">
        <v>3</v>
      </c>
      <c r="F453" s="147" t="s">
        <v>4</v>
      </c>
      <c r="G453" s="312" t="s">
        <v>1409</v>
      </c>
      <c r="H453" s="326" t="s">
        <v>1845</v>
      </c>
      <c r="K453" s="148" t="s">
        <v>45</v>
      </c>
      <c r="L453" s="148" t="s">
        <v>1</v>
      </c>
      <c r="M453" s="148" t="s">
        <v>46</v>
      </c>
      <c r="N453" s="148" t="s">
        <v>3</v>
      </c>
      <c r="O453" s="147" t="s">
        <v>4</v>
      </c>
      <c r="P453" s="312" t="s">
        <v>1409</v>
      </c>
      <c r="Q453" s="326" t="s">
        <v>1845</v>
      </c>
    </row>
    <row r="454" spans="2:17" ht="11" customHeight="1">
      <c r="B454" s="145" t="s">
        <v>16</v>
      </c>
      <c r="C454" s="146" t="s">
        <v>713</v>
      </c>
      <c r="D454" s="145" t="s">
        <v>16</v>
      </c>
      <c r="E454" s="144">
        <f t="shared" ref="E454:E474" si="27">SUM((F454/$F$475)*100)</f>
        <v>12.048192771084338</v>
      </c>
      <c r="F454" s="143">
        <v>10</v>
      </c>
      <c r="G454" s="313" t="s">
        <v>1521</v>
      </c>
      <c r="H454" s="353"/>
      <c r="K454" s="145" t="s">
        <v>19</v>
      </c>
      <c r="L454" s="146" t="s">
        <v>724</v>
      </c>
      <c r="M454" s="145" t="s">
        <v>16</v>
      </c>
      <c r="N454" s="144">
        <f t="shared" ref="N454:N463" si="28">SUM((O454/$O$464)*100)</f>
        <v>19.17808219178082</v>
      </c>
      <c r="O454" s="143">
        <v>14</v>
      </c>
      <c r="P454" s="313" t="s">
        <v>1696</v>
      </c>
      <c r="Q454" s="353" t="s">
        <v>1862</v>
      </c>
    </row>
    <row r="455" spans="2:17" ht="11" customHeight="1">
      <c r="B455" s="145" t="s">
        <v>16</v>
      </c>
      <c r="C455" s="146" t="s">
        <v>712</v>
      </c>
      <c r="D455" s="145" t="s">
        <v>16</v>
      </c>
      <c r="E455" s="144">
        <f t="shared" si="27"/>
        <v>10.843373493975903</v>
      </c>
      <c r="F455" s="143">
        <v>9</v>
      </c>
      <c r="G455" s="314" t="s">
        <v>1522</v>
      </c>
      <c r="H455" s="105" t="s">
        <v>1860</v>
      </c>
      <c r="K455" s="145" t="s">
        <v>19</v>
      </c>
      <c r="L455" s="146" t="s">
        <v>723</v>
      </c>
      <c r="M455" s="145" t="s">
        <v>16</v>
      </c>
      <c r="N455" s="144">
        <f t="shared" si="28"/>
        <v>19.17808219178082</v>
      </c>
      <c r="O455" s="143">
        <v>14</v>
      </c>
      <c r="P455" s="314" t="s">
        <v>1697</v>
      </c>
      <c r="Q455" s="105" t="s">
        <v>1863</v>
      </c>
    </row>
    <row r="456" spans="2:17" ht="11" customHeight="1">
      <c r="B456" s="145" t="s">
        <v>16</v>
      </c>
      <c r="C456" s="146" t="s">
        <v>711</v>
      </c>
      <c r="D456" s="145" t="s">
        <v>16</v>
      </c>
      <c r="E456" s="144">
        <f t="shared" si="27"/>
        <v>8.4337349397590362</v>
      </c>
      <c r="F456" s="143">
        <v>7</v>
      </c>
      <c r="G456" s="314" t="s">
        <v>1523</v>
      </c>
      <c r="H456" s="105"/>
      <c r="K456" s="145" t="s">
        <v>19</v>
      </c>
      <c r="L456" s="146" t="s">
        <v>722</v>
      </c>
      <c r="M456" s="145" t="s">
        <v>16</v>
      </c>
      <c r="N456" s="144">
        <f t="shared" si="28"/>
        <v>15.068493150684931</v>
      </c>
      <c r="O456" s="143">
        <v>11</v>
      </c>
      <c r="P456" s="314" t="s">
        <v>1698</v>
      </c>
      <c r="Q456" s="105"/>
    </row>
    <row r="457" spans="2:17" ht="11" customHeight="1">
      <c r="B457" s="145" t="s">
        <v>16</v>
      </c>
      <c r="C457" s="146" t="s">
        <v>710</v>
      </c>
      <c r="D457" s="145" t="s">
        <v>16</v>
      </c>
      <c r="E457" s="144">
        <f t="shared" si="27"/>
        <v>8.4337349397590362</v>
      </c>
      <c r="F457" s="143">
        <v>7</v>
      </c>
      <c r="G457" s="314" t="s">
        <v>1524</v>
      </c>
      <c r="H457" s="105"/>
      <c r="K457" s="145" t="s">
        <v>19</v>
      </c>
      <c r="L457" s="146" t="s">
        <v>721</v>
      </c>
      <c r="M457" s="145" t="s">
        <v>16</v>
      </c>
      <c r="N457" s="144">
        <f t="shared" si="28"/>
        <v>15.068493150684931</v>
      </c>
      <c r="O457" s="143">
        <v>11</v>
      </c>
      <c r="P457" s="314" t="s">
        <v>1699</v>
      </c>
      <c r="Q457" s="105"/>
    </row>
    <row r="458" spans="2:17" ht="11" customHeight="1">
      <c r="B458" s="145" t="s">
        <v>16</v>
      </c>
      <c r="C458" s="146" t="s">
        <v>709</v>
      </c>
      <c r="D458" s="145" t="s">
        <v>16</v>
      </c>
      <c r="E458" s="144">
        <f t="shared" si="27"/>
        <v>7.2289156626506017</v>
      </c>
      <c r="F458" s="143">
        <v>6</v>
      </c>
      <c r="G458" s="314" t="s">
        <v>1525</v>
      </c>
      <c r="H458" s="105" t="s">
        <v>1861</v>
      </c>
      <c r="K458" s="145" t="s">
        <v>19</v>
      </c>
      <c r="L458" s="146" t="s">
        <v>720</v>
      </c>
      <c r="M458" s="145" t="s">
        <v>22</v>
      </c>
      <c r="N458" s="144">
        <f t="shared" si="28"/>
        <v>8.2191780821917799</v>
      </c>
      <c r="O458" s="143">
        <v>6</v>
      </c>
      <c r="P458" s="314" t="s">
        <v>1864</v>
      </c>
      <c r="Q458" s="314" t="s">
        <v>1865</v>
      </c>
    </row>
    <row r="459" spans="2:17" ht="11" customHeight="1">
      <c r="B459" s="145" t="s">
        <v>16</v>
      </c>
      <c r="C459" s="146" t="s">
        <v>708</v>
      </c>
      <c r="D459" s="145" t="s">
        <v>16</v>
      </c>
      <c r="E459" s="144">
        <f t="shared" si="27"/>
        <v>6.024096385542169</v>
      </c>
      <c r="F459" s="143">
        <v>5</v>
      </c>
      <c r="G459" s="314" t="s">
        <v>1526</v>
      </c>
      <c r="H459" s="105"/>
      <c r="K459" s="145" t="s">
        <v>19</v>
      </c>
      <c r="L459" s="146" t="s">
        <v>719</v>
      </c>
      <c r="M459" s="145" t="s">
        <v>123</v>
      </c>
      <c r="N459" s="144">
        <f t="shared" si="28"/>
        <v>8.2191780821917799</v>
      </c>
      <c r="O459" s="143">
        <v>6</v>
      </c>
      <c r="P459" s="314" t="s">
        <v>1700</v>
      </c>
      <c r="Q459" s="105"/>
    </row>
    <row r="460" spans="2:17" ht="11" customHeight="1">
      <c r="B460" s="145" t="s">
        <v>16</v>
      </c>
      <c r="C460" s="146" t="s">
        <v>707</v>
      </c>
      <c r="D460" s="145" t="s">
        <v>16</v>
      </c>
      <c r="E460" s="144">
        <f t="shared" si="27"/>
        <v>6.024096385542169</v>
      </c>
      <c r="F460" s="143">
        <v>5</v>
      </c>
      <c r="G460" s="314" t="s">
        <v>1527</v>
      </c>
      <c r="H460" s="105"/>
      <c r="K460" s="145" t="s">
        <v>19</v>
      </c>
      <c r="L460" s="146" t="s">
        <v>718</v>
      </c>
      <c r="M460" s="145" t="s">
        <v>16</v>
      </c>
      <c r="N460" s="144">
        <f t="shared" si="28"/>
        <v>5.4794520547945202</v>
      </c>
      <c r="O460" s="143">
        <v>4</v>
      </c>
      <c r="P460" s="314" t="s">
        <v>1701</v>
      </c>
      <c r="Q460" s="105"/>
    </row>
    <row r="461" spans="2:17" ht="11" customHeight="1">
      <c r="B461" s="145" t="s">
        <v>16</v>
      </c>
      <c r="C461" s="146" t="s">
        <v>706</v>
      </c>
      <c r="D461" s="145" t="s">
        <v>16</v>
      </c>
      <c r="E461" s="144">
        <f t="shared" si="27"/>
        <v>6.024096385542169</v>
      </c>
      <c r="F461" s="143">
        <v>5</v>
      </c>
      <c r="G461" s="314" t="s">
        <v>1528</v>
      </c>
      <c r="H461" s="105"/>
      <c r="K461" s="145" t="s">
        <v>19</v>
      </c>
      <c r="L461" s="146" t="s">
        <v>717</v>
      </c>
      <c r="M461" s="145" t="s">
        <v>22</v>
      </c>
      <c r="N461" s="144">
        <f t="shared" si="28"/>
        <v>5.4794520547945202</v>
      </c>
      <c r="O461" s="143">
        <v>4</v>
      </c>
      <c r="P461" s="314" t="s">
        <v>1702</v>
      </c>
      <c r="Q461" s="105"/>
    </row>
    <row r="462" spans="2:17" ht="11" customHeight="1">
      <c r="B462" s="145" t="s">
        <v>16</v>
      </c>
      <c r="C462" s="146" t="s">
        <v>705</v>
      </c>
      <c r="D462" s="145" t="s">
        <v>16</v>
      </c>
      <c r="E462" s="144">
        <f t="shared" si="27"/>
        <v>4.8192771084337354</v>
      </c>
      <c r="F462" s="143">
        <v>4</v>
      </c>
      <c r="G462" s="314" t="s">
        <v>1529</v>
      </c>
      <c r="H462" s="105"/>
      <c r="K462" s="145" t="s">
        <v>19</v>
      </c>
      <c r="L462" s="146" t="s">
        <v>716</v>
      </c>
      <c r="M462" s="145" t="s">
        <v>16</v>
      </c>
      <c r="N462" s="144">
        <f t="shared" si="28"/>
        <v>2.7397260273972601</v>
      </c>
      <c r="O462" s="143">
        <v>2</v>
      </c>
      <c r="P462" s="314" t="s">
        <v>1703</v>
      </c>
      <c r="Q462" s="105"/>
    </row>
    <row r="463" spans="2:17" ht="11" customHeight="1">
      <c r="B463" s="145" t="s">
        <v>22</v>
      </c>
      <c r="C463" s="146" t="s">
        <v>704</v>
      </c>
      <c r="D463" s="145" t="s">
        <v>16</v>
      </c>
      <c r="E463" s="144">
        <f t="shared" si="27"/>
        <v>4.8192771084337354</v>
      </c>
      <c r="F463" s="143">
        <v>4</v>
      </c>
      <c r="G463" s="314" t="s">
        <v>1530</v>
      </c>
      <c r="H463" s="105"/>
      <c r="K463" s="145" t="s">
        <v>19</v>
      </c>
      <c r="L463" s="146" t="s">
        <v>715</v>
      </c>
      <c r="M463" s="145" t="s">
        <v>123</v>
      </c>
      <c r="N463" s="144">
        <f t="shared" si="28"/>
        <v>1.3698630136986301</v>
      </c>
      <c r="O463" s="143">
        <v>1</v>
      </c>
      <c r="P463" s="315" t="s">
        <v>1704</v>
      </c>
      <c r="Q463" s="354"/>
    </row>
    <row r="464" spans="2:17" ht="11" customHeight="1">
      <c r="B464" s="145" t="s">
        <v>16</v>
      </c>
      <c r="C464" s="146" t="s">
        <v>703</v>
      </c>
      <c r="D464" s="145" t="s">
        <v>16</v>
      </c>
      <c r="E464" s="144">
        <f t="shared" si="27"/>
        <v>4.8192771084337354</v>
      </c>
      <c r="F464" s="143">
        <v>4</v>
      </c>
      <c r="G464" s="314" t="s">
        <v>1531</v>
      </c>
      <c r="H464" s="105"/>
      <c r="K464" s="141"/>
      <c r="L464" s="142"/>
      <c r="M464" s="141"/>
      <c r="N464" s="140">
        <f>SUM(N454:N463)</f>
        <v>99.999999999999986</v>
      </c>
      <c r="O464" s="140">
        <f>SUM(O454:O463)</f>
        <v>73</v>
      </c>
      <c r="P464" s="162"/>
    </row>
    <row r="465" spans="2:18" ht="11" customHeight="1">
      <c r="B465" s="145" t="s">
        <v>16</v>
      </c>
      <c r="C465" s="146" t="s">
        <v>702</v>
      </c>
      <c r="D465" s="145" t="s">
        <v>16</v>
      </c>
      <c r="E465" s="144">
        <f t="shared" si="27"/>
        <v>3.6144578313253009</v>
      </c>
      <c r="F465" s="143">
        <v>3</v>
      </c>
      <c r="G465" s="314" t="s">
        <v>1532</v>
      </c>
      <c r="H465" s="105"/>
      <c r="N465" s="139"/>
      <c r="O465" s="139"/>
      <c r="P465" s="139"/>
    </row>
    <row r="466" spans="2:18" ht="11" customHeight="1">
      <c r="B466" s="145" t="s">
        <v>16</v>
      </c>
      <c r="C466" s="146" t="s">
        <v>701</v>
      </c>
      <c r="D466" s="145" t="s">
        <v>16</v>
      </c>
      <c r="E466" s="144">
        <f t="shared" si="27"/>
        <v>3.6144578313253009</v>
      </c>
      <c r="F466" s="143">
        <v>3</v>
      </c>
      <c r="G466" s="314" t="s">
        <v>1533</v>
      </c>
      <c r="H466" s="105"/>
      <c r="N466" s="139"/>
      <c r="O466" s="139"/>
      <c r="P466" s="139"/>
    </row>
    <row r="467" spans="2:18" ht="11" customHeight="1">
      <c r="B467" s="145" t="s">
        <v>16</v>
      </c>
      <c r="C467" s="146" t="s">
        <v>700</v>
      </c>
      <c r="D467" s="145" t="s">
        <v>16</v>
      </c>
      <c r="E467" s="144">
        <f t="shared" si="27"/>
        <v>3.6144578313253009</v>
      </c>
      <c r="F467" s="143">
        <v>3</v>
      </c>
      <c r="G467" s="314" t="s">
        <v>1534</v>
      </c>
      <c r="H467" s="105"/>
      <c r="N467" s="139"/>
      <c r="O467" s="139"/>
      <c r="P467" s="139"/>
    </row>
    <row r="468" spans="2:18" ht="11" customHeight="1">
      <c r="B468" s="145" t="s">
        <v>16</v>
      </c>
      <c r="C468" s="146" t="s">
        <v>699</v>
      </c>
      <c r="D468" s="145" t="s">
        <v>16</v>
      </c>
      <c r="E468" s="144">
        <f t="shared" si="27"/>
        <v>2.4096385542168677</v>
      </c>
      <c r="F468" s="143">
        <v>2</v>
      </c>
      <c r="G468" s="314" t="s">
        <v>1535</v>
      </c>
      <c r="H468" s="105"/>
      <c r="N468" s="139"/>
      <c r="O468" s="139"/>
      <c r="P468" s="139"/>
    </row>
    <row r="469" spans="2:18" ht="11" customHeight="1">
      <c r="B469" s="145" t="s">
        <v>16</v>
      </c>
      <c r="C469" s="146" t="s">
        <v>698</v>
      </c>
      <c r="D469" s="145" t="s">
        <v>16</v>
      </c>
      <c r="E469" s="144">
        <f t="shared" si="27"/>
        <v>1.2048192771084338</v>
      </c>
      <c r="F469" s="143">
        <v>1</v>
      </c>
      <c r="G469" s="314" t="s">
        <v>1536</v>
      </c>
      <c r="H469" s="105"/>
      <c r="N469" s="139"/>
      <c r="O469" s="139"/>
      <c r="P469" s="139"/>
    </row>
    <row r="470" spans="2:18" ht="11" customHeight="1">
      <c r="B470" s="145" t="s">
        <v>16</v>
      </c>
      <c r="C470" s="146" t="s">
        <v>697</v>
      </c>
      <c r="D470" s="145" t="s">
        <v>16</v>
      </c>
      <c r="E470" s="144">
        <f t="shared" si="27"/>
        <v>1.2048192771084338</v>
      </c>
      <c r="F470" s="143">
        <v>1</v>
      </c>
      <c r="G470" s="314" t="s">
        <v>1537</v>
      </c>
      <c r="H470" s="105"/>
      <c r="N470" s="139"/>
      <c r="O470" s="139"/>
      <c r="P470" s="139"/>
    </row>
    <row r="471" spans="2:18" ht="11" customHeight="1">
      <c r="B471" s="145" t="s">
        <v>16</v>
      </c>
      <c r="C471" s="146" t="s">
        <v>696</v>
      </c>
      <c r="D471" s="145" t="s">
        <v>16</v>
      </c>
      <c r="E471" s="144">
        <f t="shared" si="27"/>
        <v>1.2048192771084338</v>
      </c>
      <c r="F471" s="143">
        <v>1</v>
      </c>
      <c r="G471" s="314" t="s">
        <v>1538</v>
      </c>
      <c r="H471" s="105"/>
      <c r="N471" s="139"/>
      <c r="O471" s="139"/>
      <c r="P471" s="139"/>
    </row>
    <row r="472" spans="2:18" ht="11" customHeight="1">
      <c r="B472" s="145" t="s">
        <v>16</v>
      </c>
      <c r="C472" s="146" t="s">
        <v>695</v>
      </c>
      <c r="D472" s="145" t="s">
        <v>16</v>
      </c>
      <c r="E472" s="144">
        <f t="shared" si="27"/>
        <v>1.2048192771084338</v>
      </c>
      <c r="F472" s="143">
        <v>1</v>
      </c>
      <c r="G472" s="314" t="s">
        <v>1539</v>
      </c>
      <c r="H472" s="105"/>
      <c r="N472" s="139"/>
      <c r="O472" s="139"/>
      <c r="P472" s="139"/>
    </row>
    <row r="473" spans="2:18" ht="11" customHeight="1">
      <c r="B473" s="145" t="s">
        <v>16</v>
      </c>
      <c r="C473" s="146" t="s">
        <v>694</v>
      </c>
      <c r="D473" s="145" t="s">
        <v>16</v>
      </c>
      <c r="E473" s="144">
        <f t="shared" si="27"/>
        <v>1.2048192771084338</v>
      </c>
      <c r="F473" s="143">
        <v>1</v>
      </c>
      <c r="G473" s="314" t="s">
        <v>1540</v>
      </c>
      <c r="H473" s="354"/>
      <c r="N473" s="139"/>
      <c r="O473" s="139"/>
      <c r="P473" s="139"/>
    </row>
    <row r="474" spans="2:18" ht="11" customHeight="1">
      <c r="B474" s="145" t="s">
        <v>16</v>
      </c>
      <c r="C474" s="146" t="s">
        <v>693</v>
      </c>
      <c r="D474" s="145" t="s">
        <v>16</v>
      </c>
      <c r="E474" s="144">
        <f t="shared" si="27"/>
        <v>1.2048192771084338</v>
      </c>
      <c r="F474" s="143">
        <v>1</v>
      </c>
      <c r="G474" s="315" t="s">
        <v>1541</v>
      </c>
      <c r="N474" s="139"/>
      <c r="O474" s="139"/>
      <c r="P474" s="139"/>
    </row>
    <row r="475" spans="2:18" ht="11" customHeight="1">
      <c r="B475" s="141"/>
      <c r="C475" s="142"/>
      <c r="D475" s="141"/>
      <c r="E475" s="140">
        <f>SUM(E454:E474)</f>
        <v>99.999999999999943</v>
      </c>
      <c r="F475" s="140">
        <f>SUM(F454:F474)</f>
        <v>83</v>
      </c>
      <c r="N475" s="139"/>
      <c r="O475" s="139"/>
      <c r="P475" s="139"/>
    </row>
    <row r="476" spans="2:18" ht="11" customHeight="1">
      <c r="E476" s="74"/>
      <c r="F476" s="74"/>
      <c r="N476" s="139"/>
      <c r="O476" s="139"/>
      <c r="P476" s="139"/>
    </row>
    <row r="477" spans="2:18" ht="11" customHeight="1">
      <c r="E477" s="74"/>
      <c r="F477" s="74"/>
      <c r="G477" s="303"/>
      <c r="N477" s="139"/>
      <c r="O477" s="139"/>
      <c r="P477" s="139"/>
    </row>
    <row r="478" spans="2:18" ht="11" customHeight="1">
      <c r="R478"/>
    </row>
    <row r="479" spans="2:18" ht="11" customHeight="1">
      <c r="B479" s="364" t="s">
        <v>1233</v>
      </c>
      <c r="C479" s="265"/>
      <c r="K479" s="154" t="s">
        <v>1232</v>
      </c>
      <c r="R479"/>
    </row>
    <row r="480" spans="2:18" ht="11" customHeight="1">
      <c r="B480" s="2" t="s">
        <v>0</v>
      </c>
      <c r="C480" s="3" t="s">
        <v>1</v>
      </c>
      <c r="D480" s="3" t="s">
        <v>2</v>
      </c>
      <c r="E480" s="3" t="s">
        <v>3</v>
      </c>
      <c r="F480" s="4" t="s">
        <v>4</v>
      </c>
      <c r="G480" s="326" t="s">
        <v>1409</v>
      </c>
      <c r="H480" s="326" t="s">
        <v>1845</v>
      </c>
      <c r="I480" s="351"/>
      <c r="J480" s="361"/>
      <c r="K480" s="2" t="s">
        <v>45</v>
      </c>
      <c r="L480" s="3" t="s">
        <v>1</v>
      </c>
      <c r="M480" s="3" t="s">
        <v>46</v>
      </c>
      <c r="N480" s="3" t="s">
        <v>3</v>
      </c>
      <c r="O480" s="3" t="s">
        <v>4</v>
      </c>
      <c r="P480" s="326" t="s">
        <v>1409</v>
      </c>
      <c r="Q480" s="326" t="s">
        <v>1845</v>
      </c>
    </row>
    <row r="481" spans="2:17" ht="11" customHeight="1">
      <c r="B481" s="19" t="s">
        <v>16</v>
      </c>
      <c r="C481" s="20" t="s">
        <v>597</v>
      </c>
      <c r="D481" s="19" t="s">
        <v>16</v>
      </c>
      <c r="E481" s="310">
        <f t="shared" ref="E481:E495" si="29">F481*100/$F$496</f>
        <v>22.413793103448278</v>
      </c>
      <c r="F481" s="99">
        <v>13</v>
      </c>
      <c r="G481" s="323" t="s">
        <v>1217</v>
      </c>
      <c r="H481" s="353"/>
      <c r="K481" s="19" t="s">
        <v>9</v>
      </c>
      <c r="L481" s="20" t="s">
        <v>618</v>
      </c>
      <c r="M481" s="19" t="s">
        <v>16</v>
      </c>
      <c r="N481" s="22">
        <f>O481*100/$O$486</f>
        <v>80.851063829787236</v>
      </c>
      <c r="O481" s="99">
        <v>76</v>
      </c>
      <c r="P481" s="323" t="s">
        <v>1816</v>
      </c>
      <c r="Q481" s="323" t="s">
        <v>1846</v>
      </c>
    </row>
    <row r="482" spans="2:17" ht="11" customHeight="1">
      <c r="B482" s="19" t="s">
        <v>16</v>
      </c>
      <c r="C482" s="20" t="s">
        <v>604</v>
      </c>
      <c r="D482" s="19" t="s">
        <v>16</v>
      </c>
      <c r="E482" s="22">
        <f t="shared" si="29"/>
        <v>18.96551724137931</v>
      </c>
      <c r="F482" s="85">
        <v>11</v>
      </c>
      <c r="G482" s="324" t="s">
        <v>1224</v>
      </c>
      <c r="H482" s="105"/>
      <c r="K482" s="19" t="s">
        <v>9</v>
      </c>
      <c r="L482" s="20" t="s">
        <v>619</v>
      </c>
      <c r="M482" s="19" t="s">
        <v>22</v>
      </c>
      <c r="N482" s="22">
        <f>O482*100/$O$486</f>
        <v>15.957446808510639</v>
      </c>
      <c r="O482" s="85">
        <v>15</v>
      </c>
      <c r="P482" s="324" t="s">
        <v>1237</v>
      </c>
      <c r="Q482" s="105"/>
    </row>
    <row r="483" spans="2:17" ht="11" customHeight="1">
      <c r="B483" s="19" t="s">
        <v>16</v>
      </c>
      <c r="C483" s="20" t="s">
        <v>603</v>
      </c>
      <c r="D483" s="19" t="s">
        <v>16</v>
      </c>
      <c r="E483" s="22">
        <f t="shared" si="29"/>
        <v>18.96551724137931</v>
      </c>
      <c r="F483" s="85">
        <v>11</v>
      </c>
      <c r="G483" s="324" t="s">
        <v>1222</v>
      </c>
      <c r="H483" s="105"/>
      <c r="K483" s="19" t="s">
        <v>9</v>
      </c>
      <c r="L483" s="20" t="s">
        <v>617</v>
      </c>
      <c r="M483" s="19" t="s">
        <v>16</v>
      </c>
      <c r="N483" s="22">
        <f>O483*100/$O$486</f>
        <v>1.0638297872340425</v>
      </c>
      <c r="O483" s="85">
        <v>1</v>
      </c>
      <c r="P483" s="324" t="s">
        <v>1235</v>
      </c>
      <c r="Q483" s="105"/>
    </row>
    <row r="484" spans="2:17" ht="11" customHeight="1">
      <c r="B484" s="19" t="s">
        <v>16</v>
      </c>
      <c r="C484" s="20" t="s">
        <v>606</v>
      </c>
      <c r="D484" s="19" t="s">
        <v>16</v>
      </c>
      <c r="E484" s="22">
        <f t="shared" si="29"/>
        <v>8.6206896551724146</v>
      </c>
      <c r="F484" s="85">
        <v>5</v>
      </c>
      <c r="G484" s="324" t="s">
        <v>1228</v>
      </c>
      <c r="H484" s="324" t="s">
        <v>1229</v>
      </c>
      <c r="I484" s="20"/>
      <c r="J484" s="20"/>
      <c r="K484" s="19" t="s">
        <v>9</v>
      </c>
      <c r="L484" s="20" t="s">
        <v>620</v>
      </c>
      <c r="M484" s="19" t="s">
        <v>16</v>
      </c>
      <c r="N484" s="22">
        <f>O484*100/$O$486</f>
        <v>1.0638297872340425</v>
      </c>
      <c r="O484" s="85">
        <v>1</v>
      </c>
      <c r="P484" s="324" t="s">
        <v>1236</v>
      </c>
      <c r="Q484" s="105"/>
    </row>
    <row r="485" spans="2:17" ht="11" customHeight="1">
      <c r="B485" s="19" t="s">
        <v>16</v>
      </c>
      <c r="C485" s="20" t="s">
        <v>600</v>
      </c>
      <c r="D485" s="19" t="s">
        <v>16</v>
      </c>
      <c r="E485" s="22">
        <f t="shared" si="29"/>
        <v>5.1724137931034484</v>
      </c>
      <c r="F485" s="85">
        <v>3</v>
      </c>
      <c r="G485" s="324" t="s">
        <v>1220</v>
      </c>
      <c r="H485" s="105"/>
      <c r="K485" s="68" t="s">
        <v>9</v>
      </c>
      <c r="L485" s="69" t="s">
        <v>616</v>
      </c>
      <c r="M485" s="68" t="s">
        <v>16</v>
      </c>
      <c r="N485" s="71">
        <f>O485*100/$O$486</f>
        <v>1.0638297872340425</v>
      </c>
      <c r="O485" s="97">
        <v>1</v>
      </c>
      <c r="P485" s="325" t="s">
        <v>1234</v>
      </c>
      <c r="Q485" s="354"/>
    </row>
    <row r="486" spans="2:17" ht="11" customHeight="1">
      <c r="B486" s="19" t="s">
        <v>16</v>
      </c>
      <c r="C486" s="20" t="s">
        <v>611</v>
      </c>
      <c r="D486" s="19" t="s">
        <v>16</v>
      </c>
      <c r="E486" s="22">
        <f t="shared" si="29"/>
        <v>5.1724137931034484</v>
      </c>
      <c r="F486" s="85">
        <v>3</v>
      </c>
      <c r="G486" s="324" t="s">
        <v>1227</v>
      </c>
      <c r="H486" s="105"/>
      <c r="N486" s="74">
        <f>SUM(N481:N485)</f>
        <v>100</v>
      </c>
      <c r="O486" s="74">
        <f>SUM(O481:O485)</f>
        <v>94</v>
      </c>
      <c r="P486" s="74"/>
    </row>
    <row r="487" spans="2:17" ht="11" customHeight="1">
      <c r="B487" s="19" t="s">
        <v>129</v>
      </c>
      <c r="C487" s="20" t="s">
        <v>607</v>
      </c>
      <c r="D487" s="19" t="s">
        <v>16</v>
      </c>
      <c r="E487" s="22">
        <f t="shared" si="29"/>
        <v>5.1724137931034484</v>
      </c>
      <c r="F487" s="85">
        <v>3</v>
      </c>
      <c r="G487" s="324" t="s">
        <v>1230</v>
      </c>
      <c r="H487" s="105"/>
      <c r="Q487" s="73" t="s">
        <v>1817</v>
      </c>
    </row>
    <row r="488" spans="2:17" ht="11" customHeight="1">
      <c r="B488" s="19" t="s">
        <v>16</v>
      </c>
      <c r="C488" s="20" t="s">
        <v>602</v>
      </c>
      <c r="D488" s="19" t="s">
        <v>16</v>
      </c>
      <c r="E488" s="22">
        <f t="shared" si="29"/>
        <v>3.4482758620689653</v>
      </c>
      <c r="F488" s="85">
        <v>2</v>
      </c>
      <c r="G488" s="324" t="s">
        <v>1221</v>
      </c>
      <c r="H488" s="105"/>
    </row>
    <row r="489" spans="2:17" ht="11" customHeight="1">
      <c r="B489" s="19" t="s">
        <v>16</v>
      </c>
      <c r="C489" s="20" t="s">
        <v>596</v>
      </c>
      <c r="D489" s="19" t="s">
        <v>16</v>
      </c>
      <c r="E489" s="22">
        <f t="shared" si="29"/>
        <v>1.7241379310344827</v>
      </c>
      <c r="F489" s="85">
        <v>1</v>
      </c>
      <c r="G489" s="324" t="s">
        <v>1216</v>
      </c>
      <c r="H489" s="105"/>
    </row>
    <row r="490" spans="2:17" ht="11" customHeight="1">
      <c r="B490" s="19" t="s">
        <v>16</v>
      </c>
      <c r="C490" s="20" t="s">
        <v>598</v>
      </c>
      <c r="D490" s="19" t="s">
        <v>16</v>
      </c>
      <c r="E490" s="22">
        <f t="shared" si="29"/>
        <v>1.7241379310344827</v>
      </c>
      <c r="F490" s="85">
        <v>1</v>
      </c>
      <c r="G490" s="324" t="s">
        <v>1218</v>
      </c>
      <c r="H490" s="105"/>
    </row>
    <row r="491" spans="2:17" ht="11" customHeight="1">
      <c r="B491" s="19" t="s">
        <v>16</v>
      </c>
      <c r="C491" s="20" t="s">
        <v>599</v>
      </c>
      <c r="D491" s="19" t="s">
        <v>16</v>
      </c>
      <c r="E491" s="22">
        <f t="shared" si="29"/>
        <v>1.7241379310344827</v>
      </c>
      <c r="F491" s="85">
        <v>1</v>
      </c>
      <c r="G491" s="324" t="s">
        <v>1219</v>
      </c>
      <c r="H491" s="105"/>
    </row>
    <row r="492" spans="2:17" ht="11" customHeight="1">
      <c r="B492" s="19" t="s">
        <v>16</v>
      </c>
      <c r="C492" s="20" t="s">
        <v>610</v>
      </c>
      <c r="D492" s="19" t="s">
        <v>16</v>
      </c>
      <c r="E492" s="22">
        <f t="shared" si="29"/>
        <v>1.7241379310344827</v>
      </c>
      <c r="F492" s="85">
        <v>1</v>
      </c>
      <c r="G492" s="324" t="s">
        <v>1225</v>
      </c>
      <c r="H492" s="105"/>
    </row>
    <row r="493" spans="2:17" ht="11" customHeight="1">
      <c r="B493" s="19" t="s">
        <v>16</v>
      </c>
      <c r="C493" s="20" t="s">
        <v>605</v>
      </c>
      <c r="D493" s="19" t="s">
        <v>16</v>
      </c>
      <c r="E493" s="22">
        <f t="shared" si="29"/>
        <v>1.7241379310344827</v>
      </c>
      <c r="F493" s="85">
        <v>1</v>
      </c>
      <c r="G493" s="324" t="s">
        <v>1226</v>
      </c>
      <c r="H493" s="105"/>
      <c r="P493" s="303"/>
    </row>
    <row r="494" spans="2:17" ht="11" customHeight="1">
      <c r="B494" s="19" t="s">
        <v>16</v>
      </c>
      <c r="C494" s="20" t="s">
        <v>609</v>
      </c>
      <c r="D494" s="19" t="s">
        <v>16</v>
      </c>
      <c r="E494" s="22">
        <f t="shared" si="29"/>
        <v>1.7241379310344827</v>
      </c>
      <c r="F494" s="85">
        <v>1</v>
      </c>
      <c r="G494" s="324" t="s">
        <v>1223</v>
      </c>
      <c r="H494" s="105"/>
    </row>
    <row r="495" spans="2:17" ht="11" customHeight="1">
      <c r="B495" s="68" t="s">
        <v>129</v>
      </c>
      <c r="C495" s="69" t="s">
        <v>1758</v>
      </c>
      <c r="D495" s="68" t="s">
        <v>16</v>
      </c>
      <c r="E495" s="71">
        <f t="shared" si="29"/>
        <v>1.7241379310344827</v>
      </c>
      <c r="F495" s="97">
        <v>1</v>
      </c>
      <c r="G495" s="325" t="s">
        <v>1231</v>
      </c>
      <c r="H495" s="334"/>
      <c r="I495" s="43"/>
      <c r="J495" s="43"/>
      <c r="P495" s="20"/>
    </row>
    <row r="496" spans="2:17" ht="11" customHeight="1">
      <c r="E496" s="74">
        <f>SUM(E481:E495)</f>
        <v>99.999999999999957</v>
      </c>
      <c r="F496" s="74">
        <f>SUM(F481:F495)</f>
        <v>58</v>
      </c>
    </row>
    <row r="497" spans="2:16" ht="11" customHeight="1">
      <c r="B497" s="73" t="s">
        <v>612</v>
      </c>
      <c r="F497" s="139"/>
    </row>
    <row r="498" spans="2:16" ht="11" customHeight="1">
      <c r="B498" s="19" t="s">
        <v>16</v>
      </c>
      <c r="C498" s="20" t="s">
        <v>601</v>
      </c>
      <c r="D498" s="19" t="s">
        <v>16</v>
      </c>
      <c r="F498" s="139">
        <v>38</v>
      </c>
      <c r="G498" s="20"/>
    </row>
    <row r="502" spans="2:16" ht="11" customHeight="1">
      <c r="B502" s="364" t="s">
        <v>621</v>
      </c>
      <c r="K502" s="154" t="s">
        <v>622</v>
      </c>
    </row>
    <row r="503" spans="2:16" ht="11" customHeight="1">
      <c r="B503" s="154"/>
      <c r="K503" s="154"/>
    </row>
    <row r="504" spans="2:16" ht="11" customHeight="1">
      <c r="B504" s="2" t="s">
        <v>0</v>
      </c>
      <c r="C504" s="3" t="s">
        <v>1</v>
      </c>
      <c r="D504" s="3" t="s">
        <v>2</v>
      </c>
      <c r="E504" s="3" t="s">
        <v>3</v>
      </c>
      <c r="F504" s="3" t="s">
        <v>4</v>
      </c>
      <c r="G504" s="326" t="s">
        <v>1409</v>
      </c>
      <c r="H504" s="326" t="s">
        <v>1845</v>
      </c>
      <c r="I504" s="351"/>
      <c r="J504" s="361"/>
      <c r="K504" s="2" t="s">
        <v>45</v>
      </c>
      <c r="L504" s="3" t="s">
        <v>1</v>
      </c>
      <c r="M504" s="3" t="s">
        <v>46</v>
      </c>
      <c r="N504" s="3" t="s">
        <v>3</v>
      </c>
      <c r="O504" s="3" t="s">
        <v>4</v>
      </c>
      <c r="P504" s="326" t="s">
        <v>1409</v>
      </c>
    </row>
    <row r="505" spans="2:16" ht="11" customHeight="1">
      <c r="B505" s="19" t="s">
        <v>16</v>
      </c>
      <c r="C505" s="20" t="s">
        <v>629</v>
      </c>
      <c r="D505" s="19" t="s">
        <v>16</v>
      </c>
      <c r="E505" s="22">
        <f t="shared" ref="E505:E516" si="30">F505*100/$F$517</f>
        <v>60.294117647058826</v>
      </c>
      <c r="F505" s="99">
        <v>41</v>
      </c>
      <c r="G505" s="323" t="s">
        <v>1779</v>
      </c>
      <c r="H505" s="323" t="s">
        <v>1847</v>
      </c>
      <c r="I505" s="20"/>
      <c r="J505" s="20"/>
      <c r="K505" s="19" t="s">
        <v>9</v>
      </c>
      <c r="L505" s="20" t="s">
        <v>640</v>
      </c>
      <c r="M505" s="19" t="s">
        <v>123</v>
      </c>
      <c r="N505" s="22">
        <f t="shared" ref="N505:N511" si="31">O505*100/$O$512</f>
        <v>47.826086956521742</v>
      </c>
      <c r="O505" s="99">
        <v>33</v>
      </c>
      <c r="P505" s="323" t="s">
        <v>1348</v>
      </c>
    </row>
    <row r="506" spans="2:16" ht="11" customHeight="1">
      <c r="B506" s="19" t="s">
        <v>16</v>
      </c>
      <c r="C506" s="20" t="s">
        <v>630</v>
      </c>
      <c r="D506" s="19" t="s">
        <v>16</v>
      </c>
      <c r="E506" s="22">
        <f t="shared" si="30"/>
        <v>17.647058823529413</v>
      </c>
      <c r="F506" s="85">
        <v>12</v>
      </c>
      <c r="G506" s="324" t="s">
        <v>1245</v>
      </c>
      <c r="H506" s="324" t="s">
        <v>1246</v>
      </c>
      <c r="I506" s="20"/>
      <c r="J506" s="20"/>
      <c r="K506" s="19" t="s">
        <v>19</v>
      </c>
      <c r="L506" s="20" t="s">
        <v>638</v>
      </c>
      <c r="M506" s="19" t="s">
        <v>123</v>
      </c>
      <c r="N506" s="22">
        <f t="shared" si="31"/>
        <v>33.333333333333336</v>
      </c>
      <c r="O506" s="85">
        <v>23</v>
      </c>
      <c r="P506" s="324" t="s">
        <v>1346</v>
      </c>
    </row>
    <row r="507" spans="2:16" ht="11" customHeight="1">
      <c r="B507" s="19" t="s">
        <v>16</v>
      </c>
      <c r="C507" s="20" t="s">
        <v>632</v>
      </c>
      <c r="D507" s="19" t="s">
        <v>16</v>
      </c>
      <c r="E507" s="22">
        <f t="shared" si="30"/>
        <v>7.3529411764705879</v>
      </c>
      <c r="F507" s="85">
        <v>5</v>
      </c>
      <c r="G507" s="324" t="s">
        <v>1248</v>
      </c>
      <c r="H507" s="105"/>
      <c r="K507" s="49" t="s">
        <v>106</v>
      </c>
      <c r="L507" s="50" t="s">
        <v>394</v>
      </c>
      <c r="M507" s="49" t="s">
        <v>635</v>
      </c>
      <c r="N507" s="52">
        <f t="shared" si="31"/>
        <v>7.2463768115942031</v>
      </c>
      <c r="O507" s="130">
        <v>5</v>
      </c>
      <c r="P507" s="342" t="s">
        <v>1342</v>
      </c>
    </row>
    <row r="508" spans="2:16" ht="11" customHeight="1">
      <c r="B508" s="19" t="s">
        <v>16</v>
      </c>
      <c r="C508" s="20" t="s">
        <v>624</v>
      </c>
      <c r="D508" s="19" t="s">
        <v>16</v>
      </c>
      <c r="E508" s="22">
        <f t="shared" si="30"/>
        <v>2.9411764705882355</v>
      </c>
      <c r="F508" s="85">
        <v>2</v>
      </c>
      <c r="G508" s="324" t="s">
        <v>1249</v>
      </c>
      <c r="H508" s="324" t="s">
        <v>1250</v>
      </c>
      <c r="I508" s="20"/>
      <c r="J508" s="20"/>
      <c r="K508" s="19" t="s">
        <v>22</v>
      </c>
      <c r="L508" s="20" t="s">
        <v>637</v>
      </c>
      <c r="M508" s="19" t="s">
        <v>16</v>
      </c>
      <c r="N508" s="22">
        <f t="shared" si="31"/>
        <v>4.3478260869565215</v>
      </c>
      <c r="O508" s="85">
        <v>3</v>
      </c>
      <c r="P508" s="324" t="s">
        <v>1345</v>
      </c>
    </row>
    <row r="509" spans="2:16" ht="11" customHeight="1">
      <c r="B509" s="19" t="s">
        <v>16</v>
      </c>
      <c r="C509" s="20" t="s">
        <v>633</v>
      </c>
      <c r="D509" s="19" t="s">
        <v>16</v>
      </c>
      <c r="E509" s="22">
        <f t="shared" si="30"/>
        <v>1.4705882352941178</v>
      </c>
      <c r="F509" s="85">
        <v>1</v>
      </c>
      <c r="G509" s="324" t="s">
        <v>1239</v>
      </c>
      <c r="H509" s="105"/>
      <c r="K509" s="19" t="s">
        <v>22</v>
      </c>
      <c r="L509" s="20" t="s">
        <v>636</v>
      </c>
      <c r="M509" s="19" t="s">
        <v>104</v>
      </c>
      <c r="N509" s="22">
        <f t="shared" si="31"/>
        <v>4.3478260869565215</v>
      </c>
      <c r="O509" s="85">
        <v>3</v>
      </c>
      <c r="P509" s="324" t="s">
        <v>1344</v>
      </c>
    </row>
    <row r="510" spans="2:16" ht="11" customHeight="1">
      <c r="B510" s="19" t="s">
        <v>16</v>
      </c>
      <c r="C510" s="20" t="s">
        <v>626</v>
      </c>
      <c r="D510" s="19" t="s">
        <v>16</v>
      </c>
      <c r="E510" s="22">
        <f t="shared" si="30"/>
        <v>1.4705882352941178</v>
      </c>
      <c r="F510" s="85">
        <v>1</v>
      </c>
      <c r="G510" s="324" t="s">
        <v>1241</v>
      </c>
      <c r="H510" s="105"/>
      <c r="K510" s="19" t="s">
        <v>19</v>
      </c>
      <c r="L510" s="20" t="s">
        <v>1826</v>
      </c>
      <c r="M510" s="19" t="s">
        <v>123</v>
      </c>
      <c r="N510" s="22">
        <f t="shared" si="31"/>
        <v>1.4492753623188406</v>
      </c>
      <c r="O510" s="85">
        <v>1</v>
      </c>
      <c r="P510" s="324" t="s">
        <v>1347</v>
      </c>
    </row>
    <row r="511" spans="2:16" ht="11" customHeight="1">
      <c r="B511" s="19" t="s">
        <v>16</v>
      </c>
      <c r="C511" s="20" t="s">
        <v>634</v>
      </c>
      <c r="D511" s="19" t="s">
        <v>16</v>
      </c>
      <c r="E511" s="22">
        <f t="shared" si="30"/>
        <v>1.4705882352941178</v>
      </c>
      <c r="F511" s="85">
        <v>1</v>
      </c>
      <c r="G511" s="324" t="s">
        <v>1244</v>
      </c>
      <c r="H511" s="105"/>
      <c r="K511" s="243" t="s">
        <v>106</v>
      </c>
      <c r="L511" s="244" t="s">
        <v>371</v>
      </c>
      <c r="M511" s="243" t="s">
        <v>16</v>
      </c>
      <c r="N511" s="245">
        <f t="shared" si="31"/>
        <v>1.4492753623188406</v>
      </c>
      <c r="O511" s="246">
        <v>1</v>
      </c>
      <c r="P511" s="325" t="s">
        <v>1343</v>
      </c>
    </row>
    <row r="512" spans="2:16" ht="11" customHeight="1">
      <c r="B512" s="19" t="s">
        <v>16</v>
      </c>
      <c r="C512" s="20" t="s">
        <v>623</v>
      </c>
      <c r="D512" s="19" t="s">
        <v>16</v>
      </c>
      <c r="E512" s="22">
        <f t="shared" si="30"/>
        <v>1.4705882352941178</v>
      </c>
      <c r="F512" s="85">
        <v>1</v>
      </c>
      <c r="G512" s="324" t="s">
        <v>1238</v>
      </c>
      <c r="H512" s="105"/>
      <c r="O512" s="74">
        <f>SUM(O505:O511)</f>
        <v>69</v>
      </c>
    </row>
    <row r="513" spans="2:16" ht="11" customHeight="1">
      <c r="B513" s="19" t="s">
        <v>16</v>
      </c>
      <c r="C513" s="20" t="s">
        <v>627</v>
      </c>
      <c r="D513" s="19" t="s">
        <v>16</v>
      </c>
      <c r="E513" s="22">
        <f t="shared" si="30"/>
        <v>1.4705882352941178</v>
      </c>
      <c r="F513" s="85">
        <v>1</v>
      </c>
      <c r="G513" s="324" t="s">
        <v>1242</v>
      </c>
      <c r="H513" s="105"/>
    </row>
    <row r="514" spans="2:16" ht="11" customHeight="1">
      <c r="B514" s="19" t="s">
        <v>16</v>
      </c>
      <c r="C514" s="20" t="s">
        <v>631</v>
      </c>
      <c r="D514" s="19" t="s">
        <v>16</v>
      </c>
      <c r="E514" s="22">
        <f t="shared" si="30"/>
        <v>1.4705882352941178</v>
      </c>
      <c r="F514" s="85">
        <v>1</v>
      </c>
      <c r="G514" s="324" t="s">
        <v>1247</v>
      </c>
      <c r="H514" s="105"/>
    </row>
    <row r="515" spans="2:16" ht="11" customHeight="1">
      <c r="B515" s="19" t="s">
        <v>16</v>
      </c>
      <c r="C515" s="20" t="s">
        <v>625</v>
      </c>
      <c r="D515" s="19" t="s">
        <v>16</v>
      </c>
      <c r="E515" s="22">
        <f t="shared" si="30"/>
        <v>1.4705882352941178</v>
      </c>
      <c r="F515" s="85">
        <v>1</v>
      </c>
      <c r="G515" s="324" t="s">
        <v>1240</v>
      </c>
      <c r="H515" s="105"/>
    </row>
    <row r="516" spans="2:16" ht="11" customHeight="1">
      <c r="B516" s="68" t="s">
        <v>16</v>
      </c>
      <c r="C516" s="69" t="s">
        <v>628</v>
      </c>
      <c r="D516" s="68" t="s">
        <v>16</v>
      </c>
      <c r="E516" s="71">
        <f t="shared" si="30"/>
        <v>1.4705882352941178</v>
      </c>
      <c r="F516" s="97">
        <v>1</v>
      </c>
      <c r="G516" s="325" t="s">
        <v>1243</v>
      </c>
      <c r="H516" s="354"/>
    </row>
    <row r="517" spans="2:16" ht="11" customHeight="1">
      <c r="E517" s="74">
        <f>SUM(E505:E516)</f>
        <v>99.999999999999986</v>
      </c>
      <c r="F517" s="74">
        <f>SUM(F505:F516)</f>
        <v>68</v>
      </c>
    </row>
    <row r="518" spans="2:16" ht="11" customHeight="1">
      <c r="E518" s="74"/>
      <c r="F518" s="74"/>
      <c r="H518" s="20" t="s">
        <v>1780</v>
      </c>
      <c r="I518" s="20"/>
      <c r="J518" s="20"/>
    </row>
    <row r="519" spans="2:16" ht="11" customHeight="1">
      <c r="B519" s="154" t="s">
        <v>1034</v>
      </c>
      <c r="K519" s="154" t="s">
        <v>1044</v>
      </c>
    </row>
    <row r="521" spans="2:16" ht="11" customHeight="1">
      <c r="B521" s="2" t="s">
        <v>0</v>
      </c>
      <c r="C521" s="3" t="s">
        <v>1</v>
      </c>
      <c r="D521" s="3" t="s">
        <v>2</v>
      </c>
      <c r="E521" s="3" t="s">
        <v>3</v>
      </c>
      <c r="F521" s="3" t="s">
        <v>4</v>
      </c>
      <c r="G521" s="326" t="s">
        <v>1409</v>
      </c>
      <c r="K521" s="2" t="s">
        <v>45</v>
      </c>
      <c r="L521" s="3" t="s">
        <v>1</v>
      </c>
      <c r="M521" s="3" t="s">
        <v>46</v>
      </c>
      <c r="N521" s="3" t="s">
        <v>3</v>
      </c>
      <c r="O521" s="3" t="s">
        <v>4</v>
      </c>
      <c r="P521" s="326" t="s">
        <v>1409</v>
      </c>
    </row>
    <row r="522" spans="2:16" ht="11" customHeight="1">
      <c r="B522" s="19" t="s">
        <v>16</v>
      </c>
      <c r="C522" s="20" t="s">
        <v>1041</v>
      </c>
      <c r="D522" s="19" t="s">
        <v>16</v>
      </c>
      <c r="E522" s="22">
        <f t="shared" ref="E522:E530" si="32">F522*100/$F$531</f>
        <v>34.920634920634917</v>
      </c>
      <c r="F522" s="99">
        <v>22</v>
      </c>
      <c r="G522" s="323" t="s">
        <v>1267</v>
      </c>
      <c r="K522" s="19" t="s">
        <v>9</v>
      </c>
      <c r="L522" s="20" t="s">
        <v>1045</v>
      </c>
      <c r="M522" s="19" t="s">
        <v>16</v>
      </c>
      <c r="N522" s="22">
        <f>O522*100/$O$524</f>
        <v>98.888888888888886</v>
      </c>
      <c r="O522" s="99">
        <v>89</v>
      </c>
      <c r="P522" s="323" t="s">
        <v>1349</v>
      </c>
    </row>
    <row r="523" spans="2:16" ht="11" customHeight="1">
      <c r="B523" s="19" t="s">
        <v>16</v>
      </c>
      <c r="C523" s="20" t="s">
        <v>1039</v>
      </c>
      <c r="D523" s="19" t="s">
        <v>16</v>
      </c>
      <c r="E523" s="22">
        <f t="shared" si="32"/>
        <v>23.80952380952381</v>
      </c>
      <c r="F523" s="85">
        <v>15</v>
      </c>
      <c r="G523" s="324" t="s">
        <v>1265</v>
      </c>
      <c r="K523" s="68" t="s">
        <v>22</v>
      </c>
      <c r="L523" s="69" t="s">
        <v>1046</v>
      </c>
      <c r="M523" s="68" t="s">
        <v>16</v>
      </c>
      <c r="N523" s="71">
        <f>O523*100/$O$524</f>
        <v>1.1111111111111112</v>
      </c>
      <c r="O523" s="97">
        <v>1</v>
      </c>
      <c r="P523" s="325" t="s">
        <v>1350</v>
      </c>
    </row>
    <row r="524" spans="2:16" ht="11" customHeight="1">
      <c r="B524" s="19" t="s">
        <v>16</v>
      </c>
      <c r="C524" s="20" t="s">
        <v>1036</v>
      </c>
      <c r="D524" s="19" t="s">
        <v>16</v>
      </c>
      <c r="E524" s="22">
        <f t="shared" si="32"/>
        <v>12.698412698412698</v>
      </c>
      <c r="F524" s="85">
        <v>8</v>
      </c>
      <c r="G524" s="324" t="s">
        <v>1261</v>
      </c>
      <c r="N524" s="74">
        <f>SUM(N522:N523)</f>
        <v>100</v>
      </c>
      <c r="O524" s="74">
        <f>SUM(O522:O523)</f>
        <v>90</v>
      </c>
      <c r="P524" s="74"/>
    </row>
    <row r="525" spans="2:16" ht="11" customHeight="1">
      <c r="B525" s="19" t="s">
        <v>16</v>
      </c>
      <c r="C525" s="20" t="s">
        <v>1040</v>
      </c>
      <c r="D525" s="19" t="s">
        <v>16</v>
      </c>
      <c r="E525" s="22">
        <f t="shared" si="32"/>
        <v>7.9365079365079367</v>
      </c>
      <c r="F525" s="85">
        <v>5</v>
      </c>
      <c r="G525" s="324" t="s">
        <v>1266</v>
      </c>
      <c r="O525" s="139"/>
      <c r="P525" s="139"/>
    </row>
    <row r="526" spans="2:16" ht="11" customHeight="1">
      <c r="B526" s="19" t="s">
        <v>16</v>
      </c>
      <c r="C526" s="20" t="s">
        <v>1035</v>
      </c>
      <c r="D526" s="19" t="s">
        <v>16</v>
      </c>
      <c r="E526" s="22">
        <f t="shared" si="32"/>
        <v>6.3492063492063489</v>
      </c>
      <c r="F526" s="85">
        <v>4</v>
      </c>
      <c r="G526" s="324" t="s">
        <v>1260</v>
      </c>
      <c r="O526" s="139"/>
      <c r="P526" s="139"/>
    </row>
    <row r="527" spans="2:16" ht="11" customHeight="1">
      <c r="B527" s="19" t="s">
        <v>16</v>
      </c>
      <c r="C527" s="20" t="s">
        <v>1038</v>
      </c>
      <c r="D527" s="19" t="s">
        <v>16</v>
      </c>
      <c r="E527" s="22">
        <f t="shared" si="32"/>
        <v>6.3492063492063489</v>
      </c>
      <c r="F527" s="85">
        <v>4</v>
      </c>
      <c r="G527" s="324" t="s">
        <v>1263</v>
      </c>
    </row>
    <row r="528" spans="2:16" ht="11" customHeight="1">
      <c r="B528" s="19" t="s">
        <v>16</v>
      </c>
      <c r="C528" s="20" t="s">
        <v>1037</v>
      </c>
      <c r="D528" s="19" t="s">
        <v>16</v>
      </c>
      <c r="E528" s="22">
        <f t="shared" si="32"/>
        <v>4.7619047619047619</v>
      </c>
      <c r="F528" s="85">
        <v>3</v>
      </c>
      <c r="G528" s="324" t="s">
        <v>1262</v>
      </c>
    </row>
    <row r="529" spans="2:16" ht="11" customHeight="1">
      <c r="B529" s="19" t="s">
        <v>16</v>
      </c>
      <c r="C529" s="20" t="s">
        <v>1043</v>
      </c>
      <c r="D529" s="19" t="s">
        <v>16</v>
      </c>
      <c r="E529" s="22">
        <f t="shared" si="32"/>
        <v>1.5873015873015872</v>
      </c>
      <c r="F529" s="85">
        <v>1</v>
      </c>
      <c r="G529" s="324" t="s">
        <v>1264</v>
      </c>
    </row>
    <row r="530" spans="2:16" ht="11" customHeight="1">
      <c r="B530" s="68" t="s">
        <v>16</v>
      </c>
      <c r="C530" s="69" t="s">
        <v>1042</v>
      </c>
      <c r="D530" s="68" t="s">
        <v>16</v>
      </c>
      <c r="E530" s="71">
        <f t="shared" si="32"/>
        <v>1.5873015873015872</v>
      </c>
      <c r="F530" s="97">
        <v>1</v>
      </c>
      <c r="G530" s="325" t="s">
        <v>1268</v>
      </c>
    </row>
    <row r="531" spans="2:16" ht="11" customHeight="1">
      <c r="E531" s="74">
        <f>SUM(E522:E530)</f>
        <v>100</v>
      </c>
      <c r="F531" s="74">
        <f>SUM(F522:F530)</f>
        <v>63</v>
      </c>
    </row>
    <row r="534" spans="2:16" ht="11" customHeight="1">
      <c r="B534" s="154" t="s">
        <v>1058</v>
      </c>
      <c r="K534" s="154" t="s">
        <v>1059</v>
      </c>
    </row>
    <row r="536" spans="2:16" ht="11" customHeight="1">
      <c r="B536" s="2" t="s">
        <v>0</v>
      </c>
      <c r="C536" s="3" t="s">
        <v>1</v>
      </c>
      <c r="D536" s="3" t="s">
        <v>2</v>
      </c>
      <c r="E536" s="3" t="s">
        <v>3</v>
      </c>
      <c r="F536" s="3" t="s">
        <v>4</v>
      </c>
      <c r="G536" s="326" t="s">
        <v>1409</v>
      </c>
      <c r="H536" s="326" t="s">
        <v>1845</v>
      </c>
      <c r="I536" s="351"/>
      <c r="J536" s="361"/>
      <c r="K536" s="2" t="s">
        <v>45</v>
      </c>
      <c r="L536" s="3" t="s">
        <v>1</v>
      </c>
      <c r="M536" s="3" t="s">
        <v>46</v>
      </c>
      <c r="N536" s="3" t="s">
        <v>3</v>
      </c>
      <c r="O536" s="3" t="s">
        <v>4</v>
      </c>
      <c r="P536" s="326" t="s">
        <v>1409</v>
      </c>
    </row>
    <row r="537" spans="2:16" ht="11" customHeight="1">
      <c r="B537" s="19" t="s">
        <v>16</v>
      </c>
      <c r="C537" s="20" t="s">
        <v>1057</v>
      </c>
      <c r="D537" s="19" t="s">
        <v>16</v>
      </c>
      <c r="E537" s="22">
        <f t="shared" ref="E537:E543" si="33">F537*100/$F$544</f>
        <v>39.325842696629216</v>
      </c>
      <c r="F537" s="99">
        <v>35</v>
      </c>
      <c r="G537" s="323" t="s">
        <v>1259</v>
      </c>
      <c r="H537" s="353"/>
      <c r="K537" s="19" t="s">
        <v>19</v>
      </c>
      <c r="L537" s="299" t="s">
        <v>559</v>
      </c>
      <c r="M537" s="19" t="s">
        <v>52</v>
      </c>
      <c r="N537" s="22">
        <f>O537*100/$O$542</f>
        <v>43.529411764705884</v>
      </c>
      <c r="O537" s="99">
        <v>37</v>
      </c>
      <c r="P537" s="323" t="s">
        <v>1354</v>
      </c>
    </row>
    <row r="538" spans="2:16" ht="11" customHeight="1">
      <c r="B538" s="19" t="s">
        <v>16</v>
      </c>
      <c r="C538" s="20" t="s">
        <v>1054</v>
      </c>
      <c r="D538" s="19" t="s">
        <v>16</v>
      </c>
      <c r="E538" s="22">
        <f t="shared" si="33"/>
        <v>20.224719101123597</v>
      </c>
      <c r="F538" s="85">
        <v>18</v>
      </c>
      <c r="G538" s="324" t="s">
        <v>1783</v>
      </c>
      <c r="H538" s="324" t="s">
        <v>1784</v>
      </c>
      <c r="I538" s="20"/>
      <c r="J538" s="20"/>
      <c r="K538" s="19" t="s">
        <v>106</v>
      </c>
      <c r="L538" s="20" t="s">
        <v>1047</v>
      </c>
      <c r="M538" s="19" t="s">
        <v>635</v>
      </c>
      <c r="N538" s="22">
        <f>O538*100/$O$542</f>
        <v>42.352941176470587</v>
      </c>
      <c r="O538" s="85">
        <v>36</v>
      </c>
      <c r="P538" s="324" t="s">
        <v>1351</v>
      </c>
    </row>
    <row r="539" spans="2:16" ht="11" customHeight="1">
      <c r="B539" s="19" t="s">
        <v>16</v>
      </c>
      <c r="C539" s="20" t="s">
        <v>1055</v>
      </c>
      <c r="D539" s="19" t="s">
        <v>16</v>
      </c>
      <c r="E539" s="22">
        <f t="shared" si="33"/>
        <v>16.853932584269664</v>
      </c>
      <c r="F539" s="85">
        <v>15</v>
      </c>
      <c r="G539" s="324" t="s">
        <v>1257</v>
      </c>
      <c r="H539" s="105"/>
      <c r="K539" s="19" t="s">
        <v>19</v>
      </c>
      <c r="L539" s="20" t="s">
        <v>1050</v>
      </c>
      <c r="M539" s="19" t="s">
        <v>635</v>
      </c>
      <c r="N539" s="22">
        <f>O539*100/$O$542</f>
        <v>11.764705882352942</v>
      </c>
      <c r="O539" s="85">
        <v>10</v>
      </c>
      <c r="P539" s="324" t="s">
        <v>1355</v>
      </c>
    </row>
    <row r="540" spans="2:16" ht="11" customHeight="1">
      <c r="B540" s="19" t="s">
        <v>16</v>
      </c>
      <c r="C540" s="20" t="s">
        <v>1056</v>
      </c>
      <c r="D540" s="19" t="s">
        <v>16</v>
      </c>
      <c r="E540" s="22">
        <f t="shared" si="33"/>
        <v>15.730337078651685</v>
      </c>
      <c r="F540" s="85">
        <v>14</v>
      </c>
      <c r="G540" s="324" t="s">
        <v>1258</v>
      </c>
      <c r="H540" s="105"/>
      <c r="K540" s="19" t="s">
        <v>106</v>
      </c>
      <c r="L540" s="20" t="s">
        <v>1048</v>
      </c>
      <c r="M540" s="19" t="s">
        <v>22</v>
      </c>
      <c r="N540" s="22">
        <f>O540*100/$O$542</f>
        <v>1.1764705882352942</v>
      </c>
      <c r="O540" s="85">
        <v>1</v>
      </c>
      <c r="P540" s="324" t="s">
        <v>1352</v>
      </c>
    </row>
    <row r="541" spans="2:16" ht="11" customHeight="1">
      <c r="B541" s="19" t="s">
        <v>16</v>
      </c>
      <c r="C541" s="20" t="s">
        <v>1052</v>
      </c>
      <c r="D541" s="19" t="s">
        <v>16</v>
      </c>
      <c r="E541" s="22">
        <f t="shared" si="33"/>
        <v>4.4943820224719104</v>
      </c>
      <c r="F541" s="85">
        <v>4</v>
      </c>
      <c r="G541" s="324" t="s">
        <v>1255</v>
      </c>
      <c r="H541" s="105"/>
      <c r="K541" s="68" t="s">
        <v>106</v>
      </c>
      <c r="L541" s="69" t="s">
        <v>1049</v>
      </c>
      <c r="M541" s="68" t="s">
        <v>22</v>
      </c>
      <c r="N541" s="71">
        <f>O541*100/$O$542</f>
        <v>1.1764705882352942</v>
      </c>
      <c r="O541" s="97">
        <v>1</v>
      </c>
      <c r="P541" s="325" t="s">
        <v>1353</v>
      </c>
    </row>
    <row r="542" spans="2:16" ht="11" customHeight="1">
      <c r="B542" s="19" t="s">
        <v>16</v>
      </c>
      <c r="C542" s="20" t="s">
        <v>1051</v>
      </c>
      <c r="D542" s="19" t="s">
        <v>16</v>
      </c>
      <c r="E542" s="22">
        <f t="shared" si="33"/>
        <v>2.2471910112359552</v>
      </c>
      <c r="F542" s="85">
        <v>2</v>
      </c>
      <c r="G542" s="324" t="s">
        <v>1254</v>
      </c>
      <c r="H542" s="105"/>
      <c r="N542" s="74">
        <f>SUM(N537:N541)</f>
        <v>99.999999999999986</v>
      </c>
      <c r="O542" s="74">
        <f>SUM(O537:O541)</f>
        <v>85</v>
      </c>
      <c r="P542" s="74"/>
    </row>
    <row r="543" spans="2:16" ht="11" customHeight="1">
      <c r="B543" s="68" t="s">
        <v>16</v>
      </c>
      <c r="C543" s="69" t="s">
        <v>1053</v>
      </c>
      <c r="D543" s="68" t="s">
        <v>16</v>
      </c>
      <c r="E543" s="71">
        <f t="shared" si="33"/>
        <v>1.1235955056179776</v>
      </c>
      <c r="F543" s="97">
        <v>1</v>
      </c>
      <c r="G543" s="325" t="s">
        <v>1256</v>
      </c>
      <c r="H543" s="354"/>
      <c r="O543" s="139"/>
      <c r="P543" s="139"/>
    </row>
    <row r="544" spans="2:16" ht="11" customHeight="1">
      <c r="E544" s="74"/>
      <c r="F544" s="74">
        <f>SUM(F537:F543)</f>
        <v>89</v>
      </c>
      <c r="O544" s="139"/>
      <c r="P544" s="139"/>
    </row>
    <row r="545" spans="2:16" ht="11" customHeight="1">
      <c r="E545" s="74"/>
      <c r="F545" s="74"/>
    </row>
    <row r="546" spans="2:16" ht="11" customHeight="1">
      <c r="E546" s="74"/>
      <c r="F546" s="74"/>
    </row>
    <row r="547" spans="2:16" ht="11" customHeight="1">
      <c r="B547" s="152" t="s">
        <v>893</v>
      </c>
      <c r="C547" s="151"/>
      <c r="D547" s="150"/>
      <c r="E547" s="150"/>
      <c r="F547" s="149"/>
      <c r="K547" s="152" t="s">
        <v>889</v>
      </c>
      <c r="L547" s="151"/>
      <c r="M547" s="150"/>
      <c r="N547" s="150"/>
      <c r="O547" s="149"/>
      <c r="P547" s="149"/>
    </row>
    <row r="548" spans="2:16" ht="11" customHeight="1">
      <c r="B548" s="150"/>
      <c r="C548" s="151"/>
      <c r="D548" s="150"/>
      <c r="E548" s="150"/>
      <c r="F548" s="149"/>
      <c r="K548" s="150"/>
      <c r="L548" s="151"/>
      <c r="M548" s="150"/>
      <c r="N548" s="150"/>
      <c r="O548" s="149"/>
      <c r="P548" s="149"/>
    </row>
    <row r="549" spans="2:16" ht="11" customHeight="1">
      <c r="B549" s="148" t="s">
        <v>0</v>
      </c>
      <c r="C549" s="148" t="s">
        <v>1</v>
      </c>
      <c r="D549" s="148" t="s">
        <v>2</v>
      </c>
      <c r="E549" s="148" t="s">
        <v>3</v>
      </c>
      <c r="F549" s="147" t="s">
        <v>4</v>
      </c>
      <c r="G549" s="312" t="s">
        <v>1409</v>
      </c>
      <c r="K549" s="148" t="s">
        <v>45</v>
      </c>
      <c r="L549" s="148" t="s">
        <v>1</v>
      </c>
      <c r="M549" s="148" t="s">
        <v>46</v>
      </c>
      <c r="N549" s="148" t="s">
        <v>3</v>
      </c>
      <c r="O549" s="147" t="s">
        <v>4</v>
      </c>
      <c r="P549" s="312" t="s">
        <v>1409</v>
      </c>
    </row>
    <row r="550" spans="2:16" ht="11" customHeight="1">
      <c r="B550" s="145" t="s">
        <v>16</v>
      </c>
      <c r="C550" s="272" t="s">
        <v>892</v>
      </c>
      <c r="D550" s="145" t="s">
        <v>16</v>
      </c>
      <c r="E550" s="144">
        <f>SUM((F550/$F$552)*100)</f>
        <v>80</v>
      </c>
      <c r="F550" s="143">
        <v>4</v>
      </c>
      <c r="G550" s="313" t="s">
        <v>1542</v>
      </c>
      <c r="K550" s="145" t="s">
        <v>51</v>
      </c>
      <c r="L550" s="146" t="s">
        <v>888</v>
      </c>
      <c r="M550" s="145" t="s">
        <v>16</v>
      </c>
      <c r="N550" s="144">
        <f>SUM((O550/$O$551)*100)</f>
        <v>100</v>
      </c>
      <c r="O550" s="143">
        <v>23</v>
      </c>
      <c r="P550" s="320" t="s">
        <v>1705</v>
      </c>
    </row>
    <row r="551" spans="2:16" ht="11" customHeight="1">
      <c r="B551" s="145" t="s">
        <v>16</v>
      </c>
      <c r="C551" s="272" t="s">
        <v>891</v>
      </c>
      <c r="D551" s="145" t="s">
        <v>16</v>
      </c>
      <c r="E551" s="144">
        <f>SUM((F551/$F$552)*100)</f>
        <v>20</v>
      </c>
      <c r="F551" s="143">
        <v>1</v>
      </c>
      <c r="G551" s="315"/>
      <c r="K551" s="141"/>
      <c r="L551" s="142"/>
      <c r="M551" s="141"/>
      <c r="N551" s="140">
        <f>SUM(N550:N550)</f>
        <v>100</v>
      </c>
      <c r="O551" s="140">
        <f>SUM(O550:O550)</f>
        <v>23</v>
      </c>
      <c r="P551" s="316"/>
    </row>
    <row r="552" spans="2:16" ht="11" customHeight="1">
      <c r="B552" s="141"/>
      <c r="C552" s="142"/>
      <c r="D552" s="141"/>
      <c r="E552" s="140">
        <f>SUM(E550:E551)</f>
        <v>100</v>
      </c>
      <c r="F552" s="140">
        <f>SUM(F550:F551)</f>
        <v>5</v>
      </c>
      <c r="K552" s="252"/>
      <c r="L552"/>
      <c r="M552" s="252"/>
      <c r="N552" s="252"/>
      <c r="O552" s="251"/>
      <c r="P552" s="319"/>
    </row>
    <row r="553" spans="2:16" ht="11" customHeight="1">
      <c r="E553" s="74"/>
      <c r="F553" s="74"/>
      <c r="K553" s="252"/>
      <c r="L553"/>
      <c r="M553" s="252"/>
      <c r="N553" s="252"/>
      <c r="O553" s="251"/>
      <c r="P553" s="319"/>
    </row>
    <row r="554" spans="2:16" ht="11" customHeight="1">
      <c r="B554" s="277" t="s">
        <v>16</v>
      </c>
      <c r="C554" s="276" t="s">
        <v>894</v>
      </c>
      <c r="D554" s="277" t="s">
        <v>16</v>
      </c>
      <c r="E554" s="277"/>
      <c r="F554" s="278">
        <v>54</v>
      </c>
      <c r="K554" s="148" t="s">
        <v>9</v>
      </c>
      <c r="L554" s="273" t="s">
        <v>887</v>
      </c>
      <c r="M554" s="148" t="s">
        <v>16</v>
      </c>
      <c r="N554" s="274"/>
      <c r="O554" s="147">
        <v>68</v>
      </c>
      <c r="P554" s="321"/>
    </row>
    <row r="555" spans="2:16" ht="11" customHeight="1">
      <c r="E555" s="74"/>
      <c r="F555" s="74"/>
      <c r="P555" s="322"/>
    </row>
    <row r="556" spans="2:16" ht="11" customHeight="1">
      <c r="C556" s="275" t="s">
        <v>890</v>
      </c>
      <c r="E556" s="74"/>
      <c r="F556" s="74"/>
      <c r="L556" s="73" t="s">
        <v>890</v>
      </c>
      <c r="P556" s="322"/>
    </row>
    <row r="557" spans="2:16" ht="11" customHeight="1">
      <c r="E557" s="74"/>
      <c r="F557" s="74"/>
      <c r="P557" s="322"/>
    </row>
    <row r="558" spans="2:16" ht="11" customHeight="1">
      <c r="E558" s="74"/>
      <c r="F558" s="74"/>
      <c r="P558" s="322"/>
    </row>
    <row r="559" spans="2:16" ht="11" customHeight="1">
      <c r="E559" s="74"/>
      <c r="F559" s="74"/>
      <c r="P559" s="322"/>
    </row>
    <row r="560" spans="2:16" ht="11" customHeight="1">
      <c r="B560" s="152" t="s">
        <v>915</v>
      </c>
      <c r="C560" s="151"/>
      <c r="D560" s="150"/>
      <c r="E560" s="150"/>
      <c r="F560" s="149"/>
      <c r="K560" s="152" t="s">
        <v>895</v>
      </c>
      <c r="L560" s="151"/>
      <c r="M560" s="150"/>
      <c r="N560" s="150"/>
      <c r="O560" s="149"/>
      <c r="P560" s="318"/>
    </row>
    <row r="561" spans="2:16" ht="11" customHeight="1">
      <c r="B561" s="150"/>
      <c r="C561" s="151"/>
      <c r="D561" s="150"/>
      <c r="E561" s="150"/>
      <c r="F561" s="149"/>
      <c r="K561" s="150"/>
      <c r="L561" s="151"/>
      <c r="M561" s="150"/>
      <c r="N561" s="150"/>
      <c r="O561" s="149"/>
      <c r="P561" s="318"/>
    </row>
    <row r="562" spans="2:16" ht="11" customHeight="1">
      <c r="B562" s="148" t="s">
        <v>0</v>
      </c>
      <c r="C562" s="148" t="s">
        <v>1</v>
      </c>
      <c r="D562" s="148" t="s">
        <v>2</v>
      </c>
      <c r="E562" s="148" t="s">
        <v>3</v>
      </c>
      <c r="F562" s="147" t="s">
        <v>4</v>
      </c>
      <c r="G562" s="312" t="s">
        <v>1409</v>
      </c>
      <c r="H562" s="357" t="s">
        <v>1845</v>
      </c>
      <c r="K562" s="148" t="s">
        <v>45</v>
      </c>
      <c r="L562" s="148" t="s">
        <v>1</v>
      </c>
      <c r="M562" s="148" t="s">
        <v>46</v>
      </c>
      <c r="N562" s="148" t="s">
        <v>3</v>
      </c>
      <c r="O562" s="147" t="s">
        <v>4</v>
      </c>
      <c r="P562" s="312" t="s">
        <v>1409</v>
      </c>
    </row>
    <row r="563" spans="2:16" ht="11" customHeight="1">
      <c r="B563" s="145" t="s">
        <v>16</v>
      </c>
      <c r="C563" s="272" t="s">
        <v>914</v>
      </c>
      <c r="D563" s="145" t="s">
        <v>22</v>
      </c>
      <c r="E563" s="144">
        <f t="shared" ref="E563:E581" si="34">SUM((F563/$F$582)*100)</f>
        <v>12.307692307692308</v>
      </c>
      <c r="F563" s="143">
        <v>8</v>
      </c>
      <c r="G563" s="356" t="s">
        <v>1543</v>
      </c>
      <c r="H563" s="353"/>
      <c r="K563" s="145" t="s">
        <v>22</v>
      </c>
      <c r="L563" s="272" t="s">
        <v>861</v>
      </c>
      <c r="M563" s="145" t="s">
        <v>16</v>
      </c>
      <c r="N563" s="144">
        <f t="shared" ref="N563:N581" si="35">SUM((O563/$O$582)*100)</f>
        <v>18.181818181818183</v>
      </c>
      <c r="O563" s="143">
        <v>16</v>
      </c>
      <c r="P563" s="313" t="s">
        <v>1706</v>
      </c>
    </row>
    <row r="564" spans="2:16" ht="11" customHeight="1">
      <c r="B564" s="145" t="s">
        <v>16</v>
      </c>
      <c r="C564" s="272" t="s">
        <v>913</v>
      </c>
      <c r="D564" s="145" t="s">
        <v>16</v>
      </c>
      <c r="E564" s="144">
        <f t="shared" si="34"/>
        <v>12.307692307692308</v>
      </c>
      <c r="F564" s="143">
        <v>8</v>
      </c>
      <c r="G564" s="321" t="s">
        <v>1544</v>
      </c>
      <c r="H564" s="105"/>
      <c r="K564" s="145" t="s">
        <v>106</v>
      </c>
      <c r="L564" s="272" t="s">
        <v>860</v>
      </c>
      <c r="M564" s="145" t="s">
        <v>16</v>
      </c>
      <c r="N564" s="144">
        <f t="shared" si="35"/>
        <v>14.772727272727273</v>
      </c>
      <c r="O564" s="143">
        <v>13</v>
      </c>
      <c r="P564" s="314" t="s">
        <v>1707</v>
      </c>
    </row>
    <row r="565" spans="2:16" ht="11" customHeight="1">
      <c r="B565" s="145" t="s">
        <v>22</v>
      </c>
      <c r="C565" s="272" t="s">
        <v>912</v>
      </c>
      <c r="D565" s="145" t="s">
        <v>16</v>
      </c>
      <c r="E565" s="144">
        <f t="shared" si="34"/>
        <v>12.307692307692308</v>
      </c>
      <c r="F565" s="143">
        <v>8</v>
      </c>
      <c r="G565" s="321" t="s">
        <v>1545</v>
      </c>
      <c r="H565" s="105" t="s">
        <v>1866</v>
      </c>
      <c r="K565" s="145" t="s">
        <v>55</v>
      </c>
      <c r="L565" s="272" t="s">
        <v>859</v>
      </c>
      <c r="M565" s="145" t="s">
        <v>123</v>
      </c>
      <c r="N565" s="144">
        <f t="shared" si="35"/>
        <v>10.227272727272728</v>
      </c>
      <c r="O565" s="143">
        <v>9</v>
      </c>
      <c r="P565" s="314" t="s">
        <v>1708</v>
      </c>
    </row>
    <row r="566" spans="2:16" ht="11" customHeight="1">
      <c r="B566" s="145" t="s">
        <v>16</v>
      </c>
      <c r="C566" s="272" t="s">
        <v>911</v>
      </c>
      <c r="D566" s="145" t="s">
        <v>16</v>
      </c>
      <c r="E566" s="144">
        <f t="shared" si="34"/>
        <v>10.76923076923077</v>
      </c>
      <c r="F566" s="143">
        <v>7</v>
      </c>
      <c r="G566" s="321" t="s">
        <v>1546</v>
      </c>
      <c r="H566" s="105"/>
      <c r="K566" s="145" t="s">
        <v>9</v>
      </c>
      <c r="L566" s="272" t="s">
        <v>858</v>
      </c>
      <c r="M566" s="145" t="s">
        <v>16</v>
      </c>
      <c r="N566" s="144">
        <f t="shared" si="35"/>
        <v>10.227272727272728</v>
      </c>
      <c r="O566" s="143">
        <v>9</v>
      </c>
      <c r="P566" s="314" t="s">
        <v>1709</v>
      </c>
    </row>
    <row r="567" spans="2:16" ht="11" customHeight="1">
      <c r="B567" s="145" t="s">
        <v>16</v>
      </c>
      <c r="C567" s="272" t="s">
        <v>910</v>
      </c>
      <c r="D567" s="145" t="s">
        <v>16</v>
      </c>
      <c r="E567" s="144">
        <f t="shared" si="34"/>
        <v>7.6923076923076925</v>
      </c>
      <c r="F567" s="143">
        <v>5</v>
      </c>
      <c r="G567" s="321" t="s">
        <v>1547</v>
      </c>
      <c r="H567" s="105"/>
      <c r="K567" s="145" t="s">
        <v>55</v>
      </c>
      <c r="L567" s="272" t="s">
        <v>857</v>
      </c>
      <c r="M567" s="145" t="s">
        <v>16</v>
      </c>
      <c r="N567" s="144">
        <f t="shared" si="35"/>
        <v>7.9545454545454541</v>
      </c>
      <c r="O567" s="143">
        <v>7</v>
      </c>
      <c r="P567" s="314" t="s">
        <v>1710</v>
      </c>
    </row>
    <row r="568" spans="2:16" ht="11" customHeight="1">
      <c r="B568" s="145" t="s">
        <v>16</v>
      </c>
      <c r="C568" s="272" t="s">
        <v>909</v>
      </c>
      <c r="D568" s="145" t="s">
        <v>16</v>
      </c>
      <c r="E568" s="144">
        <f t="shared" si="34"/>
        <v>6.1538461538461542</v>
      </c>
      <c r="F568" s="143">
        <v>4</v>
      </c>
      <c r="G568" s="321" t="s">
        <v>1548</v>
      </c>
      <c r="H568" s="105"/>
      <c r="K568" s="145" t="s">
        <v>55</v>
      </c>
      <c r="L568" s="272" t="s">
        <v>856</v>
      </c>
      <c r="M568" s="145" t="s">
        <v>16</v>
      </c>
      <c r="N568" s="144">
        <f t="shared" si="35"/>
        <v>7.9545454545454541</v>
      </c>
      <c r="O568" s="143">
        <v>7</v>
      </c>
      <c r="P568" s="314" t="s">
        <v>1711</v>
      </c>
    </row>
    <row r="569" spans="2:16" ht="11" customHeight="1">
      <c r="B569" s="145" t="s">
        <v>16</v>
      </c>
      <c r="C569" s="272" t="s">
        <v>908</v>
      </c>
      <c r="D569" s="145" t="s">
        <v>16</v>
      </c>
      <c r="E569" s="144">
        <f t="shared" si="34"/>
        <v>6.1538461538461542</v>
      </c>
      <c r="F569" s="143">
        <v>4</v>
      </c>
      <c r="G569" s="321" t="s">
        <v>1549</v>
      </c>
      <c r="H569" s="105"/>
      <c r="K569" s="145" t="s">
        <v>22</v>
      </c>
      <c r="L569" s="272" t="s">
        <v>855</v>
      </c>
      <c r="M569" s="145" t="s">
        <v>123</v>
      </c>
      <c r="N569" s="144">
        <f t="shared" si="35"/>
        <v>5.6818181818181817</v>
      </c>
      <c r="O569" s="143">
        <v>5</v>
      </c>
      <c r="P569" s="314" t="s">
        <v>1712</v>
      </c>
    </row>
    <row r="570" spans="2:16" ht="11" customHeight="1">
      <c r="B570" s="145" t="s">
        <v>16</v>
      </c>
      <c r="C570" s="272" t="s">
        <v>907</v>
      </c>
      <c r="D570" s="145" t="s">
        <v>16</v>
      </c>
      <c r="E570" s="144">
        <f t="shared" si="34"/>
        <v>4.6153846153846159</v>
      </c>
      <c r="F570" s="143">
        <v>3</v>
      </c>
      <c r="G570" s="321" t="s">
        <v>1550</v>
      </c>
      <c r="H570" s="105"/>
      <c r="K570" s="145" t="s">
        <v>106</v>
      </c>
      <c r="L570" s="272" t="s">
        <v>854</v>
      </c>
      <c r="M570" s="145" t="s">
        <v>22</v>
      </c>
      <c r="N570" s="144">
        <f t="shared" si="35"/>
        <v>5.6818181818181817</v>
      </c>
      <c r="O570" s="143">
        <v>5</v>
      </c>
      <c r="P570" s="314" t="s">
        <v>1713</v>
      </c>
    </row>
    <row r="571" spans="2:16" ht="11" customHeight="1">
      <c r="B571" s="145" t="s">
        <v>16</v>
      </c>
      <c r="C571" s="272" t="s">
        <v>906</v>
      </c>
      <c r="D571" s="145" t="s">
        <v>16</v>
      </c>
      <c r="E571" s="144">
        <f t="shared" si="34"/>
        <v>4.6153846153846159</v>
      </c>
      <c r="F571" s="143">
        <v>3</v>
      </c>
      <c r="G571" s="321" t="s">
        <v>1551</v>
      </c>
      <c r="H571" s="105"/>
      <c r="K571" s="283" t="s">
        <v>106</v>
      </c>
      <c r="L571" s="284" t="s">
        <v>773</v>
      </c>
      <c r="M571" s="283" t="s">
        <v>52</v>
      </c>
      <c r="N571" s="285">
        <f t="shared" si="35"/>
        <v>3.4090909090909087</v>
      </c>
      <c r="O571" s="286">
        <v>3</v>
      </c>
      <c r="P571" s="345" t="s">
        <v>1384</v>
      </c>
    </row>
    <row r="572" spans="2:16" ht="11" customHeight="1">
      <c r="B572" s="145" t="s">
        <v>16</v>
      </c>
      <c r="C572" s="272" t="s">
        <v>905</v>
      </c>
      <c r="D572" s="145" t="s">
        <v>16</v>
      </c>
      <c r="E572" s="144">
        <f t="shared" si="34"/>
        <v>3.0769230769230771</v>
      </c>
      <c r="F572" s="143">
        <v>2</v>
      </c>
      <c r="G572" s="321" t="s">
        <v>1552</v>
      </c>
      <c r="H572" s="105"/>
      <c r="K572" s="210" t="s">
        <v>9</v>
      </c>
      <c r="L572" s="287" t="s">
        <v>225</v>
      </c>
      <c r="M572" s="210" t="s">
        <v>16</v>
      </c>
      <c r="N572" s="212">
        <f t="shared" si="35"/>
        <v>3.4090909090909087</v>
      </c>
      <c r="O572" s="213">
        <v>3</v>
      </c>
      <c r="P572" s="314" t="s">
        <v>1714</v>
      </c>
    </row>
    <row r="573" spans="2:16" ht="11" customHeight="1">
      <c r="B573" s="145" t="s">
        <v>16</v>
      </c>
      <c r="C573" s="272" t="s">
        <v>904</v>
      </c>
      <c r="D573" s="145" t="s">
        <v>16</v>
      </c>
      <c r="E573" s="144">
        <f t="shared" si="34"/>
        <v>3.0769230769230771</v>
      </c>
      <c r="F573" s="143">
        <v>2</v>
      </c>
      <c r="G573" s="321" t="s">
        <v>1553</v>
      </c>
      <c r="H573" s="105"/>
      <c r="K573" s="145" t="s">
        <v>9</v>
      </c>
      <c r="L573" s="272" t="s">
        <v>853</v>
      </c>
      <c r="M573" s="145" t="s">
        <v>16</v>
      </c>
      <c r="N573" s="144">
        <f t="shared" si="35"/>
        <v>2.2727272727272729</v>
      </c>
      <c r="O573" s="143">
        <v>2</v>
      </c>
      <c r="P573" s="314" t="s">
        <v>1715</v>
      </c>
    </row>
    <row r="574" spans="2:16" ht="11" customHeight="1">
      <c r="B574" s="145" t="s">
        <v>16</v>
      </c>
      <c r="C574" s="272" t="s">
        <v>903</v>
      </c>
      <c r="D574" s="145" t="s">
        <v>16</v>
      </c>
      <c r="E574" s="144">
        <f t="shared" si="34"/>
        <v>3.0769230769230771</v>
      </c>
      <c r="F574" s="143">
        <v>2</v>
      </c>
      <c r="G574" s="321" t="s">
        <v>1554</v>
      </c>
      <c r="H574" s="105"/>
      <c r="K574" s="145" t="s">
        <v>9</v>
      </c>
      <c r="L574" s="272" t="s">
        <v>852</v>
      </c>
      <c r="M574" s="145" t="s">
        <v>16</v>
      </c>
      <c r="N574" s="144">
        <f t="shared" si="35"/>
        <v>2.2727272727272729</v>
      </c>
      <c r="O574" s="143">
        <v>2</v>
      </c>
      <c r="P574" s="314" t="s">
        <v>1716</v>
      </c>
    </row>
    <row r="575" spans="2:16" ht="11" customHeight="1">
      <c r="B575" s="145" t="s">
        <v>16</v>
      </c>
      <c r="C575" s="272" t="s">
        <v>902</v>
      </c>
      <c r="D575" s="145" t="s">
        <v>16</v>
      </c>
      <c r="E575" s="144">
        <f t="shared" si="34"/>
        <v>3.0769230769230771</v>
      </c>
      <c r="F575" s="143">
        <v>2</v>
      </c>
      <c r="G575" s="321" t="s">
        <v>1555</v>
      </c>
      <c r="H575" s="105"/>
      <c r="K575" s="145" t="s">
        <v>9</v>
      </c>
      <c r="L575" s="272" t="s">
        <v>851</v>
      </c>
      <c r="M575" s="145" t="s">
        <v>22</v>
      </c>
      <c r="N575" s="144">
        <f t="shared" si="35"/>
        <v>1.1363636363636365</v>
      </c>
      <c r="O575" s="143">
        <v>1</v>
      </c>
      <c r="P575" s="314" t="s">
        <v>1717</v>
      </c>
    </row>
    <row r="576" spans="2:16" ht="11" customHeight="1">
      <c r="B576" s="145" t="s">
        <v>16</v>
      </c>
      <c r="C576" s="272" t="s">
        <v>901</v>
      </c>
      <c r="D576" s="145" t="s">
        <v>16</v>
      </c>
      <c r="E576" s="144">
        <f t="shared" si="34"/>
        <v>3.0769230769230771</v>
      </c>
      <c r="F576" s="143">
        <v>2</v>
      </c>
      <c r="G576" s="321" t="s">
        <v>1556</v>
      </c>
      <c r="H576" s="105"/>
      <c r="K576" s="145" t="s">
        <v>55</v>
      </c>
      <c r="L576" s="272" t="s">
        <v>850</v>
      </c>
      <c r="M576" s="145" t="s">
        <v>123</v>
      </c>
      <c r="N576" s="144">
        <f t="shared" si="35"/>
        <v>1.1363636363636365</v>
      </c>
      <c r="O576" s="143">
        <v>1</v>
      </c>
      <c r="P576" s="314" t="s">
        <v>1718</v>
      </c>
    </row>
    <row r="577" spans="2:17" ht="11" customHeight="1">
      <c r="B577" s="145" t="s">
        <v>16</v>
      </c>
      <c r="C577" s="272" t="s">
        <v>900</v>
      </c>
      <c r="D577" s="145" t="s">
        <v>16</v>
      </c>
      <c r="E577" s="144">
        <f t="shared" si="34"/>
        <v>1.5384615384615385</v>
      </c>
      <c r="F577" s="143">
        <v>1</v>
      </c>
      <c r="G577" s="321" t="s">
        <v>1557</v>
      </c>
      <c r="H577" s="105"/>
      <c r="K577" s="145" t="s">
        <v>55</v>
      </c>
      <c r="L577" s="272" t="s">
        <v>849</v>
      </c>
      <c r="M577" s="145" t="s">
        <v>16</v>
      </c>
      <c r="N577" s="144">
        <f t="shared" si="35"/>
        <v>1.1363636363636365</v>
      </c>
      <c r="O577" s="143">
        <v>1</v>
      </c>
      <c r="P577" s="314" t="s">
        <v>1719</v>
      </c>
    </row>
    <row r="578" spans="2:17" ht="11" customHeight="1">
      <c r="B578" s="145" t="s">
        <v>16</v>
      </c>
      <c r="C578" s="272" t="s">
        <v>899</v>
      </c>
      <c r="D578" s="145" t="s">
        <v>16</v>
      </c>
      <c r="E578" s="144">
        <f t="shared" si="34"/>
        <v>1.5384615384615385</v>
      </c>
      <c r="F578" s="143">
        <v>1</v>
      </c>
      <c r="G578" s="321" t="s">
        <v>1558</v>
      </c>
      <c r="H578" s="105"/>
      <c r="K578" s="145" t="s">
        <v>19</v>
      </c>
      <c r="L578" s="272" t="s">
        <v>848</v>
      </c>
      <c r="M578" s="145" t="s">
        <v>16</v>
      </c>
      <c r="N578" s="144">
        <f t="shared" si="35"/>
        <v>1.1363636363636365</v>
      </c>
      <c r="O578" s="143">
        <v>1</v>
      </c>
      <c r="P578" s="314" t="s">
        <v>1720</v>
      </c>
    </row>
    <row r="579" spans="2:17" ht="11" customHeight="1">
      <c r="B579" s="145" t="s">
        <v>16</v>
      </c>
      <c r="C579" s="272" t="s">
        <v>898</v>
      </c>
      <c r="D579" s="145" t="s">
        <v>16</v>
      </c>
      <c r="E579" s="144">
        <f t="shared" si="34"/>
        <v>1.5384615384615385</v>
      </c>
      <c r="F579" s="143">
        <v>1</v>
      </c>
      <c r="G579" s="321" t="s">
        <v>1559</v>
      </c>
      <c r="H579" s="105"/>
      <c r="K579" s="145" t="s">
        <v>106</v>
      </c>
      <c r="L579" s="272" t="s">
        <v>847</v>
      </c>
      <c r="M579" s="145" t="s">
        <v>52</v>
      </c>
      <c r="N579" s="144">
        <f t="shared" si="35"/>
        <v>1.1363636363636365</v>
      </c>
      <c r="O579" s="143">
        <v>1</v>
      </c>
      <c r="P579" s="314" t="s">
        <v>1721</v>
      </c>
    </row>
    <row r="580" spans="2:17" ht="11" customHeight="1">
      <c r="B580" s="145" t="s">
        <v>16</v>
      </c>
      <c r="C580" s="272" t="s">
        <v>897</v>
      </c>
      <c r="D580" s="145" t="s">
        <v>16</v>
      </c>
      <c r="E580" s="144">
        <f t="shared" si="34"/>
        <v>1.5384615384615385</v>
      </c>
      <c r="F580" s="143">
        <v>1</v>
      </c>
      <c r="G580" s="321" t="s">
        <v>1560</v>
      </c>
      <c r="H580" s="105"/>
      <c r="K580" s="145" t="s">
        <v>9</v>
      </c>
      <c r="L580" s="272" t="s">
        <v>846</v>
      </c>
      <c r="M580" s="145" t="s">
        <v>16</v>
      </c>
      <c r="N580" s="144">
        <f t="shared" si="35"/>
        <v>1.1363636363636365</v>
      </c>
      <c r="O580" s="143">
        <v>1</v>
      </c>
      <c r="P580" s="314" t="s">
        <v>1722</v>
      </c>
    </row>
    <row r="581" spans="2:17" ht="11" customHeight="1">
      <c r="B581" s="145" t="s">
        <v>16</v>
      </c>
      <c r="C581" s="272" t="s">
        <v>896</v>
      </c>
      <c r="D581" s="145" t="s">
        <v>16</v>
      </c>
      <c r="E581" s="144">
        <f t="shared" si="34"/>
        <v>1.5384615384615385</v>
      </c>
      <c r="F581" s="143">
        <v>1</v>
      </c>
      <c r="G581" s="315" t="s">
        <v>1561</v>
      </c>
      <c r="H581" s="354"/>
      <c r="K581" s="145" t="s">
        <v>22</v>
      </c>
      <c r="L581" s="272" t="s">
        <v>845</v>
      </c>
      <c r="M581" s="145" t="s">
        <v>16</v>
      </c>
      <c r="N581" s="144">
        <f t="shared" si="35"/>
        <v>1.1363636363636365</v>
      </c>
      <c r="O581" s="143">
        <v>1</v>
      </c>
      <c r="P581" s="315" t="s">
        <v>1723</v>
      </c>
    </row>
    <row r="582" spans="2:17" ht="11" customHeight="1">
      <c r="B582" s="141"/>
      <c r="C582" s="142"/>
      <c r="D582" s="141"/>
      <c r="E582" s="140">
        <f>SUM(E563:E581)</f>
        <v>99.999999999999986</v>
      </c>
      <c r="F582" s="140">
        <f>SUM(F563:F581)</f>
        <v>65</v>
      </c>
      <c r="K582" s="141"/>
      <c r="L582" s="142"/>
      <c r="M582" s="141"/>
      <c r="N582" s="140">
        <f>SUM(N563:N581)</f>
        <v>100.00000000000001</v>
      </c>
      <c r="O582" s="140">
        <f>SUM(O563:O581)</f>
        <v>88</v>
      </c>
      <c r="P582" s="162"/>
    </row>
    <row r="583" spans="2:17" ht="11" customHeight="1">
      <c r="E583" s="74"/>
      <c r="F583" s="74"/>
    </row>
    <row r="584" spans="2:17" ht="11" customHeight="1">
      <c r="E584" s="74"/>
      <c r="F584" s="74"/>
    </row>
    <row r="585" spans="2:17" ht="11" customHeight="1">
      <c r="B585" s="364" t="s">
        <v>998</v>
      </c>
      <c r="K585" s="154" t="s">
        <v>1018</v>
      </c>
    </row>
    <row r="586" spans="2:17" ht="11" customHeight="1">
      <c r="B586" s="2" t="s">
        <v>0</v>
      </c>
      <c r="C586" s="3" t="s">
        <v>1</v>
      </c>
      <c r="D586" s="3" t="s">
        <v>2</v>
      </c>
      <c r="E586" s="3" t="s">
        <v>3</v>
      </c>
      <c r="F586" s="3" t="s">
        <v>4</v>
      </c>
      <c r="G586" s="326" t="s">
        <v>1409</v>
      </c>
      <c r="H586" s="352" t="s">
        <v>1845</v>
      </c>
      <c r="I586" s="351"/>
      <c r="J586" s="361"/>
      <c r="K586" s="148" t="s">
        <v>45</v>
      </c>
      <c r="L586" s="148" t="s">
        <v>1</v>
      </c>
      <c r="M586" s="148" t="s">
        <v>46</v>
      </c>
      <c r="N586" s="148" t="s">
        <v>3</v>
      </c>
      <c r="O586" s="147" t="s">
        <v>4</v>
      </c>
      <c r="P586" s="326" t="s">
        <v>1409</v>
      </c>
      <c r="Q586" s="326" t="s">
        <v>1845</v>
      </c>
    </row>
    <row r="587" spans="2:17" ht="11" customHeight="1">
      <c r="B587" s="145" t="s">
        <v>16</v>
      </c>
      <c r="C587" s="20" t="s">
        <v>1003</v>
      </c>
      <c r="D587" s="145" t="s">
        <v>16</v>
      </c>
      <c r="E587" s="144">
        <f t="shared" ref="E587:E598" si="36">SUM((F587/$F$599)*100)</f>
        <v>37.333333333333336</v>
      </c>
      <c r="F587" s="99">
        <v>28</v>
      </c>
      <c r="G587" s="323" t="s">
        <v>1274</v>
      </c>
      <c r="H587" s="353"/>
      <c r="J587" s="256"/>
      <c r="K587" s="145" t="s">
        <v>19</v>
      </c>
      <c r="L587" s="20" t="s">
        <v>1014</v>
      </c>
      <c r="M587" s="19" t="s">
        <v>16</v>
      </c>
      <c r="N587" s="144">
        <f t="shared" ref="N587:N593" si="37">SUM((O587/$O$594)*100)</f>
        <v>44.444444444444443</v>
      </c>
      <c r="O587" s="99">
        <v>36</v>
      </c>
      <c r="P587" s="323" t="s">
        <v>1359</v>
      </c>
      <c r="Q587" s="353"/>
    </row>
    <row r="588" spans="2:17" ht="11" customHeight="1">
      <c r="B588" s="145" t="s">
        <v>16</v>
      </c>
      <c r="C588" s="20" t="s">
        <v>1002</v>
      </c>
      <c r="D588" s="145" t="s">
        <v>16</v>
      </c>
      <c r="E588" s="144">
        <f t="shared" si="36"/>
        <v>22.666666666666664</v>
      </c>
      <c r="F588" s="85">
        <v>17</v>
      </c>
      <c r="G588" s="324" t="s">
        <v>1273</v>
      </c>
      <c r="H588" s="105"/>
      <c r="J588" s="256"/>
      <c r="K588" s="145" t="s">
        <v>106</v>
      </c>
      <c r="L588" s="20" t="s">
        <v>1013</v>
      </c>
      <c r="M588" s="19" t="s">
        <v>635</v>
      </c>
      <c r="N588" s="144">
        <f t="shared" si="37"/>
        <v>30.864197530864196</v>
      </c>
      <c r="O588" s="85">
        <v>25</v>
      </c>
      <c r="P588" s="324" t="s">
        <v>1358</v>
      </c>
      <c r="Q588" s="105"/>
    </row>
    <row r="589" spans="2:17" ht="11" customHeight="1">
      <c r="B589" s="145" t="s">
        <v>16</v>
      </c>
      <c r="C589" s="20" t="s">
        <v>1007</v>
      </c>
      <c r="D589" s="145" t="s">
        <v>16</v>
      </c>
      <c r="E589" s="144">
        <f t="shared" si="36"/>
        <v>14.666666666666666</v>
      </c>
      <c r="F589" s="85">
        <v>11</v>
      </c>
      <c r="G589" s="324" t="s">
        <v>1787</v>
      </c>
      <c r="H589" s="324" t="s">
        <v>1786</v>
      </c>
      <c r="I589" s="20"/>
      <c r="J589" s="20"/>
      <c r="K589" s="19" t="s">
        <v>102</v>
      </c>
      <c r="L589" s="20" t="s">
        <v>1012</v>
      </c>
      <c r="M589" s="19" t="s">
        <v>16</v>
      </c>
      <c r="N589" s="144">
        <f t="shared" si="37"/>
        <v>11.111111111111111</v>
      </c>
      <c r="O589" s="85">
        <v>9</v>
      </c>
      <c r="P589" s="324" t="s">
        <v>1822</v>
      </c>
      <c r="Q589" s="324" t="s">
        <v>1821</v>
      </c>
    </row>
    <row r="590" spans="2:17" ht="11" customHeight="1">
      <c r="B590" s="145" t="s">
        <v>16</v>
      </c>
      <c r="C590" s="20" t="s">
        <v>1000</v>
      </c>
      <c r="D590" s="145" t="s">
        <v>16</v>
      </c>
      <c r="E590" s="144">
        <f t="shared" si="36"/>
        <v>6.666666666666667</v>
      </c>
      <c r="F590" s="85">
        <v>5</v>
      </c>
      <c r="G590" s="324" t="s">
        <v>1271</v>
      </c>
      <c r="H590" s="324" t="s">
        <v>1270</v>
      </c>
      <c r="I590" s="20"/>
      <c r="J590" s="20"/>
      <c r="K590" s="145" t="s">
        <v>102</v>
      </c>
      <c r="L590" s="20" t="s">
        <v>1011</v>
      </c>
      <c r="M590" s="19" t="s">
        <v>104</v>
      </c>
      <c r="N590" s="144">
        <f t="shared" si="37"/>
        <v>9.8765432098765427</v>
      </c>
      <c r="O590" s="85">
        <v>8</v>
      </c>
      <c r="P590" s="324" t="s">
        <v>1356</v>
      </c>
      <c r="Q590" s="105"/>
    </row>
    <row r="591" spans="2:17" ht="11" customHeight="1">
      <c r="B591" s="145" t="s">
        <v>16</v>
      </c>
      <c r="C591" s="20" t="s">
        <v>1001</v>
      </c>
      <c r="D591" s="145" t="s">
        <v>16</v>
      </c>
      <c r="E591" s="144">
        <f t="shared" si="36"/>
        <v>5.3333333333333339</v>
      </c>
      <c r="F591" s="85">
        <v>4</v>
      </c>
      <c r="G591" s="324" t="s">
        <v>1272</v>
      </c>
      <c r="H591" s="105"/>
      <c r="J591" s="256"/>
      <c r="K591" s="19" t="s">
        <v>9</v>
      </c>
      <c r="L591" s="20" t="s">
        <v>1015</v>
      </c>
      <c r="M591" s="19" t="s">
        <v>16</v>
      </c>
      <c r="N591" s="144">
        <f t="shared" si="37"/>
        <v>2.4691358024691357</v>
      </c>
      <c r="O591" s="85">
        <v>2</v>
      </c>
      <c r="P591" s="324" t="s">
        <v>1360</v>
      </c>
      <c r="Q591" s="105"/>
    </row>
    <row r="592" spans="2:17" ht="11" customHeight="1">
      <c r="B592" s="145" t="s">
        <v>16</v>
      </c>
      <c r="C592" s="20" t="s">
        <v>1008</v>
      </c>
      <c r="D592" s="145" t="s">
        <v>22</v>
      </c>
      <c r="E592" s="144">
        <f t="shared" si="36"/>
        <v>4</v>
      </c>
      <c r="F592" s="85">
        <v>3</v>
      </c>
      <c r="G592" s="324" t="s">
        <v>1278</v>
      </c>
      <c r="H592" s="105"/>
      <c r="J592" s="256"/>
      <c r="K592" s="19" t="s">
        <v>106</v>
      </c>
      <c r="L592" s="20" t="s">
        <v>1016</v>
      </c>
      <c r="M592" s="19" t="s">
        <v>22</v>
      </c>
      <c r="N592" s="144">
        <f t="shared" si="37"/>
        <v>1.2345679012345678</v>
      </c>
      <c r="O592" s="348">
        <v>1</v>
      </c>
      <c r="P592" s="324" t="s">
        <v>1357</v>
      </c>
      <c r="Q592" s="105"/>
    </row>
    <row r="593" spans="2:17" ht="11" customHeight="1">
      <c r="B593" s="145" t="s">
        <v>16</v>
      </c>
      <c r="C593" s="20" t="s">
        <v>1006</v>
      </c>
      <c r="D593" s="145" t="s">
        <v>16</v>
      </c>
      <c r="E593" s="144">
        <f t="shared" si="36"/>
        <v>2.666666666666667</v>
      </c>
      <c r="F593" s="85">
        <v>2</v>
      </c>
      <c r="G593" s="324" t="s">
        <v>1277</v>
      </c>
      <c r="H593" s="105"/>
      <c r="J593" s="256"/>
      <c r="K593" s="68" t="s">
        <v>102</v>
      </c>
      <c r="L593" s="325" t="s">
        <v>1823</v>
      </c>
      <c r="M593" s="68" t="s">
        <v>16</v>
      </c>
      <c r="N593" s="294">
        <f t="shared" si="37"/>
        <v>1.2345679012345678</v>
      </c>
      <c r="O593" s="349">
        <v>1</v>
      </c>
      <c r="P593" s="325" t="s">
        <v>1824</v>
      </c>
      <c r="Q593" s="354"/>
    </row>
    <row r="594" spans="2:17" ht="11" customHeight="1">
      <c r="B594" s="145" t="s">
        <v>16</v>
      </c>
      <c r="C594" s="20" t="s">
        <v>1009</v>
      </c>
      <c r="D594" s="145" t="s">
        <v>16</v>
      </c>
      <c r="E594" s="144">
        <f t="shared" si="36"/>
        <v>1.3333333333333335</v>
      </c>
      <c r="F594" s="85">
        <v>1</v>
      </c>
      <c r="G594" s="324" t="s">
        <v>1279</v>
      </c>
      <c r="H594" s="105"/>
      <c r="J594" s="256"/>
      <c r="N594" s="74">
        <f>SUM(N587:N592)</f>
        <v>100</v>
      </c>
      <c r="O594" s="74">
        <f>SUM(O587:O592)</f>
        <v>81</v>
      </c>
      <c r="P594" s="74"/>
    </row>
    <row r="595" spans="2:17" ht="11" customHeight="1">
      <c r="B595" s="145" t="s">
        <v>16</v>
      </c>
      <c r="C595" s="20" t="s">
        <v>1005</v>
      </c>
      <c r="D595" s="145" t="s">
        <v>16</v>
      </c>
      <c r="E595" s="144">
        <f t="shared" si="36"/>
        <v>1.3333333333333335</v>
      </c>
      <c r="F595" s="85">
        <v>1</v>
      </c>
      <c r="G595" s="324" t="s">
        <v>1276</v>
      </c>
      <c r="H595" s="105"/>
      <c r="J595" s="256"/>
    </row>
    <row r="596" spans="2:17" ht="11" customHeight="1">
      <c r="B596" s="145" t="s">
        <v>16</v>
      </c>
      <c r="C596" s="20" t="s">
        <v>999</v>
      </c>
      <c r="D596" s="145" t="s">
        <v>16</v>
      </c>
      <c r="E596" s="144">
        <f t="shared" si="36"/>
        <v>1.3333333333333335</v>
      </c>
      <c r="F596" s="85">
        <v>1</v>
      </c>
      <c r="G596" s="324" t="s">
        <v>1269</v>
      </c>
      <c r="H596" s="105"/>
      <c r="J596" s="256"/>
    </row>
    <row r="597" spans="2:17" ht="11" customHeight="1">
      <c r="B597" s="145" t="s">
        <v>16</v>
      </c>
      <c r="C597" s="20" t="s">
        <v>1004</v>
      </c>
      <c r="D597" s="145" t="s">
        <v>16</v>
      </c>
      <c r="E597" s="144">
        <f t="shared" si="36"/>
        <v>1.3333333333333335</v>
      </c>
      <c r="F597" s="85">
        <v>1</v>
      </c>
      <c r="G597" s="324" t="s">
        <v>1275</v>
      </c>
      <c r="H597" s="105"/>
      <c r="J597" s="256"/>
    </row>
    <row r="598" spans="2:17" ht="11" customHeight="1">
      <c r="B598" s="293" t="s">
        <v>16</v>
      </c>
      <c r="C598" s="69" t="s">
        <v>1010</v>
      </c>
      <c r="D598" s="293" t="s">
        <v>16</v>
      </c>
      <c r="E598" s="294">
        <f t="shared" si="36"/>
        <v>1.3333333333333335</v>
      </c>
      <c r="F598" s="97">
        <v>1</v>
      </c>
      <c r="G598" s="325" t="s">
        <v>1280</v>
      </c>
      <c r="H598" s="354"/>
      <c r="J598" s="256"/>
    </row>
    <row r="599" spans="2:17" ht="11" customHeight="1">
      <c r="E599" s="74">
        <f>SUM(E587:E598)</f>
        <v>99.999999999999986</v>
      </c>
      <c r="F599" s="74">
        <f>SUM(F587:F598)</f>
        <v>75</v>
      </c>
      <c r="J599" s="256"/>
    </row>
    <row r="600" spans="2:17" ht="11" customHeight="1">
      <c r="J600" s="256"/>
    </row>
    <row r="601" spans="2:17" ht="11" customHeight="1">
      <c r="B601" s="364" t="s">
        <v>730</v>
      </c>
      <c r="J601" s="256"/>
      <c r="K601" s="154" t="s">
        <v>1017</v>
      </c>
    </row>
    <row r="602" spans="2:17" ht="11" customHeight="1">
      <c r="B602" s="2" t="s">
        <v>0</v>
      </c>
      <c r="C602" s="3" t="s">
        <v>1</v>
      </c>
      <c r="D602" s="3" t="s">
        <v>2</v>
      </c>
      <c r="E602" s="3" t="s">
        <v>3</v>
      </c>
      <c r="F602" s="3" t="s">
        <v>4</v>
      </c>
      <c r="G602" s="326" t="s">
        <v>1409</v>
      </c>
      <c r="H602" s="326" t="s">
        <v>1845</v>
      </c>
      <c r="I602" s="351"/>
      <c r="J602" s="361"/>
      <c r="K602" s="148" t="s">
        <v>45</v>
      </c>
      <c r="L602" s="148" t="s">
        <v>1</v>
      </c>
      <c r="M602" s="148" t="s">
        <v>46</v>
      </c>
      <c r="N602" s="148" t="s">
        <v>3</v>
      </c>
      <c r="O602" s="147" t="s">
        <v>4</v>
      </c>
      <c r="P602" s="326" t="s">
        <v>1409</v>
      </c>
      <c r="Q602" s="326" t="s">
        <v>1845</v>
      </c>
    </row>
    <row r="603" spans="2:17" ht="11" customHeight="1">
      <c r="B603" s="259" t="s">
        <v>16</v>
      </c>
      <c r="C603" s="260" t="s">
        <v>731</v>
      </c>
      <c r="D603" s="259" t="s">
        <v>16</v>
      </c>
      <c r="E603" s="261">
        <f>F603*100/$F$606</f>
        <v>86.170212765957444</v>
      </c>
      <c r="F603" s="262">
        <v>81</v>
      </c>
      <c r="G603" s="333" t="s">
        <v>1789</v>
      </c>
      <c r="H603" s="323" t="s">
        <v>1790</v>
      </c>
      <c r="I603" s="20"/>
      <c r="J603" s="20"/>
      <c r="K603" s="145" t="s">
        <v>22</v>
      </c>
      <c r="L603" s="20" t="s">
        <v>1019</v>
      </c>
      <c r="M603" s="19" t="s">
        <v>123</v>
      </c>
      <c r="N603" s="22">
        <f>O603*100/$O$607</f>
        <v>96.551724137931032</v>
      </c>
      <c r="O603" s="99">
        <v>84</v>
      </c>
      <c r="P603" s="323" t="s">
        <v>1829</v>
      </c>
      <c r="Q603" s="323" t="s">
        <v>1828</v>
      </c>
    </row>
    <row r="604" spans="2:17" ht="11" customHeight="1">
      <c r="B604" s="19" t="s">
        <v>16</v>
      </c>
      <c r="C604" s="20" t="s">
        <v>733</v>
      </c>
      <c r="D604" s="19" t="s">
        <v>16</v>
      </c>
      <c r="E604" s="22">
        <f>F604*100/$F$606</f>
        <v>12.76595744680851</v>
      </c>
      <c r="F604" s="85">
        <v>12</v>
      </c>
      <c r="G604" s="324" t="s">
        <v>1284</v>
      </c>
      <c r="H604" s="105"/>
      <c r="K604" s="145" t="s">
        <v>22</v>
      </c>
      <c r="L604" s="20" t="s">
        <v>1021</v>
      </c>
      <c r="M604" s="19" t="s">
        <v>123</v>
      </c>
      <c r="N604" s="22">
        <f>O604*100/$O$607</f>
        <v>1.1494252873563218</v>
      </c>
      <c r="O604" s="85">
        <v>1</v>
      </c>
      <c r="P604" s="324" t="s">
        <v>1361</v>
      </c>
      <c r="Q604" s="362"/>
    </row>
    <row r="605" spans="2:17" ht="11" customHeight="1">
      <c r="B605" s="68" t="s">
        <v>16</v>
      </c>
      <c r="C605" s="69" t="s">
        <v>1020</v>
      </c>
      <c r="D605" s="68" t="s">
        <v>16</v>
      </c>
      <c r="E605" s="71">
        <f>F605*100/$F$606</f>
        <v>1.0638297872340425</v>
      </c>
      <c r="F605" s="97">
        <v>1</v>
      </c>
      <c r="G605" s="334" t="s">
        <v>1283</v>
      </c>
      <c r="H605" s="334"/>
      <c r="I605" s="43"/>
      <c r="J605" s="43"/>
      <c r="K605" s="145" t="s">
        <v>22</v>
      </c>
      <c r="L605" s="20" t="s">
        <v>1022</v>
      </c>
      <c r="M605" s="19" t="s">
        <v>123</v>
      </c>
      <c r="N605" s="22">
        <f>O605*100/$O$607</f>
        <v>1.1494252873563218</v>
      </c>
      <c r="O605" s="85">
        <v>1</v>
      </c>
      <c r="P605" s="324" t="s">
        <v>1362</v>
      </c>
      <c r="Q605" s="362"/>
    </row>
    <row r="606" spans="2:17" ht="11" customHeight="1">
      <c r="E606" s="74">
        <f>SUM(E603:E605)</f>
        <v>100</v>
      </c>
      <c r="F606" s="74">
        <f>SUM(F603:F605)</f>
        <v>94</v>
      </c>
      <c r="K606" s="293" t="s">
        <v>22</v>
      </c>
      <c r="L606" s="69" t="s">
        <v>1023</v>
      </c>
      <c r="M606" s="68" t="s">
        <v>123</v>
      </c>
      <c r="N606" s="71">
        <f>O606*100/$O$607</f>
        <v>1.1494252873563218</v>
      </c>
      <c r="O606" s="97">
        <v>1</v>
      </c>
      <c r="P606" s="325" t="s">
        <v>1363</v>
      </c>
      <c r="Q606" s="334"/>
    </row>
    <row r="607" spans="2:17" ht="11" customHeight="1">
      <c r="E607" s="74"/>
      <c r="F607" s="74"/>
      <c r="N607" s="74">
        <f>SUM(N603:N606)</f>
        <v>100</v>
      </c>
      <c r="O607" s="74">
        <f>SUM(O603:O606)</f>
        <v>87</v>
      </c>
      <c r="P607" s="74"/>
    </row>
    <row r="608" spans="2:17" ht="11" customHeight="1">
      <c r="E608" s="74"/>
      <c r="F608" s="74"/>
    </row>
    <row r="609" spans="2:16" ht="11" customHeight="1">
      <c r="B609" s="365" t="s">
        <v>868</v>
      </c>
      <c r="C609" s="151"/>
      <c r="D609" s="150"/>
      <c r="E609" s="150"/>
      <c r="F609" s="149"/>
      <c r="K609" s="152" t="s">
        <v>862</v>
      </c>
      <c r="L609" s="151"/>
      <c r="M609" s="150"/>
      <c r="N609" s="150"/>
      <c r="O609" s="149"/>
      <c r="P609" s="149"/>
    </row>
    <row r="610" spans="2:16" ht="11" customHeight="1">
      <c r="B610" s="150"/>
      <c r="C610" s="151"/>
      <c r="D610" s="150"/>
      <c r="E610" s="150"/>
      <c r="F610" s="149"/>
      <c r="K610" s="150"/>
      <c r="L610" s="151"/>
      <c r="M610" s="150"/>
      <c r="N610" s="150"/>
      <c r="O610" s="149"/>
      <c r="P610" s="149"/>
    </row>
    <row r="611" spans="2:16" ht="11" customHeight="1">
      <c r="B611" s="148" t="s">
        <v>0</v>
      </c>
      <c r="C611" s="148" t="s">
        <v>1</v>
      </c>
      <c r="D611" s="148" t="s">
        <v>2</v>
      </c>
      <c r="E611" s="148" t="s">
        <v>3</v>
      </c>
      <c r="F611" s="147" t="s">
        <v>4</v>
      </c>
      <c r="G611" s="312" t="s">
        <v>1409</v>
      </c>
      <c r="H611" s="326" t="s">
        <v>1845</v>
      </c>
      <c r="I611" s="326" t="s">
        <v>1845</v>
      </c>
      <c r="K611" s="148" t="s">
        <v>45</v>
      </c>
      <c r="L611" s="148" t="s">
        <v>1</v>
      </c>
      <c r="M611" s="148" t="s">
        <v>46</v>
      </c>
      <c r="N611" s="148" t="s">
        <v>3</v>
      </c>
      <c r="O611" s="147" t="s">
        <v>4</v>
      </c>
      <c r="P611" s="312" t="s">
        <v>1409</v>
      </c>
    </row>
    <row r="612" spans="2:16" ht="11" customHeight="1">
      <c r="B612" s="145" t="s">
        <v>16</v>
      </c>
      <c r="C612" s="272" t="s">
        <v>867</v>
      </c>
      <c r="D612" s="145" t="s">
        <v>16</v>
      </c>
      <c r="E612" s="144">
        <f>SUM((F612/$F$617)*100)</f>
        <v>48.717948717948715</v>
      </c>
      <c r="F612" s="143">
        <v>38</v>
      </c>
      <c r="G612" s="313" t="s">
        <v>1562</v>
      </c>
      <c r="H612" s="353"/>
      <c r="I612" s="353"/>
      <c r="J612" s="256"/>
      <c r="K612" s="145" t="s">
        <v>9</v>
      </c>
      <c r="L612" s="272" t="s">
        <v>919</v>
      </c>
      <c r="M612" s="145" t="s">
        <v>52</v>
      </c>
      <c r="N612" s="144">
        <f>SUM((O612/$O$616)*100)</f>
        <v>73.91304347826086</v>
      </c>
      <c r="O612" s="143">
        <v>51</v>
      </c>
      <c r="P612" s="313" t="s">
        <v>1724</v>
      </c>
    </row>
    <row r="613" spans="2:16" ht="11" customHeight="1">
      <c r="B613" s="145" t="s">
        <v>16</v>
      </c>
      <c r="C613" s="272" t="s">
        <v>866</v>
      </c>
      <c r="D613" s="145" t="s">
        <v>16</v>
      </c>
      <c r="E613" s="144">
        <f>SUM((F613/$F$617)*100)</f>
        <v>46.153846153846153</v>
      </c>
      <c r="F613" s="143">
        <v>36</v>
      </c>
      <c r="G613" s="314" t="s">
        <v>1563</v>
      </c>
      <c r="H613" s="105" t="s">
        <v>1867</v>
      </c>
      <c r="I613" s="105" t="s">
        <v>1868</v>
      </c>
      <c r="K613" s="145" t="s">
        <v>106</v>
      </c>
      <c r="L613" s="272" t="s">
        <v>918</v>
      </c>
      <c r="M613" s="145" t="s">
        <v>104</v>
      </c>
      <c r="N613" s="144">
        <f>SUM((O613/$O$616)*100)</f>
        <v>18.840579710144929</v>
      </c>
      <c r="O613" s="143">
        <v>13</v>
      </c>
      <c r="P613" s="314" t="s">
        <v>1725</v>
      </c>
    </row>
    <row r="614" spans="2:16" ht="11" customHeight="1">
      <c r="B614" s="145" t="s">
        <v>16</v>
      </c>
      <c r="C614" s="272" t="s">
        <v>865</v>
      </c>
      <c r="D614" s="145" t="s">
        <v>16</v>
      </c>
      <c r="E614" s="144">
        <f>SUM((F614/$F$617)*100)</f>
        <v>2.5641025641025639</v>
      </c>
      <c r="F614" s="143">
        <v>2</v>
      </c>
      <c r="G614" s="314" t="s">
        <v>1564</v>
      </c>
      <c r="H614" s="105"/>
      <c r="I614" s="105"/>
      <c r="K614" s="145" t="s">
        <v>106</v>
      </c>
      <c r="L614" s="272" t="s">
        <v>1827</v>
      </c>
      <c r="M614" s="145" t="s">
        <v>104</v>
      </c>
      <c r="N614" s="144">
        <f>SUM((O614/$O$616)*100)</f>
        <v>5.7971014492753623</v>
      </c>
      <c r="O614" s="143">
        <v>4</v>
      </c>
      <c r="P614" s="314" t="s">
        <v>1726</v>
      </c>
    </row>
    <row r="615" spans="2:16" ht="11" customHeight="1">
      <c r="B615" s="145" t="s">
        <v>16</v>
      </c>
      <c r="C615" s="272" t="s">
        <v>864</v>
      </c>
      <c r="D615" s="145" t="s">
        <v>16</v>
      </c>
      <c r="E615" s="144">
        <f>SUM((F615/$F$617)*100)</f>
        <v>1.2820512820512819</v>
      </c>
      <c r="F615" s="143">
        <v>1</v>
      </c>
      <c r="G615" s="314" t="s">
        <v>1565</v>
      </c>
      <c r="H615" s="105"/>
      <c r="I615" s="105"/>
      <c r="K615" s="145" t="s">
        <v>9</v>
      </c>
      <c r="L615" s="272" t="s">
        <v>916</v>
      </c>
      <c r="M615" s="145" t="s">
        <v>52</v>
      </c>
      <c r="N615" s="144">
        <f>SUM((O615/$O$616)*100)</f>
        <v>1.4492753623188406</v>
      </c>
      <c r="O615" s="143">
        <v>1</v>
      </c>
      <c r="P615" s="315" t="s">
        <v>1727</v>
      </c>
    </row>
    <row r="616" spans="2:16" ht="11" customHeight="1">
      <c r="B616" s="145" t="s">
        <v>16</v>
      </c>
      <c r="C616" s="272" t="s">
        <v>863</v>
      </c>
      <c r="D616" s="145" t="s">
        <v>16</v>
      </c>
      <c r="E616" s="144">
        <f>SUM((F616/$F$617)*100)</f>
        <v>1.2820512820512819</v>
      </c>
      <c r="F616" s="143">
        <v>1</v>
      </c>
      <c r="G616" s="315" t="s">
        <v>1566</v>
      </c>
      <c r="H616" s="354"/>
      <c r="I616" s="354"/>
      <c r="K616" s="141"/>
      <c r="L616" s="142"/>
      <c r="M616" s="141"/>
      <c r="N616" s="140">
        <f>SUM(N612:N615)</f>
        <v>99.999999999999986</v>
      </c>
      <c r="O616" s="140">
        <f>SUM(O612:O615)</f>
        <v>69</v>
      </c>
      <c r="P616" s="316"/>
    </row>
    <row r="617" spans="2:16" ht="11" customHeight="1">
      <c r="B617" s="141"/>
      <c r="C617" s="142"/>
      <c r="D617" s="141"/>
      <c r="E617" s="140">
        <f>SUM(E612:E616)</f>
        <v>100</v>
      </c>
      <c r="F617" s="140">
        <f>SUM(F612:F616)</f>
        <v>78</v>
      </c>
      <c r="G617" s="316"/>
      <c r="P617" s="322"/>
    </row>
    <row r="618" spans="2:16" ht="11" customHeight="1">
      <c r="E618" s="74"/>
      <c r="F618" s="74"/>
      <c r="G618" s="317"/>
      <c r="P618" s="322"/>
    </row>
    <row r="619" spans="2:16" ht="11" customHeight="1">
      <c r="B619" s="365" t="s">
        <v>886</v>
      </c>
      <c r="C619" s="151"/>
      <c r="D619" s="150"/>
      <c r="E619" s="150"/>
      <c r="F619" s="149"/>
      <c r="G619" s="318"/>
      <c r="K619" s="152" t="s">
        <v>877</v>
      </c>
      <c r="L619" s="151"/>
      <c r="M619" s="150"/>
      <c r="N619" s="150"/>
      <c r="O619" s="149"/>
      <c r="P619" s="318"/>
    </row>
    <row r="620" spans="2:16" ht="11" customHeight="1">
      <c r="B620" s="150"/>
      <c r="C620" s="151"/>
      <c r="D620" s="150"/>
      <c r="E620" s="150"/>
      <c r="F620" s="149"/>
      <c r="G620" s="318"/>
      <c r="K620" s="150"/>
      <c r="L620" s="151"/>
      <c r="M620" s="150"/>
      <c r="N620" s="150"/>
      <c r="O620" s="149"/>
      <c r="P620" s="318"/>
    </row>
    <row r="621" spans="2:16" ht="11" customHeight="1">
      <c r="B621" s="148" t="s">
        <v>0</v>
      </c>
      <c r="C621" s="148" t="s">
        <v>1</v>
      </c>
      <c r="D621" s="148" t="s">
        <v>2</v>
      </c>
      <c r="E621" s="148" t="s">
        <v>3</v>
      </c>
      <c r="F621" s="147" t="s">
        <v>4</v>
      </c>
      <c r="G621" s="312" t="s">
        <v>1409</v>
      </c>
      <c r="H621" s="326" t="s">
        <v>1845</v>
      </c>
      <c r="K621" s="148" t="s">
        <v>45</v>
      </c>
      <c r="L621" s="148" t="s">
        <v>1</v>
      </c>
      <c r="M621" s="148" t="s">
        <v>46</v>
      </c>
      <c r="N621" s="148" t="s">
        <v>3</v>
      </c>
      <c r="O621" s="147" t="s">
        <v>4</v>
      </c>
      <c r="P621" s="312" t="s">
        <v>1409</v>
      </c>
    </row>
    <row r="622" spans="2:16" ht="11" customHeight="1">
      <c r="B622" s="145" t="s">
        <v>16</v>
      </c>
      <c r="C622" s="272" t="s">
        <v>885</v>
      </c>
      <c r="D622" s="145" t="s">
        <v>16</v>
      </c>
      <c r="E622" s="144">
        <f t="shared" ref="E622:E629" si="38">SUM((F622/$F$630)*100)</f>
        <v>50</v>
      </c>
      <c r="F622" s="143">
        <v>42</v>
      </c>
      <c r="G622" s="313" t="s">
        <v>1567</v>
      </c>
      <c r="H622" s="353"/>
      <c r="K622" s="145" t="s">
        <v>19</v>
      </c>
      <c r="L622" s="272" t="s">
        <v>876</v>
      </c>
      <c r="M622" s="145" t="s">
        <v>16</v>
      </c>
      <c r="N622" s="144">
        <f t="shared" ref="N622:N629" si="39">SUM((O622/$O$630)*100)</f>
        <v>39.285714285714285</v>
      </c>
      <c r="O622" s="143">
        <v>33</v>
      </c>
      <c r="P622" s="313" t="s">
        <v>1728</v>
      </c>
    </row>
    <row r="623" spans="2:16" ht="11" customHeight="1">
      <c r="B623" s="145" t="s">
        <v>16</v>
      </c>
      <c r="C623" s="272" t="s">
        <v>884</v>
      </c>
      <c r="D623" s="145" t="s">
        <v>16</v>
      </c>
      <c r="E623" s="144">
        <f t="shared" si="38"/>
        <v>38.095238095238095</v>
      </c>
      <c r="F623" s="143">
        <v>32</v>
      </c>
      <c r="G623" s="314" t="s">
        <v>1568</v>
      </c>
      <c r="H623" s="105" t="s">
        <v>1869</v>
      </c>
      <c r="K623" s="145" t="s">
        <v>19</v>
      </c>
      <c r="L623" s="272" t="s">
        <v>875</v>
      </c>
      <c r="M623" s="145" t="s">
        <v>16</v>
      </c>
      <c r="N623" s="144">
        <f t="shared" si="39"/>
        <v>20.238095238095237</v>
      </c>
      <c r="O623" s="143">
        <v>17</v>
      </c>
      <c r="P623" s="314" t="s">
        <v>1729</v>
      </c>
    </row>
    <row r="624" spans="2:16" ht="11" customHeight="1">
      <c r="B624" s="145" t="s">
        <v>16</v>
      </c>
      <c r="C624" s="272" t="s">
        <v>883</v>
      </c>
      <c r="D624" s="145" t="s">
        <v>16</v>
      </c>
      <c r="E624" s="144">
        <f t="shared" si="38"/>
        <v>4.7619047619047619</v>
      </c>
      <c r="F624" s="143">
        <v>4</v>
      </c>
      <c r="G624" s="314" t="s">
        <v>1569</v>
      </c>
      <c r="H624" s="105"/>
      <c r="K624" s="145" t="s">
        <v>19</v>
      </c>
      <c r="L624" s="272" t="s">
        <v>874</v>
      </c>
      <c r="M624" s="145" t="s">
        <v>104</v>
      </c>
      <c r="N624" s="144">
        <f t="shared" si="39"/>
        <v>16.666666666666664</v>
      </c>
      <c r="O624" s="143">
        <v>14</v>
      </c>
      <c r="P624" s="314" t="s">
        <v>1730</v>
      </c>
    </row>
    <row r="625" spans="2:17" ht="11" customHeight="1">
      <c r="B625" s="145" t="s">
        <v>16</v>
      </c>
      <c r="C625" s="272" t="s">
        <v>882</v>
      </c>
      <c r="D625" s="145" t="s">
        <v>16</v>
      </c>
      <c r="E625" s="144">
        <f t="shared" si="38"/>
        <v>2.3809523809523809</v>
      </c>
      <c r="F625" s="143">
        <v>2</v>
      </c>
      <c r="G625" s="314" t="s">
        <v>1570</v>
      </c>
      <c r="H625" s="105"/>
      <c r="K625" s="145" t="s">
        <v>19</v>
      </c>
      <c r="L625" s="272" t="s">
        <v>873</v>
      </c>
      <c r="M625" s="145" t="s">
        <v>22</v>
      </c>
      <c r="N625" s="144">
        <f t="shared" si="39"/>
        <v>13.095238095238097</v>
      </c>
      <c r="O625" s="143">
        <v>11</v>
      </c>
      <c r="P625" s="314" t="s">
        <v>1731</v>
      </c>
    </row>
    <row r="626" spans="2:17" ht="11" customHeight="1">
      <c r="B626" s="145" t="s">
        <v>16</v>
      </c>
      <c r="C626" s="272" t="s">
        <v>881</v>
      </c>
      <c r="D626" s="145" t="s">
        <v>16</v>
      </c>
      <c r="E626" s="144">
        <f t="shared" si="38"/>
        <v>1.1904761904761905</v>
      </c>
      <c r="F626" s="143">
        <v>1</v>
      </c>
      <c r="G626" s="314" t="s">
        <v>1571</v>
      </c>
      <c r="H626" s="105"/>
      <c r="K626" s="145" t="s">
        <v>19</v>
      </c>
      <c r="L626" s="272" t="s">
        <v>872</v>
      </c>
      <c r="M626" s="145" t="s">
        <v>104</v>
      </c>
      <c r="N626" s="144">
        <f t="shared" si="39"/>
        <v>7.1428571428571423</v>
      </c>
      <c r="O626" s="143">
        <v>6</v>
      </c>
      <c r="P626" s="314" t="s">
        <v>1732</v>
      </c>
    </row>
    <row r="627" spans="2:17" ht="11" customHeight="1">
      <c r="B627" s="145" t="s">
        <v>16</v>
      </c>
      <c r="C627" s="272" t="s">
        <v>880</v>
      </c>
      <c r="D627" s="145" t="s">
        <v>16</v>
      </c>
      <c r="E627" s="144">
        <f t="shared" si="38"/>
        <v>1.1904761904761905</v>
      </c>
      <c r="F627" s="143">
        <v>1</v>
      </c>
      <c r="G627" s="314" t="s">
        <v>1572</v>
      </c>
      <c r="H627" s="105"/>
      <c r="K627" s="145" t="s">
        <v>19</v>
      </c>
      <c r="L627" s="272" t="s">
        <v>871</v>
      </c>
      <c r="M627" s="145" t="s">
        <v>22</v>
      </c>
      <c r="N627" s="144">
        <f t="shared" si="39"/>
        <v>1.1904761904761905</v>
      </c>
      <c r="O627" s="143">
        <v>1</v>
      </c>
      <c r="P627" s="314" t="s">
        <v>1733</v>
      </c>
    </row>
    <row r="628" spans="2:17" ht="11" customHeight="1">
      <c r="B628" s="145" t="s">
        <v>16</v>
      </c>
      <c r="C628" s="272" t="s">
        <v>879</v>
      </c>
      <c r="D628" s="145" t="s">
        <v>16</v>
      </c>
      <c r="E628" s="144">
        <f t="shared" si="38"/>
        <v>1.1904761904761905</v>
      </c>
      <c r="F628" s="143">
        <v>1</v>
      </c>
      <c r="G628" s="314" t="s">
        <v>1573</v>
      </c>
      <c r="H628" s="105"/>
      <c r="K628" s="145" t="s">
        <v>19</v>
      </c>
      <c r="L628" s="272" t="s">
        <v>870</v>
      </c>
      <c r="M628" s="145" t="s">
        <v>16</v>
      </c>
      <c r="N628" s="144">
        <f t="shared" si="39"/>
        <v>1.1904761904761905</v>
      </c>
      <c r="O628" s="143">
        <v>1</v>
      </c>
      <c r="P628" s="314" t="s">
        <v>1734</v>
      </c>
    </row>
    <row r="629" spans="2:17" ht="11" customHeight="1">
      <c r="B629" s="145" t="s">
        <v>16</v>
      </c>
      <c r="C629" s="272" t="s">
        <v>878</v>
      </c>
      <c r="D629" s="145" t="s">
        <v>16</v>
      </c>
      <c r="E629" s="144">
        <f t="shared" si="38"/>
        <v>1.1904761904761905</v>
      </c>
      <c r="F629" s="143">
        <v>1</v>
      </c>
      <c r="G629" s="315" t="s">
        <v>1574</v>
      </c>
      <c r="H629" s="354"/>
      <c r="K629" s="145" t="s">
        <v>19</v>
      </c>
      <c r="L629" s="272" t="s">
        <v>869</v>
      </c>
      <c r="M629" s="145" t="s">
        <v>22</v>
      </c>
      <c r="N629" s="144">
        <f t="shared" si="39"/>
        <v>1.1904761904761905</v>
      </c>
      <c r="O629" s="143">
        <v>1</v>
      </c>
      <c r="P629" s="315" t="s">
        <v>1735</v>
      </c>
    </row>
    <row r="630" spans="2:17" ht="11" customHeight="1">
      <c r="B630" s="141"/>
      <c r="C630" s="142"/>
      <c r="D630" s="141"/>
      <c r="E630" s="140">
        <f>SUM(E622:E629)</f>
        <v>100</v>
      </c>
      <c r="F630" s="140">
        <f>SUM(F622:F629)</f>
        <v>84</v>
      </c>
      <c r="K630" s="141"/>
      <c r="L630" s="142"/>
      <c r="M630" s="141"/>
      <c r="N630" s="140">
        <f>SUM(N622:N629)</f>
        <v>99.999999999999986</v>
      </c>
      <c r="O630" s="140">
        <f>SUM(O622:O629)</f>
        <v>84</v>
      </c>
      <c r="P630" s="162"/>
    </row>
    <row r="631" spans="2:17" ht="11" customHeight="1">
      <c r="B631" s="160"/>
      <c r="C631" s="161"/>
      <c r="D631" s="160"/>
      <c r="E631" s="162"/>
      <c r="F631" s="162"/>
      <c r="K631" s="160"/>
      <c r="L631" s="161"/>
      <c r="M631" s="160"/>
      <c r="N631" s="162"/>
      <c r="O631" s="162"/>
      <c r="P631" s="162"/>
    </row>
    <row r="632" spans="2:17" ht="11" customHeight="1">
      <c r="B632" s="160"/>
      <c r="C632" s="161"/>
      <c r="D632" s="160"/>
      <c r="E632" s="162"/>
      <c r="F632" s="162"/>
      <c r="K632" s="160"/>
      <c r="L632" s="161"/>
      <c r="M632" s="160"/>
      <c r="N632" s="162"/>
      <c r="O632" s="162"/>
      <c r="P632" s="162"/>
    </row>
    <row r="633" spans="2:17" ht="11" customHeight="1">
      <c r="E633" s="74"/>
      <c r="F633" s="74"/>
    </row>
    <row r="634" spans="2:17" ht="11" customHeight="1">
      <c r="B634" s="154" t="s">
        <v>775</v>
      </c>
      <c r="K634" s="154" t="s">
        <v>785</v>
      </c>
    </row>
    <row r="635" spans="2:17" ht="11" customHeight="1">
      <c r="B635" s="2" t="s">
        <v>0</v>
      </c>
      <c r="C635" s="3" t="s">
        <v>1</v>
      </c>
      <c r="D635" s="3" t="s">
        <v>2</v>
      </c>
      <c r="E635" s="3" t="s">
        <v>3</v>
      </c>
      <c r="F635" s="3" t="s">
        <v>4</v>
      </c>
      <c r="G635" s="326" t="s">
        <v>1409</v>
      </c>
      <c r="K635" s="2" t="s">
        <v>45</v>
      </c>
      <c r="L635" s="3" t="s">
        <v>1</v>
      </c>
      <c r="M635" s="3" t="s">
        <v>46</v>
      </c>
      <c r="N635" s="3" t="s">
        <v>3</v>
      </c>
      <c r="O635" s="3" t="s">
        <v>4</v>
      </c>
      <c r="P635" s="326" t="s">
        <v>1409</v>
      </c>
      <c r="Q635" s="326" t="s">
        <v>1845</v>
      </c>
    </row>
    <row r="636" spans="2:17" ht="11" customHeight="1">
      <c r="B636" s="19" t="s">
        <v>16</v>
      </c>
      <c r="C636" s="20" t="s">
        <v>776</v>
      </c>
      <c r="D636" s="19" t="s">
        <v>16</v>
      </c>
      <c r="E636" s="22">
        <f t="shared" ref="E636:E644" si="40">F636*100/$F$645</f>
        <v>46.153846153846153</v>
      </c>
      <c r="F636" s="99">
        <v>42</v>
      </c>
      <c r="G636" s="323" t="s">
        <v>1285</v>
      </c>
      <c r="K636" s="19" t="s">
        <v>106</v>
      </c>
      <c r="L636" s="20" t="s">
        <v>792</v>
      </c>
      <c r="M636" s="19" t="s">
        <v>22</v>
      </c>
      <c r="N636" s="22">
        <f t="shared" ref="N636:N647" si="41">O636*100/$O$648</f>
        <v>64.772727272727266</v>
      </c>
      <c r="O636" s="99">
        <v>57</v>
      </c>
      <c r="P636" s="323" t="s">
        <v>1831</v>
      </c>
      <c r="Q636" s="323" t="s">
        <v>1832</v>
      </c>
    </row>
    <row r="637" spans="2:17" ht="11" customHeight="1">
      <c r="B637" s="19" t="s">
        <v>16</v>
      </c>
      <c r="C637" s="20" t="s">
        <v>780</v>
      </c>
      <c r="D637" s="19" t="s">
        <v>16</v>
      </c>
      <c r="E637" s="22">
        <f t="shared" si="40"/>
        <v>20.87912087912088</v>
      </c>
      <c r="F637" s="85">
        <v>19</v>
      </c>
      <c r="G637" s="324" t="s">
        <v>1289</v>
      </c>
      <c r="K637" s="19" t="s">
        <v>106</v>
      </c>
      <c r="L637" s="20" t="s">
        <v>791</v>
      </c>
      <c r="M637" s="19" t="s">
        <v>52</v>
      </c>
      <c r="N637" s="22">
        <f t="shared" si="41"/>
        <v>9.0909090909090917</v>
      </c>
      <c r="O637" s="85">
        <v>8</v>
      </c>
      <c r="P637" s="324" t="s">
        <v>1371</v>
      </c>
      <c r="Q637" s="105"/>
    </row>
    <row r="638" spans="2:17" ht="11" customHeight="1">
      <c r="B638" s="19" t="s">
        <v>16</v>
      </c>
      <c r="C638" s="20" t="s">
        <v>781</v>
      </c>
      <c r="D638" s="19" t="s">
        <v>16</v>
      </c>
      <c r="E638" s="22">
        <f t="shared" si="40"/>
        <v>12.087912087912088</v>
      </c>
      <c r="F638" s="85">
        <v>11</v>
      </c>
      <c r="G638" s="324" t="s">
        <v>1290</v>
      </c>
      <c r="K638" s="19" t="s">
        <v>106</v>
      </c>
      <c r="L638" s="20" t="s">
        <v>786</v>
      </c>
      <c r="M638" s="19" t="s">
        <v>22</v>
      </c>
      <c r="N638" s="22">
        <f t="shared" si="41"/>
        <v>6.8181818181818183</v>
      </c>
      <c r="O638" s="85">
        <v>6</v>
      </c>
      <c r="P638" s="324" t="s">
        <v>1365</v>
      </c>
      <c r="Q638" s="105"/>
    </row>
    <row r="639" spans="2:17" ht="11" customHeight="1">
      <c r="B639" s="19" t="s">
        <v>16</v>
      </c>
      <c r="C639" s="20" t="s">
        <v>779</v>
      </c>
      <c r="D639" s="19" t="s">
        <v>16</v>
      </c>
      <c r="E639" s="22">
        <f t="shared" si="40"/>
        <v>10.989010989010989</v>
      </c>
      <c r="F639" s="85">
        <v>10</v>
      </c>
      <c r="G639" s="324" t="s">
        <v>1288</v>
      </c>
      <c r="K639" s="19" t="s">
        <v>106</v>
      </c>
      <c r="L639" s="20" t="s">
        <v>790</v>
      </c>
      <c r="M639" s="19" t="s">
        <v>22</v>
      </c>
      <c r="N639" s="22">
        <f t="shared" si="41"/>
        <v>5.6818181818181817</v>
      </c>
      <c r="O639" s="85">
        <v>5</v>
      </c>
      <c r="P639" s="324" t="s">
        <v>1370</v>
      </c>
      <c r="Q639" s="105"/>
    </row>
    <row r="640" spans="2:17" ht="11" customHeight="1">
      <c r="B640" s="19" t="s">
        <v>16</v>
      </c>
      <c r="C640" s="20" t="s">
        <v>778</v>
      </c>
      <c r="D640" s="19" t="s">
        <v>22</v>
      </c>
      <c r="E640" s="22">
        <f t="shared" si="40"/>
        <v>3.2967032967032965</v>
      </c>
      <c r="F640" s="85">
        <v>3</v>
      </c>
      <c r="G640" s="324" t="s">
        <v>1287</v>
      </c>
      <c r="K640" s="19" t="s">
        <v>9</v>
      </c>
      <c r="L640" s="20" t="s">
        <v>793</v>
      </c>
      <c r="M640" s="19" t="s">
        <v>123</v>
      </c>
      <c r="N640" s="22">
        <f t="shared" si="41"/>
        <v>4.5454545454545459</v>
      </c>
      <c r="O640" s="85">
        <v>4</v>
      </c>
      <c r="P640" s="324" t="s">
        <v>1373</v>
      </c>
      <c r="Q640" s="105"/>
    </row>
    <row r="641" spans="2:17" ht="11" customHeight="1">
      <c r="B641" s="19" t="s">
        <v>16</v>
      </c>
      <c r="C641" s="20" t="s">
        <v>782</v>
      </c>
      <c r="D641" s="19" t="s">
        <v>16</v>
      </c>
      <c r="E641" s="22">
        <f t="shared" si="40"/>
        <v>3.2967032967032965</v>
      </c>
      <c r="F641" s="85">
        <v>3</v>
      </c>
      <c r="G641" s="324" t="s">
        <v>1291</v>
      </c>
      <c r="K641" s="19" t="s">
        <v>106</v>
      </c>
      <c r="L641" s="20" t="s">
        <v>794</v>
      </c>
      <c r="M641" s="19" t="s">
        <v>22</v>
      </c>
      <c r="N641" s="22">
        <f t="shared" si="41"/>
        <v>2.2727272727272729</v>
      </c>
      <c r="O641" s="85">
        <v>2</v>
      </c>
      <c r="P641" s="324" t="s">
        <v>1364</v>
      </c>
      <c r="Q641" s="105"/>
    </row>
    <row r="642" spans="2:17" ht="11" customHeight="1">
      <c r="B642" s="19" t="s">
        <v>16</v>
      </c>
      <c r="C642" s="20" t="s">
        <v>777</v>
      </c>
      <c r="D642" s="19" t="s">
        <v>16</v>
      </c>
      <c r="E642" s="22">
        <f t="shared" si="40"/>
        <v>1.098901098901099</v>
      </c>
      <c r="F642" s="85">
        <v>1</v>
      </c>
      <c r="G642" s="324" t="s">
        <v>1286</v>
      </c>
      <c r="K642" s="19" t="s">
        <v>106</v>
      </c>
      <c r="L642" s="20" t="s">
        <v>795</v>
      </c>
      <c r="M642" s="19" t="s">
        <v>22</v>
      </c>
      <c r="N642" s="22">
        <f t="shared" si="41"/>
        <v>1.1363636363636365</v>
      </c>
      <c r="O642" s="85">
        <v>1</v>
      </c>
      <c r="P642" s="324" t="s">
        <v>1366</v>
      </c>
      <c r="Q642" s="105"/>
    </row>
    <row r="643" spans="2:17" ht="11" customHeight="1">
      <c r="B643" s="19" t="s">
        <v>16</v>
      </c>
      <c r="C643" s="20" t="s">
        <v>783</v>
      </c>
      <c r="D643" s="19" t="s">
        <v>16</v>
      </c>
      <c r="E643" s="22">
        <f t="shared" si="40"/>
        <v>1.098901098901099</v>
      </c>
      <c r="F643" s="85">
        <v>1</v>
      </c>
      <c r="G643" s="324" t="s">
        <v>1293</v>
      </c>
      <c r="K643" s="19" t="s">
        <v>106</v>
      </c>
      <c r="L643" s="20" t="s">
        <v>787</v>
      </c>
      <c r="M643" s="19" t="s">
        <v>22</v>
      </c>
      <c r="N643" s="22">
        <f t="shared" si="41"/>
        <v>1.1363636363636365</v>
      </c>
      <c r="O643" s="85">
        <v>1</v>
      </c>
      <c r="P643" s="324" t="s">
        <v>1367</v>
      </c>
      <c r="Q643" s="105"/>
    </row>
    <row r="644" spans="2:17" ht="11" customHeight="1">
      <c r="B644" s="68" t="s">
        <v>16</v>
      </c>
      <c r="C644" s="69" t="s">
        <v>784</v>
      </c>
      <c r="D644" s="68" t="s">
        <v>16</v>
      </c>
      <c r="E644" s="71">
        <f t="shared" si="40"/>
        <v>1.098901098901099</v>
      </c>
      <c r="F644" s="97">
        <v>1</v>
      </c>
      <c r="G644" s="325" t="s">
        <v>1292</v>
      </c>
      <c r="K644" s="19" t="s">
        <v>106</v>
      </c>
      <c r="L644" s="20" t="s">
        <v>788</v>
      </c>
      <c r="M644" s="19" t="s">
        <v>22</v>
      </c>
      <c r="N644" s="22">
        <f t="shared" si="41"/>
        <v>1.1363636363636365</v>
      </c>
      <c r="O644" s="85">
        <v>1</v>
      </c>
      <c r="P644" s="324" t="s">
        <v>1368</v>
      </c>
      <c r="Q644" s="105"/>
    </row>
    <row r="645" spans="2:17" ht="11" customHeight="1">
      <c r="F645" s="74">
        <f>SUM(F636:F644)</f>
        <v>91</v>
      </c>
      <c r="K645" s="19" t="s">
        <v>106</v>
      </c>
      <c r="L645" s="20" t="s">
        <v>789</v>
      </c>
      <c r="M645" s="19" t="s">
        <v>22</v>
      </c>
      <c r="N645" s="22">
        <f t="shared" si="41"/>
        <v>1.1363636363636365</v>
      </c>
      <c r="O645" s="85">
        <v>1</v>
      </c>
      <c r="P645" s="324" t="s">
        <v>1369</v>
      </c>
      <c r="Q645" s="105"/>
    </row>
    <row r="646" spans="2:17" ht="11" customHeight="1">
      <c r="K646" s="19" t="s">
        <v>106</v>
      </c>
      <c r="L646" s="20" t="s">
        <v>796</v>
      </c>
      <c r="M646" s="19" t="s">
        <v>22</v>
      </c>
      <c r="N646" s="22">
        <f t="shared" si="41"/>
        <v>1.1363636363636365</v>
      </c>
      <c r="O646" s="85">
        <v>1</v>
      </c>
      <c r="P646" s="324" t="s">
        <v>1372</v>
      </c>
      <c r="Q646" s="105"/>
    </row>
    <row r="647" spans="2:17" ht="11" customHeight="1">
      <c r="K647" s="68" t="s">
        <v>106</v>
      </c>
      <c r="L647" s="69" t="s">
        <v>797</v>
      </c>
      <c r="M647" s="68" t="s">
        <v>22</v>
      </c>
      <c r="N647" s="71">
        <f t="shared" si="41"/>
        <v>1.1363636363636365</v>
      </c>
      <c r="O647" s="97">
        <v>1</v>
      </c>
      <c r="P647" s="325" t="s">
        <v>1374</v>
      </c>
      <c r="Q647" s="354"/>
    </row>
    <row r="648" spans="2:17" ht="11" customHeight="1">
      <c r="N648" s="74">
        <f>SUM(N636:N647)</f>
        <v>100.00000000000001</v>
      </c>
      <c r="O648" s="74">
        <f>SUM(O636:O647)</f>
        <v>88</v>
      </c>
      <c r="P648" s="74"/>
    </row>
    <row r="656" spans="2:17" ht="11" customHeight="1">
      <c r="B656" s="364" t="s">
        <v>843</v>
      </c>
      <c r="K656" s="154" t="s">
        <v>844</v>
      </c>
    </row>
    <row r="657" spans="2:17" ht="11" customHeight="1">
      <c r="B657" s="2" t="s">
        <v>0</v>
      </c>
      <c r="C657" s="3" t="s">
        <v>1</v>
      </c>
      <c r="D657" s="3" t="s">
        <v>2</v>
      </c>
      <c r="E657" s="3" t="s">
        <v>3</v>
      </c>
      <c r="F657" s="3" t="s">
        <v>4</v>
      </c>
      <c r="G657" s="326" t="s">
        <v>1409</v>
      </c>
      <c r="H657" s="326" t="s">
        <v>1845</v>
      </c>
      <c r="I657" s="351"/>
      <c r="J657" s="355"/>
      <c r="K657" s="2" t="s">
        <v>45</v>
      </c>
      <c r="L657" s="3" t="s">
        <v>1</v>
      </c>
      <c r="M657" s="3" t="s">
        <v>46</v>
      </c>
      <c r="N657" s="3" t="s">
        <v>3</v>
      </c>
      <c r="O657" s="3" t="s">
        <v>4</v>
      </c>
      <c r="P657" s="326" t="s">
        <v>1409</v>
      </c>
      <c r="Q657" s="326" t="s">
        <v>1845</v>
      </c>
    </row>
    <row r="658" spans="2:17" ht="11" customHeight="1">
      <c r="B658" s="19" t="s">
        <v>16</v>
      </c>
      <c r="C658" s="20" t="s">
        <v>734</v>
      </c>
      <c r="D658" s="19" t="s">
        <v>16</v>
      </c>
      <c r="E658" s="22">
        <f t="shared" ref="E658:E671" si="42">F658*100/$F$672</f>
        <v>48.101265822784811</v>
      </c>
      <c r="F658" s="99">
        <v>38</v>
      </c>
      <c r="G658" s="323" t="s">
        <v>1793</v>
      </c>
      <c r="H658" s="323" t="s">
        <v>1792</v>
      </c>
      <c r="I658" s="20"/>
      <c r="J658" s="20"/>
      <c r="K658" s="19" t="s">
        <v>55</v>
      </c>
      <c r="L658" s="20" t="s">
        <v>735</v>
      </c>
      <c r="M658" s="19" t="s">
        <v>52</v>
      </c>
      <c r="N658" s="22">
        <f t="shared" ref="N658:N667" si="43">O658*100/$O$668</f>
        <v>44.615384615384613</v>
      </c>
      <c r="O658" s="99">
        <v>29</v>
      </c>
      <c r="P658" s="323" t="s">
        <v>1835</v>
      </c>
      <c r="Q658" s="323" t="s">
        <v>1836</v>
      </c>
    </row>
    <row r="659" spans="2:17" ht="11" customHeight="1">
      <c r="B659" s="19" t="s">
        <v>16</v>
      </c>
      <c r="C659" s="20" t="s">
        <v>736</v>
      </c>
      <c r="D659" s="19" t="s">
        <v>16</v>
      </c>
      <c r="E659" s="22">
        <f t="shared" si="42"/>
        <v>13.924050632911392</v>
      </c>
      <c r="F659" s="85">
        <v>11</v>
      </c>
      <c r="G659" s="324" t="s">
        <v>1794</v>
      </c>
      <c r="H659" s="324" t="s">
        <v>1795</v>
      </c>
      <c r="I659" s="20"/>
      <c r="J659" s="20"/>
      <c r="K659" s="19" t="s">
        <v>55</v>
      </c>
      <c r="L659" s="20" t="s">
        <v>737</v>
      </c>
      <c r="M659" s="19" t="s">
        <v>16</v>
      </c>
      <c r="N659" s="22">
        <f t="shared" si="43"/>
        <v>21.53846153846154</v>
      </c>
      <c r="O659" s="85">
        <v>14</v>
      </c>
      <c r="P659" s="324" t="s">
        <v>1383</v>
      </c>
      <c r="Q659" s="105"/>
    </row>
    <row r="660" spans="2:17" ht="11" customHeight="1">
      <c r="B660" s="19" t="s">
        <v>16</v>
      </c>
      <c r="C660" s="20" t="s">
        <v>739</v>
      </c>
      <c r="D660" s="19" t="s">
        <v>16</v>
      </c>
      <c r="E660" s="22">
        <f t="shared" si="42"/>
        <v>5.0632911392405067</v>
      </c>
      <c r="F660" s="85">
        <v>4</v>
      </c>
      <c r="G660" s="324" t="s">
        <v>1297</v>
      </c>
      <c r="H660" s="105"/>
      <c r="K660" s="19" t="s">
        <v>102</v>
      </c>
      <c r="L660" s="20" t="s">
        <v>740</v>
      </c>
      <c r="M660" s="19" t="s">
        <v>123</v>
      </c>
      <c r="N660" s="22">
        <f t="shared" si="43"/>
        <v>16.923076923076923</v>
      </c>
      <c r="O660" s="85">
        <v>11</v>
      </c>
      <c r="P660" s="324" t="s">
        <v>1376</v>
      </c>
      <c r="Q660" s="105"/>
    </row>
    <row r="661" spans="2:17" ht="11" customHeight="1">
      <c r="B661" s="19" t="s">
        <v>16</v>
      </c>
      <c r="C661" s="20" t="s">
        <v>741</v>
      </c>
      <c r="D661" s="19" t="s">
        <v>22</v>
      </c>
      <c r="E661" s="22">
        <f t="shared" si="42"/>
        <v>3.7974683544303796</v>
      </c>
      <c r="F661" s="85">
        <v>3</v>
      </c>
      <c r="G661" s="324" t="s">
        <v>1298</v>
      </c>
      <c r="H661" s="105"/>
      <c r="K661" s="19" t="s">
        <v>19</v>
      </c>
      <c r="L661" s="20" t="s">
        <v>742</v>
      </c>
      <c r="M661" s="19" t="s">
        <v>16</v>
      </c>
      <c r="N661" s="22">
        <f t="shared" si="43"/>
        <v>4.615384615384615</v>
      </c>
      <c r="O661" s="85">
        <v>3</v>
      </c>
      <c r="P661" s="324" t="s">
        <v>1380</v>
      </c>
      <c r="Q661" s="105"/>
    </row>
    <row r="662" spans="2:17" ht="11" customHeight="1">
      <c r="B662" s="19" t="s">
        <v>16</v>
      </c>
      <c r="C662" s="20" t="s">
        <v>743</v>
      </c>
      <c r="D662" s="19" t="s">
        <v>16</v>
      </c>
      <c r="E662" s="22">
        <f t="shared" si="42"/>
        <v>3.7974683544303796</v>
      </c>
      <c r="F662" s="85">
        <v>3</v>
      </c>
      <c r="G662" s="324" t="s">
        <v>1296</v>
      </c>
      <c r="H662" s="105"/>
      <c r="K662" s="19" t="s">
        <v>55</v>
      </c>
      <c r="L662" s="91" t="s">
        <v>758</v>
      </c>
      <c r="M662" s="19" t="s">
        <v>52</v>
      </c>
      <c r="N662" s="22">
        <f t="shared" si="43"/>
        <v>3.0769230769230771</v>
      </c>
      <c r="O662" s="85">
        <v>2</v>
      </c>
      <c r="P662" s="324" t="s">
        <v>1378</v>
      </c>
      <c r="Q662" s="105"/>
    </row>
    <row r="663" spans="2:17" ht="11" customHeight="1">
      <c r="B663" s="19" t="s">
        <v>16</v>
      </c>
      <c r="C663" s="20" t="s">
        <v>744</v>
      </c>
      <c r="D663" s="19" t="s">
        <v>22</v>
      </c>
      <c r="E663" s="22">
        <f t="shared" si="42"/>
        <v>3.7974683544303796</v>
      </c>
      <c r="F663" s="85">
        <v>3</v>
      </c>
      <c r="G663" s="324" t="s">
        <v>1294</v>
      </c>
      <c r="H663" s="105"/>
      <c r="K663" s="19" t="s">
        <v>55</v>
      </c>
      <c r="L663" s="20" t="s">
        <v>745</v>
      </c>
      <c r="M663" s="19" t="s">
        <v>16</v>
      </c>
      <c r="N663" s="22">
        <f t="shared" si="43"/>
        <v>3.0769230769230771</v>
      </c>
      <c r="O663" s="85">
        <v>2</v>
      </c>
      <c r="P663" s="324" t="s">
        <v>1381</v>
      </c>
      <c r="Q663" s="105"/>
    </row>
    <row r="664" spans="2:17" ht="11" customHeight="1">
      <c r="B664" s="19" t="s">
        <v>16</v>
      </c>
      <c r="C664" s="20" t="s">
        <v>746</v>
      </c>
      <c r="D664" s="19" t="s">
        <v>16</v>
      </c>
      <c r="E664" s="22">
        <f t="shared" si="42"/>
        <v>3.7974683544303796</v>
      </c>
      <c r="F664" s="85">
        <v>3</v>
      </c>
      <c r="G664" s="324" t="s">
        <v>1295</v>
      </c>
      <c r="H664" s="105"/>
      <c r="K664" s="19" t="s">
        <v>102</v>
      </c>
      <c r="L664" s="20" t="s">
        <v>747</v>
      </c>
      <c r="M664" s="19" t="s">
        <v>123</v>
      </c>
      <c r="N664" s="22">
        <f t="shared" si="43"/>
        <v>1.5384615384615385</v>
      </c>
      <c r="O664" s="85">
        <v>1</v>
      </c>
      <c r="P664" s="324" t="s">
        <v>1375</v>
      </c>
      <c r="Q664" s="105"/>
    </row>
    <row r="665" spans="2:17" ht="11" customHeight="1">
      <c r="B665" s="19" t="s">
        <v>16</v>
      </c>
      <c r="C665" s="20" t="s">
        <v>748</v>
      </c>
      <c r="D665" s="19" t="s">
        <v>16</v>
      </c>
      <c r="E665" s="22">
        <f t="shared" si="42"/>
        <v>3.7974683544303796</v>
      </c>
      <c r="F665" s="85">
        <v>3</v>
      </c>
      <c r="G665" s="324" t="s">
        <v>1299</v>
      </c>
      <c r="H665" s="105"/>
      <c r="K665" s="19" t="s">
        <v>55</v>
      </c>
      <c r="L665" s="20" t="s">
        <v>749</v>
      </c>
      <c r="M665" s="19" t="s">
        <v>16</v>
      </c>
      <c r="N665" s="22">
        <f t="shared" si="43"/>
        <v>1.5384615384615385</v>
      </c>
      <c r="O665" s="85">
        <v>1</v>
      </c>
      <c r="P665" s="324" t="s">
        <v>1382</v>
      </c>
      <c r="Q665" s="105"/>
    </row>
    <row r="666" spans="2:17" ht="11" customHeight="1">
      <c r="B666" s="19" t="s">
        <v>16</v>
      </c>
      <c r="C666" s="20" t="s">
        <v>750</v>
      </c>
      <c r="D666" s="19" t="s">
        <v>16</v>
      </c>
      <c r="E666" s="22">
        <f t="shared" si="42"/>
        <v>3.7974683544303796</v>
      </c>
      <c r="F666" s="85">
        <v>3</v>
      </c>
      <c r="G666" s="324" t="s">
        <v>1304</v>
      </c>
      <c r="H666" s="105"/>
      <c r="K666" s="327" t="s">
        <v>22</v>
      </c>
      <c r="L666" s="238" t="s">
        <v>325</v>
      </c>
      <c r="M666" s="327" t="s">
        <v>22</v>
      </c>
      <c r="N666" s="328">
        <f t="shared" si="43"/>
        <v>1.5384615384615385</v>
      </c>
      <c r="O666" s="329">
        <v>1</v>
      </c>
      <c r="P666" s="331" t="s">
        <v>1379</v>
      </c>
      <c r="Q666" s="324"/>
    </row>
    <row r="667" spans="2:17" ht="11" customHeight="1">
      <c r="B667" s="19" t="s">
        <v>16</v>
      </c>
      <c r="C667" s="20" t="s">
        <v>753</v>
      </c>
      <c r="D667" s="19" t="s">
        <v>16</v>
      </c>
      <c r="E667" s="22">
        <f t="shared" si="42"/>
        <v>2.5316455696202533</v>
      </c>
      <c r="F667" s="85">
        <v>2</v>
      </c>
      <c r="G667" s="324" t="s">
        <v>1302</v>
      </c>
      <c r="H667" s="105"/>
      <c r="K667" s="68" t="s">
        <v>106</v>
      </c>
      <c r="L667" s="69" t="s">
        <v>754</v>
      </c>
      <c r="M667" s="68" t="s">
        <v>16</v>
      </c>
      <c r="N667" s="71">
        <f t="shared" si="43"/>
        <v>1.5384615384615385</v>
      </c>
      <c r="O667" s="97">
        <v>1</v>
      </c>
      <c r="P667" s="325" t="s">
        <v>1377</v>
      </c>
      <c r="Q667" s="354"/>
    </row>
    <row r="668" spans="2:17" ht="11" customHeight="1">
      <c r="B668" s="19" t="s">
        <v>16</v>
      </c>
      <c r="C668" s="20" t="s">
        <v>755</v>
      </c>
      <c r="D668" s="19" t="s">
        <v>16</v>
      </c>
      <c r="E668" s="22">
        <f t="shared" si="42"/>
        <v>2.5316455696202533</v>
      </c>
      <c r="F668" s="85">
        <v>2</v>
      </c>
      <c r="G668" s="324" t="s">
        <v>1301</v>
      </c>
      <c r="H668" s="105"/>
      <c r="O668" s="74">
        <f>SUM(O658:O667)</f>
        <v>65</v>
      </c>
      <c r="P668" s="74"/>
    </row>
    <row r="669" spans="2:17" ht="11" customHeight="1">
      <c r="B669" s="19" t="s">
        <v>16</v>
      </c>
      <c r="C669" s="20" t="s">
        <v>756</v>
      </c>
      <c r="D669" s="19" t="s">
        <v>16</v>
      </c>
      <c r="E669" s="22">
        <f t="shared" si="42"/>
        <v>2.5316455696202533</v>
      </c>
      <c r="F669" s="85">
        <v>2</v>
      </c>
      <c r="G669" s="324" t="s">
        <v>1303</v>
      </c>
      <c r="H669" s="105"/>
    </row>
    <row r="670" spans="2:17" ht="11" customHeight="1">
      <c r="B670" s="259" t="s">
        <v>16</v>
      </c>
      <c r="C670" s="260" t="s">
        <v>731</v>
      </c>
      <c r="D670" s="259" t="s">
        <v>16</v>
      </c>
      <c r="E670" s="261">
        <f t="shared" si="42"/>
        <v>1.2658227848101267</v>
      </c>
      <c r="F670" s="264">
        <v>1</v>
      </c>
      <c r="G670" s="335" t="s">
        <v>1282</v>
      </c>
      <c r="H670" s="105"/>
    </row>
    <row r="671" spans="2:17" ht="11" customHeight="1">
      <c r="B671" s="68" t="s">
        <v>16</v>
      </c>
      <c r="C671" s="69" t="s">
        <v>757</v>
      </c>
      <c r="D671" s="68" t="s">
        <v>16</v>
      </c>
      <c r="E671" s="71">
        <f t="shared" si="42"/>
        <v>1.2658227848101267</v>
      </c>
      <c r="F671" s="97">
        <v>1</v>
      </c>
      <c r="G671" s="325" t="s">
        <v>1300</v>
      </c>
      <c r="H671" s="354"/>
    </row>
    <row r="672" spans="2:17" ht="11" customHeight="1">
      <c r="E672" s="74">
        <f>SUM(E658:E671)</f>
        <v>99.999999999999986</v>
      </c>
      <c r="F672" s="74">
        <f>SUM(F658:F671)</f>
        <v>79</v>
      </c>
    </row>
    <row r="673" spans="2:16" ht="11" customHeight="1">
      <c r="G673" s="303"/>
    </row>
    <row r="675" spans="2:16" ht="11" customHeight="1">
      <c r="B675" s="364" t="s">
        <v>759</v>
      </c>
      <c r="K675" s="154" t="s">
        <v>766</v>
      </c>
    </row>
    <row r="676" spans="2:16" ht="11" customHeight="1">
      <c r="B676" s="2" t="s">
        <v>0</v>
      </c>
      <c r="C676" s="3" t="s">
        <v>1</v>
      </c>
      <c r="D676" s="3" t="s">
        <v>2</v>
      </c>
      <c r="E676" s="3" t="s">
        <v>3</v>
      </c>
      <c r="F676" s="3" t="s">
        <v>4</v>
      </c>
      <c r="G676" s="326" t="s">
        <v>1409</v>
      </c>
      <c r="K676" s="2" t="s">
        <v>45</v>
      </c>
      <c r="L676" s="3" t="s">
        <v>1</v>
      </c>
      <c r="M676" s="3" t="s">
        <v>46</v>
      </c>
      <c r="N676" s="3" t="s">
        <v>3</v>
      </c>
      <c r="O676" s="3" t="s">
        <v>4</v>
      </c>
      <c r="P676" s="326" t="s">
        <v>1409</v>
      </c>
    </row>
    <row r="677" spans="2:16" ht="11" customHeight="1">
      <c r="B677" s="19" t="s">
        <v>16</v>
      </c>
      <c r="C677" s="20" t="s">
        <v>762</v>
      </c>
      <c r="D677" s="19" t="s">
        <v>16</v>
      </c>
      <c r="E677" s="22">
        <f t="shared" ref="E677:E682" si="44">F677*100/$F$683</f>
        <v>79.347826086956516</v>
      </c>
      <c r="F677" s="99">
        <v>73</v>
      </c>
      <c r="G677" s="323" t="s">
        <v>1308</v>
      </c>
      <c r="K677" s="19" t="s">
        <v>9</v>
      </c>
      <c r="L677" s="20" t="s">
        <v>769</v>
      </c>
      <c r="M677" s="19" t="s">
        <v>16</v>
      </c>
      <c r="N677" s="22">
        <f t="shared" ref="N677:N684" si="45">O677*100/$O$685</f>
        <v>65.217391304347828</v>
      </c>
      <c r="O677" s="99">
        <v>60</v>
      </c>
      <c r="P677" s="323" t="s">
        <v>1388</v>
      </c>
    </row>
    <row r="678" spans="2:16" ht="11" customHeight="1">
      <c r="B678" s="19" t="s">
        <v>16</v>
      </c>
      <c r="C678" s="20" t="s">
        <v>760</v>
      </c>
      <c r="D678" s="19" t="s">
        <v>16</v>
      </c>
      <c r="E678" s="22">
        <f t="shared" si="44"/>
        <v>8.695652173913043</v>
      </c>
      <c r="F678" s="85">
        <v>8</v>
      </c>
      <c r="G678" s="324" t="s">
        <v>1306</v>
      </c>
      <c r="K678" s="19" t="s">
        <v>55</v>
      </c>
      <c r="L678" s="20" t="s">
        <v>772</v>
      </c>
      <c r="M678" s="19" t="s">
        <v>16</v>
      </c>
      <c r="N678" s="22">
        <f t="shared" si="45"/>
        <v>28.260869565217391</v>
      </c>
      <c r="O678" s="85">
        <v>26</v>
      </c>
      <c r="P678" s="324" t="s">
        <v>1391</v>
      </c>
    </row>
    <row r="679" spans="2:16" ht="11" customHeight="1">
      <c r="B679" s="19" t="s">
        <v>16</v>
      </c>
      <c r="C679" s="20" t="s">
        <v>761</v>
      </c>
      <c r="D679" s="19" t="s">
        <v>16</v>
      </c>
      <c r="E679" s="22">
        <f t="shared" si="44"/>
        <v>6.5217391304347823</v>
      </c>
      <c r="F679" s="85">
        <v>6</v>
      </c>
      <c r="G679" s="324" t="s">
        <v>1307</v>
      </c>
      <c r="K679" s="19" t="s">
        <v>55</v>
      </c>
      <c r="L679" s="20" t="s">
        <v>767</v>
      </c>
      <c r="M679" s="19" t="s">
        <v>16</v>
      </c>
      <c r="N679" s="22">
        <f t="shared" si="45"/>
        <v>1.0869565217391304</v>
      </c>
      <c r="O679" s="85">
        <v>1</v>
      </c>
      <c r="P679" s="324" t="s">
        <v>1385</v>
      </c>
    </row>
    <row r="680" spans="2:16" ht="11" customHeight="1">
      <c r="B680" s="19" t="s">
        <v>16</v>
      </c>
      <c r="C680" s="20" t="s">
        <v>763</v>
      </c>
      <c r="D680" s="19" t="s">
        <v>16</v>
      </c>
      <c r="E680" s="22">
        <f t="shared" si="44"/>
        <v>3.2608695652173911</v>
      </c>
      <c r="F680" s="85">
        <v>3</v>
      </c>
      <c r="G680" s="324" t="s">
        <v>1309</v>
      </c>
      <c r="K680" s="19" t="s">
        <v>55</v>
      </c>
      <c r="L680" s="20" t="s">
        <v>771</v>
      </c>
      <c r="M680" s="19" t="s">
        <v>16</v>
      </c>
      <c r="N680" s="22">
        <f t="shared" si="45"/>
        <v>1.0869565217391304</v>
      </c>
      <c r="O680" s="85">
        <v>1</v>
      </c>
      <c r="P680" s="324" t="s">
        <v>1390</v>
      </c>
    </row>
    <row r="681" spans="2:16" ht="11" customHeight="1">
      <c r="B681" s="19" t="s">
        <v>16</v>
      </c>
      <c r="C681" s="20" t="s">
        <v>765</v>
      </c>
      <c r="D681" s="19" t="s">
        <v>16</v>
      </c>
      <c r="E681" s="22">
        <f t="shared" si="44"/>
        <v>1.0869565217391304</v>
      </c>
      <c r="F681" s="85">
        <v>1</v>
      </c>
      <c r="G681" s="324" t="s">
        <v>1305</v>
      </c>
      <c r="K681" s="19" t="s">
        <v>9</v>
      </c>
      <c r="L681" s="20" t="s">
        <v>774</v>
      </c>
      <c r="M681" s="19" t="s">
        <v>16</v>
      </c>
      <c r="N681" s="22">
        <f t="shared" si="45"/>
        <v>1.0869565217391304</v>
      </c>
      <c r="O681" s="85">
        <v>1</v>
      </c>
      <c r="P681" s="324" t="s">
        <v>1386</v>
      </c>
    </row>
    <row r="682" spans="2:16" ht="11" customHeight="1">
      <c r="B682" s="68" t="s">
        <v>16</v>
      </c>
      <c r="C682" s="69" t="s">
        <v>764</v>
      </c>
      <c r="D682" s="68" t="s">
        <v>16</v>
      </c>
      <c r="E682" s="71">
        <f t="shared" si="44"/>
        <v>1.0869565217391304</v>
      </c>
      <c r="F682" s="97">
        <v>1</v>
      </c>
      <c r="G682" s="325" t="s">
        <v>1310</v>
      </c>
      <c r="K682" s="19" t="s">
        <v>9</v>
      </c>
      <c r="L682" s="20" t="s">
        <v>768</v>
      </c>
      <c r="M682" s="19" t="s">
        <v>16</v>
      </c>
      <c r="N682" s="22">
        <f t="shared" si="45"/>
        <v>1.0869565217391304</v>
      </c>
      <c r="O682" s="85">
        <v>1</v>
      </c>
      <c r="P682" s="324" t="s">
        <v>1387</v>
      </c>
    </row>
    <row r="683" spans="2:16" ht="11" customHeight="1">
      <c r="E683" s="74">
        <f>SUM(E677:E682)</f>
        <v>99.999999999999986</v>
      </c>
      <c r="F683" s="74">
        <f>SUM(F677:F682)</f>
        <v>92</v>
      </c>
      <c r="K683" s="19" t="s">
        <v>9</v>
      </c>
      <c r="L683" s="20" t="s">
        <v>770</v>
      </c>
      <c r="M683" s="19" t="s">
        <v>16</v>
      </c>
      <c r="N683" s="22">
        <f t="shared" si="45"/>
        <v>1.0869565217391304</v>
      </c>
      <c r="O683" s="85">
        <v>1</v>
      </c>
      <c r="P683" s="324" t="s">
        <v>1389</v>
      </c>
    </row>
    <row r="684" spans="2:16" ht="11" customHeight="1">
      <c r="K684" s="279" t="s">
        <v>106</v>
      </c>
      <c r="L684" s="280" t="s">
        <v>773</v>
      </c>
      <c r="M684" s="279" t="s">
        <v>52</v>
      </c>
      <c r="N684" s="281">
        <f t="shared" si="45"/>
        <v>1.0869565217391304</v>
      </c>
      <c r="O684" s="282">
        <v>1</v>
      </c>
      <c r="P684" s="344" t="s">
        <v>1384</v>
      </c>
    </row>
    <row r="685" spans="2:16" ht="11" customHeight="1">
      <c r="N685" s="74">
        <f>SUM(N677:N684)</f>
        <v>99.999999999999972</v>
      </c>
      <c r="O685" s="74">
        <f>SUM(O677:O684)</f>
        <v>92</v>
      </c>
      <c r="P685" s="305"/>
    </row>
    <row r="686" spans="2:16" ht="11" customHeight="1">
      <c r="P686" s="305"/>
    </row>
    <row r="687" spans="2:16" ht="11" customHeight="1">
      <c r="P687" s="305"/>
    </row>
    <row r="688" spans="2:16" ht="11" customHeight="1">
      <c r="B688" s="154" t="s">
        <v>1024</v>
      </c>
      <c r="K688" s="154" t="s">
        <v>1025</v>
      </c>
      <c r="P688" s="305"/>
    </row>
    <row r="689" spans="2:17" ht="11" customHeight="1">
      <c r="B689" s="2" t="s">
        <v>0</v>
      </c>
      <c r="C689" s="3" t="s">
        <v>1</v>
      </c>
      <c r="D689" s="3" t="s">
        <v>2</v>
      </c>
      <c r="E689" s="3" t="s">
        <v>3</v>
      </c>
      <c r="F689" s="3" t="s">
        <v>4</v>
      </c>
      <c r="G689" s="326" t="s">
        <v>1409</v>
      </c>
      <c r="K689" s="2" t="s">
        <v>45</v>
      </c>
      <c r="L689" s="3" t="s">
        <v>1</v>
      </c>
      <c r="M689" s="3" t="s">
        <v>46</v>
      </c>
      <c r="N689" s="3" t="s">
        <v>3</v>
      </c>
      <c r="O689" s="3" t="s">
        <v>4</v>
      </c>
      <c r="P689" s="326" t="s">
        <v>1409</v>
      </c>
      <c r="Q689" s="326" t="s">
        <v>1845</v>
      </c>
    </row>
    <row r="690" spans="2:17" ht="11" customHeight="1">
      <c r="B690" s="19" t="s">
        <v>16</v>
      </c>
      <c r="C690" s="20" t="s">
        <v>1026</v>
      </c>
      <c r="D690" s="19" t="s">
        <v>22</v>
      </c>
      <c r="E690" s="22">
        <f>F690*100/$F$693</f>
        <v>74.193548387096769</v>
      </c>
      <c r="F690" s="99">
        <v>23</v>
      </c>
      <c r="G690" s="323" t="s">
        <v>1312</v>
      </c>
      <c r="K690" s="19" t="s">
        <v>22</v>
      </c>
      <c r="L690" s="20" t="s">
        <v>1030</v>
      </c>
      <c r="M690" s="19" t="s">
        <v>635</v>
      </c>
      <c r="N690" s="22">
        <f>O690*100/$O$694</f>
        <v>56.756756756756758</v>
      </c>
      <c r="O690" s="99">
        <v>42</v>
      </c>
      <c r="P690" s="323" t="s">
        <v>1395</v>
      </c>
      <c r="Q690" s="353"/>
    </row>
    <row r="691" spans="2:17" ht="11" customHeight="1">
      <c r="B691" s="19" t="s">
        <v>16</v>
      </c>
      <c r="C691" s="20" t="s">
        <v>1027</v>
      </c>
      <c r="D691" s="19" t="s">
        <v>16</v>
      </c>
      <c r="E691" s="22">
        <f>F691*100/$F$693</f>
        <v>22.580645161290324</v>
      </c>
      <c r="F691" s="85">
        <v>7</v>
      </c>
      <c r="G691" s="324" t="s">
        <v>1313</v>
      </c>
      <c r="K691" s="19" t="s">
        <v>19</v>
      </c>
      <c r="L691" s="20" t="s">
        <v>1031</v>
      </c>
      <c r="M691" s="19" t="s">
        <v>16</v>
      </c>
      <c r="N691" s="22">
        <f>O691*100/$O$694</f>
        <v>40.54054054054054</v>
      </c>
      <c r="O691" s="85">
        <v>30</v>
      </c>
      <c r="P691" s="324" t="s">
        <v>1839</v>
      </c>
      <c r="Q691" s="324" t="s">
        <v>1840</v>
      </c>
    </row>
    <row r="692" spans="2:17" ht="11" customHeight="1">
      <c r="B692" s="68" t="s">
        <v>16</v>
      </c>
      <c r="C692" s="69" t="s">
        <v>1028</v>
      </c>
      <c r="D692" s="68" t="s">
        <v>22</v>
      </c>
      <c r="E692" s="71">
        <f>F692*100/$F$693</f>
        <v>3.225806451612903</v>
      </c>
      <c r="F692" s="97">
        <v>1</v>
      </c>
      <c r="G692" s="325" t="s">
        <v>1311</v>
      </c>
      <c r="H692" s="43"/>
      <c r="I692" s="43"/>
      <c r="J692" s="43"/>
      <c r="K692" s="19" t="s">
        <v>19</v>
      </c>
      <c r="L692" s="20" t="s">
        <v>1392</v>
      </c>
      <c r="M692" s="19" t="s">
        <v>635</v>
      </c>
      <c r="N692" s="22">
        <f>O692*100/$O$694</f>
        <v>1.3513513513513513</v>
      </c>
      <c r="O692" s="85">
        <v>1</v>
      </c>
      <c r="P692" s="324" t="s">
        <v>1393</v>
      </c>
      <c r="Q692" s="105"/>
    </row>
    <row r="693" spans="2:17" ht="11" customHeight="1">
      <c r="E693" s="295">
        <f>SUM(E690:E692)</f>
        <v>99.999999999999986</v>
      </c>
      <c r="F693" s="295">
        <f>SUM(F690:F692)</f>
        <v>31</v>
      </c>
      <c r="K693" s="68" t="s">
        <v>19</v>
      </c>
      <c r="L693" s="69" t="s">
        <v>1032</v>
      </c>
      <c r="M693" s="68" t="s">
        <v>16</v>
      </c>
      <c r="N693" s="71">
        <f>O693*100/$O$694</f>
        <v>1.3513513513513513</v>
      </c>
      <c r="O693" s="97">
        <v>1</v>
      </c>
      <c r="P693" s="325" t="s">
        <v>1394</v>
      </c>
      <c r="Q693" s="354"/>
    </row>
    <row r="694" spans="2:17" ht="11" customHeight="1">
      <c r="B694" s="265" t="s">
        <v>1281</v>
      </c>
      <c r="N694" s="74">
        <f>SUM(N690:N693)</f>
        <v>100</v>
      </c>
      <c r="O694" s="74">
        <f>SUM(O690:O693)</f>
        <v>74</v>
      </c>
      <c r="P694" s="305"/>
    </row>
    <row r="695" spans="2:17" ht="11" customHeight="1">
      <c r="P695" s="305"/>
    </row>
    <row r="697" spans="2:17" ht="11" customHeight="1">
      <c r="P697" s="305"/>
    </row>
    <row r="698" spans="2:17" ht="11" customHeight="1">
      <c r="P698" s="305"/>
    </row>
    <row r="699" spans="2:17" ht="11" customHeight="1">
      <c r="B699" s="154" t="s">
        <v>798</v>
      </c>
      <c r="K699" s="154" t="s">
        <v>842</v>
      </c>
      <c r="P699" s="305"/>
    </row>
    <row r="700" spans="2:17" ht="11" customHeight="1">
      <c r="B700" s="2" t="s">
        <v>0</v>
      </c>
      <c r="C700" s="3" t="s">
        <v>1</v>
      </c>
      <c r="D700" s="3" t="s">
        <v>2</v>
      </c>
      <c r="E700" s="3" t="s">
        <v>3</v>
      </c>
      <c r="F700" s="3" t="s">
        <v>4</v>
      </c>
      <c r="G700" s="326" t="s">
        <v>1409</v>
      </c>
      <c r="K700" s="2" t="s">
        <v>45</v>
      </c>
      <c r="L700" s="3" t="s">
        <v>1</v>
      </c>
      <c r="M700" s="3" t="s">
        <v>46</v>
      </c>
      <c r="N700" s="3" t="s">
        <v>3</v>
      </c>
      <c r="O700" s="3" t="s">
        <v>4</v>
      </c>
      <c r="P700" s="326" t="s">
        <v>1409</v>
      </c>
      <c r="Q700" s="326" t="s">
        <v>1845</v>
      </c>
    </row>
    <row r="701" spans="2:17" ht="11" customHeight="1">
      <c r="B701" s="19" t="s">
        <v>16</v>
      </c>
      <c r="C701" s="20" t="s">
        <v>813</v>
      </c>
      <c r="D701" s="19" t="s">
        <v>16</v>
      </c>
      <c r="E701" s="22">
        <f t="shared" ref="E701:E727" si="46">F701*100/$F$728</f>
        <v>11.904761904761905</v>
      </c>
      <c r="F701" s="99">
        <v>10</v>
      </c>
      <c r="G701" s="323" t="s">
        <v>1336</v>
      </c>
      <c r="K701" s="19" t="s">
        <v>19</v>
      </c>
      <c r="L701" s="20" t="s">
        <v>834</v>
      </c>
      <c r="M701" s="19" t="s">
        <v>16</v>
      </c>
      <c r="N701" s="22">
        <f t="shared" ref="N701:N713" si="47">O701*100/$O$714</f>
        <v>28.125</v>
      </c>
      <c r="O701" s="99">
        <v>18</v>
      </c>
      <c r="P701" s="323" t="s">
        <v>1405</v>
      </c>
      <c r="Q701" s="353"/>
    </row>
    <row r="702" spans="2:17" ht="11" customHeight="1">
      <c r="B702" s="19" t="s">
        <v>16</v>
      </c>
      <c r="C702" s="20" t="s">
        <v>812</v>
      </c>
      <c r="D702" s="19" t="s">
        <v>22</v>
      </c>
      <c r="E702" s="22">
        <f t="shared" si="46"/>
        <v>9.5238095238095237</v>
      </c>
      <c r="F702" s="85">
        <v>8</v>
      </c>
      <c r="G702" s="324" t="s">
        <v>1335</v>
      </c>
      <c r="K702" s="267" t="s">
        <v>51</v>
      </c>
      <c r="L702" s="268" t="s">
        <v>50</v>
      </c>
      <c r="M702" s="267" t="s">
        <v>52</v>
      </c>
      <c r="N702" s="271">
        <f t="shared" si="47"/>
        <v>14.0625</v>
      </c>
      <c r="O702" s="270">
        <v>9</v>
      </c>
      <c r="P702" s="324" t="s">
        <v>1843</v>
      </c>
      <c r="Q702" s="324" t="s">
        <v>1842</v>
      </c>
    </row>
    <row r="703" spans="2:17" ht="11" customHeight="1">
      <c r="B703" s="19" t="s">
        <v>16</v>
      </c>
      <c r="C703" s="20" t="s">
        <v>805</v>
      </c>
      <c r="D703" s="19" t="s">
        <v>16</v>
      </c>
      <c r="E703" s="22">
        <f t="shared" si="46"/>
        <v>8.3333333333333339</v>
      </c>
      <c r="F703" s="85">
        <v>7</v>
      </c>
      <c r="G703" s="324" t="s">
        <v>1327</v>
      </c>
      <c r="K703" s="19" t="s">
        <v>51</v>
      </c>
      <c r="L703" s="20" t="s">
        <v>832</v>
      </c>
      <c r="M703" s="19" t="s">
        <v>123</v>
      </c>
      <c r="N703" s="22">
        <f t="shared" si="47"/>
        <v>10.9375</v>
      </c>
      <c r="O703" s="85">
        <v>7</v>
      </c>
      <c r="P703" s="324" t="s">
        <v>1402</v>
      </c>
      <c r="Q703" s="105"/>
    </row>
    <row r="704" spans="2:17" ht="11" customHeight="1">
      <c r="B704" s="19" t="s">
        <v>16</v>
      </c>
      <c r="C704" s="20" t="s">
        <v>807</v>
      </c>
      <c r="D704" s="19" t="s">
        <v>16</v>
      </c>
      <c r="E704" s="22">
        <f t="shared" si="46"/>
        <v>8.3333333333333339</v>
      </c>
      <c r="F704" s="85">
        <v>7</v>
      </c>
      <c r="G704" s="324" t="s">
        <v>1329</v>
      </c>
      <c r="K704" s="19" t="s">
        <v>106</v>
      </c>
      <c r="L704" s="20" t="s">
        <v>827</v>
      </c>
      <c r="M704" s="19" t="s">
        <v>16</v>
      </c>
      <c r="N704" s="22">
        <f t="shared" si="47"/>
        <v>9.375</v>
      </c>
      <c r="O704" s="85">
        <v>6</v>
      </c>
      <c r="P704" s="324" t="s">
        <v>1397</v>
      </c>
      <c r="Q704" s="105"/>
    </row>
    <row r="705" spans="2:18" ht="11" customHeight="1">
      <c r="B705" s="19" t="s">
        <v>16</v>
      </c>
      <c r="C705" s="20" t="s">
        <v>800</v>
      </c>
      <c r="D705" s="19" t="s">
        <v>16</v>
      </c>
      <c r="E705" s="22">
        <f t="shared" si="46"/>
        <v>8.3333333333333339</v>
      </c>
      <c r="F705" s="85">
        <v>7</v>
      </c>
      <c r="G705" s="324" t="s">
        <v>1315</v>
      </c>
      <c r="K705" s="19" t="s">
        <v>51</v>
      </c>
      <c r="L705" s="20" t="s">
        <v>833</v>
      </c>
      <c r="M705" s="19" t="s">
        <v>16</v>
      </c>
      <c r="N705" s="22">
        <f t="shared" si="47"/>
        <v>7.8125</v>
      </c>
      <c r="O705" s="85">
        <v>5</v>
      </c>
      <c r="P705" s="324" t="s">
        <v>1404</v>
      </c>
      <c r="Q705" s="105"/>
    </row>
    <row r="706" spans="2:18" ht="11" customHeight="1">
      <c r="B706" s="19" t="s">
        <v>16</v>
      </c>
      <c r="C706" s="20" t="s">
        <v>808</v>
      </c>
      <c r="D706" s="19" t="s">
        <v>16</v>
      </c>
      <c r="E706" s="22">
        <f t="shared" si="46"/>
        <v>7.1428571428571432</v>
      </c>
      <c r="F706" s="85">
        <v>6</v>
      </c>
      <c r="G706" s="324" t="s">
        <v>1331</v>
      </c>
      <c r="K706" s="19" t="s">
        <v>106</v>
      </c>
      <c r="L706" s="20" t="s">
        <v>828</v>
      </c>
      <c r="M706" s="19" t="s">
        <v>16</v>
      </c>
      <c r="N706" s="22">
        <f t="shared" si="47"/>
        <v>7.8125</v>
      </c>
      <c r="O706" s="85">
        <v>5</v>
      </c>
      <c r="P706" s="324" t="s">
        <v>1398</v>
      </c>
      <c r="Q706" s="105"/>
    </row>
    <row r="707" spans="2:18" ht="11" customHeight="1">
      <c r="B707" s="19" t="s">
        <v>16</v>
      </c>
      <c r="C707" s="20" t="s">
        <v>804</v>
      </c>
      <c r="D707" s="19" t="s">
        <v>16</v>
      </c>
      <c r="E707" s="22">
        <f t="shared" si="46"/>
        <v>5.9523809523809526</v>
      </c>
      <c r="F707" s="85">
        <v>5</v>
      </c>
      <c r="G707" s="324" t="s">
        <v>1326</v>
      </c>
      <c r="K707" s="19" t="s">
        <v>19</v>
      </c>
      <c r="L707" s="20" t="s">
        <v>831</v>
      </c>
      <c r="M707" s="19" t="s">
        <v>635</v>
      </c>
      <c r="N707" s="22">
        <f t="shared" si="47"/>
        <v>6.25</v>
      </c>
      <c r="O707" s="85">
        <v>4</v>
      </c>
      <c r="P707" s="324" t="s">
        <v>1401</v>
      </c>
      <c r="Q707" s="105"/>
    </row>
    <row r="708" spans="2:18" ht="11" customHeight="1">
      <c r="B708" s="19" t="s">
        <v>16</v>
      </c>
      <c r="C708" s="20" t="s">
        <v>822</v>
      </c>
      <c r="D708" s="19" t="s">
        <v>16</v>
      </c>
      <c r="E708" s="22">
        <f t="shared" si="46"/>
        <v>4.7619047619047619</v>
      </c>
      <c r="F708" s="85">
        <v>4</v>
      </c>
      <c r="G708" s="324" t="s">
        <v>1324</v>
      </c>
      <c r="K708" s="19" t="s">
        <v>106</v>
      </c>
      <c r="L708" s="20" t="s">
        <v>826</v>
      </c>
      <c r="M708" s="19" t="s">
        <v>22</v>
      </c>
      <c r="N708" s="22">
        <f t="shared" si="47"/>
        <v>4.6875</v>
      </c>
      <c r="O708" s="85">
        <v>3</v>
      </c>
      <c r="P708" s="324" t="s">
        <v>1396</v>
      </c>
      <c r="Q708" s="105"/>
    </row>
    <row r="709" spans="2:18" ht="11" customHeight="1">
      <c r="B709" s="19" t="s">
        <v>16</v>
      </c>
      <c r="C709" s="20" t="s">
        <v>803</v>
      </c>
      <c r="D709" s="19" t="s">
        <v>16</v>
      </c>
      <c r="E709" s="22">
        <f t="shared" si="46"/>
        <v>4.7619047619047619</v>
      </c>
      <c r="F709" s="85">
        <v>4</v>
      </c>
      <c r="G709" s="324" t="s">
        <v>1322</v>
      </c>
      <c r="K709" s="19" t="s">
        <v>51</v>
      </c>
      <c r="L709" s="20" t="s">
        <v>829</v>
      </c>
      <c r="M709" s="19" t="s">
        <v>52</v>
      </c>
      <c r="N709" s="22">
        <f t="shared" si="47"/>
        <v>4.6875</v>
      </c>
      <c r="O709" s="85">
        <v>3</v>
      </c>
      <c r="P709" s="324" t="s">
        <v>1400</v>
      </c>
      <c r="Q709" s="105"/>
    </row>
    <row r="710" spans="2:18" ht="11" customHeight="1">
      <c r="B710" s="19" t="s">
        <v>16</v>
      </c>
      <c r="C710" s="20" t="s">
        <v>801</v>
      </c>
      <c r="D710" s="19" t="s">
        <v>22</v>
      </c>
      <c r="E710" s="22">
        <f t="shared" si="46"/>
        <v>3.5714285714285716</v>
      </c>
      <c r="F710" s="85">
        <v>3</v>
      </c>
      <c r="G710" s="324" t="s">
        <v>1318</v>
      </c>
      <c r="K710" s="19" t="s">
        <v>51</v>
      </c>
      <c r="L710" s="20" t="s">
        <v>837</v>
      </c>
      <c r="M710" s="19" t="s">
        <v>123</v>
      </c>
      <c r="N710" s="22">
        <f t="shared" si="47"/>
        <v>1.5625</v>
      </c>
      <c r="O710" s="85">
        <v>1</v>
      </c>
      <c r="P710" s="324" t="s">
        <v>1403</v>
      </c>
      <c r="Q710" s="105"/>
    </row>
    <row r="711" spans="2:18" ht="11" customHeight="1">
      <c r="B711" s="19" t="s">
        <v>16</v>
      </c>
      <c r="C711" s="20" t="s">
        <v>816</v>
      </c>
      <c r="D711" s="19" t="s">
        <v>16</v>
      </c>
      <c r="E711" s="22">
        <f t="shared" si="46"/>
        <v>3.5714285714285716</v>
      </c>
      <c r="F711" s="85">
        <v>3</v>
      </c>
      <c r="G711" s="324" t="s">
        <v>1339</v>
      </c>
      <c r="K711" s="19" t="s">
        <v>51</v>
      </c>
      <c r="L711" s="20" t="s">
        <v>838</v>
      </c>
      <c r="M711" s="19" t="s">
        <v>22</v>
      </c>
      <c r="N711" s="266">
        <f t="shared" si="47"/>
        <v>1.5625</v>
      </c>
      <c r="O711" s="85">
        <v>1</v>
      </c>
      <c r="P711" s="324" t="s">
        <v>1406</v>
      </c>
      <c r="Q711" s="105"/>
    </row>
    <row r="712" spans="2:18" ht="11" customHeight="1">
      <c r="B712" s="19" t="s">
        <v>16</v>
      </c>
      <c r="C712" s="20" t="s">
        <v>809</v>
      </c>
      <c r="D712" s="19" t="s">
        <v>22</v>
      </c>
      <c r="E712" s="22">
        <f t="shared" si="46"/>
        <v>2.3809523809523809</v>
      </c>
      <c r="F712" s="85">
        <v>2</v>
      </c>
      <c r="G712" s="324" t="s">
        <v>1332</v>
      </c>
      <c r="K712" s="19" t="s">
        <v>19</v>
      </c>
      <c r="L712" s="20" t="s">
        <v>836</v>
      </c>
      <c r="M712" s="19" t="s">
        <v>52</v>
      </c>
      <c r="N712" s="22">
        <f t="shared" si="47"/>
        <v>1.5625</v>
      </c>
      <c r="O712" s="85">
        <v>1</v>
      </c>
      <c r="P712" s="324" t="s">
        <v>1399</v>
      </c>
      <c r="Q712" s="105"/>
    </row>
    <row r="713" spans="2:18" ht="11" customHeight="1">
      <c r="B713" s="19" t="s">
        <v>16</v>
      </c>
      <c r="C713" s="20" t="s">
        <v>824</v>
      </c>
      <c r="D713" s="19" t="s">
        <v>16</v>
      </c>
      <c r="E713" s="22">
        <f t="shared" si="46"/>
        <v>2.3809523809523809</v>
      </c>
      <c r="F713" s="85">
        <v>2</v>
      </c>
      <c r="G713" s="324" t="s">
        <v>1330</v>
      </c>
      <c r="K713" s="68" t="s">
        <v>51</v>
      </c>
      <c r="L713" s="69" t="s">
        <v>835</v>
      </c>
      <c r="M713" s="68" t="s">
        <v>16</v>
      </c>
      <c r="N713" s="71">
        <f t="shared" si="47"/>
        <v>1.5625</v>
      </c>
      <c r="O713" s="97">
        <v>1</v>
      </c>
      <c r="P713" s="325" t="s">
        <v>1407</v>
      </c>
      <c r="Q713" s="354"/>
      <c r="R713" s="20" t="s">
        <v>1408</v>
      </c>
    </row>
    <row r="714" spans="2:18" ht="11" customHeight="1">
      <c r="B714" s="19" t="s">
        <v>16</v>
      </c>
      <c r="C714" s="20" t="s">
        <v>802</v>
      </c>
      <c r="D714" s="19" t="s">
        <v>16</v>
      </c>
      <c r="E714" s="22">
        <f t="shared" si="46"/>
        <v>2.3809523809523809</v>
      </c>
      <c r="F714" s="85">
        <v>2</v>
      </c>
      <c r="G714" s="324" t="s">
        <v>1319</v>
      </c>
      <c r="N714" s="74">
        <f>SUM(N701:N713)</f>
        <v>100</v>
      </c>
      <c r="O714" s="74">
        <f>SUM(O701:O713)</f>
        <v>64</v>
      </c>
      <c r="P714" s="74"/>
    </row>
    <row r="715" spans="2:18" ht="11" customHeight="1">
      <c r="B715" s="19" t="s">
        <v>16</v>
      </c>
      <c r="C715" s="20" t="s">
        <v>811</v>
      </c>
      <c r="D715" s="19" t="s">
        <v>16</v>
      </c>
      <c r="E715" s="22">
        <f t="shared" si="46"/>
        <v>2.3809523809523809</v>
      </c>
      <c r="F715" s="85">
        <v>2</v>
      </c>
      <c r="G715" s="324" t="s">
        <v>1334</v>
      </c>
      <c r="O715" s="139"/>
      <c r="P715" s="139"/>
    </row>
    <row r="716" spans="2:18" ht="11" customHeight="1">
      <c r="B716" s="19" t="s">
        <v>16</v>
      </c>
      <c r="C716" s="20" t="s">
        <v>820</v>
      </c>
      <c r="D716" s="19" t="s">
        <v>16</v>
      </c>
      <c r="E716" s="22">
        <f t="shared" si="46"/>
        <v>1.1904761904761905</v>
      </c>
      <c r="F716" s="85">
        <v>1</v>
      </c>
      <c r="G716" s="324" t="s">
        <v>1321</v>
      </c>
      <c r="K716" s="265" t="s">
        <v>841</v>
      </c>
    </row>
    <row r="717" spans="2:18" ht="11" customHeight="1">
      <c r="B717" s="19" t="s">
        <v>16</v>
      </c>
      <c r="C717" s="20" t="s">
        <v>814</v>
      </c>
      <c r="D717" s="19" t="s">
        <v>16</v>
      </c>
      <c r="E717" s="22">
        <f t="shared" si="46"/>
        <v>1.1904761904761905</v>
      </c>
      <c r="F717" s="85">
        <v>1</v>
      </c>
      <c r="G717" s="324" t="s">
        <v>1337</v>
      </c>
      <c r="K717" s="19" t="s">
        <v>19</v>
      </c>
      <c r="L717" s="20" t="s">
        <v>830</v>
      </c>
      <c r="M717" s="19" t="s">
        <v>635</v>
      </c>
      <c r="O717" s="85">
        <v>19</v>
      </c>
      <c r="P717" s="305"/>
    </row>
    <row r="718" spans="2:18" ht="11" customHeight="1">
      <c r="B718" s="19" t="s">
        <v>16</v>
      </c>
      <c r="C718" s="20" t="s">
        <v>815</v>
      </c>
      <c r="D718" s="19" t="s">
        <v>16</v>
      </c>
      <c r="E718" s="22">
        <f t="shared" si="46"/>
        <v>1.1904761904761905</v>
      </c>
      <c r="F718" s="85">
        <v>1</v>
      </c>
      <c r="G718" s="324" t="s">
        <v>1338</v>
      </c>
    </row>
    <row r="719" spans="2:18" ht="11" customHeight="1">
      <c r="B719" s="19" t="s">
        <v>16</v>
      </c>
      <c r="C719" s="20" t="s">
        <v>823</v>
      </c>
      <c r="D719" s="19" t="s">
        <v>16</v>
      </c>
      <c r="E719" s="22">
        <f t="shared" si="46"/>
        <v>1.1904761904761905</v>
      </c>
      <c r="F719" s="85">
        <v>1</v>
      </c>
      <c r="G719" s="324" t="s">
        <v>1325</v>
      </c>
    </row>
    <row r="720" spans="2:18" ht="11" customHeight="1">
      <c r="B720" s="19" t="s">
        <v>16</v>
      </c>
      <c r="C720" s="20" t="s">
        <v>806</v>
      </c>
      <c r="D720" s="19" t="s">
        <v>16</v>
      </c>
      <c r="E720" s="22">
        <f t="shared" si="46"/>
        <v>1.1904761904761905</v>
      </c>
      <c r="F720" s="85">
        <v>1</v>
      </c>
      <c r="G720" s="324" t="s">
        <v>1328</v>
      </c>
    </row>
    <row r="721" spans="2:17" ht="11" customHeight="1">
      <c r="B721" s="19" t="s">
        <v>16</v>
      </c>
      <c r="C721" s="20" t="s">
        <v>799</v>
      </c>
      <c r="D721" s="19" t="s">
        <v>16</v>
      </c>
      <c r="E721" s="22">
        <f t="shared" si="46"/>
        <v>1.1904761904761905</v>
      </c>
      <c r="F721" s="85">
        <v>1</v>
      </c>
      <c r="G721" s="324" t="s">
        <v>1314</v>
      </c>
    </row>
    <row r="722" spans="2:17" ht="11" customHeight="1">
      <c r="B722" s="19" t="s">
        <v>16</v>
      </c>
      <c r="C722" s="20" t="s">
        <v>818</v>
      </c>
      <c r="D722" s="19" t="s">
        <v>16</v>
      </c>
      <c r="E722" s="22">
        <f t="shared" si="46"/>
        <v>1.1904761904761905</v>
      </c>
      <c r="F722" s="85">
        <v>1</v>
      </c>
      <c r="G722" s="324" t="s">
        <v>1316</v>
      </c>
    </row>
    <row r="723" spans="2:17" ht="11" customHeight="1">
      <c r="B723" s="19" t="s">
        <v>16</v>
      </c>
      <c r="C723" s="20" t="s">
        <v>825</v>
      </c>
      <c r="D723" s="19" t="s">
        <v>16</v>
      </c>
      <c r="E723" s="22">
        <f t="shared" si="46"/>
        <v>1.1904761904761905</v>
      </c>
      <c r="F723" s="85">
        <v>1</v>
      </c>
      <c r="G723" s="324" t="s">
        <v>1317</v>
      </c>
    </row>
    <row r="724" spans="2:17" ht="11" customHeight="1">
      <c r="B724" s="19" t="s">
        <v>16</v>
      </c>
      <c r="C724" s="20" t="s">
        <v>821</v>
      </c>
      <c r="D724" s="19" t="s">
        <v>16</v>
      </c>
      <c r="E724" s="22">
        <f t="shared" si="46"/>
        <v>1.1904761904761905</v>
      </c>
      <c r="F724" s="85">
        <v>1</v>
      </c>
      <c r="G724" s="324" t="s">
        <v>1323</v>
      </c>
    </row>
    <row r="725" spans="2:17" ht="11" customHeight="1">
      <c r="B725" s="19" t="s">
        <v>16</v>
      </c>
      <c r="C725" s="20" t="s">
        <v>810</v>
      </c>
      <c r="D725" s="19" t="s">
        <v>16</v>
      </c>
      <c r="E725" s="22">
        <f t="shared" si="46"/>
        <v>1.1904761904761905</v>
      </c>
      <c r="F725" s="85">
        <v>1</v>
      </c>
      <c r="G725" s="324" t="s">
        <v>1333</v>
      </c>
    </row>
    <row r="726" spans="2:17" ht="11" customHeight="1">
      <c r="B726" s="19" t="s">
        <v>16</v>
      </c>
      <c r="C726" s="20" t="s">
        <v>819</v>
      </c>
      <c r="D726" s="19" t="s">
        <v>16</v>
      </c>
      <c r="E726" s="22">
        <f t="shared" si="46"/>
        <v>1.1904761904761905</v>
      </c>
      <c r="F726" s="85">
        <v>1</v>
      </c>
      <c r="G726" s="324" t="s">
        <v>1320</v>
      </c>
    </row>
    <row r="727" spans="2:17" ht="11" customHeight="1">
      <c r="B727" s="68" t="s">
        <v>16</v>
      </c>
      <c r="C727" s="69" t="s">
        <v>817</v>
      </c>
      <c r="D727" s="68" t="s">
        <v>16</v>
      </c>
      <c r="E727" s="71">
        <f t="shared" si="46"/>
        <v>1.1904761904761905</v>
      </c>
      <c r="F727" s="97">
        <v>1</v>
      </c>
      <c r="G727" s="325" t="s">
        <v>1340</v>
      </c>
    </row>
    <row r="728" spans="2:17" ht="11" customHeight="1">
      <c r="E728" s="74">
        <f>SUM(E701:E727)</f>
        <v>99.999999999999986</v>
      </c>
      <c r="F728" s="74">
        <f>SUM(F701:F727)</f>
        <v>84</v>
      </c>
    </row>
    <row r="731" spans="2:17" ht="11" customHeight="1">
      <c r="B731" s="365" t="s">
        <v>933</v>
      </c>
      <c r="C731" s="151"/>
      <c r="D731" s="150"/>
      <c r="E731" s="150"/>
      <c r="F731" s="149"/>
      <c r="G731" s="308"/>
      <c r="H731" s="290"/>
      <c r="I731" s="290"/>
      <c r="J731" s="290"/>
      <c r="K731" s="152" t="s">
        <v>941</v>
      </c>
      <c r="L731" s="151"/>
      <c r="M731" s="150"/>
      <c r="N731" s="150"/>
      <c r="O731" s="149"/>
      <c r="P731" s="149"/>
    </row>
    <row r="732" spans="2:17" ht="11" customHeight="1">
      <c r="B732" s="150"/>
      <c r="C732" s="151"/>
      <c r="D732" s="150"/>
      <c r="E732" s="150"/>
      <c r="F732" s="149"/>
      <c r="G732" s="309"/>
      <c r="H732" s="289"/>
      <c r="I732" s="289"/>
      <c r="J732" s="289"/>
      <c r="K732" s="150"/>
      <c r="L732" s="151"/>
      <c r="M732" s="150"/>
      <c r="N732" s="150"/>
      <c r="O732" s="149"/>
      <c r="P732" s="149"/>
    </row>
    <row r="733" spans="2:17" ht="11" customHeight="1">
      <c r="B733" s="148" t="s">
        <v>0</v>
      </c>
      <c r="C733" s="148" t="s">
        <v>1</v>
      </c>
      <c r="D733" s="148" t="s">
        <v>2</v>
      </c>
      <c r="E733" s="148" t="s">
        <v>3</v>
      </c>
      <c r="F733" s="147" t="s">
        <v>4</v>
      </c>
      <c r="G733" s="312" t="s">
        <v>1409</v>
      </c>
      <c r="H733" s="326" t="s">
        <v>1845</v>
      </c>
      <c r="I733" s="288"/>
      <c r="J733" s="288"/>
      <c r="K733" s="148" t="s">
        <v>45</v>
      </c>
      <c r="L733" s="148" t="s">
        <v>1</v>
      </c>
      <c r="M733" s="148" t="s">
        <v>46</v>
      </c>
      <c r="N733" s="148" t="s">
        <v>3</v>
      </c>
      <c r="O733" s="147" t="s">
        <v>4</v>
      </c>
      <c r="P733" s="312" t="s">
        <v>1409</v>
      </c>
      <c r="Q733" s="326" t="s">
        <v>1845</v>
      </c>
    </row>
    <row r="734" spans="2:17" ht="11" customHeight="1">
      <c r="B734" s="145" t="s">
        <v>9</v>
      </c>
      <c r="C734" s="272" t="s">
        <v>932</v>
      </c>
      <c r="D734" s="145" t="s">
        <v>9</v>
      </c>
      <c r="E734" s="144">
        <f t="shared" ref="E734:E746" si="48">SUM((F734/$F$747)*100)</f>
        <v>55.555555555555557</v>
      </c>
      <c r="F734" s="143">
        <v>50</v>
      </c>
      <c r="G734" s="313" t="s">
        <v>1575</v>
      </c>
      <c r="H734" s="358"/>
      <c r="I734" s="288"/>
      <c r="J734" s="288"/>
      <c r="K734" s="145" t="s">
        <v>51</v>
      </c>
      <c r="L734" s="272" t="s">
        <v>940</v>
      </c>
      <c r="M734" s="145" t="s">
        <v>104</v>
      </c>
      <c r="N734" s="144">
        <f t="shared" ref="N734:N741" si="49">SUM((O734/$O$742)*100)</f>
        <v>46.25</v>
      </c>
      <c r="O734" s="143">
        <v>37</v>
      </c>
      <c r="P734" s="313" t="s">
        <v>1736</v>
      </c>
      <c r="Q734" s="353" t="s">
        <v>1870</v>
      </c>
    </row>
    <row r="735" spans="2:17" ht="11" customHeight="1">
      <c r="B735" s="145" t="s">
        <v>16</v>
      </c>
      <c r="C735" s="272" t="s">
        <v>931</v>
      </c>
      <c r="D735" s="145" t="s">
        <v>16</v>
      </c>
      <c r="E735" s="144">
        <f t="shared" si="48"/>
        <v>12.222222222222221</v>
      </c>
      <c r="F735" s="143">
        <v>11</v>
      </c>
      <c r="G735" s="314" t="s">
        <v>1576</v>
      </c>
      <c r="H735" s="105" t="s">
        <v>1872</v>
      </c>
      <c r="I735"/>
      <c r="J735"/>
      <c r="K735" s="145" t="s">
        <v>51</v>
      </c>
      <c r="L735" s="272" t="s">
        <v>939</v>
      </c>
      <c r="M735" s="145" t="s">
        <v>123</v>
      </c>
      <c r="N735" s="144">
        <f t="shared" si="49"/>
        <v>22.5</v>
      </c>
      <c r="O735" s="143">
        <v>18</v>
      </c>
      <c r="P735" s="314" t="s">
        <v>1737</v>
      </c>
      <c r="Q735" s="105"/>
    </row>
    <row r="736" spans="2:17" ht="11" customHeight="1">
      <c r="B736" s="145" t="s">
        <v>16</v>
      </c>
      <c r="C736" s="272" t="s">
        <v>930</v>
      </c>
      <c r="D736" s="145" t="s">
        <v>16</v>
      </c>
      <c r="E736" s="144">
        <f t="shared" si="48"/>
        <v>10</v>
      </c>
      <c r="F736" s="143">
        <v>9</v>
      </c>
      <c r="G736" s="314" t="s">
        <v>1577</v>
      </c>
      <c r="H736" s="359"/>
      <c r="I736"/>
      <c r="J736"/>
      <c r="K736" s="145" t="s">
        <v>9</v>
      </c>
      <c r="L736" s="292" t="s">
        <v>430</v>
      </c>
      <c r="M736" s="145" t="s">
        <v>22</v>
      </c>
      <c r="N736" s="144">
        <f t="shared" si="49"/>
        <v>18.75</v>
      </c>
      <c r="O736" s="143">
        <v>15</v>
      </c>
      <c r="P736" s="314" t="s">
        <v>1738</v>
      </c>
      <c r="Q736" s="105"/>
    </row>
    <row r="737" spans="2:17" ht="11" customHeight="1">
      <c r="B737" s="145" t="s">
        <v>16</v>
      </c>
      <c r="C737" s="272" t="s">
        <v>929</v>
      </c>
      <c r="D737" s="145" t="s">
        <v>16</v>
      </c>
      <c r="E737" s="144">
        <f t="shared" si="48"/>
        <v>7.7777777777777777</v>
      </c>
      <c r="F737" s="143">
        <v>7</v>
      </c>
      <c r="G737" s="314" t="s">
        <v>1578</v>
      </c>
      <c r="H737" s="359"/>
      <c r="I737"/>
      <c r="J737"/>
      <c r="K737" s="145" t="s">
        <v>55</v>
      </c>
      <c r="L737" s="272" t="s">
        <v>938</v>
      </c>
      <c r="M737" s="145" t="s">
        <v>16</v>
      </c>
      <c r="N737" s="144">
        <f t="shared" si="49"/>
        <v>5</v>
      </c>
      <c r="O737" s="143">
        <v>4</v>
      </c>
      <c r="P737" s="314" t="s">
        <v>1739</v>
      </c>
      <c r="Q737" s="105"/>
    </row>
    <row r="738" spans="2:17" ht="11" customHeight="1">
      <c r="B738" s="145" t="s">
        <v>16</v>
      </c>
      <c r="C738" s="272" t="s">
        <v>928</v>
      </c>
      <c r="D738" s="145" t="s">
        <v>16</v>
      </c>
      <c r="E738" s="144">
        <f t="shared" si="48"/>
        <v>3.3333333333333335</v>
      </c>
      <c r="F738" s="143">
        <v>3</v>
      </c>
      <c r="G738" s="314" t="s">
        <v>1579</v>
      </c>
      <c r="H738" s="359"/>
      <c r="I738"/>
      <c r="J738"/>
      <c r="K738" s="145" t="s">
        <v>22</v>
      </c>
      <c r="L738" s="272" t="s">
        <v>937</v>
      </c>
      <c r="M738" s="145" t="s">
        <v>16</v>
      </c>
      <c r="N738" s="144">
        <f t="shared" si="49"/>
        <v>3.75</v>
      </c>
      <c r="O738" s="143">
        <v>3</v>
      </c>
      <c r="P738" s="314" t="s">
        <v>1740</v>
      </c>
      <c r="Q738" s="105"/>
    </row>
    <row r="739" spans="2:17" ht="11" customHeight="1">
      <c r="B739" s="145" t="s">
        <v>16</v>
      </c>
      <c r="C739" s="272" t="s">
        <v>927</v>
      </c>
      <c r="D739" s="145" t="s">
        <v>16</v>
      </c>
      <c r="E739" s="144">
        <f t="shared" si="48"/>
        <v>2.2222222222222223</v>
      </c>
      <c r="F739" s="143">
        <v>2</v>
      </c>
      <c r="G739" s="314" t="s">
        <v>1580</v>
      </c>
      <c r="H739" s="359"/>
      <c r="I739"/>
      <c r="J739"/>
      <c r="K739" s="145" t="s">
        <v>51</v>
      </c>
      <c r="L739" s="272" t="s">
        <v>936</v>
      </c>
      <c r="M739" s="145" t="s">
        <v>123</v>
      </c>
      <c r="N739" s="144">
        <f t="shared" si="49"/>
        <v>1.25</v>
      </c>
      <c r="O739" s="143">
        <v>1</v>
      </c>
      <c r="P739" s="314" t="s">
        <v>1741</v>
      </c>
      <c r="Q739" s="105"/>
    </row>
    <row r="740" spans="2:17" ht="11" customHeight="1">
      <c r="B740" s="145" t="s">
        <v>16</v>
      </c>
      <c r="C740" s="272" t="s">
        <v>926</v>
      </c>
      <c r="D740" s="145" t="s">
        <v>16</v>
      </c>
      <c r="E740" s="144">
        <f t="shared" si="48"/>
        <v>2.2222222222222223</v>
      </c>
      <c r="F740" s="143">
        <v>2</v>
      </c>
      <c r="G740" s="314" t="s">
        <v>1581</v>
      </c>
      <c r="H740" s="359"/>
      <c r="I740"/>
      <c r="J740"/>
      <c r="K740" s="145" t="s">
        <v>9</v>
      </c>
      <c r="L740" s="272" t="s">
        <v>935</v>
      </c>
      <c r="M740" s="145" t="s">
        <v>22</v>
      </c>
      <c r="N740" s="144">
        <f t="shared" si="49"/>
        <v>1.25</v>
      </c>
      <c r="O740" s="143">
        <v>1</v>
      </c>
      <c r="P740" s="314" t="s">
        <v>1742</v>
      </c>
      <c r="Q740" s="105"/>
    </row>
    <row r="741" spans="2:17" ht="11" customHeight="1">
      <c r="B741" s="145" t="s">
        <v>16</v>
      </c>
      <c r="C741" s="272" t="s">
        <v>925</v>
      </c>
      <c r="D741" s="145" t="s">
        <v>16</v>
      </c>
      <c r="E741" s="144">
        <f t="shared" si="48"/>
        <v>1.1111111111111112</v>
      </c>
      <c r="F741" s="143">
        <v>1</v>
      </c>
      <c r="G741" s="314" t="s">
        <v>1582</v>
      </c>
      <c r="H741" s="359"/>
      <c r="I741"/>
      <c r="J741"/>
      <c r="K741" s="145" t="s">
        <v>9</v>
      </c>
      <c r="L741" s="272" t="s">
        <v>934</v>
      </c>
      <c r="M741" s="145" t="s">
        <v>52</v>
      </c>
      <c r="N741" s="144">
        <f t="shared" si="49"/>
        <v>1.25</v>
      </c>
      <c r="O741" s="143">
        <v>1</v>
      </c>
      <c r="P741" s="315" t="s">
        <v>1743</v>
      </c>
      <c r="Q741" s="354"/>
    </row>
    <row r="742" spans="2:17" ht="11" customHeight="1">
      <c r="B742" s="145" t="s">
        <v>16</v>
      </c>
      <c r="C742" s="272" t="s">
        <v>924</v>
      </c>
      <c r="D742" s="145" t="s">
        <v>16</v>
      </c>
      <c r="E742" s="144">
        <f t="shared" si="48"/>
        <v>1.1111111111111112</v>
      </c>
      <c r="F742" s="143">
        <v>1</v>
      </c>
      <c r="G742" s="314" t="s">
        <v>1583</v>
      </c>
      <c r="H742" s="359"/>
      <c r="I742"/>
      <c r="J742"/>
      <c r="K742" s="141"/>
      <c r="L742" s="142"/>
      <c r="M742" s="141"/>
      <c r="N742" s="140">
        <f>SUM(N734:N741)</f>
        <v>100</v>
      </c>
      <c r="O742" s="140">
        <f>SUM(O734:O741)</f>
        <v>80</v>
      </c>
      <c r="P742" s="316"/>
    </row>
    <row r="743" spans="2:17" ht="11" customHeight="1">
      <c r="B743" s="145" t="s">
        <v>16</v>
      </c>
      <c r="C743" s="272" t="s">
        <v>923</v>
      </c>
      <c r="D743" s="145" t="s">
        <v>16</v>
      </c>
      <c r="E743" s="144">
        <f t="shared" si="48"/>
        <v>1.1111111111111112</v>
      </c>
      <c r="F743" s="143">
        <v>1</v>
      </c>
      <c r="G743" s="314" t="s">
        <v>1584</v>
      </c>
      <c r="H743" s="359"/>
      <c r="I743"/>
      <c r="J743"/>
      <c r="P743" s="322"/>
    </row>
    <row r="744" spans="2:17" ht="11" customHeight="1">
      <c r="B744" s="145" t="s">
        <v>16</v>
      </c>
      <c r="C744" s="272" t="s">
        <v>922</v>
      </c>
      <c r="D744" s="145" t="s">
        <v>16</v>
      </c>
      <c r="E744" s="144">
        <f t="shared" si="48"/>
        <v>1.1111111111111112</v>
      </c>
      <c r="F744" s="143">
        <v>1</v>
      </c>
      <c r="G744" s="314" t="s">
        <v>1585</v>
      </c>
      <c r="H744" s="359"/>
      <c r="I744"/>
      <c r="J744"/>
      <c r="P744" s="322"/>
    </row>
    <row r="745" spans="2:17" ht="11" customHeight="1">
      <c r="B745" s="145" t="s">
        <v>16</v>
      </c>
      <c r="C745" s="272" t="s">
        <v>921</v>
      </c>
      <c r="D745" s="145" t="s">
        <v>16</v>
      </c>
      <c r="E745" s="144">
        <f t="shared" si="48"/>
        <v>1.1111111111111112</v>
      </c>
      <c r="F745" s="143">
        <v>1</v>
      </c>
      <c r="G745" s="314" t="s">
        <v>1586</v>
      </c>
      <c r="H745" s="359"/>
      <c r="I745"/>
      <c r="J745"/>
      <c r="P745" s="322"/>
    </row>
    <row r="746" spans="2:17" ht="11" customHeight="1">
      <c r="B746" s="145" t="s">
        <v>16</v>
      </c>
      <c r="C746" s="272" t="s">
        <v>920</v>
      </c>
      <c r="D746" s="145" t="s">
        <v>16</v>
      </c>
      <c r="E746" s="144">
        <f t="shared" si="48"/>
        <v>1.1111111111111112</v>
      </c>
      <c r="F746" s="143">
        <v>1</v>
      </c>
      <c r="G746" s="315" t="s">
        <v>1587</v>
      </c>
      <c r="H746" s="360"/>
      <c r="I746"/>
      <c r="J746"/>
      <c r="P746" s="322"/>
    </row>
    <row r="747" spans="2:17" ht="11" customHeight="1">
      <c r="B747" s="141"/>
      <c r="C747" s="142"/>
      <c r="D747" s="141"/>
      <c r="E747" s="140">
        <f>SUM(E734:E746)</f>
        <v>100.00000000000001</v>
      </c>
      <c r="F747" s="140">
        <f>SUM(F734:F746)</f>
        <v>90</v>
      </c>
      <c r="G747" s="316"/>
      <c r="H747"/>
      <c r="I747"/>
      <c r="J747"/>
      <c r="P747" s="322"/>
    </row>
    <row r="748" spans="2:17" ht="11" customHeight="1">
      <c r="B748" s="252"/>
      <c r="C748"/>
      <c r="D748" s="252"/>
      <c r="E748" s="252"/>
      <c r="F748" s="251"/>
      <c r="G748" s="319"/>
      <c r="H748"/>
      <c r="I748"/>
      <c r="J748"/>
      <c r="P748" s="322"/>
    </row>
    <row r="749" spans="2:17" ht="11" customHeight="1">
      <c r="B749" s="252"/>
      <c r="C749"/>
      <c r="D749" s="252"/>
      <c r="E749" s="252"/>
      <c r="F749" s="251"/>
      <c r="G749" s="319"/>
      <c r="H749"/>
      <c r="I749"/>
      <c r="J749"/>
      <c r="P749" s="322"/>
    </row>
    <row r="750" spans="2:17" ht="11" customHeight="1">
      <c r="B750" s="365" t="s">
        <v>997</v>
      </c>
      <c r="C750" s="151"/>
      <c r="D750" s="150"/>
      <c r="E750" s="150"/>
      <c r="F750" s="149"/>
      <c r="G750" s="318"/>
      <c r="H750"/>
      <c r="I750"/>
      <c r="J750"/>
      <c r="K750" s="152" t="s">
        <v>956</v>
      </c>
      <c r="L750" s="151"/>
      <c r="M750" s="150"/>
      <c r="N750" s="150"/>
      <c r="O750" s="149"/>
      <c r="P750" s="318"/>
    </row>
    <row r="751" spans="2:17" ht="11" customHeight="1">
      <c r="B751" s="150"/>
      <c r="C751" s="151"/>
      <c r="D751" s="150"/>
      <c r="E751" s="150"/>
      <c r="F751" s="149"/>
      <c r="G751" s="318"/>
      <c r="K751" s="150"/>
      <c r="L751" s="151"/>
      <c r="M751" s="150"/>
      <c r="N751" s="150"/>
      <c r="O751" s="149"/>
      <c r="P751" s="318"/>
    </row>
    <row r="752" spans="2:17" ht="11" customHeight="1">
      <c r="B752" s="148" t="s">
        <v>0</v>
      </c>
      <c r="C752" s="148" t="s">
        <v>1</v>
      </c>
      <c r="D752" s="148" t="s">
        <v>2</v>
      </c>
      <c r="E752" s="148" t="s">
        <v>3</v>
      </c>
      <c r="F752" s="147" t="s">
        <v>4</v>
      </c>
      <c r="G752" s="312" t="s">
        <v>1409</v>
      </c>
      <c r="K752" s="148" t="s">
        <v>45</v>
      </c>
      <c r="L752" s="148" t="s">
        <v>1</v>
      </c>
      <c r="M752" s="148" t="s">
        <v>46</v>
      </c>
      <c r="N752" s="148" t="s">
        <v>3</v>
      </c>
      <c r="O752" s="147" t="s">
        <v>4</v>
      </c>
      <c r="P752" s="312" t="s">
        <v>1409</v>
      </c>
      <c r="Q752" s="326" t="s">
        <v>1845</v>
      </c>
    </row>
    <row r="753" spans="2:17" ht="11" customHeight="1">
      <c r="B753" s="145" t="s">
        <v>16</v>
      </c>
      <c r="C753" s="272" t="s">
        <v>996</v>
      </c>
      <c r="D753" s="145" t="s">
        <v>16</v>
      </c>
      <c r="E753" s="144">
        <f t="shared" ref="E753:E792" si="50">SUM((F753/$F$793)*100)</f>
        <v>8.75</v>
      </c>
      <c r="F753" s="143">
        <v>7</v>
      </c>
      <c r="G753" s="313" t="s">
        <v>1588</v>
      </c>
      <c r="K753" s="145" t="s">
        <v>106</v>
      </c>
      <c r="L753" s="272" t="s">
        <v>955</v>
      </c>
      <c r="M753" s="145" t="s">
        <v>16</v>
      </c>
      <c r="N753" s="144">
        <f t="shared" ref="N753:N766" si="51">SUM((O753/$O$767)*100)</f>
        <v>17.543859649122805</v>
      </c>
      <c r="O753" s="143">
        <v>10</v>
      </c>
      <c r="P753" s="313" t="s">
        <v>1744</v>
      </c>
      <c r="Q753" s="353"/>
    </row>
    <row r="754" spans="2:17" ht="11" customHeight="1">
      <c r="B754" s="145" t="s">
        <v>16</v>
      </c>
      <c r="C754" s="272" t="s">
        <v>995</v>
      </c>
      <c r="D754" s="145" t="s">
        <v>16</v>
      </c>
      <c r="E754" s="144">
        <f t="shared" si="50"/>
        <v>5</v>
      </c>
      <c r="F754" s="143">
        <v>4</v>
      </c>
      <c r="G754" s="314" t="s">
        <v>1589</v>
      </c>
      <c r="K754" s="145" t="s">
        <v>102</v>
      </c>
      <c r="L754" s="272" t="s">
        <v>954</v>
      </c>
      <c r="M754" s="145" t="s">
        <v>16</v>
      </c>
      <c r="N754" s="144">
        <f t="shared" si="51"/>
        <v>15.789473684210526</v>
      </c>
      <c r="O754" s="143">
        <v>9</v>
      </c>
      <c r="P754" s="314" t="s">
        <v>1745</v>
      </c>
      <c r="Q754" s="105"/>
    </row>
    <row r="755" spans="2:17" ht="11" customHeight="1">
      <c r="B755" s="145" t="s">
        <v>16</v>
      </c>
      <c r="C755" s="272" t="s">
        <v>994</v>
      </c>
      <c r="D755" s="145" t="s">
        <v>16</v>
      </c>
      <c r="E755" s="144">
        <f t="shared" si="50"/>
        <v>5</v>
      </c>
      <c r="F755" s="143">
        <v>4</v>
      </c>
      <c r="G755" s="314" t="s">
        <v>1590</v>
      </c>
      <c r="K755" s="145" t="s">
        <v>19</v>
      </c>
      <c r="L755" s="272" t="s">
        <v>953</v>
      </c>
      <c r="M755" s="145" t="s">
        <v>16</v>
      </c>
      <c r="N755" s="144">
        <f t="shared" si="51"/>
        <v>14.035087719298245</v>
      </c>
      <c r="O755" s="143">
        <v>8</v>
      </c>
      <c r="P755" s="314" t="s">
        <v>1746</v>
      </c>
      <c r="Q755" s="105"/>
    </row>
    <row r="756" spans="2:17" ht="11" customHeight="1">
      <c r="B756" s="145" t="s">
        <v>16</v>
      </c>
      <c r="C756" s="272" t="s">
        <v>993</v>
      </c>
      <c r="D756" s="145" t="s">
        <v>16</v>
      </c>
      <c r="E756" s="144">
        <f t="shared" si="50"/>
        <v>5</v>
      </c>
      <c r="F756" s="143">
        <v>4</v>
      </c>
      <c r="G756" s="314" t="s">
        <v>1591</v>
      </c>
      <c r="K756" s="145" t="s">
        <v>19</v>
      </c>
      <c r="L756" s="272" t="s">
        <v>952</v>
      </c>
      <c r="M756" s="145" t="s">
        <v>52</v>
      </c>
      <c r="N756" s="144">
        <f t="shared" si="51"/>
        <v>14.035087719298245</v>
      </c>
      <c r="O756" s="143">
        <v>8</v>
      </c>
      <c r="P756" s="314" t="s">
        <v>1871</v>
      </c>
      <c r="Q756" s="105" t="s">
        <v>1747</v>
      </c>
    </row>
    <row r="757" spans="2:17" ht="11" customHeight="1">
      <c r="B757" s="145" t="s">
        <v>16</v>
      </c>
      <c r="C757" s="272" t="s">
        <v>992</v>
      </c>
      <c r="D757" s="145" t="s">
        <v>16</v>
      </c>
      <c r="E757" s="144">
        <f t="shared" si="50"/>
        <v>5</v>
      </c>
      <c r="F757" s="143">
        <v>4</v>
      </c>
      <c r="G757" s="314" t="s">
        <v>1592</v>
      </c>
      <c r="K757" s="145" t="s">
        <v>19</v>
      </c>
      <c r="L757" s="272" t="s">
        <v>951</v>
      </c>
      <c r="M757" s="145" t="s">
        <v>22</v>
      </c>
      <c r="N757" s="144">
        <f t="shared" si="51"/>
        <v>7.0175438596491224</v>
      </c>
      <c r="O757" s="143">
        <v>4</v>
      </c>
      <c r="P757" s="314" t="s">
        <v>1748</v>
      </c>
      <c r="Q757" s="105"/>
    </row>
    <row r="758" spans="2:17" ht="11" customHeight="1">
      <c r="B758" s="145" t="s">
        <v>16</v>
      </c>
      <c r="C758" s="272" t="s">
        <v>991</v>
      </c>
      <c r="D758" s="145" t="s">
        <v>16</v>
      </c>
      <c r="E758" s="144">
        <f t="shared" si="50"/>
        <v>5</v>
      </c>
      <c r="F758" s="143">
        <v>4</v>
      </c>
      <c r="G758" s="314" t="s">
        <v>1593</v>
      </c>
      <c r="K758" s="145" t="s">
        <v>19</v>
      </c>
      <c r="L758" s="272" t="s">
        <v>950</v>
      </c>
      <c r="M758" s="145" t="s">
        <v>16</v>
      </c>
      <c r="N758" s="144">
        <f t="shared" si="51"/>
        <v>7.0175438596491224</v>
      </c>
      <c r="O758" s="143">
        <v>4</v>
      </c>
      <c r="P758" s="314" t="s">
        <v>1749</v>
      </c>
      <c r="Q758" s="105"/>
    </row>
    <row r="759" spans="2:17" ht="11" customHeight="1">
      <c r="B759" s="145" t="s">
        <v>16</v>
      </c>
      <c r="C759" s="272" t="s">
        <v>990</v>
      </c>
      <c r="D759" s="145" t="s">
        <v>16</v>
      </c>
      <c r="E759" s="144">
        <f t="shared" si="50"/>
        <v>3.75</v>
      </c>
      <c r="F759" s="143">
        <v>3</v>
      </c>
      <c r="G759" s="314" t="s">
        <v>1594</v>
      </c>
      <c r="K759" s="145" t="s">
        <v>19</v>
      </c>
      <c r="L759" s="272" t="s">
        <v>949</v>
      </c>
      <c r="M759" s="145" t="s">
        <v>16</v>
      </c>
      <c r="N759" s="144">
        <f t="shared" si="51"/>
        <v>7.0175438596491224</v>
      </c>
      <c r="O759" s="143">
        <v>4</v>
      </c>
      <c r="P759" s="314" t="s">
        <v>1750</v>
      </c>
      <c r="Q759" s="105"/>
    </row>
    <row r="760" spans="2:17" ht="11" customHeight="1">
      <c r="B760" s="145" t="s">
        <v>16</v>
      </c>
      <c r="C760" s="272" t="s">
        <v>989</v>
      </c>
      <c r="D760" s="145" t="s">
        <v>16</v>
      </c>
      <c r="E760" s="144">
        <f t="shared" si="50"/>
        <v>3.75</v>
      </c>
      <c r="F760" s="143">
        <v>3</v>
      </c>
      <c r="G760" s="314" t="s">
        <v>1595</v>
      </c>
      <c r="K760" s="145" t="s">
        <v>19</v>
      </c>
      <c r="L760" s="272" t="s">
        <v>948</v>
      </c>
      <c r="M760" s="145" t="s">
        <v>104</v>
      </c>
      <c r="N760" s="144">
        <f t="shared" si="51"/>
        <v>5.2631578947368416</v>
      </c>
      <c r="O760" s="143">
        <v>3</v>
      </c>
      <c r="P760" s="314" t="s">
        <v>1751</v>
      </c>
      <c r="Q760" s="105"/>
    </row>
    <row r="761" spans="2:17" ht="11" customHeight="1">
      <c r="B761" s="145" t="s">
        <v>16</v>
      </c>
      <c r="C761" s="272" t="s">
        <v>988</v>
      </c>
      <c r="D761" s="145" t="s">
        <v>16</v>
      </c>
      <c r="E761" s="144">
        <f t="shared" si="50"/>
        <v>3.75</v>
      </c>
      <c r="F761" s="143">
        <v>3</v>
      </c>
      <c r="G761" s="314" t="s">
        <v>1596</v>
      </c>
      <c r="K761" s="145" t="s">
        <v>19</v>
      </c>
      <c r="L761" s="272" t="s">
        <v>947</v>
      </c>
      <c r="M761" s="145" t="s">
        <v>16</v>
      </c>
      <c r="N761" s="144">
        <f t="shared" si="51"/>
        <v>3.5087719298245612</v>
      </c>
      <c r="O761" s="143">
        <v>2</v>
      </c>
      <c r="P761" s="314" t="s">
        <v>1752</v>
      </c>
      <c r="Q761" s="105"/>
    </row>
    <row r="762" spans="2:17" ht="11" customHeight="1">
      <c r="B762" s="145" t="s">
        <v>16</v>
      </c>
      <c r="C762" s="272" t="s">
        <v>987</v>
      </c>
      <c r="D762" s="145" t="s">
        <v>16</v>
      </c>
      <c r="E762" s="144">
        <f t="shared" si="50"/>
        <v>3.75</v>
      </c>
      <c r="F762" s="143">
        <v>3</v>
      </c>
      <c r="G762" s="314" t="s">
        <v>1597</v>
      </c>
      <c r="K762" s="145" t="s">
        <v>19</v>
      </c>
      <c r="L762" s="272" t="s">
        <v>946</v>
      </c>
      <c r="M762" s="145" t="s">
        <v>22</v>
      </c>
      <c r="N762" s="144">
        <f t="shared" si="51"/>
        <v>1.7543859649122806</v>
      </c>
      <c r="O762" s="143">
        <v>1</v>
      </c>
      <c r="P762" s="314" t="s">
        <v>1753</v>
      </c>
      <c r="Q762" s="105"/>
    </row>
    <row r="763" spans="2:17" ht="11" customHeight="1">
      <c r="B763" s="145" t="s">
        <v>16</v>
      </c>
      <c r="C763" s="272" t="s">
        <v>986</v>
      </c>
      <c r="D763" s="145" t="s">
        <v>16</v>
      </c>
      <c r="E763" s="144">
        <f t="shared" si="50"/>
        <v>3.75</v>
      </c>
      <c r="F763" s="143">
        <v>3</v>
      </c>
      <c r="G763" s="314" t="s">
        <v>1598</v>
      </c>
      <c r="K763" s="145" t="s">
        <v>19</v>
      </c>
      <c r="L763" s="272" t="s">
        <v>945</v>
      </c>
      <c r="M763" s="145" t="s">
        <v>22</v>
      </c>
      <c r="N763" s="144">
        <f t="shared" si="51"/>
        <v>1.7543859649122806</v>
      </c>
      <c r="O763" s="143">
        <v>1</v>
      </c>
      <c r="P763" s="314" t="s">
        <v>1754</v>
      </c>
      <c r="Q763" s="105"/>
    </row>
    <row r="764" spans="2:17" ht="11" customHeight="1">
      <c r="B764" s="145" t="s">
        <v>16</v>
      </c>
      <c r="C764" s="272" t="s">
        <v>985</v>
      </c>
      <c r="D764" s="145" t="s">
        <v>16</v>
      </c>
      <c r="E764" s="144">
        <f t="shared" si="50"/>
        <v>2.5</v>
      </c>
      <c r="F764" s="143">
        <v>2</v>
      </c>
      <c r="G764" s="314" t="s">
        <v>1599</v>
      </c>
      <c r="K764" s="145" t="s">
        <v>19</v>
      </c>
      <c r="L764" s="272" t="s">
        <v>944</v>
      </c>
      <c r="M764" s="145" t="s">
        <v>104</v>
      </c>
      <c r="N764" s="144">
        <f t="shared" si="51"/>
        <v>1.7543859649122806</v>
      </c>
      <c r="O764" s="143">
        <v>1</v>
      </c>
      <c r="P764" s="314" t="s">
        <v>1755</v>
      </c>
      <c r="Q764" s="105"/>
    </row>
    <row r="765" spans="2:17" ht="11" customHeight="1">
      <c r="B765" s="145" t="s">
        <v>16</v>
      </c>
      <c r="C765" s="272" t="s">
        <v>973</v>
      </c>
      <c r="D765" s="145" t="s">
        <v>22</v>
      </c>
      <c r="E765" s="144">
        <f t="shared" si="50"/>
        <v>2.5</v>
      </c>
      <c r="F765" s="143">
        <v>2</v>
      </c>
      <c r="G765" s="314" t="s">
        <v>1600</v>
      </c>
      <c r="K765" s="145" t="s">
        <v>106</v>
      </c>
      <c r="L765" s="272" t="s">
        <v>943</v>
      </c>
      <c r="M765" s="145" t="s">
        <v>16</v>
      </c>
      <c r="N765" s="144">
        <f t="shared" si="51"/>
        <v>1.7543859649122806</v>
      </c>
      <c r="O765" s="143">
        <v>1</v>
      </c>
      <c r="P765" s="314" t="s">
        <v>1756</v>
      </c>
      <c r="Q765" s="105"/>
    </row>
    <row r="766" spans="2:17" ht="11" customHeight="1">
      <c r="B766" s="145" t="s">
        <v>16</v>
      </c>
      <c r="C766" s="272" t="s">
        <v>984</v>
      </c>
      <c r="D766" s="145" t="s">
        <v>16</v>
      </c>
      <c r="E766" s="144">
        <f t="shared" si="50"/>
        <v>2.5</v>
      </c>
      <c r="F766" s="143">
        <v>2</v>
      </c>
      <c r="G766" s="314" t="s">
        <v>1601</v>
      </c>
      <c r="K766" s="145" t="s">
        <v>106</v>
      </c>
      <c r="L766" s="272" t="s">
        <v>942</v>
      </c>
      <c r="M766" s="145" t="s">
        <v>16</v>
      </c>
      <c r="N766" s="144">
        <f t="shared" si="51"/>
        <v>1.7543859649122806</v>
      </c>
      <c r="O766" s="143">
        <v>1</v>
      </c>
      <c r="P766" s="315" t="s">
        <v>1757</v>
      </c>
      <c r="Q766" s="354"/>
    </row>
    <row r="767" spans="2:17" ht="11" customHeight="1">
      <c r="B767" s="145" t="s">
        <v>16</v>
      </c>
      <c r="C767" s="272" t="s">
        <v>983</v>
      </c>
      <c r="D767" s="145" t="s">
        <v>16</v>
      </c>
      <c r="E767" s="144">
        <f t="shared" si="50"/>
        <v>2.5</v>
      </c>
      <c r="F767" s="143">
        <v>2</v>
      </c>
      <c r="G767" s="314" t="s">
        <v>1602</v>
      </c>
      <c r="K767" s="141"/>
      <c r="L767" s="142"/>
      <c r="M767" s="141"/>
      <c r="N767" s="140">
        <f>SUM(N753:N766)</f>
        <v>99.999999999999957</v>
      </c>
      <c r="O767" s="140">
        <f>SUM(O753:O766)</f>
        <v>57</v>
      </c>
      <c r="P767" s="162"/>
    </row>
    <row r="768" spans="2:17" ht="11" customHeight="1">
      <c r="B768" s="145" t="s">
        <v>16</v>
      </c>
      <c r="C768" s="272" t="s">
        <v>982</v>
      </c>
      <c r="D768" s="145" t="s">
        <v>16</v>
      </c>
      <c r="E768" s="144">
        <f t="shared" si="50"/>
        <v>2.5</v>
      </c>
      <c r="F768" s="143">
        <v>2</v>
      </c>
      <c r="G768" s="314" t="s">
        <v>1603</v>
      </c>
    </row>
    <row r="769" spans="2:7" ht="11" customHeight="1">
      <c r="B769" s="145" t="s">
        <v>16</v>
      </c>
      <c r="C769" s="272" t="s">
        <v>981</v>
      </c>
      <c r="D769" s="145" t="s">
        <v>16</v>
      </c>
      <c r="E769" s="144">
        <f t="shared" si="50"/>
        <v>2.5</v>
      </c>
      <c r="F769" s="143">
        <v>2</v>
      </c>
      <c r="G769" s="314" t="s">
        <v>1604</v>
      </c>
    </row>
    <row r="770" spans="2:7" ht="11" customHeight="1">
      <c r="B770" s="145" t="s">
        <v>16</v>
      </c>
      <c r="C770" s="272" t="s">
        <v>980</v>
      </c>
      <c r="D770" s="145" t="s">
        <v>16</v>
      </c>
      <c r="E770" s="144">
        <f t="shared" si="50"/>
        <v>2.5</v>
      </c>
      <c r="F770" s="143">
        <v>2</v>
      </c>
      <c r="G770" s="314" t="s">
        <v>1605</v>
      </c>
    </row>
    <row r="771" spans="2:7" ht="11" customHeight="1">
      <c r="B771" s="145" t="s">
        <v>16</v>
      </c>
      <c r="C771" s="272" t="s">
        <v>979</v>
      </c>
      <c r="D771" s="145" t="s">
        <v>16</v>
      </c>
      <c r="E771" s="144">
        <f t="shared" si="50"/>
        <v>2.5</v>
      </c>
      <c r="F771" s="143">
        <v>2</v>
      </c>
      <c r="G771" s="314" t="s">
        <v>1606</v>
      </c>
    </row>
    <row r="772" spans="2:7" ht="11" customHeight="1">
      <c r="B772" s="145" t="s">
        <v>16</v>
      </c>
      <c r="C772" s="272" t="s">
        <v>978</v>
      </c>
      <c r="D772" s="145" t="s">
        <v>16</v>
      </c>
      <c r="E772" s="144">
        <f t="shared" si="50"/>
        <v>2.5</v>
      </c>
      <c r="F772" s="143">
        <v>2</v>
      </c>
      <c r="G772" s="314" t="s">
        <v>1607</v>
      </c>
    </row>
    <row r="773" spans="2:7" ht="11" customHeight="1">
      <c r="B773" s="145" t="s">
        <v>16</v>
      </c>
      <c r="C773" s="272" t="s">
        <v>977</v>
      </c>
      <c r="D773" s="145" t="s">
        <v>9</v>
      </c>
      <c r="E773" s="144">
        <f t="shared" si="50"/>
        <v>1.25</v>
      </c>
      <c r="F773" s="143">
        <v>1</v>
      </c>
      <c r="G773" s="314" t="s">
        <v>1608</v>
      </c>
    </row>
    <row r="774" spans="2:7" ht="11" customHeight="1">
      <c r="B774" s="145" t="s">
        <v>16</v>
      </c>
      <c r="C774" s="272" t="s">
        <v>976</v>
      </c>
      <c r="D774" s="145" t="s">
        <v>16</v>
      </c>
      <c r="E774" s="144">
        <f t="shared" si="50"/>
        <v>1.25</v>
      </c>
      <c r="F774" s="143">
        <v>1</v>
      </c>
      <c r="G774" s="314" t="s">
        <v>1609</v>
      </c>
    </row>
    <row r="775" spans="2:7" ht="11" customHeight="1">
      <c r="B775" s="145" t="s">
        <v>16</v>
      </c>
      <c r="C775" s="272" t="s">
        <v>975</v>
      </c>
      <c r="D775" s="145" t="s">
        <v>16</v>
      </c>
      <c r="E775" s="144">
        <f t="shared" si="50"/>
        <v>1.25</v>
      </c>
      <c r="F775" s="143">
        <v>1</v>
      </c>
      <c r="G775" s="314" t="s">
        <v>1610</v>
      </c>
    </row>
    <row r="776" spans="2:7" ht="11" customHeight="1">
      <c r="B776" s="145" t="s">
        <v>16</v>
      </c>
      <c r="C776" s="272" t="s">
        <v>974</v>
      </c>
      <c r="D776" s="145" t="s">
        <v>16</v>
      </c>
      <c r="E776" s="144">
        <f t="shared" si="50"/>
        <v>1.25</v>
      </c>
      <c r="F776" s="143">
        <v>1</v>
      </c>
      <c r="G776" s="314" t="s">
        <v>1611</v>
      </c>
    </row>
    <row r="777" spans="2:7" ht="11" customHeight="1">
      <c r="B777" s="145" t="s">
        <v>16</v>
      </c>
      <c r="C777" s="272" t="s">
        <v>972</v>
      </c>
      <c r="D777" s="145" t="s">
        <v>16</v>
      </c>
      <c r="E777" s="144">
        <f t="shared" si="50"/>
        <v>1.25</v>
      </c>
      <c r="F777" s="143">
        <v>1</v>
      </c>
      <c r="G777" s="314" t="s">
        <v>1612</v>
      </c>
    </row>
    <row r="778" spans="2:7" ht="11" customHeight="1">
      <c r="B778" s="145" t="s">
        <v>16</v>
      </c>
      <c r="C778" s="272" t="s">
        <v>971</v>
      </c>
      <c r="D778" s="145" t="s">
        <v>16</v>
      </c>
      <c r="E778" s="144">
        <f t="shared" si="50"/>
        <v>1.25</v>
      </c>
      <c r="F778" s="143">
        <v>1</v>
      </c>
      <c r="G778" s="314" t="s">
        <v>1613</v>
      </c>
    </row>
    <row r="779" spans="2:7" ht="11" customHeight="1">
      <c r="B779" s="145" t="s">
        <v>16</v>
      </c>
      <c r="C779" s="272" t="s">
        <v>970</v>
      </c>
      <c r="D779" s="145" t="s">
        <v>22</v>
      </c>
      <c r="E779" s="144">
        <f t="shared" si="50"/>
        <v>1.25</v>
      </c>
      <c r="F779" s="143">
        <v>1</v>
      </c>
      <c r="G779" s="314" t="s">
        <v>1614</v>
      </c>
    </row>
    <row r="780" spans="2:7" ht="11" customHeight="1">
      <c r="B780" s="145" t="s">
        <v>16</v>
      </c>
      <c r="C780" s="272" t="s">
        <v>969</v>
      </c>
      <c r="D780" s="145" t="s">
        <v>16</v>
      </c>
      <c r="E780" s="144">
        <f t="shared" si="50"/>
        <v>1.25</v>
      </c>
      <c r="F780" s="143">
        <v>1</v>
      </c>
      <c r="G780" s="314" t="s">
        <v>1615</v>
      </c>
    </row>
    <row r="781" spans="2:7" ht="11" customHeight="1">
      <c r="B781" s="145" t="s">
        <v>16</v>
      </c>
      <c r="C781" s="272" t="s">
        <v>968</v>
      </c>
      <c r="D781" s="145" t="s">
        <v>16</v>
      </c>
      <c r="E781" s="144">
        <f t="shared" si="50"/>
        <v>1.25</v>
      </c>
      <c r="F781" s="143">
        <v>1</v>
      </c>
      <c r="G781" s="314" t="s">
        <v>1616</v>
      </c>
    </row>
    <row r="782" spans="2:7" ht="11" customHeight="1">
      <c r="B782" s="145" t="s">
        <v>16</v>
      </c>
      <c r="C782" s="272" t="s">
        <v>967</v>
      </c>
      <c r="D782" s="145" t="s">
        <v>16</v>
      </c>
      <c r="E782" s="144">
        <f t="shared" si="50"/>
        <v>1.25</v>
      </c>
      <c r="F782" s="143">
        <v>1</v>
      </c>
      <c r="G782" s="314" t="s">
        <v>1617</v>
      </c>
    </row>
    <row r="783" spans="2:7" ht="11" customHeight="1">
      <c r="B783" s="145" t="s">
        <v>16</v>
      </c>
      <c r="C783" s="272" t="s">
        <v>966</v>
      </c>
      <c r="D783" s="145" t="s">
        <v>16</v>
      </c>
      <c r="E783" s="144">
        <f t="shared" si="50"/>
        <v>1.25</v>
      </c>
      <c r="F783" s="143">
        <v>1</v>
      </c>
      <c r="G783" s="314" t="s">
        <v>1618</v>
      </c>
    </row>
    <row r="784" spans="2:7" ht="11" customHeight="1">
      <c r="B784" s="145" t="s">
        <v>9</v>
      </c>
      <c r="C784" s="272" t="s">
        <v>965</v>
      </c>
      <c r="D784" s="145" t="s">
        <v>16</v>
      </c>
      <c r="E784" s="144">
        <f t="shared" si="50"/>
        <v>1.25</v>
      </c>
      <c r="F784" s="143">
        <v>1</v>
      </c>
      <c r="G784" s="314" t="s">
        <v>1619</v>
      </c>
    </row>
    <row r="785" spans="2:7" ht="11" customHeight="1">
      <c r="B785" s="145" t="s">
        <v>16</v>
      </c>
      <c r="C785" s="272" t="s">
        <v>964</v>
      </c>
      <c r="D785" s="145" t="s">
        <v>22</v>
      </c>
      <c r="E785" s="144">
        <f t="shared" si="50"/>
        <v>1.25</v>
      </c>
      <c r="F785" s="143">
        <v>1</v>
      </c>
      <c r="G785" s="314" t="s">
        <v>1620</v>
      </c>
    </row>
    <row r="786" spans="2:7" ht="11" customHeight="1">
      <c r="B786" s="145" t="s">
        <v>16</v>
      </c>
      <c r="C786" s="272" t="s">
        <v>963</v>
      </c>
      <c r="D786" s="145" t="s">
        <v>16</v>
      </c>
      <c r="E786" s="144">
        <f t="shared" si="50"/>
        <v>1.25</v>
      </c>
      <c r="F786" s="143">
        <v>1</v>
      </c>
      <c r="G786" s="314" t="s">
        <v>1621</v>
      </c>
    </row>
    <row r="787" spans="2:7" ht="11" customHeight="1">
      <c r="B787" s="145" t="s">
        <v>16</v>
      </c>
      <c r="C787" s="272" t="s">
        <v>962</v>
      </c>
      <c r="D787" s="145" t="s">
        <v>16</v>
      </c>
      <c r="E787" s="144">
        <f t="shared" si="50"/>
        <v>1.25</v>
      </c>
      <c r="F787" s="143">
        <v>1</v>
      </c>
      <c r="G787" s="314" t="s">
        <v>1622</v>
      </c>
    </row>
    <row r="788" spans="2:7" ht="11" customHeight="1">
      <c r="B788" s="145" t="s">
        <v>16</v>
      </c>
      <c r="C788" s="272" t="s">
        <v>961</v>
      </c>
      <c r="D788" s="145" t="s">
        <v>16</v>
      </c>
      <c r="E788" s="144">
        <f t="shared" si="50"/>
        <v>1.25</v>
      </c>
      <c r="F788" s="143">
        <v>1</v>
      </c>
      <c r="G788" s="314" t="s">
        <v>1623</v>
      </c>
    </row>
    <row r="789" spans="2:7" ht="11" customHeight="1">
      <c r="B789" s="145" t="s">
        <v>16</v>
      </c>
      <c r="C789" s="272" t="s">
        <v>960</v>
      </c>
      <c r="D789" s="145" t="s">
        <v>16</v>
      </c>
      <c r="E789" s="144">
        <f t="shared" si="50"/>
        <v>1.25</v>
      </c>
      <c r="F789" s="143">
        <v>1</v>
      </c>
      <c r="G789" s="314" t="s">
        <v>1624</v>
      </c>
    </row>
    <row r="790" spans="2:7" ht="11" customHeight="1">
      <c r="B790" s="145" t="s">
        <v>16</v>
      </c>
      <c r="C790" s="272" t="s">
        <v>959</v>
      </c>
      <c r="D790" s="145" t="s">
        <v>16</v>
      </c>
      <c r="E790" s="144">
        <f t="shared" si="50"/>
        <v>1.25</v>
      </c>
      <c r="F790" s="143">
        <v>1</v>
      </c>
      <c r="G790" s="314" t="s">
        <v>1625</v>
      </c>
    </row>
    <row r="791" spans="2:7" ht="11" customHeight="1">
      <c r="B791" s="145" t="s">
        <v>16</v>
      </c>
      <c r="C791" s="272" t="s">
        <v>958</v>
      </c>
      <c r="D791" s="145" t="s">
        <v>16</v>
      </c>
      <c r="E791" s="144">
        <f t="shared" si="50"/>
        <v>1.25</v>
      </c>
      <c r="F791" s="143">
        <v>1</v>
      </c>
      <c r="G791" s="314" t="s">
        <v>1626</v>
      </c>
    </row>
    <row r="792" spans="2:7" ht="11" customHeight="1">
      <c r="B792" s="145" t="s">
        <v>16</v>
      </c>
      <c r="C792" s="272" t="s">
        <v>957</v>
      </c>
      <c r="D792" s="145" t="s">
        <v>16</v>
      </c>
      <c r="E792" s="144">
        <f t="shared" si="50"/>
        <v>1.25</v>
      </c>
      <c r="F792" s="143">
        <v>1</v>
      </c>
      <c r="G792" s="315" t="s">
        <v>1627</v>
      </c>
    </row>
    <row r="793" spans="2:7" ht="11" customHeight="1">
      <c r="B793" s="141"/>
      <c r="C793" s="142"/>
      <c r="D793" s="141"/>
      <c r="E793" s="140">
        <f>SUM(E753:E792)</f>
        <v>100</v>
      </c>
      <c r="F793" s="140">
        <f>SUM(F753:F792)</f>
        <v>80</v>
      </c>
    </row>
  </sheetData>
  <pageMargins left="0.75" right="0.75" top="1" bottom="1" header="0.5" footer="0.5"/>
  <pageSetup paperSize="9" orientation="portrait" horizontalDpi="4294967292" verticalDpi="4294967292"/>
  <ignoredErrors>
    <ignoredError sqref="K6:K28 M6:M8 B66:B82 D66:D82 B89:B107 D91:D105 B57:B59 D57:D59 K89:K96 D6:D50 B6:B50 M89:M96 M68:M74 K66:K74 B336 D336 B343:B384 D343:D384 K336:K337 M343:M349 K343:K381 B113:D165 K113:M154 K171:M205 M213:M239 B240:F240 K211:K241 M66 B279:B282 D274:D275 B246:B256 D246:D256 K246:K254 M246:M248 K274:K294 M275:M279 K300:K302 M301 B300:B318 D300:D318 B325:B327 B329 D325:D329 K324:K330 B284:B289 B390:B399 D390:D400 D405:D408 B405:B408 K390:K391 M390:M391 K405:K408 M405:M408 K481:K485 M481:M485 B505:B516 D505:D517 K505:M506 K508:M509 K507 M507 K511 M511 K418:L474 M419:M463 B603:B605 D633 D701:D727 B701:B727 M701:M709 K717 K701:K714 M711:M716 B636:B644 D636:D644 K636:K655 M636:M658 B658:B682 D658:D683 K677:K684 M677:M684 D603:D606 K657:K668 K618:M629 K550:K581 K612:K615 K734:M746 K753:M766 B753:D792 B587:D598 K587:M591 K603:K606 B690:D691 K690:M691 B522:B531 D522:D531 K522:K523 M522:M525 K537:K544 M540:M544 B537:B544 D537:D544 B734:F746 B552:G561 B612:F620 B449:G452 G240:G241 B220:G239 B171:G205 K75:M76 B257:D269 K255:M256 D412:D413 B412:B413 B411 D411 B409:D410 C411 M10:M17 M20:M28 M253:M254 M284 M286:M290 M292:M294 M351:M353 M355 M358:M360 M363 M365:M366 M368:M369 M371:M372 M381 B622:F629 B621:F621 B481:D494 D279:D289 D278 B278 B276:D277 C278 B290:D293 K693:O693 K694:N694 K692:M692 O692 B211:F219 B418:F448 B453:F474 B550:F551 B562:F581 M667 M664:M665 M660:M662 M659 M663 M666 B496:D498 B495 D495 B692 D692 K57:M60 M374:M377 M550:M581 K257:M260 K593:M593 K594:N594 K592:M592 O592 O593 K510 M510" numberStoredAsText="1"/>
    <ignoredError sqref="O594" numberStoredAsText="1" formulaRange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K516"/>
  <sheetViews>
    <sheetView topLeftCell="J164" workbookViewId="0">
      <selection activeCell="M216" sqref="M216"/>
    </sheetView>
  </sheetViews>
  <sheetFormatPr baseColWidth="10" defaultRowHeight="12" x14ac:dyDescent="0"/>
  <cols>
    <col min="1" max="1" width="6.33203125" style="73" customWidth="1"/>
    <col min="2" max="2" width="15.6640625" style="73" customWidth="1"/>
    <col min="3" max="3" width="33.6640625" style="73" customWidth="1"/>
    <col min="4" max="6" width="10.83203125" style="73"/>
    <col min="7" max="7" width="7.5" style="73" customWidth="1"/>
    <col min="8" max="8" width="16.1640625" style="73" customWidth="1"/>
    <col min="9" max="9" width="31.1640625" style="73" customWidth="1"/>
    <col min="10" max="14" width="10.83203125" style="73"/>
    <col min="15" max="15" width="13.83203125" style="73" customWidth="1"/>
    <col min="16" max="16" width="30.83203125" style="73" customWidth="1"/>
    <col min="17" max="21" width="10.83203125" style="73"/>
    <col min="22" max="22" width="18.83203125" style="73" customWidth="1"/>
    <col min="23" max="27" width="10.83203125" style="73"/>
    <col min="28" max="28" width="30.6640625" style="73" customWidth="1"/>
    <col min="29" max="33" width="10.83203125" style="73"/>
    <col min="34" max="34" width="20.83203125" style="73" customWidth="1"/>
    <col min="35" max="16384" width="10.83203125" style="73"/>
  </cols>
  <sheetData>
    <row r="2" spans="2:37">
      <c r="B2" s="254" t="s">
        <v>727</v>
      </c>
      <c r="O2" s="255" t="s">
        <v>728</v>
      </c>
      <c r="AA2" s="255" t="s">
        <v>729</v>
      </c>
    </row>
    <row r="4" spans="2:37">
      <c r="B4" s="153" t="s">
        <v>132</v>
      </c>
      <c r="C4" s="153"/>
      <c r="D4" s="153"/>
      <c r="E4" s="153"/>
      <c r="F4" s="153"/>
      <c r="G4" s="154"/>
      <c r="H4" s="153" t="s">
        <v>133</v>
      </c>
      <c r="I4" s="1"/>
      <c r="J4" s="1"/>
      <c r="K4" s="1"/>
      <c r="L4" s="1"/>
      <c r="O4" s="152" t="s">
        <v>287</v>
      </c>
      <c r="P4" s="151"/>
      <c r="Q4" s="150"/>
      <c r="R4" s="150"/>
      <c r="S4" s="149"/>
      <c r="U4" s="152" t="s">
        <v>328</v>
      </c>
      <c r="V4" s="151"/>
      <c r="W4" s="150"/>
      <c r="X4" s="150"/>
      <c r="Y4" s="149"/>
      <c r="AA4" s="154" t="s">
        <v>594</v>
      </c>
      <c r="AB4" s="154"/>
      <c r="AC4" s="154"/>
      <c r="AD4" s="154"/>
      <c r="AE4" s="154"/>
      <c r="AG4" s="154" t="s">
        <v>595</v>
      </c>
      <c r="AH4" s="154"/>
      <c r="AI4" s="154"/>
      <c r="AJ4" s="154"/>
      <c r="AK4" s="154"/>
    </row>
    <row r="5" spans="2:37">
      <c r="B5" s="2" t="s">
        <v>0</v>
      </c>
      <c r="C5" s="3" t="s">
        <v>1</v>
      </c>
      <c r="D5" s="3" t="s">
        <v>2</v>
      </c>
      <c r="E5" s="4" t="s">
        <v>3</v>
      </c>
      <c r="F5" s="3" t="s">
        <v>4</v>
      </c>
      <c r="H5" s="2" t="s">
        <v>45</v>
      </c>
      <c r="I5" s="3" t="s">
        <v>1</v>
      </c>
      <c r="J5" s="3" t="s">
        <v>46</v>
      </c>
      <c r="K5" s="3" t="s">
        <v>3</v>
      </c>
      <c r="L5" s="3" t="s">
        <v>4</v>
      </c>
      <c r="O5" s="150"/>
      <c r="P5" s="151"/>
      <c r="Q5" s="150"/>
      <c r="R5" s="150"/>
      <c r="S5" s="149"/>
      <c r="U5" s="150"/>
      <c r="V5" s="151"/>
      <c r="W5" s="150"/>
      <c r="X5" s="150"/>
      <c r="Y5" s="149"/>
    </row>
    <row r="6" spans="2:37">
      <c r="B6" s="5" t="s">
        <v>22</v>
      </c>
      <c r="C6" s="6" t="s">
        <v>80</v>
      </c>
      <c r="D6" s="7" t="s">
        <v>16</v>
      </c>
      <c r="E6" s="175">
        <f t="shared" ref="E6:E50" si="0">F6*100/$F$51</f>
        <v>22.471910112359552</v>
      </c>
      <c r="F6" s="8">
        <v>20</v>
      </c>
      <c r="H6" s="75" t="s">
        <v>106</v>
      </c>
      <c r="I6" s="76" t="s">
        <v>107</v>
      </c>
      <c r="J6" s="77" t="s">
        <v>22</v>
      </c>
      <c r="K6" s="193">
        <f t="shared" ref="K6:K28" si="1">L6*100/$L$29</f>
        <v>26.744186046511629</v>
      </c>
      <c r="L6" s="79">
        <v>23</v>
      </c>
      <c r="O6" s="148" t="s">
        <v>0</v>
      </c>
      <c r="P6" s="148" t="s">
        <v>1</v>
      </c>
      <c r="Q6" s="148" t="s">
        <v>2</v>
      </c>
      <c r="R6" s="148" t="s">
        <v>3</v>
      </c>
      <c r="S6" s="147" t="s">
        <v>4</v>
      </c>
      <c r="U6" s="148" t="s">
        <v>45</v>
      </c>
      <c r="V6" s="148" t="s">
        <v>1</v>
      </c>
      <c r="W6" s="148" t="s">
        <v>46</v>
      </c>
      <c r="X6" s="148" t="s">
        <v>3</v>
      </c>
      <c r="Y6" s="147" t="s">
        <v>4</v>
      </c>
      <c r="AA6" s="2" t="s">
        <v>0</v>
      </c>
      <c r="AB6" s="3" t="s">
        <v>1</v>
      </c>
      <c r="AC6" s="3" t="s">
        <v>2</v>
      </c>
      <c r="AD6" s="3" t="s">
        <v>3</v>
      </c>
      <c r="AE6" s="3" t="s">
        <v>4</v>
      </c>
      <c r="AG6" s="2" t="s">
        <v>45</v>
      </c>
      <c r="AH6" s="3" t="s">
        <v>1</v>
      </c>
      <c r="AI6" s="3" t="s">
        <v>46</v>
      </c>
      <c r="AJ6" s="3" t="s">
        <v>3</v>
      </c>
      <c r="AK6" s="3" t="s">
        <v>4</v>
      </c>
    </row>
    <row r="7" spans="2:37">
      <c r="B7" s="9" t="s">
        <v>16</v>
      </c>
      <c r="C7" s="10" t="s">
        <v>71</v>
      </c>
      <c r="D7" s="11" t="s">
        <v>16</v>
      </c>
      <c r="E7" s="176">
        <f t="shared" si="0"/>
        <v>6.7415730337078648</v>
      </c>
      <c r="F7" s="13">
        <v>6</v>
      </c>
      <c r="H7" s="80" t="s">
        <v>19</v>
      </c>
      <c r="I7" s="81" t="s">
        <v>119</v>
      </c>
      <c r="J7" s="82" t="s">
        <v>16</v>
      </c>
      <c r="K7" s="194">
        <f t="shared" si="1"/>
        <v>9.3023255813953494</v>
      </c>
      <c r="L7" s="83">
        <v>8</v>
      </c>
      <c r="O7" s="145" t="s">
        <v>16</v>
      </c>
      <c r="P7" s="146" t="s">
        <v>286</v>
      </c>
      <c r="Q7" s="145" t="s">
        <v>16</v>
      </c>
      <c r="R7" s="144">
        <f t="shared" ref="R7:R38" si="2">SUM((S7/$S$60)*100)</f>
        <v>5.4794520547945202</v>
      </c>
      <c r="S7" s="143">
        <v>4</v>
      </c>
      <c r="U7" s="145" t="s">
        <v>106</v>
      </c>
      <c r="V7" s="146" t="s">
        <v>327</v>
      </c>
      <c r="W7" s="145" t="s">
        <v>104</v>
      </c>
      <c r="X7" s="144">
        <f t="shared" ref="X7:X48" si="3">SUM((Y7/$Y$49)*100)</f>
        <v>10.256410256410255</v>
      </c>
      <c r="Y7" s="143">
        <v>8</v>
      </c>
      <c r="AA7" s="84" t="s">
        <v>16</v>
      </c>
      <c r="AB7" s="20" t="s">
        <v>572</v>
      </c>
      <c r="AC7" s="84" t="s">
        <v>16</v>
      </c>
      <c r="AD7" s="22">
        <f t="shared" ref="AD7:AD16" si="4">AE7*100/$AE$17</f>
        <v>33.333333333333336</v>
      </c>
      <c r="AE7" s="99">
        <v>31</v>
      </c>
      <c r="AG7" s="19" t="s">
        <v>19</v>
      </c>
      <c r="AH7" s="20" t="s">
        <v>587</v>
      </c>
      <c r="AI7" s="19" t="s">
        <v>16</v>
      </c>
      <c r="AJ7" s="22">
        <f>AK7*100/$AK$9</f>
        <v>95.890410958904113</v>
      </c>
      <c r="AK7" s="99">
        <v>70</v>
      </c>
    </row>
    <row r="8" spans="2:37">
      <c r="B8" s="14" t="s">
        <v>16</v>
      </c>
      <c r="C8" s="15" t="s">
        <v>61</v>
      </c>
      <c r="D8" s="16" t="s">
        <v>16</v>
      </c>
      <c r="E8" s="177">
        <f t="shared" si="0"/>
        <v>4.4943820224719104</v>
      </c>
      <c r="F8" s="18">
        <v>4</v>
      </c>
      <c r="H8" s="84" t="s">
        <v>102</v>
      </c>
      <c r="I8" s="20" t="s">
        <v>101</v>
      </c>
      <c r="J8" s="19" t="s">
        <v>22</v>
      </c>
      <c r="K8" s="178">
        <f t="shared" si="1"/>
        <v>8.1395348837209305</v>
      </c>
      <c r="L8" s="85">
        <v>7</v>
      </c>
      <c r="O8" s="145" t="s">
        <v>16</v>
      </c>
      <c r="P8" s="146" t="s">
        <v>285</v>
      </c>
      <c r="Q8" s="145" t="s">
        <v>16</v>
      </c>
      <c r="R8" s="144">
        <f t="shared" si="2"/>
        <v>5.4794520547945202</v>
      </c>
      <c r="S8" s="143">
        <v>4</v>
      </c>
      <c r="U8" s="145" t="s">
        <v>51</v>
      </c>
      <c r="V8" s="146" t="s">
        <v>326</v>
      </c>
      <c r="W8" s="145" t="s">
        <v>123</v>
      </c>
      <c r="X8" s="144">
        <f t="shared" si="3"/>
        <v>5.1282051282051277</v>
      </c>
      <c r="Y8" s="143">
        <v>4</v>
      </c>
      <c r="AA8" s="84" t="s">
        <v>16</v>
      </c>
      <c r="AB8" s="20" t="s">
        <v>575</v>
      </c>
      <c r="AC8" s="84" t="s">
        <v>16</v>
      </c>
      <c r="AD8" s="22">
        <f t="shared" si="4"/>
        <v>27.956989247311828</v>
      </c>
      <c r="AE8" s="85">
        <v>26</v>
      </c>
      <c r="AG8" s="68" t="s">
        <v>19</v>
      </c>
      <c r="AH8" s="69" t="s">
        <v>586</v>
      </c>
      <c r="AI8" s="68" t="s">
        <v>16</v>
      </c>
      <c r="AJ8" s="71">
        <f>AK8*100/$AK$9</f>
        <v>4.1095890410958908</v>
      </c>
      <c r="AK8" s="97">
        <v>3</v>
      </c>
    </row>
    <row r="9" spans="2:37">
      <c r="B9" s="19" t="s">
        <v>16</v>
      </c>
      <c r="C9" s="20" t="s">
        <v>70</v>
      </c>
      <c r="D9" s="21" t="s">
        <v>16</v>
      </c>
      <c r="E9" s="178">
        <f t="shared" si="0"/>
        <v>4.4943820224719104</v>
      </c>
      <c r="F9" s="23">
        <v>4</v>
      </c>
      <c r="H9" s="84" t="s">
        <v>55</v>
      </c>
      <c r="I9" s="20" t="s">
        <v>125</v>
      </c>
      <c r="J9" s="84" t="s">
        <v>22</v>
      </c>
      <c r="K9" s="178">
        <f t="shared" si="1"/>
        <v>6.9767441860465116</v>
      </c>
      <c r="L9" s="85">
        <v>6</v>
      </c>
      <c r="M9" s="20" t="s">
        <v>211</v>
      </c>
      <c r="O9" s="145" t="s">
        <v>16</v>
      </c>
      <c r="P9" s="146" t="s">
        <v>284</v>
      </c>
      <c r="Q9" s="145" t="s">
        <v>16</v>
      </c>
      <c r="R9" s="144">
        <f t="shared" si="2"/>
        <v>4.10958904109589</v>
      </c>
      <c r="S9" s="143">
        <v>3</v>
      </c>
      <c r="U9" s="163" t="s">
        <v>22</v>
      </c>
      <c r="V9" s="164" t="s">
        <v>325</v>
      </c>
      <c r="W9" s="163" t="s">
        <v>22</v>
      </c>
      <c r="X9" s="165">
        <f t="shared" si="3"/>
        <v>5.1282051282051277</v>
      </c>
      <c r="Y9" s="166">
        <v>4</v>
      </c>
      <c r="AA9" s="84" t="s">
        <v>16</v>
      </c>
      <c r="AB9" s="20" t="s">
        <v>567</v>
      </c>
      <c r="AC9" s="84" t="s">
        <v>16</v>
      </c>
      <c r="AD9" s="22">
        <f t="shared" si="4"/>
        <v>13.978494623655914</v>
      </c>
      <c r="AE9" s="85">
        <v>13</v>
      </c>
      <c r="AJ9" s="74">
        <f>SUM(AJ7:AJ8)</f>
        <v>100</v>
      </c>
      <c r="AK9" s="74">
        <f>SUM(AK7:AK8)</f>
        <v>73</v>
      </c>
    </row>
    <row r="10" spans="2:37" ht="15">
      <c r="B10" s="19" t="s">
        <v>16</v>
      </c>
      <c r="C10" s="20" t="s">
        <v>74</v>
      </c>
      <c r="D10" s="21" t="s">
        <v>16</v>
      </c>
      <c r="E10" s="178">
        <f t="shared" si="0"/>
        <v>3.3707865168539324</v>
      </c>
      <c r="F10" s="23">
        <v>3</v>
      </c>
      <c r="H10" s="84" t="s">
        <v>55</v>
      </c>
      <c r="I10" s="20" t="s">
        <v>116</v>
      </c>
      <c r="J10" s="19" t="s">
        <v>52</v>
      </c>
      <c r="K10" s="178">
        <f t="shared" si="1"/>
        <v>6.9767441860465116</v>
      </c>
      <c r="L10" s="85">
        <v>6</v>
      </c>
      <c r="O10" s="145" t="s">
        <v>16</v>
      </c>
      <c r="P10" s="146" t="s">
        <v>283</v>
      </c>
      <c r="Q10" s="145" t="s">
        <v>16</v>
      </c>
      <c r="R10" s="144">
        <f t="shared" si="2"/>
        <v>2.7397260273972601</v>
      </c>
      <c r="S10" s="143">
        <v>2</v>
      </c>
      <c r="U10" s="156" t="s">
        <v>106</v>
      </c>
      <c r="V10" s="157" t="s">
        <v>324</v>
      </c>
      <c r="W10" s="156" t="s">
        <v>16</v>
      </c>
      <c r="X10" s="158">
        <f t="shared" si="3"/>
        <v>5.1282051282051277</v>
      </c>
      <c r="Y10" s="159">
        <v>4</v>
      </c>
      <c r="AA10" s="84" t="s">
        <v>16</v>
      </c>
      <c r="AB10" s="20" t="s">
        <v>573</v>
      </c>
      <c r="AC10" s="84" t="s">
        <v>16</v>
      </c>
      <c r="AD10" s="22">
        <f t="shared" si="4"/>
        <v>12.903225806451612</v>
      </c>
      <c r="AE10" s="85">
        <v>12</v>
      </c>
      <c r="AG10"/>
      <c r="AH10"/>
      <c r="AI10"/>
      <c r="AJ10"/>
      <c r="AK10"/>
    </row>
    <row r="11" spans="2:37" ht="15">
      <c r="B11" s="24" t="s">
        <v>16</v>
      </c>
      <c r="C11" s="25" t="s">
        <v>68</v>
      </c>
      <c r="D11" s="26" t="s">
        <v>16</v>
      </c>
      <c r="E11" s="179">
        <f t="shared" si="0"/>
        <v>3.3707865168539324</v>
      </c>
      <c r="F11" s="28">
        <v>3</v>
      </c>
      <c r="H11" s="84" t="s">
        <v>51</v>
      </c>
      <c r="I11" s="20" t="s">
        <v>117</v>
      </c>
      <c r="J11" s="19" t="s">
        <v>16</v>
      </c>
      <c r="K11" s="178">
        <f t="shared" si="1"/>
        <v>5.8139534883720927</v>
      </c>
      <c r="L11" s="85">
        <v>5</v>
      </c>
      <c r="O11" s="145" t="s">
        <v>16</v>
      </c>
      <c r="P11" s="146" t="s">
        <v>282</v>
      </c>
      <c r="Q11" s="145" t="s">
        <v>16</v>
      </c>
      <c r="R11" s="144">
        <f t="shared" si="2"/>
        <v>2.7397260273972601</v>
      </c>
      <c r="S11" s="143">
        <v>2</v>
      </c>
      <c r="U11" s="145" t="s">
        <v>9</v>
      </c>
      <c r="V11" s="146" t="s">
        <v>323</v>
      </c>
      <c r="W11" s="145" t="s">
        <v>16</v>
      </c>
      <c r="X11" s="144">
        <f t="shared" si="3"/>
        <v>3.8461538461538463</v>
      </c>
      <c r="Y11" s="143">
        <v>3</v>
      </c>
      <c r="AA11" s="84" t="s">
        <v>16</v>
      </c>
      <c r="AB11" s="20" t="s">
        <v>571</v>
      </c>
      <c r="AC11" s="84" t="s">
        <v>16</v>
      </c>
      <c r="AD11" s="22">
        <f t="shared" si="4"/>
        <v>4.301075268817204</v>
      </c>
      <c r="AE11" s="85">
        <v>4</v>
      </c>
      <c r="AG11"/>
      <c r="AH11"/>
      <c r="AI11"/>
      <c r="AJ11"/>
      <c r="AK11"/>
    </row>
    <row r="12" spans="2:37" ht="15">
      <c r="B12" s="29" t="s">
        <v>16</v>
      </c>
      <c r="C12" s="30" t="s">
        <v>69</v>
      </c>
      <c r="D12" s="31" t="s">
        <v>16</v>
      </c>
      <c r="E12" s="180">
        <f t="shared" si="0"/>
        <v>2.2471910112359552</v>
      </c>
      <c r="F12" s="33">
        <v>2</v>
      </c>
      <c r="H12" s="84" t="s">
        <v>51</v>
      </c>
      <c r="I12" s="20" t="s">
        <v>113</v>
      </c>
      <c r="J12" s="19" t="s">
        <v>16</v>
      </c>
      <c r="K12" s="178">
        <f t="shared" si="1"/>
        <v>4.6511627906976747</v>
      </c>
      <c r="L12" s="85">
        <v>4</v>
      </c>
      <c r="O12" s="145" t="s">
        <v>16</v>
      </c>
      <c r="P12" s="146" t="s">
        <v>281</v>
      </c>
      <c r="Q12" s="145" t="s">
        <v>16</v>
      </c>
      <c r="R12" s="144">
        <f t="shared" si="2"/>
        <v>2.7397260273972601</v>
      </c>
      <c r="S12" s="143">
        <v>2</v>
      </c>
      <c r="U12" s="145" t="s">
        <v>22</v>
      </c>
      <c r="V12" s="146" t="s">
        <v>322</v>
      </c>
      <c r="W12" s="145" t="s">
        <v>16</v>
      </c>
      <c r="X12" s="144">
        <f t="shared" si="3"/>
        <v>3.8461538461538463</v>
      </c>
      <c r="Y12" s="143">
        <v>3</v>
      </c>
      <c r="AA12" s="84" t="s">
        <v>16</v>
      </c>
      <c r="AB12" s="20" t="s">
        <v>576</v>
      </c>
      <c r="AC12" s="84" t="s">
        <v>16</v>
      </c>
      <c r="AD12" s="22">
        <f t="shared" si="4"/>
        <v>2.150537634408602</v>
      </c>
      <c r="AE12" s="85">
        <v>2</v>
      </c>
      <c r="AG12"/>
      <c r="AH12"/>
      <c r="AI12"/>
      <c r="AJ12"/>
      <c r="AK12"/>
    </row>
    <row r="13" spans="2:37" ht="15">
      <c r="B13" s="34" t="s">
        <v>16</v>
      </c>
      <c r="C13" s="35" t="s">
        <v>38</v>
      </c>
      <c r="D13" s="36" t="s">
        <v>16</v>
      </c>
      <c r="E13" s="181">
        <f t="shared" si="0"/>
        <v>2.2471910112359552</v>
      </c>
      <c r="F13" s="37">
        <v>2</v>
      </c>
      <c r="H13" s="84" t="s">
        <v>19</v>
      </c>
      <c r="I13" s="20" t="s">
        <v>109</v>
      </c>
      <c r="J13" s="84" t="s">
        <v>16</v>
      </c>
      <c r="K13" s="178">
        <f t="shared" si="1"/>
        <v>3.4883720930232558</v>
      </c>
      <c r="L13" s="85">
        <v>3</v>
      </c>
      <c r="O13" s="145" t="s">
        <v>16</v>
      </c>
      <c r="P13" s="146" t="s">
        <v>280</v>
      </c>
      <c r="Q13" s="145" t="s">
        <v>16</v>
      </c>
      <c r="R13" s="144">
        <f t="shared" si="2"/>
        <v>2.7397260273972601</v>
      </c>
      <c r="S13" s="143">
        <v>2</v>
      </c>
      <c r="U13" s="145" t="s">
        <v>106</v>
      </c>
      <c r="V13" s="146" t="s">
        <v>321</v>
      </c>
      <c r="W13" s="145" t="s">
        <v>123</v>
      </c>
      <c r="X13" s="144">
        <f t="shared" si="3"/>
        <v>3.8461538461538463</v>
      </c>
      <c r="Y13" s="143">
        <v>3</v>
      </c>
      <c r="AA13" s="84" t="s">
        <v>16</v>
      </c>
      <c r="AB13" s="20" t="s">
        <v>568</v>
      </c>
      <c r="AC13" s="84" t="s">
        <v>16</v>
      </c>
      <c r="AD13" s="22">
        <f t="shared" si="4"/>
        <v>2.150537634408602</v>
      </c>
      <c r="AE13" s="85">
        <v>2</v>
      </c>
      <c r="AG13"/>
      <c r="AH13"/>
      <c r="AI13"/>
      <c r="AJ13"/>
      <c r="AK13"/>
    </row>
    <row r="14" spans="2:37" ht="15">
      <c r="B14" s="19" t="s">
        <v>16</v>
      </c>
      <c r="C14" s="20" t="s">
        <v>72</v>
      </c>
      <c r="D14" s="21" t="s">
        <v>16</v>
      </c>
      <c r="E14" s="178">
        <f t="shared" si="0"/>
        <v>2.2471910112359552</v>
      </c>
      <c r="F14" s="23">
        <v>2</v>
      </c>
      <c r="H14" s="86" t="s">
        <v>9</v>
      </c>
      <c r="I14" s="87" t="s">
        <v>118</v>
      </c>
      <c r="J14" s="88" t="s">
        <v>16</v>
      </c>
      <c r="K14" s="195">
        <f t="shared" si="1"/>
        <v>3.4883720930232558</v>
      </c>
      <c r="L14" s="90">
        <v>3</v>
      </c>
      <c r="O14" s="145" t="s">
        <v>16</v>
      </c>
      <c r="P14" s="146" t="s">
        <v>279</v>
      </c>
      <c r="Q14" s="145" t="s">
        <v>16</v>
      </c>
      <c r="R14" s="144">
        <f t="shared" si="2"/>
        <v>2.7397260273972601</v>
      </c>
      <c r="S14" s="143">
        <v>2</v>
      </c>
      <c r="U14" s="145" t="s">
        <v>19</v>
      </c>
      <c r="V14" s="146" t="s">
        <v>320</v>
      </c>
      <c r="W14" s="145" t="s">
        <v>16</v>
      </c>
      <c r="X14" s="144">
        <f t="shared" si="3"/>
        <v>2.5641025641025639</v>
      </c>
      <c r="Y14" s="143">
        <v>2</v>
      </c>
      <c r="AA14" s="84" t="s">
        <v>16</v>
      </c>
      <c r="AB14" s="20" t="s">
        <v>569</v>
      </c>
      <c r="AC14" s="84" t="s">
        <v>16</v>
      </c>
      <c r="AD14" s="22">
        <f t="shared" si="4"/>
        <v>1.075268817204301</v>
      </c>
      <c r="AE14" s="85">
        <v>1</v>
      </c>
      <c r="AG14"/>
      <c r="AH14"/>
      <c r="AI14"/>
      <c r="AJ14"/>
      <c r="AK14"/>
    </row>
    <row r="15" spans="2:37">
      <c r="B15" s="19" t="s">
        <v>16</v>
      </c>
      <c r="C15" s="20" t="s">
        <v>73</v>
      </c>
      <c r="D15" s="21" t="s">
        <v>16</v>
      </c>
      <c r="E15" s="178">
        <f t="shared" si="0"/>
        <v>2.2471910112359552</v>
      </c>
      <c r="F15" s="23">
        <v>2</v>
      </c>
      <c r="H15" s="214" t="s">
        <v>19</v>
      </c>
      <c r="I15" s="215" t="s">
        <v>110</v>
      </c>
      <c r="J15" s="214" t="s">
        <v>16</v>
      </c>
      <c r="K15" s="216">
        <f t="shared" si="1"/>
        <v>3.4883720930232558</v>
      </c>
      <c r="L15" s="217">
        <v>3</v>
      </c>
      <c r="O15" s="145" t="s">
        <v>16</v>
      </c>
      <c r="P15" s="146" t="s">
        <v>278</v>
      </c>
      <c r="Q15" s="145" t="s">
        <v>16</v>
      </c>
      <c r="R15" s="144">
        <f t="shared" si="2"/>
        <v>2.7397260273972601</v>
      </c>
      <c r="S15" s="143">
        <v>2</v>
      </c>
      <c r="U15" s="145" t="s">
        <v>106</v>
      </c>
      <c r="V15" s="146" t="s">
        <v>319</v>
      </c>
      <c r="W15" s="145" t="s">
        <v>22</v>
      </c>
      <c r="X15" s="144">
        <f t="shared" si="3"/>
        <v>2.5641025641025639</v>
      </c>
      <c r="Y15" s="143">
        <v>2</v>
      </c>
      <c r="AA15" s="84" t="s">
        <v>16</v>
      </c>
      <c r="AB15" s="20" t="s">
        <v>574</v>
      </c>
      <c r="AC15" s="84" t="s">
        <v>16</v>
      </c>
      <c r="AD15" s="22">
        <f t="shared" si="4"/>
        <v>1.075268817204301</v>
      </c>
      <c r="AE15" s="85">
        <v>1</v>
      </c>
    </row>
    <row r="16" spans="2:37">
      <c r="B16" s="19" t="s">
        <v>16</v>
      </c>
      <c r="C16" s="20" t="s">
        <v>64</v>
      </c>
      <c r="D16" s="21" t="s">
        <v>16</v>
      </c>
      <c r="E16" s="178">
        <f t="shared" si="0"/>
        <v>2.2471910112359552</v>
      </c>
      <c r="F16" s="23">
        <v>2</v>
      </c>
      <c r="H16" s="84" t="s">
        <v>19</v>
      </c>
      <c r="I16" s="20" t="s">
        <v>120</v>
      </c>
      <c r="J16" s="84" t="s">
        <v>16</v>
      </c>
      <c r="K16" s="178">
        <f t="shared" si="1"/>
        <v>3.4883720930232558</v>
      </c>
      <c r="L16" s="85">
        <v>3</v>
      </c>
      <c r="O16" s="145" t="s">
        <v>16</v>
      </c>
      <c r="P16" s="146" t="s">
        <v>277</v>
      </c>
      <c r="Q16" s="145" t="s">
        <v>16</v>
      </c>
      <c r="R16" s="144">
        <f t="shared" si="2"/>
        <v>2.7397260273972601</v>
      </c>
      <c r="S16" s="143">
        <v>2</v>
      </c>
      <c r="U16" s="145" t="s">
        <v>22</v>
      </c>
      <c r="V16" s="146" t="s">
        <v>318</v>
      </c>
      <c r="W16" s="145" t="s">
        <v>16</v>
      </c>
      <c r="X16" s="144">
        <f t="shared" si="3"/>
        <v>2.5641025641025639</v>
      </c>
      <c r="Y16" s="143">
        <v>2</v>
      </c>
      <c r="AA16" s="96" t="s">
        <v>16</v>
      </c>
      <c r="AB16" s="69" t="s">
        <v>570</v>
      </c>
      <c r="AC16" s="96" t="s">
        <v>16</v>
      </c>
      <c r="AD16" s="71">
        <f t="shared" si="4"/>
        <v>1.075268817204301</v>
      </c>
      <c r="AE16" s="97">
        <v>1</v>
      </c>
    </row>
    <row r="17" spans="2:37">
      <c r="B17" s="19" t="s">
        <v>16</v>
      </c>
      <c r="C17" s="20" t="s">
        <v>95</v>
      </c>
      <c r="D17" s="21" t="s">
        <v>16</v>
      </c>
      <c r="E17" s="178">
        <f t="shared" si="0"/>
        <v>2.2471910112359552</v>
      </c>
      <c r="F17" s="23">
        <v>2</v>
      </c>
      <c r="H17" s="84" t="s">
        <v>102</v>
      </c>
      <c r="I17" s="20" t="s">
        <v>103</v>
      </c>
      <c r="J17" s="84" t="s">
        <v>104</v>
      </c>
      <c r="K17" s="178">
        <f t="shared" si="1"/>
        <v>2.3255813953488373</v>
      </c>
      <c r="L17" s="85">
        <v>2</v>
      </c>
      <c r="O17" s="145" t="s">
        <v>16</v>
      </c>
      <c r="P17" s="146" t="s">
        <v>276</v>
      </c>
      <c r="Q17" s="145" t="s">
        <v>16</v>
      </c>
      <c r="R17" s="144">
        <f t="shared" si="2"/>
        <v>2.7397260273972601</v>
      </c>
      <c r="S17" s="143">
        <v>2</v>
      </c>
      <c r="U17" s="145" t="s">
        <v>106</v>
      </c>
      <c r="V17" s="146" t="s">
        <v>317</v>
      </c>
      <c r="W17" s="145" t="s">
        <v>16</v>
      </c>
      <c r="X17" s="144">
        <f t="shared" si="3"/>
        <v>2.5641025641025639</v>
      </c>
      <c r="Y17" s="143">
        <v>2</v>
      </c>
      <c r="AD17" s="74">
        <f>SUM(AD7:AD16)</f>
        <v>100.00000000000003</v>
      </c>
      <c r="AE17" s="74">
        <f>SUM(AE7:AE16)</f>
        <v>93</v>
      </c>
    </row>
    <row r="18" spans="2:37">
      <c r="B18" s="19" t="s">
        <v>16</v>
      </c>
      <c r="C18" s="20" t="s">
        <v>96</v>
      </c>
      <c r="D18" s="21" t="s">
        <v>16</v>
      </c>
      <c r="E18" s="178">
        <f t="shared" si="0"/>
        <v>2.2471910112359552</v>
      </c>
      <c r="F18" s="23">
        <v>2</v>
      </c>
      <c r="H18" s="84" t="s">
        <v>19</v>
      </c>
      <c r="I18" s="20" t="s">
        <v>121</v>
      </c>
      <c r="J18" s="84" t="s">
        <v>22</v>
      </c>
      <c r="K18" s="178">
        <f t="shared" si="1"/>
        <v>2.3255813953488373</v>
      </c>
      <c r="L18" s="85">
        <v>2</v>
      </c>
      <c r="M18" s="20" t="s">
        <v>211</v>
      </c>
      <c r="O18" s="145" t="s">
        <v>16</v>
      </c>
      <c r="P18" s="146" t="s">
        <v>275</v>
      </c>
      <c r="Q18" s="145" t="s">
        <v>16</v>
      </c>
      <c r="R18" s="144">
        <f t="shared" si="2"/>
        <v>2.7397260273972601</v>
      </c>
      <c r="S18" s="143">
        <v>2</v>
      </c>
      <c r="U18" s="145" t="s">
        <v>9</v>
      </c>
      <c r="V18" s="146" t="s">
        <v>316</v>
      </c>
      <c r="W18" s="145" t="s">
        <v>22</v>
      </c>
      <c r="X18" s="144">
        <f t="shared" si="3"/>
        <v>2.5641025641025639</v>
      </c>
      <c r="Y18" s="143">
        <v>2</v>
      </c>
    </row>
    <row r="19" spans="2:37">
      <c r="B19" s="19" t="s">
        <v>16</v>
      </c>
      <c r="C19" s="20" t="s">
        <v>63</v>
      </c>
      <c r="D19" s="21" t="s">
        <v>16</v>
      </c>
      <c r="E19" s="178">
        <f t="shared" si="0"/>
        <v>2.2471910112359552</v>
      </c>
      <c r="F19" s="23">
        <v>2</v>
      </c>
      <c r="H19" s="84" t="s">
        <v>55</v>
      </c>
      <c r="I19" s="91" t="s">
        <v>112</v>
      </c>
      <c r="J19" s="19" t="s">
        <v>16</v>
      </c>
      <c r="K19" s="178">
        <f t="shared" si="1"/>
        <v>2.3255813953488373</v>
      </c>
      <c r="L19" s="85">
        <v>2</v>
      </c>
      <c r="M19" s="20" t="s">
        <v>230</v>
      </c>
      <c r="O19" s="145" t="s">
        <v>16</v>
      </c>
      <c r="P19" s="146" t="s">
        <v>274</v>
      </c>
      <c r="Q19" s="145" t="s">
        <v>16</v>
      </c>
      <c r="R19" s="144">
        <f t="shared" si="2"/>
        <v>2.7397260273972601</v>
      </c>
      <c r="S19" s="143">
        <v>2</v>
      </c>
      <c r="U19" s="145" t="s">
        <v>22</v>
      </c>
      <c r="V19" s="146" t="s">
        <v>315</v>
      </c>
      <c r="W19" s="145" t="s">
        <v>16</v>
      </c>
      <c r="X19" s="144">
        <f t="shared" si="3"/>
        <v>2.5641025641025639</v>
      </c>
      <c r="Y19" s="143">
        <v>2</v>
      </c>
    </row>
    <row r="20" spans="2:37">
      <c r="B20" s="19" t="s">
        <v>16</v>
      </c>
      <c r="C20" s="20" t="s">
        <v>77</v>
      </c>
      <c r="D20" s="21" t="s">
        <v>16</v>
      </c>
      <c r="E20" s="178">
        <f t="shared" si="0"/>
        <v>2.2471910112359552</v>
      </c>
      <c r="F20" s="23">
        <v>2</v>
      </c>
      <c r="H20" s="92" t="s">
        <v>9</v>
      </c>
      <c r="I20" s="93" t="s">
        <v>114</v>
      </c>
      <c r="J20" s="94" t="s">
        <v>123</v>
      </c>
      <c r="K20" s="178">
        <f t="shared" si="1"/>
        <v>1.1627906976744187</v>
      </c>
      <c r="L20" s="85">
        <v>1</v>
      </c>
      <c r="O20" s="145" t="s">
        <v>22</v>
      </c>
      <c r="P20" s="146" t="s">
        <v>273</v>
      </c>
      <c r="Q20" s="145" t="s">
        <v>16</v>
      </c>
      <c r="R20" s="144">
        <f t="shared" si="2"/>
        <v>2.7397260273972601</v>
      </c>
      <c r="S20" s="143">
        <v>2</v>
      </c>
      <c r="U20" s="145" t="s">
        <v>106</v>
      </c>
      <c r="V20" s="146" t="s">
        <v>314</v>
      </c>
      <c r="W20" s="145" t="s">
        <v>16</v>
      </c>
      <c r="X20" s="144">
        <f t="shared" si="3"/>
        <v>2.5641025641025639</v>
      </c>
      <c r="Y20" s="143">
        <v>2</v>
      </c>
      <c r="AA20" s="154" t="s">
        <v>592</v>
      </c>
      <c r="AB20" s="154"/>
      <c r="AC20" s="154"/>
      <c r="AD20" s="154"/>
      <c r="AE20" s="154"/>
      <c r="AG20" s="154" t="s">
        <v>593</v>
      </c>
      <c r="AH20" s="154"/>
      <c r="AI20" s="154"/>
      <c r="AJ20" s="154"/>
      <c r="AK20" s="154"/>
    </row>
    <row r="21" spans="2:37">
      <c r="B21" s="38" t="s">
        <v>16</v>
      </c>
      <c r="C21" s="39" t="s">
        <v>78</v>
      </c>
      <c r="D21" s="40" t="s">
        <v>16</v>
      </c>
      <c r="E21" s="182">
        <f t="shared" si="0"/>
        <v>2.2471910112359552</v>
      </c>
      <c r="F21" s="42">
        <v>2</v>
      </c>
      <c r="H21" s="92" t="s">
        <v>55</v>
      </c>
      <c r="I21" s="93" t="s">
        <v>114</v>
      </c>
      <c r="J21" s="94" t="s">
        <v>123</v>
      </c>
      <c r="K21" s="178">
        <f t="shared" si="1"/>
        <v>1.1627906976744187</v>
      </c>
      <c r="L21" s="95">
        <v>1</v>
      </c>
      <c r="O21" s="145" t="s">
        <v>16</v>
      </c>
      <c r="P21" s="146" t="s">
        <v>272</v>
      </c>
      <c r="Q21" s="145" t="s">
        <v>16</v>
      </c>
      <c r="R21" s="144">
        <f t="shared" si="2"/>
        <v>2.7397260273972601</v>
      </c>
      <c r="S21" s="143">
        <v>2</v>
      </c>
      <c r="U21" s="145" t="s">
        <v>9</v>
      </c>
      <c r="V21" s="146" t="s">
        <v>313</v>
      </c>
      <c r="W21" s="145" t="s">
        <v>16</v>
      </c>
      <c r="X21" s="144">
        <f t="shared" si="3"/>
        <v>2.5641025641025639</v>
      </c>
      <c r="Y21" s="143">
        <v>2</v>
      </c>
      <c r="AA21" s="2" t="s">
        <v>0</v>
      </c>
      <c r="AB21" s="3" t="s">
        <v>1</v>
      </c>
      <c r="AC21" s="3" t="s">
        <v>2</v>
      </c>
      <c r="AD21" s="3" t="s">
        <v>3</v>
      </c>
      <c r="AE21" s="3" t="s">
        <v>4</v>
      </c>
      <c r="AG21" s="2" t="s">
        <v>45</v>
      </c>
      <c r="AH21" s="3" t="s">
        <v>1</v>
      </c>
      <c r="AI21" s="3" t="s">
        <v>46</v>
      </c>
      <c r="AJ21" s="3" t="s">
        <v>3</v>
      </c>
      <c r="AK21" s="3" t="s">
        <v>4</v>
      </c>
    </row>
    <row r="22" spans="2:37">
      <c r="B22" s="19" t="s">
        <v>16</v>
      </c>
      <c r="C22" s="20" t="s">
        <v>91</v>
      </c>
      <c r="D22" s="21" t="s">
        <v>16</v>
      </c>
      <c r="E22" s="178">
        <f t="shared" si="0"/>
        <v>1.1235955056179776</v>
      </c>
      <c r="F22" s="23">
        <v>1</v>
      </c>
      <c r="H22" s="84" t="s">
        <v>9</v>
      </c>
      <c r="I22" s="20" t="s">
        <v>111</v>
      </c>
      <c r="J22" s="19" t="s">
        <v>22</v>
      </c>
      <c r="K22" s="178">
        <f t="shared" si="1"/>
        <v>1.1627906976744187</v>
      </c>
      <c r="L22" s="85">
        <v>1</v>
      </c>
      <c r="O22" s="145" t="s">
        <v>16</v>
      </c>
      <c r="P22" s="146" t="s">
        <v>271</v>
      </c>
      <c r="Q22" s="145" t="s">
        <v>16</v>
      </c>
      <c r="R22" s="144">
        <f t="shared" si="2"/>
        <v>1.3698630136986301</v>
      </c>
      <c r="S22" s="143">
        <v>1</v>
      </c>
      <c r="U22" s="145" t="s">
        <v>9</v>
      </c>
      <c r="V22" s="146" t="s">
        <v>312</v>
      </c>
      <c r="W22" s="145" t="s">
        <v>16</v>
      </c>
      <c r="X22" s="144">
        <f t="shared" si="3"/>
        <v>2.5641025641025639</v>
      </c>
      <c r="Y22" s="143">
        <v>2</v>
      </c>
      <c r="AA22" s="19" t="s">
        <v>16</v>
      </c>
      <c r="AB22" s="20" t="s">
        <v>582</v>
      </c>
      <c r="AC22" s="19" t="s">
        <v>16</v>
      </c>
      <c r="AD22" s="22">
        <f t="shared" ref="AD22:AD29" si="5">AE22*100/$AE$30</f>
        <v>66.304347826086953</v>
      </c>
      <c r="AE22" s="99">
        <v>61</v>
      </c>
      <c r="AG22" s="98" t="s">
        <v>106</v>
      </c>
      <c r="AH22" s="20" t="s">
        <v>590</v>
      </c>
      <c r="AI22" s="98" t="s">
        <v>16</v>
      </c>
      <c r="AJ22" s="22">
        <f>AK22*100/$AK$26</f>
        <v>89.010989010989007</v>
      </c>
      <c r="AK22" s="99">
        <v>81</v>
      </c>
    </row>
    <row r="23" spans="2:37">
      <c r="B23" s="19" t="s">
        <v>16</v>
      </c>
      <c r="C23" s="91" t="s">
        <v>443</v>
      </c>
      <c r="D23" s="21" t="s">
        <v>16</v>
      </c>
      <c r="E23" s="178">
        <f t="shared" si="0"/>
        <v>1.1235955056179776</v>
      </c>
      <c r="F23" s="23">
        <v>1</v>
      </c>
      <c r="H23" s="84" t="s">
        <v>9</v>
      </c>
      <c r="I23" s="20" t="s">
        <v>124</v>
      </c>
      <c r="J23" s="84" t="s">
        <v>16</v>
      </c>
      <c r="K23" s="178">
        <f t="shared" si="1"/>
        <v>1.1627906976744187</v>
      </c>
      <c r="L23" s="85">
        <v>1</v>
      </c>
      <c r="O23" s="145" t="s">
        <v>16</v>
      </c>
      <c r="P23" s="146" t="s">
        <v>270</v>
      </c>
      <c r="Q23" s="145" t="s">
        <v>16</v>
      </c>
      <c r="R23" s="144">
        <f t="shared" si="2"/>
        <v>1.3698630136986301</v>
      </c>
      <c r="S23" s="143">
        <v>1</v>
      </c>
      <c r="U23" s="206" t="s">
        <v>22</v>
      </c>
      <c r="V23" s="207" t="s">
        <v>110</v>
      </c>
      <c r="W23" s="206" t="s">
        <v>16</v>
      </c>
      <c r="X23" s="208">
        <f t="shared" si="3"/>
        <v>2.5641025641025639</v>
      </c>
      <c r="Y23" s="209">
        <v>2</v>
      </c>
      <c r="AA23" s="19" t="s">
        <v>16</v>
      </c>
      <c r="AB23" s="20" t="s">
        <v>583</v>
      </c>
      <c r="AC23" s="19" t="s">
        <v>16</v>
      </c>
      <c r="AD23" s="22">
        <f t="shared" si="5"/>
        <v>11.956521739130435</v>
      </c>
      <c r="AE23" s="85">
        <v>11</v>
      </c>
      <c r="AG23" s="19" t="s">
        <v>106</v>
      </c>
      <c r="AH23" s="20" t="s">
        <v>588</v>
      </c>
      <c r="AI23" s="19" t="s">
        <v>22</v>
      </c>
      <c r="AJ23" s="22">
        <f>AK23*100/$AK$26</f>
        <v>6.5934065934065931</v>
      </c>
      <c r="AK23" s="85">
        <v>6</v>
      </c>
    </row>
    <row r="24" spans="2:37">
      <c r="B24" s="19" t="s">
        <v>16</v>
      </c>
      <c r="C24" s="43" t="s">
        <v>444</v>
      </c>
      <c r="D24" s="21" t="s">
        <v>16</v>
      </c>
      <c r="E24" s="178">
        <f t="shared" si="0"/>
        <v>1.1235955056179776</v>
      </c>
      <c r="F24" s="23">
        <v>1</v>
      </c>
      <c r="H24" s="171" t="s">
        <v>51</v>
      </c>
      <c r="I24" s="172" t="s">
        <v>115</v>
      </c>
      <c r="J24" s="173" t="s">
        <v>16</v>
      </c>
      <c r="K24" s="196">
        <f t="shared" si="1"/>
        <v>1.1627906976744187</v>
      </c>
      <c r="L24" s="174">
        <v>1</v>
      </c>
      <c r="O24" s="145" t="s">
        <v>16</v>
      </c>
      <c r="P24" s="146" t="s">
        <v>269</v>
      </c>
      <c r="Q24" s="145" t="s">
        <v>16</v>
      </c>
      <c r="R24" s="144">
        <f t="shared" si="2"/>
        <v>1.3698630136986301</v>
      </c>
      <c r="S24" s="143">
        <v>1</v>
      </c>
      <c r="U24" s="202" t="s">
        <v>106</v>
      </c>
      <c r="V24" s="203" t="s">
        <v>311</v>
      </c>
      <c r="W24" s="202" t="s">
        <v>16</v>
      </c>
      <c r="X24" s="204">
        <f t="shared" si="3"/>
        <v>2.5641025641025639</v>
      </c>
      <c r="Y24" s="205">
        <v>2</v>
      </c>
      <c r="AA24" s="84" t="s">
        <v>22</v>
      </c>
      <c r="AB24" s="20" t="s">
        <v>577</v>
      </c>
      <c r="AC24" s="19" t="s">
        <v>16</v>
      </c>
      <c r="AD24" s="22">
        <f t="shared" si="5"/>
        <v>7.6086956521739131</v>
      </c>
      <c r="AE24" s="85">
        <v>7</v>
      </c>
      <c r="AG24" s="19" t="s">
        <v>106</v>
      </c>
      <c r="AH24" s="20" t="s">
        <v>589</v>
      </c>
      <c r="AI24" s="19" t="s">
        <v>22</v>
      </c>
      <c r="AJ24" s="22">
        <f>AK24*100/$AK$26</f>
        <v>3.2967032967032965</v>
      </c>
      <c r="AK24" s="85">
        <v>3</v>
      </c>
    </row>
    <row r="25" spans="2:37">
      <c r="B25" s="19" t="s">
        <v>16</v>
      </c>
      <c r="C25" s="20" t="s">
        <v>97</v>
      </c>
      <c r="D25" s="21" t="s">
        <v>19</v>
      </c>
      <c r="E25" s="178">
        <f t="shared" si="0"/>
        <v>1.1235955056179776</v>
      </c>
      <c r="F25" s="23">
        <v>1</v>
      </c>
      <c r="H25" s="84" t="s">
        <v>19</v>
      </c>
      <c r="I25" s="20" t="s">
        <v>105</v>
      </c>
      <c r="J25" s="84" t="s">
        <v>16</v>
      </c>
      <c r="K25" s="178">
        <f t="shared" si="1"/>
        <v>1.1627906976744187</v>
      </c>
      <c r="L25" s="85">
        <v>1</v>
      </c>
      <c r="O25" s="145" t="s">
        <v>16</v>
      </c>
      <c r="P25" s="146" t="s">
        <v>268</v>
      </c>
      <c r="Q25" s="145" t="s">
        <v>16</v>
      </c>
      <c r="R25" s="144">
        <f t="shared" si="2"/>
        <v>1.3698630136986301</v>
      </c>
      <c r="S25" s="143">
        <v>1</v>
      </c>
      <c r="U25" s="145" t="s">
        <v>106</v>
      </c>
      <c r="V25" s="146" t="s">
        <v>310</v>
      </c>
      <c r="W25" s="145" t="s">
        <v>16</v>
      </c>
      <c r="X25" s="144">
        <f t="shared" si="3"/>
        <v>2.5641025641025639</v>
      </c>
      <c r="Y25" s="143">
        <v>2</v>
      </c>
      <c r="AA25" s="19" t="s">
        <v>16</v>
      </c>
      <c r="AB25" s="20" t="s">
        <v>584</v>
      </c>
      <c r="AC25" s="19" t="s">
        <v>16</v>
      </c>
      <c r="AD25" s="22">
        <f t="shared" si="5"/>
        <v>5.4347826086956523</v>
      </c>
      <c r="AE25" s="85">
        <v>5</v>
      </c>
      <c r="AG25" s="68" t="s">
        <v>106</v>
      </c>
      <c r="AH25" s="69" t="s">
        <v>591</v>
      </c>
      <c r="AI25" s="68" t="s">
        <v>16</v>
      </c>
      <c r="AJ25" s="71">
        <f>AK25*100/$AK$26</f>
        <v>1.098901098901099</v>
      </c>
      <c r="AK25" s="97">
        <v>1</v>
      </c>
    </row>
    <row r="26" spans="2:37">
      <c r="B26" s="19" t="s">
        <v>16</v>
      </c>
      <c r="C26" s="20" t="s">
        <v>88</v>
      </c>
      <c r="D26" s="21" t="s">
        <v>16</v>
      </c>
      <c r="E26" s="178">
        <f t="shared" si="0"/>
        <v>1.1235955056179776</v>
      </c>
      <c r="F26" s="23">
        <v>1</v>
      </c>
      <c r="H26" s="84" t="s">
        <v>106</v>
      </c>
      <c r="I26" s="20" t="s">
        <v>108</v>
      </c>
      <c r="J26" s="84" t="s">
        <v>22</v>
      </c>
      <c r="K26" s="178">
        <f t="shared" si="1"/>
        <v>1.1627906976744187</v>
      </c>
      <c r="L26" s="85">
        <v>1</v>
      </c>
      <c r="O26" s="145" t="s">
        <v>9</v>
      </c>
      <c r="P26" s="146" t="s">
        <v>267</v>
      </c>
      <c r="Q26" s="145" t="s">
        <v>16</v>
      </c>
      <c r="R26" s="144">
        <f t="shared" si="2"/>
        <v>1.3698630136986301</v>
      </c>
      <c r="S26" s="143">
        <v>1</v>
      </c>
      <c r="U26" s="210" t="s">
        <v>9</v>
      </c>
      <c r="V26" s="211" t="s">
        <v>225</v>
      </c>
      <c r="W26" s="210" t="s">
        <v>52</v>
      </c>
      <c r="X26" s="212">
        <f t="shared" si="3"/>
        <v>2.5641025641025639</v>
      </c>
      <c r="Y26" s="213">
        <v>2</v>
      </c>
      <c r="AA26" s="19" t="s">
        <v>16</v>
      </c>
      <c r="AB26" s="20" t="s">
        <v>585</v>
      </c>
      <c r="AC26" s="19" t="s">
        <v>16</v>
      </c>
      <c r="AD26" s="22">
        <f t="shared" si="5"/>
        <v>3.2608695652173911</v>
      </c>
      <c r="AE26" s="85">
        <v>3</v>
      </c>
      <c r="AK26" s="74">
        <f>SUM(AK22:AK25)</f>
        <v>91</v>
      </c>
    </row>
    <row r="27" spans="2:37">
      <c r="B27" s="19" t="s">
        <v>16</v>
      </c>
      <c r="C27" s="20" t="s">
        <v>82</v>
      </c>
      <c r="D27" s="21" t="s">
        <v>16</v>
      </c>
      <c r="E27" s="178">
        <f t="shared" si="0"/>
        <v>1.1235955056179776</v>
      </c>
      <c r="F27" s="23">
        <v>1</v>
      </c>
      <c r="H27" s="84" t="s">
        <v>19</v>
      </c>
      <c r="I27" s="20" t="s">
        <v>126</v>
      </c>
      <c r="J27" s="84" t="s">
        <v>16</v>
      </c>
      <c r="K27" s="178">
        <f t="shared" si="1"/>
        <v>1.1627906976744187</v>
      </c>
      <c r="L27" s="85">
        <v>1</v>
      </c>
      <c r="O27" s="145" t="s">
        <v>16</v>
      </c>
      <c r="P27" s="146" t="s">
        <v>266</v>
      </c>
      <c r="Q27" s="145" t="s">
        <v>16</v>
      </c>
      <c r="R27" s="144">
        <f t="shared" si="2"/>
        <v>1.3698630136986301</v>
      </c>
      <c r="S27" s="143">
        <v>1</v>
      </c>
      <c r="U27" s="145" t="s">
        <v>9</v>
      </c>
      <c r="V27" s="146" t="s">
        <v>309</v>
      </c>
      <c r="W27" s="145" t="s">
        <v>52</v>
      </c>
      <c r="X27" s="144">
        <f t="shared" si="3"/>
        <v>2.5641025641025639</v>
      </c>
      <c r="Y27" s="143">
        <v>2</v>
      </c>
      <c r="AA27" s="19" t="s">
        <v>16</v>
      </c>
      <c r="AB27" s="20" t="s">
        <v>580</v>
      </c>
      <c r="AC27" s="19" t="s">
        <v>16</v>
      </c>
      <c r="AD27" s="22">
        <f t="shared" si="5"/>
        <v>3.2608695652173911</v>
      </c>
      <c r="AE27" s="85">
        <v>3</v>
      </c>
      <c r="AF27" s="20" t="s">
        <v>581</v>
      </c>
      <c r="AJ27" s="139"/>
      <c r="AK27" s="139"/>
    </row>
    <row r="28" spans="2:37">
      <c r="B28" s="19" t="s">
        <v>16</v>
      </c>
      <c r="C28" s="20" t="s">
        <v>92</v>
      </c>
      <c r="D28" s="21" t="s">
        <v>16</v>
      </c>
      <c r="E28" s="178">
        <f t="shared" si="0"/>
        <v>1.1235955056179776</v>
      </c>
      <c r="F28" s="23">
        <v>1</v>
      </c>
      <c r="H28" s="96" t="s">
        <v>19</v>
      </c>
      <c r="I28" s="69" t="s">
        <v>122</v>
      </c>
      <c r="J28" s="96" t="s">
        <v>16</v>
      </c>
      <c r="K28" s="188">
        <f t="shared" si="1"/>
        <v>1.1627906976744187</v>
      </c>
      <c r="L28" s="97">
        <v>1</v>
      </c>
      <c r="M28" s="73" t="s">
        <v>726</v>
      </c>
      <c r="O28" s="145" t="s">
        <v>16</v>
      </c>
      <c r="P28" s="146" t="s">
        <v>265</v>
      </c>
      <c r="Q28" s="145" t="s">
        <v>16</v>
      </c>
      <c r="R28" s="144">
        <f t="shared" si="2"/>
        <v>1.3698630136986301</v>
      </c>
      <c r="S28" s="143">
        <v>1</v>
      </c>
      <c r="U28" s="145" t="s">
        <v>106</v>
      </c>
      <c r="V28" s="146" t="s">
        <v>308</v>
      </c>
      <c r="W28" s="145" t="s">
        <v>141</v>
      </c>
      <c r="X28" s="144">
        <f t="shared" si="3"/>
        <v>1.2820512820512819</v>
      </c>
      <c r="Y28" s="143">
        <v>1</v>
      </c>
      <c r="AA28" s="19" t="s">
        <v>16</v>
      </c>
      <c r="AB28" s="20" t="s">
        <v>579</v>
      </c>
      <c r="AC28" s="19" t="s">
        <v>16</v>
      </c>
      <c r="AD28" s="22">
        <f t="shared" si="5"/>
        <v>1.0869565217391304</v>
      </c>
      <c r="AE28" s="85">
        <v>1</v>
      </c>
    </row>
    <row r="29" spans="2:37">
      <c r="B29" s="19" t="s">
        <v>16</v>
      </c>
      <c r="C29" s="20" t="s">
        <v>60</v>
      </c>
      <c r="D29" s="21" t="s">
        <v>22</v>
      </c>
      <c r="E29" s="178">
        <f t="shared" si="0"/>
        <v>1.1235955056179776</v>
      </c>
      <c r="F29" s="23">
        <v>1</v>
      </c>
      <c r="K29" s="189">
        <f>SUM(K6:K28)</f>
        <v>100.00000000000004</v>
      </c>
      <c r="L29" s="74">
        <f>SUM(L6:L28)</f>
        <v>86</v>
      </c>
      <c r="O29" s="145" t="s">
        <v>16</v>
      </c>
      <c r="P29" s="146" t="s">
        <v>264</v>
      </c>
      <c r="Q29" s="145" t="s">
        <v>16</v>
      </c>
      <c r="R29" s="144">
        <f t="shared" si="2"/>
        <v>1.3698630136986301</v>
      </c>
      <c r="S29" s="143">
        <v>1</v>
      </c>
      <c r="U29" s="145" t="s">
        <v>9</v>
      </c>
      <c r="V29" s="146" t="s">
        <v>307</v>
      </c>
      <c r="W29" s="145" t="s">
        <v>22</v>
      </c>
      <c r="X29" s="144">
        <f t="shared" si="3"/>
        <v>1.2820512820512819</v>
      </c>
      <c r="Y29" s="143">
        <v>1</v>
      </c>
      <c r="AA29" s="68" t="s">
        <v>16</v>
      </c>
      <c r="AB29" s="69" t="s">
        <v>578</v>
      </c>
      <c r="AC29" s="68" t="s">
        <v>16</v>
      </c>
      <c r="AD29" s="71">
        <f t="shared" si="5"/>
        <v>1.0869565217391304</v>
      </c>
      <c r="AE29" s="97">
        <v>1</v>
      </c>
      <c r="AJ29" s="139"/>
      <c r="AK29" s="139"/>
    </row>
    <row r="30" spans="2:37">
      <c r="B30" s="19" t="s">
        <v>16</v>
      </c>
      <c r="C30" s="20" t="s">
        <v>89</v>
      </c>
      <c r="D30" s="21" t="s">
        <v>16</v>
      </c>
      <c r="E30" s="178">
        <f t="shared" si="0"/>
        <v>1.1235955056179776</v>
      </c>
      <c r="F30" s="23">
        <v>1</v>
      </c>
      <c r="K30" s="190"/>
      <c r="O30" s="145" t="s">
        <v>16</v>
      </c>
      <c r="P30" s="146" t="s">
        <v>263</v>
      </c>
      <c r="Q30" s="145" t="s">
        <v>16</v>
      </c>
      <c r="R30" s="144">
        <f t="shared" si="2"/>
        <v>1.3698630136986301</v>
      </c>
      <c r="S30" s="143">
        <v>1</v>
      </c>
      <c r="U30" s="145" t="s">
        <v>9</v>
      </c>
      <c r="V30" s="146" t="s">
        <v>306</v>
      </c>
      <c r="W30" s="145" t="s">
        <v>123</v>
      </c>
      <c r="X30" s="144">
        <f t="shared" si="3"/>
        <v>1.2820512820512819</v>
      </c>
      <c r="Y30" s="143">
        <v>1</v>
      </c>
      <c r="AD30" s="74">
        <f>SUM(AD22:AD29)</f>
        <v>99.999999999999986</v>
      </c>
      <c r="AE30" s="74">
        <f>SUM(AE22:AE29)</f>
        <v>92</v>
      </c>
      <c r="AJ30" s="139"/>
      <c r="AK30" s="139"/>
    </row>
    <row r="31" spans="2:37">
      <c r="B31" s="19" t="s">
        <v>16</v>
      </c>
      <c r="C31" s="20" t="s">
        <v>81</v>
      </c>
      <c r="D31" s="21" t="s">
        <v>16</v>
      </c>
      <c r="E31" s="178">
        <f t="shared" si="0"/>
        <v>1.1235955056179776</v>
      </c>
      <c r="F31" s="23">
        <v>1</v>
      </c>
      <c r="K31" s="190"/>
      <c r="O31" s="145" t="s">
        <v>16</v>
      </c>
      <c r="P31" s="146" t="s">
        <v>262</v>
      </c>
      <c r="Q31" s="145" t="s">
        <v>16</v>
      </c>
      <c r="R31" s="144">
        <f t="shared" si="2"/>
        <v>1.3698630136986301</v>
      </c>
      <c r="S31" s="143">
        <v>1</v>
      </c>
      <c r="U31" s="145" t="s">
        <v>9</v>
      </c>
      <c r="V31" s="146" t="s">
        <v>305</v>
      </c>
      <c r="W31" s="145" t="s">
        <v>22</v>
      </c>
      <c r="X31" s="144">
        <f t="shared" si="3"/>
        <v>1.2820512820512819</v>
      </c>
      <c r="Y31" s="143">
        <v>1</v>
      </c>
      <c r="AD31" s="74"/>
      <c r="AE31" s="74"/>
      <c r="AJ31" s="139"/>
      <c r="AK31" s="139"/>
    </row>
    <row r="32" spans="2:37">
      <c r="B32" s="44" t="s">
        <v>16</v>
      </c>
      <c r="C32" s="45" t="s">
        <v>83</v>
      </c>
      <c r="D32" s="46" t="s">
        <v>16</v>
      </c>
      <c r="E32" s="183">
        <f t="shared" si="0"/>
        <v>1.1235955056179776</v>
      </c>
      <c r="F32" s="48">
        <v>1</v>
      </c>
      <c r="K32" s="190"/>
      <c r="O32" s="145" t="s">
        <v>16</v>
      </c>
      <c r="P32" s="146" t="s">
        <v>261</v>
      </c>
      <c r="Q32" s="145" t="s">
        <v>22</v>
      </c>
      <c r="R32" s="144">
        <f t="shared" si="2"/>
        <v>1.3698630136986301</v>
      </c>
      <c r="S32" s="143">
        <v>1</v>
      </c>
      <c r="U32" s="145" t="s">
        <v>106</v>
      </c>
      <c r="V32" s="146" t="s">
        <v>304</v>
      </c>
      <c r="W32" s="145" t="s">
        <v>123</v>
      </c>
      <c r="X32" s="144">
        <f t="shared" si="3"/>
        <v>1.2820512820512819</v>
      </c>
      <c r="Y32" s="143">
        <v>1</v>
      </c>
      <c r="AA32" s="152" t="s">
        <v>692</v>
      </c>
      <c r="AB32" s="151"/>
      <c r="AC32" s="150"/>
      <c r="AD32" s="150"/>
      <c r="AE32" s="149"/>
      <c r="AG32" s="152" t="s">
        <v>660</v>
      </c>
      <c r="AH32" s="151"/>
      <c r="AI32" s="150"/>
      <c r="AJ32" s="150"/>
      <c r="AK32" s="149"/>
    </row>
    <row r="33" spans="2:37">
      <c r="B33" s="49" t="s">
        <v>16</v>
      </c>
      <c r="C33" s="50" t="s">
        <v>93</v>
      </c>
      <c r="D33" s="51" t="s">
        <v>16</v>
      </c>
      <c r="E33" s="184">
        <f t="shared" si="0"/>
        <v>1.1235955056179776</v>
      </c>
      <c r="F33" s="53">
        <v>1</v>
      </c>
      <c r="K33" s="190"/>
      <c r="O33" s="145" t="s">
        <v>16</v>
      </c>
      <c r="P33" s="146" t="s">
        <v>260</v>
      </c>
      <c r="Q33" s="145" t="s">
        <v>16</v>
      </c>
      <c r="R33" s="144">
        <f t="shared" si="2"/>
        <v>1.3698630136986301</v>
      </c>
      <c r="S33" s="143">
        <v>1</v>
      </c>
      <c r="U33" s="145" t="s">
        <v>22</v>
      </c>
      <c r="V33" s="146" t="s">
        <v>303</v>
      </c>
      <c r="W33" s="145" t="s">
        <v>16</v>
      </c>
      <c r="X33" s="144">
        <f t="shared" si="3"/>
        <v>1.2820512820512819</v>
      </c>
      <c r="Y33" s="143">
        <v>1</v>
      </c>
      <c r="AA33" s="150"/>
      <c r="AB33" s="151"/>
      <c r="AC33" s="150"/>
      <c r="AD33" s="150"/>
      <c r="AE33" s="149"/>
      <c r="AG33" s="150"/>
      <c r="AH33" s="151"/>
      <c r="AI33" s="150"/>
      <c r="AJ33" s="150"/>
      <c r="AK33" s="149"/>
    </row>
    <row r="34" spans="2:37">
      <c r="B34" s="19" t="s">
        <v>16</v>
      </c>
      <c r="C34" s="20" t="s">
        <v>98</v>
      </c>
      <c r="D34" s="21" t="s">
        <v>16</v>
      </c>
      <c r="E34" s="178">
        <f t="shared" si="0"/>
        <v>1.1235955056179776</v>
      </c>
      <c r="F34" s="23">
        <v>1</v>
      </c>
      <c r="K34" s="190"/>
      <c r="O34" s="145" t="s">
        <v>16</v>
      </c>
      <c r="P34" s="146" t="s">
        <v>259</v>
      </c>
      <c r="Q34" s="145" t="s">
        <v>16</v>
      </c>
      <c r="R34" s="144">
        <f t="shared" si="2"/>
        <v>1.3698630136986301</v>
      </c>
      <c r="S34" s="143">
        <v>1</v>
      </c>
      <c r="U34" s="145" t="s">
        <v>51</v>
      </c>
      <c r="V34" s="146" t="s">
        <v>302</v>
      </c>
      <c r="W34" s="145" t="s">
        <v>104</v>
      </c>
      <c r="X34" s="144">
        <f t="shared" si="3"/>
        <v>1.2820512820512819</v>
      </c>
      <c r="Y34" s="143">
        <v>1</v>
      </c>
      <c r="AA34" s="148" t="s">
        <v>0</v>
      </c>
      <c r="AB34" s="148" t="s">
        <v>1</v>
      </c>
      <c r="AC34" s="148" t="s">
        <v>2</v>
      </c>
      <c r="AD34" s="148" t="s">
        <v>3</v>
      </c>
      <c r="AE34" s="147" t="s">
        <v>4</v>
      </c>
      <c r="AG34" s="148" t="s">
        <v>45</v>
      </c>
      <c r="AH34" s="148" t="s">
        <v>1</v>
      </c>
      <c r="AI34" s="148" t="s">
        <v>46</v>
      </c>
      <c r="AJ34" s="148" t="s">
        <v>3</v>
      </c>
      <c r="AK34" s="147" t="s">
        <v>4</v>
      </c>
    </row>
    <row r="35" spans="2:37">
      <c r="B35" s="54" t="s">
        <v>16</v>
      </c>
      <c r="C35" s="55" t="s">
        <v>65</v>
      </c>
      <c r="D35" s="56" t="s">
        <v>16</v>
      </c>
      <c r="E35" s="185">
        <f t="shared" si="0"/>
        <v>1.1235955056179776</v>
      </c>
      <c r="F35" s="58">
        <v>1</v>
      </c>
      <c r="K35" s="190"/>
      <c r="O35" s="145" t="s">
        <v>16</v>
      </c>
      <c r="P35" s="146" t="s">
        <v>258</v>
      </c>
      <c r="Q35" s="145" t="s">
        <v>16</v>
      </c>
      <c r="R35" s="144">
        <f t="shared" si="2"/>
        <v>1.3698630136986301</v>
      </c>
      <c r="S35" s="143">
        <v>1</v>
      </c>
      <c r="U35" s="145" t="s">
        <v>19</v>
      </c>
      <c r="V35" s="146" t="s">
        <v>301</v>
      </c>
      <c r="W35" s="145" t="s">
        <v>123</v>
      </c>
      <c r="X35" s="144">
        <f t="shared" si="3"/>
        <v>1.2820512820512819</v>
      </c>
      <c r="Y35" s="143">
        <v>1</v>
      </c>
      <c r="AA35" s="145" t="s">
        <v>16</v>
      </c>
      <c r="AB35" s="146" t="s">
        <v>691</v>
      </c>
      <c r="AC35" s="145" t="s">
        <v>16</v>
      </c>
      <c r="AD35" s="144">
        <f t="shared" ref="AD35:AD65" si="6">SUM((AE35/$AE$66)*100)</f>
        <v>13.513513513513514</v>
      </c>
      <c r="AE35" s="143">
        <v>10</v>
      </c>
      <c r="AG35" s="145" t="s">
        <v>106</v>
      </c>
      <c r="AH35" s="146" t="s">
        <v>659</v>
      </c>
      <c r="AI35" s="145" t="s">
        <v>52</v>
      </c>
      <c r="AJ35" s="144">
        <f t="shared" ref="AJ35:AJ54" si="7">SUM((AK35/$AK$55)*100)</f>
        <v>17.460317460317459</v>
      </c>
      <c r="AK35" s="143">
        <v>11</v>
      </c>
    </row>
    <row r="36" spans="2:37">
      <c r="B36" s="19" t="s">
        <v>16</v>
      </c>
      <c r="C36" s="20" t="s">
        <v>87</v>
      </c>
      <c r="D36" s="21" t="s">
        <v>16</v>
      </c>
      <c r="E36" s="178">
        <f t="shared" si="0"/>
        <v>1.1235955056179776</v>
      </c>
      <c r="F36" s="23">
        <v>1</v>
      </c>
      <c r="K36" s="190"/>
      <c r="O36" s="145" t="s">
        <v>16</v>
      </c>
      <c r="P36" s="146" t="s">
        <v>257</v>
      </c>
      <c r="Q36" s="145" t="s">
        <v>16</v>
      </c>
      <c r="R36" s="144">
        <f t="shared" si="2"/>
        <v>1.3698630136986301</v>
      </c>
      <c r="S36" s="143">
        <v>1</v>
      </c>
      <c r="U36" s="145" t="s">
        <v>9</v>
      </c>
      <c r="V36" s="146" t="s">
        <v>300</v>
      </c>
      <c r="W36" s="145" t="s">
        <v>104</v>
      </c>
      <c r="X36" s="144">
        <f t="shared" si="3"/>
        <v>1.2820512820512819</v>
      </c>
      <c r="Y36" s="143">
        <v>1</v>
      </c>
      <c r="AA36" s="145" t="s">
        <v>16</v>
      </c>
      <c r="AB36" s="146" t="s">
        <v>690</v>
      </c>
      <c r="AC36" s="145" t="s">
        <v>16</v>
      </c>
      <c r="AD36" s="144">
        <f t="shared" si="6"/>
        <v>8.1081081081081088</v>
      </c>
      <c r="AE36" s="143">
        <v>6</v>
      </c>
      <c r="AG36" s="145" t="s">
        <v>19</v>
      </c>
      <c r="AH36" s="146" t="s">
        <v>658</v>
      </c>
      <c r="AI36" s="145" t="s">
        <v>22</v>
      </c>
      <c r="AJ36" s="144">
        <f t="shared" si="7"/>
        <v>11.111111111111111</v>
      </c>
      <c r="AK36" s="143">
        <v>7</v>
      </c>
    </row>
    <row r="37" spans="2:37">
      <c r="B37" s="19" t="s">
        <v>16</v>
      </c>
      <c r="C37" s="20" t="s">
        <v>76</v>
      </c>
      <c r="D37" s="21" t="s">
        <v>16</v>
      </c>
      <c r="E37" s="178">
        <f t="shared" si="0"/>
        <v>1.1235955056179776</v>
      </c>
      <c r="F37" s="23">
        <v>1</v>
      </c>
      <c r="K37" s="190"/>
      <c r="O37" s="145" t="s">
        <v>16</v>
      </c>
      <c r="P37" s="146" t="s">
        <v>256</v>
      </c>
      <c r="Q37" s="145" t="s">
        <v>16</v>
      </c>
      <c r="R37" s="144">
        <f t="shared" si="2"/>
        <v>1.3698630136986301</v>
      </c>
      <c r="S37" s="143">
        <v>1</v>
      </c>
      <c r="U37" s="145" t="s">
        <v>9</v>
      </c>
      <c r="V37" s="146" t="s">
        <v>299</v>
      </c>
      <c r="W37" s="145" t="s">
        <v>141</v>
      </c>
      <c r="X37" s="144">
        <f t="shared" si="3"/>
        <v>1.2820512820512819</v>
      </c>
      <c r="Y37" s="143">
        <v>1</v>
      </c>
      <c r="AA37" s="145" t="s">
        <v>16</v>
      </c>
      <c r="AB37" s="146" t="s">
        <v>689</v>
      </c>
      <c r="AC37" s="145" t="s">
        <v>16</v>
      </c>
      <c r="AD37" s="144">
        <f t="shared" si="6"/>
        <v>8.1081081081081088</v>
      </c>
      <c r="AE37" s="143">
        <v>6</v>
      </c>
      <c r="AG37" s="145" t="s">
        <v>9</v>
      </c>
      <c r="AH37" s="146" t="s">
        <v>657</v>
      </c>
      <c r="AI37" s="145" t="s">
        <v>22</v>
      </c>
      <c r="AJ37" s="144">
        <f t="shared" si="7"/>
        <v>7.9365079365079358</v>
      </c>
      <c r="AK37" s="143">
        <v>5</v>
      </c>
    </row>
    <row r="38" spans="2:37">
      <c r="B38" s="19" t="s">
        <v>16</v>
      </c>
      <c r="C38" s="20" t="s">
        <v>67</v>
      </c>
      <c r="D38" s="21" t="s">
        <v>16</v>
      </c>
      <c r="E38" s="178">
        <f t="shared" si="0"/>
        <v>1.1235955056179776</v>
      </c>
      <c r="F38" s="23">
        <v>1</v>
      </c>
      <c r="K38" s="190"/>
      <c r="O38" s="145" t="s">
        <v>16</v>
      </c>
      <c r="P38" s="146" t="s">
        <v>255</v>
      </c>
      <c r="Q38" s="145" t="s">
        <v>16</v>
      </c>
      <c r="R38" s="144">
        <f t="shared" si="2"/>
        <v>1.3698630136986301</v>
      </c>
      <c r="S38" s="143">
        <v>1</v>
      </c>
      <c r="U38" s="145" t="s">
        <v>16</v>
      </c>
      <c r="V38" s="146" t="s">
        <v>298</v>
      </c>
      <c r="W38" s="145" t="s">
        <v>22</v>
      </c>
      <c r="X38" s="144">
        <f t="shared" si="3"/>
        <v>1.2820512820512819</v>
      </c>
      <c r="Y38" s="143">
        <v>1</v>
      </c>
      <c r="AA38" s="145" t="s">
        <v>16</v>
      </c>
      <c r="AB38" s="146" t="s">
        <v>688</v>
      </c>
      <c r="AC38" s="145" t="s">
        <v>16</v>
      </c>
      <c r="AD38" s="144">
        <f t="shared" si="6"/>
        <v>6.756756756756757</v>
      </c>
      <c r="AE38" s="143">
        <v>5</v>
      </c>
      <c r="AG38" s="145" t="s">
        <v>51</v>
      </c>
      <c r="AH38" s="146" t="s">
        <v>656</v>
      </c>
      <c r="AI38" s="145" t="s">
        <v>52</v>
      </c>
      <c r="AJ38" s="144">
        <f t="shared" si="7"/>
        <v>7.9365079365079358</v>
      </c>
      <c r="AK38" s="143">
        <v>5</v>
      </c>
    </row>
    <row r="39" spans="2:37">
      <c r="B39" s="19" t="s">
        <v>16</v>
      </c>
      <c r="C39" s="20" t="s">
        <v>85</v>
      </c>
      <c r="D39" s="21" t="s">
        <v>16</v>
      </c>
      <c r="E39" s="178">
        <f t="shared" si="0"/>
        <v>1.1235955056179776</v>
      </c>
      <c r="F39" s="23">
        <v>1</v>
      </c>
      <c r="K39" s="190"/>
      <c r="O39" s="145" t="s">
        <v>16</v>
      </c>
      <c r="P39" s="146" t="s">
        <v>254</v>
      </c>
      <c r="Q39" s="145" t="s">
        <v>16</v>
      </c>
      <c r="R39" s="144">
        <f t="shared" ref="R39:R59" si="8">SUM((S39/$S$60)*100)</f>
        <v>1.3698630136986301</v>
      </c>
      <c r="S39" s="143">
        <v>1</v>
      </c>
      <c r="U39" s="145" t="s">
        <v>55</v>
      </c>
      <c r="V39" s="146" t="s">
        <v>297</v>
      </c>
      <c r="W39" s="145" t="s">
        <v>16</v>
      </c>
      <c r="X39" s="144">
        <f t="shared" si="3"/>
        <v>1.2820512820512819</v>
      </c>
      <c r="Y39" s="143">
        <v>1</v>
      </c>
      <c r="AA39" s="145" t="s">
        <v>16</v>
      </c>
      <c r="AB39" s="146" t="s">
        <v>687</v>
      </c>
      <c r="AC39" s="145" t="s">
        <v>16</v>
      </c>
      <c r="AD39" s="144">
        <f t="shared" si="6"/>
        <v>4.0540540540540544</v>
      </c>
      <c r="AE39" s="143">
        <v>3</v>
      </c>
      <c r="AG39" s="257" t="s">
        <v>22</v>
      </c>
      <c r="AH39" s="253" t="s">
        <v>293</v>
      </c>
      <c r="AI39" s="257" t="s">
        <v>52</v>
      </c>
      <c r="AJ39" s="144">
        <f t="shared" si="7"/>
        <v>7.9365079365079358</v>
      </c>
      <c r="AK39" s="258">
        <v>5</v>
      </c>
    </row>
    <row r="40" spans="2:37">
      <c r="B40" s="19" t="s">
        <v>16</v>
      </c>
      <c r="C40" s="20" t="s">
        <v>79</v>
      </c>
      <c r="D40" s="21" t="s">
        <v>16</v>
      </c>
      <c r="E40" s="178">
        <f t="shared" si="0"/>
        <v>1.1235955056179776</v>
      </c>
      <c r="F40" s="23">
        <v>1</v>
      </c>
      <c r="K40" s="190"/>
      <c r="O40" s="145" t="s">
        <v>16</v>
      </c>
      <c r="P40" s="146" t="s">
        <v>253</v>
      </c>
      <c r="Q40" s="145" t="s">
        <v>16</v>
      </c>
      <c r="R40" s="144">
        <f t="shared" si="8"/>
        <v>1.3698630136986301</v>
      </c>
      <c r="S40" s="143">
        <v>1</v>
      </c>
      <c r="U40" s="145" t="s">
        <v>9</v>
      </c>
      <c r="V40" s="146" t="s">
        <v>296</v>
      </c>
      <c r="W40" s="145" t="s">
        <v>16</v>
      </c>
      <c r="X40" s="144">
        <f t="shared" si="3"/>
        <v>1.2820512820512819</v>
      </c>
      <c r="Y40" s="143">
        <v>1</v>
      </c>
      <c r="AA40" s="145" t="s">
        <v>16</v>
      </c>
      <c r="AB40" s="146" t="s">
        <v>686</v>
      </c>
      <c r="AC40" s="145" t="s">
        <v>16</v>
      </c>
      <c r="AD40" s="144">
        <f t="shared" si="6"/>
        <v>4.0540540540540544</v>
      </c>
      <c r="AE40" s="143">
        <v>3</v>
      </c>
      <c r="AG40" s="145" t="s">
        <v>22</v>
      </c>
      <c r="AH40" s="146" t="s">
        <v>655</v>
      </c>
      <c r="AI40" s="145" t="s">
        <v>123</v>
      </c>
      <c r="AJ40" s="144">
        <f t="shared" si="7"/>
        <v>6.3492063492063489</v>
      </c>
      <c r="AK40" s="143">
        <v>4</v>
      </c>
    </row>
    <row r="41" spans="2:37">
      <c r="B41" s="59" t="s">
        <v>16</v>
      </c>
      <c r="C41" s="60" t="s">
        <v>66</v>
      </c>
      <c r="D41" s="61" t="s">
        <v>16</v>
      </c>
      <c r="E41" s="186">
        <f t="shared" si="0"/>
        <v>1.1235955056179776</v>
      </c>
      <c r="F41" s="63">
        <v>1</v>
      </c>
      <c r="K41" s="190"/>
      <c r="O41" s="145" t="s">
        <v>16</v>
      </c>
      <c r="P41" s="146" t="s">
        <v>252</v>
      </c>
      <c r="Q41" s="145" t="s">
        <v>16</v>
      </c>
      <c r="R41" s="144">
        <f t="shared" si="8"/>
        <v>1.3698630136986301</v>
      </c>
      <c r="S41" s="143">
        <v>1</v>
      </c>
      <c r="U41" s="145" t="s">
        <v>9</v>
      </c>
      <c r="V41" s="146" t="s">
        <v>295</v>
      </c>
      <c r="W41" s="145" t="s">
        <v>16</v>
      </c>
      <c r="X41" s="144">
        <f t="shared" si="3"/>
        <v>1.2820512820512819</v>
      </c>
      <c r="Y41" s="143">
        <v>1</v>
      </c>
      <c r="AA41" s="145" t="s">
        <v>16</v>
      </c>
      <c r="AB41" s="146" t="s">
        <v>685</v>
      </c>
      <c r="AC41" s="145" t="s">
        <v>16</v>
      </c>
      <c r="AD41" s="144">
        <f t="shared" si="6"/>
        <v>4.0540540540540544</v>
      </c>
      <c r="AE41" s="143">
        <v>3</v>
      </c>
      <c r="AG41" s="145" t="s">
        <v>9</v>
      </c>
      <c r="AH41" s="146" t="s">
        <v>654</v>
      </c>
      <c r="AI41" s="145" t="s">
        <v>123</v>
      </c>
      <c r="AJ41" s="144">
        <f t="shared" si="7"/>
        <v>6.3492063492063489</v>
      </c>
      <c r="AK41" s="143">
        <v>4</v>
      </c>
    </row>
    <row r="42" spans="2:37">
      <c r="B42" s="19" t="s">
        <v>16</v>
      </c>
      <c r="C42" s="20" t="s">
        <v>90</v>
      </c>
      <c r="D42" s="21" t="s">
        <v>16</v>
      </c>
      <c r="E42" s="178">
        <f t="shared" si="0"/>
        <v>1.1235955056179776</v>
      </c>
      <c r="F42" s="23">
        <v>1</v>
      </c>
      <c r="K42" s="190"/>
      <c r="O42" s="145" t="s">
        <v>16</v>
      </c>
      <c r="P42" s="146" t="s">
        <v>251</v>
      </c>
      <c r="Q42" s="145" t="s">
        <v>16</v>
      </c>
      <c r="R42" s="144">
        <f t="shared" si="8"/>
        <v>1.3698630136986301</v>
      </c>
      <c r="S42" s="143">
        <v>1</v>
      </c>
      <c r="U42" s="145" t="s">
        <v>106</v>
      </c>
      <c r="V42" s="146" t="s">
        <v>294</v>
      </c>
      <c r="W42" s="145" t="s">
        <v>52</v>
      </c>
      <c r="X42" s="144">
        <f t="shared" si="3"/>
        <v>1.2820512820512819</v>
      </c>
      <c r="Y42" s="143">
        <v>1</v>
      </c>
      <c r="AA42" s="145" t="s">
        <v>16</v>
      </c>
      <c r="AB42" s="146" t="s">
        <v>684</v>
      </c>
      <c r="AC42" s="145" t="s">
        <v>16</v>
      </c>
      <c r="AD42" s="144">
        <f t="shared" si="6"/>
        <v>4.0540540540540544</v>
      </c>
      <c r="AE42" s="143">
        <v>3</v>
      </c>
      <c r="AG42" s="145" t="s">
        <v>51</v>
      </c>
      <c r="AH42" s="146" t="s">
        <v>653</v>
      </c>
      <c r="AI42" s="145" t="s">
        <v>22</v>
      </c>
      <c r="AJ42" s="144">
        <f t="shared" si="7"/>
        <v>6.3492063492063489</v>
      </c>
      <c r="AK42" s="143">
        <v>4</v>
      </c>
    </row>
    <row r="43" spans="2:37">
      <c r="B43" s="19" t="s">
        <v>16</v>
      </c>
      <c r="C43" s="20" t="s">
        <v>58</v>
      </c>
      <c r="D43" s="21" t="s">
        <v>16</v>
      </c>
      <c r="E43" s="178">
        <f t="shared" si="0"/>
        <v>1.1235955056179776</v>
      </c>
      <c r="F43" s="23">
        <v>1</v>
      </c>
      <c r="K43" s="190"/>
      <c r="O43" s="145" t="s">
        <v>16</v>
      </c>
      <c r="P43" s="146" t="s">
        <v>250</v>
      </c>
      <c r="Q43" s="145" t="s">
        <v>16</v>
      </c>
      <c r="R43" s="144">
        <f t="shared" si="8"/>
        <v>1.3698630136986301</v>
      </c>
      <c r="S43" s="143">
        <v>1</v>
      </c>
      <c r="U43" s="257" t="s">
        <v>22</v>
      </c>
      <c r="V43" s="253" t="s">
        <v>293</v>
      </c>
      <c r="W43" s="257" t="s">
        <v>16</v>
      </c>
      <c r="X43" s="144">
        <f t="shared" si="3"/>
        <v>1.2820512820512819</v>
      </c>
      <c r="Y43" s="258">
        <v>1</v>
      </c>
      <c r="AA43" s="145" t="s">
        <v>16</v>
      </c>
      <c r="AB43" s="146" t="s">
        <v>683</v>
      </c>
      <c r="AC43" s="145" t="s">
        <v>16</v>
      </c>
      <c r="AD43" s="144">
        <f t="shared" si="6"/>
        <v>4.0540540540540544</v>
      </c>
      <c r="AE43" s="143">
        <v>3</v>
      </c>
      <c r="AG43" s="145" t="s">
        <v>22</v>
      </c>
      <c r="AH43" s="146" t="s">
        <v>652</v>
      </c>
      <c r="AI43" s="145" t="s">
        <v>52</v>
      </c>
      <c r="AJ43" s="144">
        <f t="shared" si="7"/>
        <v>4.7619047619047619</v>
      </c>
      <c r="AK43" s="143">
        <v>3</v>
      </c>
    </row>
    <row r="44" spans="2:37">
      <c r="B44" s="19" t="s">
        <v>16</v>
      </c>
      <c r="C44" s="20" t="s">
        <v>84</v>
      </c>
      <c r="D44" s="21" t="s">
        <v>16</v>
      </c>
      <c r="E44" s="178">
        <f t="shared" si="0"/>
        <v>1.1235955056179776</v>
      </c>
      <c r="F44" s="23">
        <v>1</v>
      </c>
      <c r="G44" s="20"/>
      <c r="K44" s="190"/>
      <c r="O44" s="145" t="s">
        <v>16</v>
      </c>
      <c r="P44" s="146" t="s">
        <v>249</v>
      </c>
      <c r="Q44" s="145" t="s">
        <v>16</v>
      </c>
      <c r="R44" s="144">
        <f t="shared" si="8"/>
        <v>1.3698630136986301</v>
      </c>
      <c r="S44" s="143">
        <v>1</v>
      </c>
      <c r="U44" s="145" t="s">
        <v>102</v>
      </c>
      <c r="V44" s="146" t="s">
        <v>292</v>
      </c>
      <c r="W44" s="145" t="s">
        <v>16</v>
      </c>
      <c r="X44" s="144">
        <f t="shared" si="3"/>
        <v>1.2820512820512819</v>
      </c>
      <c r="Y44" s="143">
        <v>1</v>
      </c>
      <c r="AA44" s="145" t="s">
        <v>16</v>
      </c>
      <c r="AB44" s="146" t="s">
        <v>682</v>
      </c>
      <c r="AC44" s="145" t="s">
        <v>16</v>
      </c>
      <c r="AD44" s="144">
        <f t="shared" si="6"/>
        <v>4.0540540540540544</v>
      </c>
      <c r="AE44" s="143">
        <v>3</v>
      </c>
      <c r="AG44" s="145" t="s">
        <v>106</v>
      </c>
      <c r="AH44" s="146" t="s">
        <v>651</v>
      </c>
      <c r="AI44" s="145" t="s">
        <v>16</v>
      </c>
      <c r="AJ44" s="144">
        <f t="shared" si="7"/>
        <v>3.1746031746031744</v>
      </c>
      <c r="AK44" s="143">
        <v>2</v>
      </c>
    </row>
    <row r="45" spans="2:37">
      <c r="B45" s="19" t="s">
        <v>16</v>
      </c>
      <c r="C45" s="20" t="s">
        <v>86</v>
      </c>
      <c r="D45" s="21" t="s">
        <v>16</v>
      </c>
      <c r="E45" s="178">
        <f t="shared" si="0"/>
        <v>1.1235955056179776</v>
      </c>
      <c r="F45" s="23">
        <v>1</v>
      </c>
      <c r="K45" s="190"/>
      <c r="O45" s="145" t="s">
        <v>16</v>
      </c>
      <c r="P45" s="146" t="s">
        <v>248</v>
      </c>
      <c r="Q45" s="145" t="s">
        <v>16</v>
      </c>
      <c r="R45" s="144">
        <f t="shared" si="8"/>
        <v>1.3698630136986301</v>
      </c>
      <c r="S45" s="143">
        <v>1</v>
      </c>
      <c r="U45" s="145" t="s">
        <v>106</v>
      </c>
      <c r="V45" s="146" t="s">
        <v>291</v>
      </c>
      <c r="W45" s="145" t="s">
        <v>123</v>
      </c>
      <c r="X45" s="144">
        <f t="shared" si="3"/>
        <v>1.2820512820512819</v>
      </c>
      <c r="Y45" s="143">
        <v>1</v>
      </c>
      <c r="AA45" s="145" t="s">
        <v>16</v>
      </c>
      <c r="AB45" s="146" t="s">
        <v>681</v>
      </c>
      <c r="AC45" s="145" t="s">
        <v>16</v>
      </c>
      <c r="AD45" s="144">
        <f t="shared" si="6"/>
        <v>4.0540540540540544</v>
      </c>
      <c r="AE45" s="143">
        <v>3</v>
      </c>
      <c r="AG45" s="145" t="s">
        <v>106</v>
      </c>
      <c r="AH45" s="146" t="s">
        <v>650</v>
      </c>
      <c r="AI45" s="145" t="s">
        <v>22</v>
      </c>
      <c r="AJ45" s="144">
        <f t="shared" si="7"/>
        <v>3.1746031746031744</v>
      </c>
      <c r="AK45" s="143">
        <v>2</v>
      </c>
    </row>
    <row r="46" spans="2:37">
      <c r="B46" s="19" t="s">
        <v>16</v>
      </c>
      <c r="C46" s="20" t="s">
        <v>59</v>
      </c>
      <c r="D46" s="21" t="s">
        <v>16</v>
      </c>
      <c r="E46" s="178">
        <f t="shared" si="0"/>
        <v>1.1235955056179776</v>
      </c>
      <c r="F46" s="23">
        <v>1</v>
      </c>
      <c r="K46" s="190"/>
      <c r="O46" s="145" t="s">
        <v>16</v>
      </c>
      <c r="P46" s="146" t="s">
        <v>247</v>
      </c>
      <c r="Q46" s="145" t="s">
        <v>16</v>
      </c>
      <c r="R46" s="144">
        <f t="shared" si="8"/>
        <v>1.3698630136986301</v>
      </c>
      <c r="S46" s="143">
        <v>1</v>
      </c>
      <c r="U46" s="145" t="s">
        <v>106</v>
      </c>
      <c r="V46" s="146" t="s">
        <v>290</v>
      </c>
      <c r="W46" s="145" t="s">
        <v>16</v>
      </c>
      <c r="X46" s="144">
        <f t="shared" si="3"/>
        <v>1.2820512820512819</v>
      </c>
      <c r="Y46" s="143">
        <v>1</v>
      </c>
      <c r="AA46" s="145" t="s">
        <v>16</v>
      </c>
      <c r="AB46" s="146" t="s">
        <v>680</v>
      </c>
      <c r="AC46" s="145" t="s">
        <v>16</v>
      </c>
      <c r="AD46" s="144">
        <f t="shared" si="6"/>
        <v>2.7027027027027026</v>
      </c>
      <c r="AE46" s="143">
        <v>2</v>
      </c>
      <c r="AG46" s="145" t="s">
        <v>106</v>
      </c>
      <c r="AH46" s="146" t="s">
        <v>649</v>
      </c>
      <c r="AI46" s="145" t="s">
        <v>16</v>
      </c>
      <c r="AJ46" s="144">
        <f t="shared" si="7"/>
        <v>3.1746031746031744</v>
      </c>
      <c r="AK46" s="143">
        <v>2</v>
      </c>
    </row>
    <row r="47" spans="2:37">
      <c r="B47" s="19" t="s">
        <v>16</v>
      </c>
      <c r="C47" s="20" t="s">
        <v>75</v>
      </c>
      <c r="D47" s="21" t="s">
        <v>16</v>
      </c>
      <c r="E47" s="178">
        <f t="shared" si="0"/>
        <v>1.1235955056179776</v>
      </c>
      <c r="F47" s="23">
        <v>1</v>
      </c>
      <c r="K47" s="190"/>
      <c r="O47" s="145" t="s">
        <v>16</v>
      </c>
      <c r="P47" s="146" t="s">
        <v>246</v>
      </c>
      <c r="Q47" s="145" t="s">
        <v>16</v>
      </c>
      <c r="R47" s="144">
        <f t="shared" si="8"/>
        <v>1.3698630136986301</v>
      </c>
      <c r="S47" s="143">
        <v>1</v>
      </c>
      <c r="U47" s="231" t="s">
        <v>51</v>
      </c>
      <c r="V47" s="232" t="s">
        <v>289</v>
      </c>
      <c r="W47" s="231" t="s">
        <v>16</v>
      </c>
      <c r="X47" s="233">
        <f t="shared" si="3"/>
        <v>1.2820512820512819</v>
      </c>
      <c r="Y47" s="234">
        <v>1</v>
      </c>
      <c r="AA47" s="145" t="s">
        <v>16</v>
      </c>
      <c r="AB47" s="146" t="s">
        <v>679</v>
      </c>
      <c r="AC47" s="145" t="s">
        <v>16</v>
      </c>
      <c r="AD47" s="144">
        <f t="shared" si="6"/>
        <v>2.7027027027027026</v>
      </c>
      <c r="AE47" s="143">
        <v>2</v>
      </c>
      <c r="AG47" s="145" t="s">
        <v>51</v>
      </c>
      <c r="AH47" s="146" t="s">
        <v>648</v>
      </c>
      <c r="AI47" s="145" t="s">
        <v>16</v>
      </c>
      <c r="AJ47" s="144">
        <f t="shared" si="7"/>
        <v>3.1746031746031744</v>
      </c>
      <c r="AK47" s="143">
        <v>2</v>
      </c>
    </row>
    <row r="48" spans="2:37">
      <c r="B48" s="19" t="s">
        <v>16</v>
      </c>
      <c r="C48" s="20" t="s">
        <v>62</v>
      </c>
      <c r="D48" s="21" t="s">
        <v>16</v>
      </c>
      <c r="E48" s="178">
        <f t="shared" si="0"/>
        <v>1.1235955056179776</v>
      </c>
      <c r="F48" s="23">
        <v>1</v>
      </c>
      <c r="K48" s="190"/>
      <c r="O48" s="145" t="s">
        <v>16</v>
      </c>
      <c r="P48" s="146" t="s">
        <v>245</v>
      </c>
      <c r="Q48" s="145" t="s">
        <v>16</v>
      </c>
      <c r="R48" s="144">
        <f t="shared" si="8"/>
        <v>1.3698630136986301</v>
      </c>
      <c r="S48" s="143">
        <v>1</v>
      </c>
      <c r="U48" s="145" t="s">
        <v>9</v>
      </c>
      <c r="V48" s="146" t="s">
        <v>288</v>
      </c>
      <c r="W48" s="145" t="s">
        <v>52</v>
      </c>
      <c r="X48" s="144">
        <f t="shared" si="3"/>
        <v>1.2820512820512819</v>
      </c>
      <c r="Y48" s="143">
        <v>1</v>
      </c>
      <c r="AA48" s="145" t="s">
        <v>16</v>
      </c>
      <c r="AB48" s="146" t="s">
        <v>678</v>
      </c>
      <c r="AC48" s="145" t="s">
        <v>16</v>
      </c>
      <c r="AD48" s="144">
        <f t="shared" si="6"/>
        <v>2.7027027027027026</v>
      </c>
      <c r="AE48" s="143">
        <v>2</v>
      </c>
      <c r="AG48" s="145" t="s">
        <v>106</v>
      </c>
      <c r="AH48" s="146" t="s">
        <v>647</v>
      </c>
      <c r="AI48" s="145" t="s">
        <v>16</v>
      </c>
      <c r="AJ48" s="144">
        <f t="shared" si="7"/>
        <v>1.5873015873015872</v>
      </c>
      <c r="AK48" s="143">
        <v>1</v>
      </c>
    </row>
    <row r="49" spans="2:37" ht="15">
      <c r="B49" s="64" t="s">
        <v>16</v>
      </c>
      <c r="C49" s="65" t="s">
        <v>94</v>
      </c>
      <c r="D49" s="66" t="s">
        <v>16</v>
      </c>
      <c r="E49" s="187">
        <f t="shared" si="0"/>
        <v>1.1235955056179776</v>
      </c>
      <c r="F49" s="67">
        <v>1</v>
      </c>
      <c r="K49" s="190"/>
      <c r="O49" s="145" t="s">
        <v>16</v>
      </c>
      <c r="P49" s="146" t="s">
        <v>244</v>
      </c>
      <c r="Q49" s="145" t="s">
        <v>16</v>
      </c>
      <c r="R49" s="144">
        <f t="shared" si="8"/>
        <v>1.3698630136986301</v>
      </c>
      <c r="S49" s="143">
        <v>1</v>
      </c>
      <c r="U49" s="141"/>
      <c r="V49" s="142"/>
      <c r="W49" s="141"/>
      <c r="X49" s="140">
        <f>SUM(X7:X48)</f>
        <v>100.00000000000004</v>
      </c>
      <c r="Y49" s="140">
        <f>SUM(Y7:Y48)</f>
        <v>78</v>
      </c>
      <c r="AA49" s="145" t="s">
        <v>16</v>
      </c>
      <c r="AB49" s="146" t="s">
        <v>677</v>
      </c>
      <c r="AC49" s="145" t="s">
        <v>16</v>
      </c>
      <c r="AD49" s="144">
        <f t="shared" si="6"/>
        <v>2.7027027027027026</v>
      </c>
      <c r="AE49" s="143">
        <v>2</v>
      </c>
      <c r="AG49" s="145" t="s">
        <v>106</v>
      </c>
      <c r="AH49" s="146" t="s">
        <v>646</v>
      </c>
      <c r="AI49" s="145" t="s">
        <v>22</v>
      </c>
      <c r="AJ49" s="144">
        <f t="shared" si="7"/>
        <v>1.5873015873015872</v>
      </c>
      <c r="AK49" s="143">
        <v>1</v>
      </c>
    </row>
    <row r="50" spans="2:37">
      <c r="B50" s="68" t="s">
        <v>22</v>
      </c>
      <c r="C50" s="69" t="s">
        <v>99</v>
      </c>
      <c r="D50" s="70" t="s">
        <v>16</v>
      </c>
      <c r="E50" s="188">
        <f t="shared" si="0"/>
        <v>1.1235955056179776</v>
      </c>
      <c r="F50" s="72">
        <v>1</v>
      </c>
      <c r="K50" s="190"/>
      <c r="O50" s="145" t="s">
        <v>16</v>
      </c>
      <c r="P50" s="146" t="s">
        <v>243</v>
      </c>
      <c r="Q50" s="145" t="s">
        <v>16</v>
      </c>
      <c r="R50" s="144">
        <f t="shared" si="8"/>
        <v>1.3698630136986301</v>
      </c>
      <c r="S50" s="143">
        <v>1</v>
      </c>
      <c r="AA50" s="145" t="s">
        <v>16</v>
      </c>
      <c r="AB50" s="146" t="s">
        <v>676</v>
      </c>
      <c r="AC50" s="145" t="s">
        <v>16</v>
      </c>
      <c r="AD50" s="144">
        <f t="shared" si="6"/>
        <v>2.7027027027027026</v>
      </c>
      <c r="AE50" s="143">
        <v>2</v>
      </c>
      <c r="AG50" s="145" t="s">
        <v>106</v>
      </c>
      <c r="AH50" s="146" t="s">
        <v>645</v>
      </c>
      <c r="AI50" s="145" t="s">
        <v>16</v>
      </c>
      <c r="AJ50" s="144">
        <f t="shared" si="7"/>
        <v>1.5873015873015872</v>
      </c>
      <c r="AK50" s="143">
        <v>1</v>
      </c>
    </row>
    <row r="51" spans="2:37">
      <c r="E51" s="189">
        <f>SUM(E6:E50)</f>
        <v>99.999999999999801</v>
      </c>
      <c r="F51" s="74">
        <f>SUM(F6:F50)</f>
        <v>89</v>
      </c>
      <c r="K51" s="190"/>
      <c r="O51" s="145" t="s">
        <v>16</v>
      </c>
      <c r="P51" s="146" t="s">
        <v>242</v>
      </c>
      <c r="Q51" s="145" t="s">
        <v>16</v>
      </c>
      <c r="R51" s="144">
        <f t="shared" si="8"/>
        <v>1.3698630136986301</v>
      </c>
      <c r="S51" s="143">
        <v>1</v>
      </c>
      <c r="AA51" s="145" t="s">
        <v>16</v>
      </c>
      <c r="AB51" s="146" t="s">
        <v>675</v>
      </c>
      <c r="AC51" s="145" t="s">
        <v>16</v>
      </c>
      <c r="AD51" s="144">
        <f t="shared" si="6"/>
        <v>2.7027027027027026</v>
      </c>
      <c r="AE51" s="143">
        <v>2</v>
      </c>
      <c r="AG51" s="145" t="s">
        <v>106</v>
      </c>
      <c r="AH51" s="146" t="s">
        <v>644</v>
      </c>
      <c r="AI51" s="145" t="s">
        <v>16</v>
      </c>
      <c r="AJ51" s="144">
        <f t="shared" si="7"/>
        <v>1.5873015873015872</v>
      </c>
      <c r="AK51" s="143">
        <v>1</v>
      </c>
    </row>
    <row r="52" spans="2:37">
      <c r="E52" s="190"/>
      <c r="K52" s="190"/>
      <c r="O52" s="145" t="s">
        <v>16</v>
      </c>
      <c r="P52" s="146" t="s">
        <v>241</v>
      </c>
      <c r="Q52" s="145" t="s">
        <v>16</v>
      </c>
      <c r="R52" s="144">
        <f t="shared" si="8"/>
        <v>1.3698630136986301</v>
      </c>
      <c r="S52" s="143">
        <v>1</v>
      </c>
      <c r="AA52" s="145" t="s">
        <v>16</v>
      </c>
      <c r="AB52" s="146" t="s">
        <v>674</v>
      </c>
      <c r="AC52" s="145" t="s">
        <v>16</v>
      </c>
      <c r="AD52" s="144">
        <f t="shared" si="6"/>
        <v>1.3513513513513513</v>
      </c>
      <c r="AE52" s="143">
        <v>1</v>
      </c>
      <c r="AG52" s="145" t="s">
        <v>106</v>
      </c>
      <c r="AH52" s="146" t="s">
        <v>643</v>
      </c>
      <c r="AI52" s="145" t="s">
        <v>16</v>
      </c>
      <c r="AJ52" s="144">
        <f t="shared" si="7"/>
        <v>1.5873015873015872</v>
      </c>
      <c r="AK52" s="143">
        <v>1</v>
      </c>
    </row>
    <row r="53" spans="2:37">
      <c r="E53" s="190"/>
      <c r="K53" s="190"/>
      <c r="O53" s="145" t="s">
        <v>16</v>
      </c>
      <c r="P53" s="146" t="s">
        <v>240</v>
      </c>
      <c r="Q53" s="145" t="s">
        <v>16</v>
      </c>
      <c r="R53" s="144">
        <f t="shared" si="8"/>
        <v>1.3698630136986301</v>
      </c>
      <c r="S53" s="143">
        <v>1</v>
      </c>
      <c r="AA53" s="145" t="s">
        <v>16</v>
      </c>
      <c r="AB53" s="146" t="s">
        <v>673</v>
      </c>
      <c r="AC53" s="145" t="s">
        <v>16</v>
      </c>
      <c r="AD53" s="144">
        <f t="shared" si="6"/>
        <v>1.3513513513513513</v>
      </c>
      <c r="AE53" s="143">
        <v>1</v>
      </c>
      <c r="AG53" s="145" t="s">
        <v>106</v>
      </c>
      <c r="AH53" s="146" t="s">
        <v>642</v>
      </c>
      <c r="AI53" s="145" t="s">
        <v>16</v>
      </c>
      <c r="AJ53" s="144">
        <f t="shared" si="7"/>
        <v>1.5873015873015872</v>
      </c>
      <c r="AK53" s="143">
        <v>1</v>
      </c>
    </row>
    <row r="54" spans="2:37">
      <c r="E54" s="190"/>
      <c r="K54" s="190"/>
      <c r="O54" s="145" t="s">
        <v>16</v>
      </c>
      <c r="P54" s="146" t="s">
        <v>239</v>
      </c>
      <c r="Q54" s="145" t="s">
        <v>16</v>
      </c>
      <c r="R54" s="144">
        <f t="shared" si="8"/>
        <v>1.3698630136986301</v>
      </c>
      <c r="S54" s="143">
        <v>1</v>
      </c>
      <c r="AA54" s="145" t="s">
        <v>16</v>
      </c>
      <c r="AB54" s="146" t="s">
        <v>672</v>
      </c>
      <c r="AC54" s="145" t="s">
        <v>16</v>
      </c>
      <c r="AD54" s="144">
        <f t="shared" si="6"/>
        <v>1.3513513513513513</v>
      </c>
      <c r="AE54" s="143">
        <v>1</v>
      </c>
      <c r="AG54" s="145" t="s">
        <v>19</v>
      </c>
      <c r="AH54" s="146" t="s">
        <v>641</v>
      </c>
      <c r="AI54" s="145" t="s">
        <v>52</v>
      </c>
      <c r="AJ54" s="144">
        <f t="shared" si="7"/>
        <v>1.5873015873015872</v>
      </c>
      <c r="AK54" s="143">
        <v>1</v>
      </c>
    </row>
    <row r="55" spans="2:37" ht="15">
      <c r="B55" s="153" t="s">
        <v>131</v>
      </c>
      <c r="C55" s="153"/>
      <c r="D55" s="153"/>
      <c r="E55" s="191"/>
      <c r="F55" s="153"/>
      <c r="G55" s="154"/>
      <c r="H55" s="153" t="s">
        <v>154</v>
      </c>
      <c r="K55" s="190"/>
      <c r="O55" s="145" t="s">
        <v>16</v>
      </c>
      <c r="P55" s="146" t="s">
        <v>238</v>
      </c>
      <c r="Q55" s="145" t="s">
        <v>16</v>
      </c>
      <c r="R55" s="144">
        <f t="shared" si="8"/>
        <v>1.3698630136986301</v>
      </c>
      <c r="S55" s="143">
        <v>1</v>
      </c>
      <c r="AA55" s="145" t="s">
        <v>16</v>
      </c>
      <c r="AB55" s="146" t="s">
        <v>671</v>
      </c>
      <c r="AC55" s="145" t="s">
        <v>16</v>
      </c>
      <c r="AD55" s="144">
        <f t="shared" si="6"/>
        <v>1.3513513513513513</v>
      </c>
      <c r="AE55" s="143">
        <v>1</v>
      </c>
      <c r="AG55" s="141"/>
      <c r="AH55" s="142"/>
      <c r="AI55" s="141"/>
      <c r="AJ55" s="140">
        <f>SUM(AJ35:AJ54)</f>
        <v>99.999999999999972</v>
      </c>
      <c r="AK55" s="140">
        <f>SUM(AK35:AK54)</f>
        <v>63</v>
      </c>
    </row>
    <row r="56" spans="2:37" ht="15">
      <c r="B56" s="2" t="s">
        <v>0</v>
      </c>
      <c r="C56" s="3" t="s">
        <v>1</v>
      </c>
      <c r="D56" s="3" t="s">
        <v>2</v>
      </c>
      <c r="E56" s="192" t="s">
        <v>3</v>
      </c>
      <c r="F56" s="3" t="s">
        <v>4</v>
      </c>
      <c r="H56" s="2" t="s">
        <v>45</v>
      </c>
      <c r="I56" s="3" t="s">
        <v>1</v>
      </c>
      <c r="J56" s="3" t="s">
        <v>46</v>
      </c>
      <c r="K56" s="192" t="s">
        <v>3</v>
      </c>
      <c r="L56" s="3" t="s">
        <v>4</v>
      </c>
      <c r="O56" s="145" t="s">
        <v>16</v>
      </c>
      <c r="P56" s="146" t="s">
        <v>237</v>
      </c>
      <c r="Q56" s="145" t="s">
        <v>16</v>
      </c>
      <c r="R56" s="144">
        <f t="shared" si="8"/>
        <v>1.3698630136986301</v>
      </c>
      <c r="S56" s="143">
        <v>1</v>
      </c>
      <c r="AA56" s="145" t="s">
        <v>16</v>
      </c>
      <c r="AB56" s="146" t="s">
        <v>670</v>
      </c>
      <c r="AC56" s="145" t="s">
        <v>16</v>
      </c>
      <c r="AD56" s="144">
        <f t="shared" si="6"/>
        <v>1.3513513513513513</v>
      </c>
      <c r="AE56" s="143">
        <v>1</v>
      </c>
      <c r="AG56" s="252"/>
      <c r="AH56"/>
      <c r="AI56" s="252"/>
      <c r="AJ56" s="252"/>
      <c r="AK56" s="251"/>
    </row>
    <row r="57" spans="2:37">
      <c r="B57" s="98" t="s">
        <v>16</v>
      </c>
      <c r="C57" s="20" t="s">
        <v>127</v>
      </c>
      <c r="D57" s="98" t="s">
        <v>9</v>
      </c>
      <c r="E57" s="178">
        <f>F57*100/$F$60</f>
        <v>50</v>
      </c>
      <c r="F57" s="99">
        <v>47</v>
      </c>
      <c r="H57" s="100" t="s">
        <v>9</v>
      </c>
      <c r="I57" s="101" t="s">
        <v>137</v>
      </c>
      <c r="J57" s="102" t="s">
        <v>16</v>
      </c>
      <c r="K57" s="197">
        <v>100</v>
      </c>
      <c r="L57" s="104">
        <v>75</v>
      </c>
      <c r="M57" s="73" t="s">
        <v>138</v>
      </c>
      <c r="O57" s="145" t="s">
        <v>16</v>
      </c>
      <c r="P57" s="146" t="s">
        <v>236</v>
      </c>
      <c r="Q57" s="145" t="s">
        <v>16</v>
      </c>
      <c r="R57" s="144">
        <f t="shared" si="8"/>
        <v>1.3698630136986301</v>
      </c>
      <c r="S57" s="143">
        <v>1</v>
      </c>
      <c r="AA57" s="145" t="s">
        <v>16</v>
      </c>
      <c r="AB57" s="146" t="s">
        <v>669</v>
      </c>
      <c r="AC57" s="145" t="s">
        <v>16</v>
      </c>
      <c r="AD57" s="144">
        <f t="shared" si="6"/>
        <v>1.3513513513513513</v>
      </c>
      <c r="AE57" s="143">
        <v>1</v>
      </c>
      <c r="AJ57" s="139"/>
      <c r="AK57" s="139"/>
    </row>
    <row r="58" spans="2:37">
      <c r="B58" s="105" t="s">
        <v>129</v>
      </c>
      <c r="C58" s="20" t="s">
        <v>128</v>
      </c>
      <c r="D58" s="19" t="s">
        <v>9</v>
      </c>
      <c r="E58" s="178">
        <f>F58*100/$F$60</f>
        <v>48.936170212765958</v>
      </c>
      <c r="F58" s="85">
        <v>46</v>
      </c>
      <c r="K58" s="189">
        <f>SUM(K57)</f>
        <v>100</v>
      </c>
      <c r="L58" s="74">
        <f>SUM(L57)</f>
        <v>75</v>
      </c>
      <c r="O58" s="145" t="s">
        <v>16</v>
      </c>
      <c r="P58" s="146" t="s">
        <v>235</v>
      </c>
      <c r="Q58" s="145" t="s">
        <v>16</v>
      </c>
      <c r="R58" s="144">
        <f t="shared" si="8"/>
        <v>1.3698630136986301</v>
      </c>
      <c r="S58" s="143">
        <v>1</v>
      </c>
      <c r="AA58" s="145" t="s">
        <v>16</v>
      </c>
      <c r="AB58" s="146" t="s">
        <v>668</v>
      </c>
      <c r="AC58" s="145" t="s">
        <v>16</v>
      </c>
      <c r="AD58" s="144">
        <f t="shared" si="6"/>
        <v>1.3513513513513513</v>
      </c>
      <c r="AE58" s="143">
        <v>1</v>
      </c>
      <c r="AJ58" s="139"/>
      <c r="AK58" s="139"/>
    </row>
    <row r="59" spans="2:37">
      <c r="B59" s="68" t="s">
        <v>16</v>
      </c>
      <c r="C59" s="69" t="s">
        <v>130</v>
      </c>
      <c r="D59" s="70" t="s">
        <v>9</v>
      </c>
      <c r="E59" s="188">
        <f>F59*100/$F$60</f>
        <v>1.0638297872340425</v>
      </c>
      <c r="F59" s="72">
        <v>1</v>
      </c>
      <c r="K59" s="190"/>
      <c r="O59" s="145" t="s">
        <v>16</v>
      </c>
      <c r="P59" s="146" t="s">
        <v>234</v>
      </c>
      <c r="Q59" s="145" t="s">
        <v>16</v>
      </c>
      <c r="R59" s="144">
        <f t="shared" si="8"/>
        <v>1.3698630136986301</v>
      </c>
      <c r="S59" s="143">
        <v>1</v>
      </c>
      <c r="AA59" s="145" t="s">
        <v>16</v>
      </c>
      <c r="AB59" s="146" t="s">
        <v>667</v>
      </c>
      <c r="AC59" s="145" t="s">
        <v>16</v>
      </c>
      <c r="AD59" s="144">
        <f t="shared" si="6"/>
        <v>1.3513513513513513</v>
      </c>
      <c r="AE59" s="143">
        <v>1</v>
      </c>
      <c r="AJ59" s="139"/>
      <c r="AK59" s="139"/>
    </row>
    <row r="60" spans="2:37" ht="15">
      <c r="E60" s="189">
        <f>SUM(E57:E59)</f>
        <v>100</v>
      </c>
      <c r="F60" s="74">
        <f>SUM(F57:F59)</f>
        <v>94</v>
      </c>
      <c r="K60" s="190"/>
      <c r="O60" s="141"/>
      <c r="P60" s="142"/>
      <c r="Q60" s="141"/>
      <c r="R60" s="140">
        <f>SUM(R7:R59)</f>
        <v>100.00000000000006</v>
      </c>
      <c r="S60" s="140">
        <f>SUM(S7:S59)</f>
        <v>73</v>
      </c>
      <c r="AA60" s="145" t="s">
        <v>16</v>
      </c>
      <c r="AB60" s="146" t="s">
        <v>666</v>
      </c>
      <c r="AC60" s="145" t="s">
        <v>16</v>
      </c>
      <c r="AD60" s="144">
        <f t="shared" si="6"/>
        <v>1.3513513513513513</v>
      </c>
      <c r="AE60" s="143">
        <v>1</v>
      </c>
      <c r="AJ60" s="139"/>
      <c r="AK60" s="139"/>
    </row>
    <row r="61" spans="2:37">
      <c r="E61" s="190"/>
      <c r="K61" s="190"/>
      <c r="R61" s="74"/>
      <c r="S61" s="74"/>
      <c r="AA61" s="145" t="s">
        <v>16</v>
      </c>
      <c r="AB61" s="146" t="s">
        <v>665</v>
      </c>
      <c r="AC61" s="145" t="s">
        <v>16</v>
      </c>
      <c r="AD61" s="144">
        <f t="shared" si="6"/>
        <v>1.3513513513513513</v>
      </c>
      <c r="AE61" s="143">
        <v>1</v>
      </c>
      <c r="AJ61" s="139"/>
      <c r="AK61" s="139"/>
    </row>
    <row r="62" spans="2:37">
      <c r="E62" s="190"/>
      <c r="K62" s="190"/>
      <c r="O62" s="152" t="s">
        <v>366</v>
      </c>
      <c r="P62" s="151"/>
      <c r="Q62" s="150"/>
      <c r="R62" s="150"/>
      <c r="S62" s="149"/>
      <c r="U62" s="152" t="s">
        <v>391</v>
      </c>
      <c r="V62" s="151"/>
      <c r="W62" s="150"/>
      <c r="X62" s="150"/>
      <c r="Y62" s="149"/>
      <c r="AA62" s="145" t="s">
        <v>16</v>
      </c>
      <c r="AB62" s="146" t="s">
        <v>664</v>
      </c>
      <c r="AC62" s="145" t="s">
        <v>16</v>
      </c>
      <c r="AD62" s="144">
        <f t="shared" si="6"/>
        <v>1.3513513513513513</v>
      </c>
      <c r="AE62" s="143">
        <v>1</v>
      </c>
      <c r="AJ62" s="139"/>
      <c r="AK62" s="139"/>
    </row>
    <row r="63" spans="2:37">
      <c r="E63" s="190"/>
      <c r="K63" s="190"/>
      <c r="O63" s="150"/>
      <c r="P63" s="151"/>
      <c r="Q63" s="150"/>
      <c r="R63" s="150"/>
      <c r="S63" s="149"/>
      <c r="U63" s="150"/>
      <c r="V63" s="151"/>
      <c r="W63" s="150"/>
      <c r="X63" s="150"/>
      <c r="Y63" s="149"/>
      <c r="AA63" s="145" t="s">
        <v>16</v>
      </c>
      <c r="AB63" s="146" t="s">
        <v>663</v>
      </c>
      <c r="AC63" s="145" t="s">
        <v>16</v>
      </c>
      <c r="AD63" s="144">
        <f t="shared" si="6"/>
        <v>1.3513513513513513</v>
      </c>
      <c r="AE63" s="143">
        <v>1</v>
      </c>
      <c r="AJ63" s="139"/>
      <c r="AK63" s="139"/>
    </row>
    <row r="64" spans="2:37">
      <c r="B64" s="153" t="s">
        <v>134</v>
      </c>
      <c r="C64" s="153"/>
      <c r="D64" s="153"/>
      <c r="E64" s="191"/>
      <c r="F64" s="153"/>
      <c r="G64" s="154"/>
      <c r="H64" s="153" t="s">
        <v>139</v>
      </c>
      <c r="K64" s="190"/>
      <c r="O64" s="148" t="s">
        <v>0</v>
      </c>
      <c r="P64" s="148" t="s">
        <v>1</v>
      </c>
      <c r="Q64" s="148" t="s">
        <v>2</v>
      </c>
      <c r="R64" s="148" t="s">
        <v>3</v>
      </c>
      <c r="S64" s="147" t="s">
        <v>4</v>
      </c>
      <c r="U64" s="148" t="s">
        <v>45</v>
      </c>
      <c r="V64" s="148" t="s">
        <v>1</v>
      </c>
      <c r="W64" s="148" t="s">
        <v>46</v>
      </c>
      <c r="X64" s="148" t="s">
        <v>3</v>
      </c>
      <c r="Y64" s="147" t="s">
        <v>4</v>
      </c>
      <c r="AA64" s="145" t="s">
        <v>16</v>
      </c>
      <c r="AB64" s="146" t="s">
        <v>662</v>
      </c>
      <c r="AC64" s="145" t="s">
        <v>16</v>
      </c>
      <c r="AD64" s="144">
        <f t="shared" si="6"/>
        <v>1.3513513513513513</v>
      </c>
      <c r="AE64" s="143">
        <v>1</v>
      </c>
      <c r="AJ64" s="139"/>
      <c r="AK64" s="139"/>
    </row>
    <row r="65" spans="2:37">
      <c r="B65" s="2" t="s">
        <v>0</v>
      </c>
      <c r="C65" s="3" t="s">
        <v>1</v>
      </c>
      <c r="D65" s="3" t="s">
        <v>2</v>
      </c>
      <c r="E65" s="192" t="s">
        <v>3</v>
      </c>
      <c r="F65" s="3" t="s">
        <v>4</v>
      </c>
      <c r="H65" s="2" t="s">
        <v>45</v>
      </c>
      <c r="I65" s="3" t="s">
        <v>1</v>
      </c>
      <c r="J65" s="3" t="s">
        <v>46</v>
      </c>
      <c r="K65" s="192" t="s">
        <v>3</v>
      </c>
      <c r="L65" s="4" t="s">
        <v>4</v>
      </c>
      <c r="O65" s="145" t="s">
        <v>9</v>
      </c>
      <c r="P65" s="146" t="s">
        <v>365</v>
      </c>
      <c r="Q65" s="145" t="s">
        <v>16</v>
      </c>
      <c r="R65" s="144">
        <f t="shared" ref="R65:R99" si="9">SUM((S65/$S$100)*100)</f>
        <v>25</v>
      </c>
      <c r="S65" s="143">
        <v>20</v>
      </c>
      <c r="U65" s="145" t="s">
        <v>55</v>
      </c>
      <c r="V65" s="146" t="s">
        <v>390</v>
      </c>
      <c r="W65" s="145" t="s">
        <v>123</v>
      </c>
      <c r="X65" s="144">
        <f t="shared" ref="X65:X89" si="10">SUM((Y65/$Y$90)*100)</f>
        <v>18.840579710144929</v>
      </c>
      <c r="Y65" s="143">
        <v>13</v>
      </c>
      <c r="AA65" s="145" t="s">
        <v>16</v>
      </c>
      <c r="AB65" s="146" t="s">
        <v>661</v>
      </c>
      <c r="AC65" s="145" t="s">
        <v>16</v>
      </c>
      <c r="AD65" s="144">
        <f t="shared" si="6"/>
        <v>1.3513513513513513</v>
      </c>
      <c r="AE65" s="143">
        <v>1</v>
      </c>
      <c r="AJ65" s="139"/>
      <c r="AK65" s="139"/>
    </row>
    <row r="66" spans="2:37" ht="15">
      <c r="B66" s="106" t="s">
        <v>16</v>
      </c>
      <c r="C66" s="20" t="s">
        <v>31</v>
      </c>
      <c r="D66" s="106" t="s">
        <v>16</v>
      </c>
      <c r="E66" s="178">
        <f t="shared" ref="E66:E82" si="11">F66*100/$F$83</f>
        <v>46.067415730337082</v>
      </c>
      <c r="F66" s="99">
        <v>41</v>
      </c>
      <c r="H66" s="84" t="s">
        <v>51</v>
      </c>
      <c r="I66" s="20" t="s">
        <v>146</v>
      </c>
      <c r="J66" s="84" t="s">
        <v>16</v>
      </c>
      <c r="K66" s="198">
        <f t="shared" ref="K66:K77" si="12">L66*100/$L$78</f>
        <v>34.375</v>
      </c>
      <c r="L66" s="99">
        <v>22</v>
      </c>
      <c r="O66" s="145" t="s">
        <v>9</v>
      </c>
      <c r="P66" s="146" t="s">
        <v>364</v>
      </c>
      <c r="Q66" s="145" t="s">
        <v>16</v>
      </c>
      <c r="R66" s="144">
        <f t="shared" si="9"/>
        <v>7.5</v>
      </c>
      <c r="S66" s="143">
        <v>6</v>
      </c>
      <c r="U66" s="145" t="s">
        <v>106</v>
      </c>
      <c r="V66" s="146" t="s">
        <v>389</v>
      </c>
      <c r="W66" s="145" t="s">
        <v>16</v>
      </c>
      <c r="X66" s="144">
        <f t="shared" si="10"/>
        <v>14.492753623188406</v>
      </c>
      <c r="Y66" s="143">
        <v>10</v>
      </c>
      <c r="AA66" s="141"/>
      <c r="AB66" s="142"/>
      <c r="AC66" s="141"/>
      <c r="AD66" s="140">
        <f>SUM(AD35:AD65)</f>
        <v>100.00000000000009</v>
      </c>
      <c r="AE66" s="140">
        <f>SUM(AE35:AE65)</f>
        <v>74</v>
      </c>
      <c r="AJ66" s="139"/>
      <c r="AK66" s="139"/>
    </row>
    <row r="67" spans="2:37">
      <c r="B67" s="84" t="s">
        <v>16</v>
      </c>
      <c r="C67" s="20" t="s">
        <v>35</v>
      </c>
      <c r="D67" s="84" t="s">
        <v>16</v>
      </c>
      <c r="E67" s="178">
        <f t="shared" si="11"/>
        <v>13.48314606741573</v>
      </c>
      <c r="F67" s="85">
        <v>12</v>
      </c>
      <c r="H67" s="84" t="s">
        <v>106</v>
      </c>
      <c r="I67" s="20" t="s">
        <v>140</v>
      </c>
      <c r="J67" s="84" t="s">
        <v>141</v>
      </c>
      <c r="K67" s="178">
        <f t="shared" si="12"/>
        <v>23.4375</v>
      </c>
      <c r="L67" s="85">
        <v>15</v>
      </c>
      <c r="M67" s="20" t="s">
        <v>147</v>
      </c>
      <c r="O67" s="145" t="s">
        <v>129</v>
      </c>
      <c r="P67" s="146" t="s">
        <v>363</v>
      </c>
      <c r="Q67" s="145" t="s">
        <v>16</v>
      </c>
      <c r="R67" s="144">
        <f t="shared" si="9"/>
        <v>6.25</v>
      </c>
      <c r="S67" s="143">
        <v>5</v>
      </c>
      <c r="U67" s="145" t="s">
        <v>9</v>
      </c>
      <c r="V67" s="146" t="s">
        <v>388</v>
      </c>
      <c r="W67" s="145" t="s">
        <v>52</v>
      </c>
      <c r="X67" s="144">
        <f t="shared" si="10"/>
        <v>13.043478260869565</v>
      </c>
      <c r="Y67" s="143">
        <v>9</v>
      </c>
      <c r="AD67" s="74"/>
      <c r="AE67" s="74"/>
      <c r="AJ67" s="139"/>
      <c r="AK67" s="139"/>
    </row>
    <row r="68" spans="2:37" ht="12" customHeight="1">
      <c r="B68" s="84" t="s">
        <v>16</v>
      </c>
      <c r="C68" s="20" t="s">
        <v>40</v>
      </c>
      <c r="D68" s="84" t="s">
        <v>16</v>
      </c>
      <c r="E68" s="178">
        <f t="shared" si="11"/>
        <v>8.9887640449438209</v>
      </c>
      <c r="F68" s="85">
        <v>8</v>
      </c>
      <c r="H68" s="84" t="s">
        <v>19</v>
      </c>
      <c r="I68" s="20" t="s">
        <v>144</v>
      </c>
      <c r="J68" s="19" t="s">
        <v>16</v>
      </c>
      <c r="K68" s="178">
        <f t="shared" si="12"/>
        <v>10.9375</v>
      </c>
      <c r="L68" s="85">
        <v>7</v>
      </c>
      <c r="O68" s="145" t="s">
        <v>22</v>
      </c>
      <c r="P68" s="146" t="s">
        <v>362</v>
      </c>
      <c r="Q68" s="145" t="s">
        <v>16</v>
      </c>
      <c r="R68" s="144">
        <f t="shared" si="9"/>
        <v>6.25</v>
      </c>
      <c r="S68" s="143">
        <v>5</v>
      </c>
      <c r="U68" s="145" t="s">
        <v>22</v>
      </c>
      <c r="V68" s="146" t="s">
        <v>387</v>
      </c>
      <c r="W68" s="145" t="s">
        <v>123</v>
      </c>
      <c r="X68" s="144">
        <f t="shared" si="10"/>
        <v>4.3478260869565215</v>
      </c>
      <c r="Y68" s="143">
        <v>3</v>
      </c>
      <c r="AA68" s="152" t="s">
        <v>714</v>
      </c>
      <c r="AB68" s="151"/>
      <c r="AC68" s="150"/>
      <c r="AD68" s="150"/>
      <c r="AE68" s="149"/>
      <c r="AG68" s="152" t="s">
        <v>725</v>
      </c>
      <c r="AH68" s="151"/>
      <c r="AI68" s="150"/>
      <c r="AJ68" s="150"/>
      <c r="AK68" s="149"/>
    </row>
    <row r="69" spans="2:37">
      <c r="B69" s="84" t="s">
        <v>16</v>
      </c>
      <c r="C69" s="20" t="s">
        <v>37</v>
      </c>
      <c r="D69" s="84" t="s">
        <v>16</v>
      </c>
      <c r="E69" s="178">
        <f t="shared" si="11"/>
        <v>5.617977528089888</v>
      </c>
      <c r="F69" s="85">
        <v>5</v>
      </c>
      <c r="H69" s="84" t="s">
        <v>19</v>
      </c>
      <c r="I69" s="20" t="s">
        <v>150</v>
      </c>
      <c r="J69" s="84" t="s">
        <v>16</v>
      </c>
      <c r="K69" s="178">
        <f t="shared" si="12"/>
        <v>10.9375</v>
      </c>
      <c r="L69" s="85">
        <v>7</v>
      </c>
      <c r="M69" s="20"/>
      <c r="O69" s="145" t="s">
        <v>16</v>
      </c>
      <c r="P69" s="146" t="s">
        <v>361</v>
      </c>
      <c r="Q69" s="145" t="s">
        <v>19</v>
      </c>
      <c r="R69" s="144">
        <f t="shared" si="9"/>
        <v>5</v>
      </c>
      <c r="S69" s="143">
        <v>4</v>
      </c>
      <c r="U69" s="145" t="s">
        <v>106</v>
      </c>
      <c r="V69" s="146" t="s">
        <v>386</v>
      </c>
      <c r="W69" s="145" t="s">
        <v>22</v>
      </c>
      <c r="X69" s="144">
        <f t="shared" si="10"/>
        <v>4.3478260869565215</v>
      </c>
      <c r="Y69" s="143">
        <v>3</v>
      </c>
      <c r="AA69" s="150"/>
      <c r="AB69" s="151"/>
      <c r="AC69" s="150"/>
      <c r="AD69" s="150"/>
      <c r="AE69" s="149"/>
      <c r="AG69" s="150"/>
      <c r="AH69" s="151"/>
      <c r="AI69" s="150"/>
      <c r="AJ69" s="150"/>
      <c r="AK69" s="149"/>
    </row>
    <row r="70" spans="2:37">
      <c r="B70" s="84" t="s">
        <v>16</v>
      </c>
      <c r="C70" s="20" t="s">
        <v>29</v>
      </c>
      <c r="D70" s="84" t="s">
        <v>16</v>
      </c>
      <c r="E70" s="178">
        <f t="shared" si="11"/>
        <v>4.4943820224719104</v>
      </c>
      <c r="F70" s="85">
        <v>4</v>
      </c>
      <c r="H70" s="84" t="s">
        <v>106</v>
      </c>
      <c r="I70" s="20" t="s">
        <v>142</v>
      </c>
      <c r="J70" s="84" t="s">
        <v>22</v>
      </c>
      <c r="K70" s="178">
        <f t="shared" si="12"/>
        <v>6.25</v>
      </c>
      <c r="L70" s="85">
        <v>4</v>
      </c>
      <c r="O70" s="145" t="s">
        <v>9</v>
      </c>
      <c r="P70" s="146" t="s">
        <v>360</v>
      </c>
      <c r="Q70" s="145" t="s">
        <v>16</v>
      </c>
      <c r="R70" s="144">
        <f t="shared" si="9"/>
        <v>5</v>
      </c>
      <c r="S70" s="143">
        <v>4</v>
      </c>
      <c r="U70" s="145" t="s">
        <v>51</v>
      </c>
      <c r="V70" s="146" t="s">
        <v>385</v>
      </c>
      <c r="W70" s="145" t="s">
        <v>104</v>
      </c>
      <c r="X70" s="144">
        <f t="shared" si="10"/>
        <v>4.3478260869565215</v>
      </c>
      <c r="Y70" s="143">
        <v>3</v>
      </c>
      <c r="AA70" s="148" t="s">
        <v>0</v>
      </c>
      <c r="AB70" s="148" t="s">
        <v>1</v>
      </c>
      <c r="AC70" s="148" t="s">
        <v>2</v>
      </c>
      <c r="AD70" s="148" t="s">
        <v>3</v>
      </c>
      <c r="AE70" s="147" t="s">
        <v>4</v>
      </c>
      <c r="AG70" s="148" t="s">
        <v>45</v>
      </c>
      <c r="AH70" s="148" t="s">
        <v>1</v>
      </c>
      <c r="AI70" s="148" t="s">
        <v>46</v>
      </c>
      <c r="AJ70" s="148" t="s">
        <v>3</v>
      </c>
      <c r="AK70" s="147" t="s">
        <v>4</v>
      </c>
    </row>
    <row r="71" spans="2:37">
      <c r="B71" s="84" t="s">
        <v>16</v>
      </c>
      <c r="C71" s="20" t="s">
        <v>41</v>
      </c>
      <c r="D71" s="84" t="s">
        <v>16</v>
      </c>
      <c r="E71" s="178">
        <f t="shared" si="11"/>
        <v>3.3707865168539324</v>
      </c>
      <c r="F71" s="85">
        <v>3</v>
      </c>
      <c r="H71" s="84" t="s">
        <v>9</v>
      </c>
      <c r="I71" s="20" t="s">
        <v>148</v>
      </c>
      <c r="J71" s="19" t="s">
        <v>16</v>
      </c>
      <c r="K71" s="178">
        <f t="shared" si="12"/>
        <v>3.125</v>
      </c>
      <c r="L71" s="85">
        <v>2</v>
      </c>
      <c r="O71" s="145" t="s">
        <v>129</v>
      </c>
      <c r="P71" s="146" t="s">
        <v>359</v>
      </c>
      <c r="Q71" s="145" t="s">
        <v>16</v>
      </c>
      <c r="R71" s="144">
        <f t="shared" si="9"/>
        <v>2.5</v>
      </c>
      <c r="S71" s="143">
        <v>2</v>
      </c>
      <c r="U71" s="202" t="s">
        <v>106</v>
      </c>
      <c r="V71" s="203" t="s">
        <v>311</v>
      </c>
      <c r="W71" s="202" t="s">
        <v>52</v>
      </c>
      <c r="X71" s="204">
        <f t="shared" si="10"/>
        <v>4.3478260869565215</v>
      </c>
      <c r="Y71" s="205">
        <v>3</v>
      </c>
      <c r="AA71" s="145" t="s">
        <v>16</v>
      </c>
      <c r="AB71" s="146" t="s">
        <v>713</v>
      </c>
      <c r="AC71" s="145" t="s">
        <v>16</v>
      </c>
      <c r="AD71" s="144">
        <f t="shared" ref="AD71:AD91" si="13">SUM((AE71/$AE$92)*100)</f>
        <v>12.048192771084338</v>
      </c>
      <c r="AE71" s="143">
        <v>10</v>
      </c>
      <c r="AG71" s="145" t="s">
        <v>19</v>
      </c>
      <c r="AH71" s="146" t="s">
        <v>724</v>
      </c>
      <c r="AI71" s="145" t="s">
        <v>16</v>
      </c>
      <c r="AJ71" s="144">
        <f t="shared" ref="AJ71:AJ80" si="14">SUM((AK71/$AK$81)*100)</f>
        <v>19.17808219178082</v>
      </c>
      <c r="AK71" s="143">
        <v>14</v>
      </c>
    </row>
    <row r="72" spans="2:37">
      <c r="B72" s="84" t="s">
        <v>16</v>
      </c>
      <c r="C72" s="20" t="s">
        <v>42</v>
      </c>
      <c r="D72" s="84" t="s">
        <v>16</v>
      </c>
      <c r="E72" s="178">
        <f t="shared" si="11"/>
        <v>3.3707865168539324</v>
      </c>
      <c r="F72" s="85">
        <v>3</v>
      </c>
      <c r="H72" s="84" t="s">
        <v>19</v>
      </c>
      <c r="I72" s="20" t="s">
        <v>149</v>
      </c>
      <c r="J72" s="84" t="s">
        <v>123</v>
      </c>
      <c r="K72" s="178">
        <f t="shared" si="12"/>
        <v>3.125</v>
      </c>
      <c r="L72" s="85">
        <v>2</v>
      </c>
      <c r="O72" s="145" t="s">
        <v>9</v>
      </c>
      <c r="P72" s="146" t="s">
        <v>358</v>
      </c>
      <c r="Q72" s="145" t="s">
        <v>16</v>
      </c>
      <c r="R72" s="144">
        <f t="shared" si="9"/>
        <v>2.5</v>
      </c>
      <c r="S72" s="143">
        <v>2</v>
      </c>
      <c r="U72" s="145" t="s">
        <v>106</v>
      </c>
      <c r="V72" s="146" t="s">
        <v>384</v>
      </c>
      <c r="W72" s="145" t="s">
        <v>16</v>
      </c>
      <c r="X72" s="144">
        <f t="shared" si="10"/>
        <v>4.3478260869565215</v>
      </c>
      <c r="Y72" s="143">
        <v>3</v>
      </c>
      <c r="AA72" s="145" t="s">
        <v>16</v>
      </c>
      <c r="AB72" s="146" t="s">
        <v>712</v>
      </c>
      <c r="AC72" s="145" t="s">
        <v>16</v>
      </c>
      <c r="AD72" s="144">
        <f t="shared" si="13"/>
        <v>10.843373493975903</v>
      </c>
      <c r="AE72" s="143">
        <v>9</v>
      </c>
      <c r="AG72" s="145" t="s">
        <v>19</v>
      </c>
      <c r="AH72" s="146" t="s">
        <v>723</v>
      </c>
      <c r="AI72" s="145" t="s">
        <v>16</v>
      </c>
      <c r="AJ72" s="144">
        <f t="shared" si="14"/>
        <v>19.17808219178082</v>
      </c>
      <c r="AK72" s="143">
        <v>14</v>
      </c>
    </row>
    <row r="73" spans="2:37">
      <c r="B73" s="84" t="s">
        <v>16</v>
      </c>
      <c r="C73" s="20" t="s">
        <v>30</v>
      </c>
      <c r="D73" s="84" t="s">
        <v>16</v>
      </c>
      <c r="E73" s="178">
        <f t="shared" si="11"/>
        <v>2.2471910112359552</v>
      </c>
      <c r="F73" s="85">
        <v>2</v>
      </c>
      <c r="H73" s="84" t="s">
        <v>19</v>
      </c>
      <c r="I73" s="20" t="s">
        <v>145</v>
      </c>
      <c r="J73" s="84" t="s">
        <v>22</v>
      </c>
      <c r="K73" s="178">
        <f t="shared" si="12"/>
        <v>1.5625</v>
      </c>
      <c r="L73" s="85">
        <v>1</v>
      </c>
      <c r="O73" s="145" t="s">
        <v>9</v>
      </c>
      <c r="P73" s="146" t="s">
        <v>357</v>
      </c>
      <c r="Q73" s="145" t="s">
        <v>16</v>
      </c>
      <c r="R73" s="144">
        <f t="shared" si="9"/>
        <v>2.5</v>
      </c>
      <c r="S73" s="143">
        <v>2</v>
      </c>
      <c r="U73" s="145" t="s">
        <v>106</v>
      </c>
      <c r="V73" s="146" t="s">
        <v>383</v>
      </c>
      <c r="W73" s="145" t="s">
        <v>22</v>
      </c>
      <c r="X73" s="144">
        <f t="shared" si="10"/>
        <v>2.8985507246376812</v>
      </c>
      <c r="Y73" s="143">
        <v>2</v>
      </c>
      <c r="AA73" s="145" t="s">
        <v>16</v>
      </c>
      <c r="AB73" s="146" t="s">
        <v>711</v>
      </c>
      <c r="AC73" s="145" t="s">
        <v>16</v>
      </c>
      <c r="AD73" s="144">
        <f t="shared" si="13"/>
        <v>8.4337349397590362</v>
      </c>
      <c r="AE73" s="143">
        <v>7</v>
      </c>
      <c r="AG73" s="145" t="s">
        <v>19</v>
      </c>
      <c r="AH73" s="146" t="s">
        <v>722</v>
      </c>
      <c r="AI73" s="145" t="s">
        <v>16</v>
      </c>
      <c r="AJ73" s="144">
        <f t="shared" si="14"/>
        <v>15.068493150684931</v>
      </c>
      <c r="AK73" s="143">
        <v>11</v>
      </c>
    </row>
    <row r="74" spans="2:37">
      <c r="B74" s="84" t="s">
        <v>16</v>
      </c>
      <c r="C74" s="20" t="s">
        <v>43</v>
      </c>
      <c r="D74" s="84" t="s">
        <v>16</v>
      </c>
      <c r="E74" s="178">
        <f t="shared" si="11"/>
        <v>2.2471910112359552</v>
      </c>
      <c r="F74" s="85">
        <v>2</v>
      </c>
      <c r="H74" s="84" t="s">
        <v>19</v>
      </c>
      <c r="I74" s="20" t="s">
        <v>152</v>
      </c>
      <c r="J74" s="84" t="s">
        <v>16</v>
      </c>
      <c r="K74" s="178">
        <f t="shared" si="12"/>
        <v>1.5625</v>
      </c>
      <c r="L74" s="85">
        <v>1</v>
      </c>
      <c r="O74" s="145" t="s">
        <v>9</v>
      </c>
      <c r="P74" s="146" t="s">
        <v>356</v>
      </c>
      <c r="Q74" s="145" t="s">
        <v>16</v>
      </c>
      <c r="R74" s="144">
        <f t="shared" si="9"/>
        <v>2.5</v>
      </c>
      <c r="S74" s="143">
        <v>2</v>
      </c>
      <c r="U74" s="145" t="s">
        <v>9</v>
      </c>
      <c r="V74" s="146" t="s">
        <v>382</v>
      </c>
      <c r="W74" s="145" t="s">
        <v>123</v>
      </c>
      <c r="X74" s="144">
        <f t="shared" si="10"/>
        <v>2.8985507246376812</v>
      </c>
      <c r="Y74" s="143">
        <v>2</v>
      </c>
      <c r="AA74" s="145" t="s">
        <v>16</v>
      </c>
      <c r="AB74" s="146" t="s">
        <v>710</v>
      </c>
      <c r="AC74" s="145" t="s">
        <v>16</v>
      </c>
      <c r="AD74" s="144">
        <f t="shared" si="13"/>
        <v>8.4337349397590362</v>
      </c>
      <c r="AE74" s="143">
        <v>7</v>
      </c>
      <c r="AG74" s="145" t="s">
        <v>19</v>
      </c>
      <c r="AH74" s="146" t="s">
        <v>721</v>
      </c>
      <c r="AI74" s="145" t="s">
        <v>16</v>
      </c>
      <c r="AJ74" s="144">
        <f t="shared" si="14"/>
        <v>15.068493150684931</v>
      </c>
      <c r="AK74" s="143">
        <v>11</v>
      </c>
    </row>
    <row r="75" spans="2:37">
      <c r="B75" s="84" t="s">
        <v>16</v>
      </c>
      <c r="C75" s="20" t="s">
        <v>32</v>
      </c>
      <c r="D75" s="84" t="s">
        <v>16</v>
      </c>
      <c r="E75" s="178">
        <f t="shared" si="11"/>
        <v>2.2471910112359552</v>
      </c>
      <c r="F75" s="85">
        <v>2</v>
      </c>
      <c r="H75" s="84" t="s">
        <v>19</v>
      </c>
      <c r="I75" s="20" t="s">
        <v>153</v>
      </c>
      <c r="J75" s="84" t="s">
        <v>16</v>
      </c>
      <c r="K75" s="178">
        <f t="shared" si="12"/>
        <v>1.5625</v>
      </c>
      <c r="L75" s="85">
        <v>1</v>
      </c>
      <c r="O75" s="145" t="s">
        <v>22</v>
      </c>
      <c r="P75" s="146" t="s">
        <v>355</v>
      </c>
      <c r="Q75" s="145" t="s">
        <v>16</v>
      </c>
      <c r="R75" s="144">
        <f t="shared" si="9"/>
        <v>2.5</v>
      </c>
      <c r="S75" s="143">
        <v>2</v>
      </c>
      <c r="U75" s="145" t="s">
        <v>22</v>
      </c>
      <c r="V75" s="146" t="s">
        <v>381</v>
      </c>
      <c r="W75" s="145" t="s">
        <v>123</v>
      </c>
      <c r="X75" s="144">
        <f t="shared" si="10"/>
        <v>2.8985507246376812</v>
      </c>
      <c r="Y75" s="143">
        <v>2</v>
      </c>
      <c r="AA75" s="145" t="s">
        <v>16</v>
      </c>
      <c r="AB75" s="146" t="s">
        <v>709</v>
      </c>
      <c r="AC75" s="145" t="s">
        <v>16</v>
      </c>
      <c r="AD75" s="144">
        <f t="shared" si="13"/>
        <v>7.2289156626506017</v>
      </c>
      <c r="AE75" s="143">
        <v>6</v>
      </c>
      <c r="AG75" s="145" t="s">
        <v>19</v>
      </c>
      <c r="AH75" s="146" t="s">
        <v>720</v>
      </c>
      <c r="AI75" s="145" t="s">
        <v>22</v>
      </c>
      <c r="AJ75" s="144">
        <f t="shared" si="14"/>
        <v>8.2191780821917799</v>
      </c>
      <c r="AK75" s="143">
        <v>6</v>
      </c>
    </row>
    <row r="76" spans="2:37">
      <c r="B76" s="84" t="s">
        <v>16</v>
      </c>
      <c r="C76" s="20" t="s">
        <v>44</v>
      </c>
      <c r="D76" s="84" t="s">
        <v>16</v>
      </c>
      <c r="E76" s="178">
        <f t="shared" si="11"/>
        <v>1.1235955056179776</v>
      </c>
      <c r="F76" s="85">
        <v>1</v>
      </c>
      <c r="H76" s="84" t="s">
        <v>19</v>
      </c>
      <c r="I76" s="20" t="s">
        <v>143</v>
      </c>
      <c r="J76" s="19" t="s">
        <v>16</v>
      </c>
      <c r="K76" s="178">
        <f t="shared" si="12"/>
        <v>1.5625</v>
      </c>
      <c r="L76" s="85">
        <v>1</v>
      </c>
      <c r="O76" s="145" t="s">
        <v>6</v>
      </c>
      <c r="P76" s="146" t="s">
        <v>354</v>
      </c>
      <c r="Q76" s="145" t="s">
        <v>16</v>
      </c>
      <c r="R76" s="144">
        <f t="shared" si="9"/>
        <v>2.5</v>
      </c>
      <c r="S76" s="143">
        <v>2</v>
      </c>
      <c r="U76" s="145" t="s">
        <v>22</v>
      </c>
      <c r="V76" s="146" t="s">
        <v>380</v>
      </c>
      <c r="W76" s="145" t="s">
        <v>104</v>
      </c>
      <c r="X76" s="144">
        <f t="shared" si="10"/>
        <v>2.8985507246376812</v>
      </c>
      <c r="Y76" s="143">
        <v>2</v>
      </c>
      <c r="AA76" s="145" t="s">
        <v>16</v>
      </c>
      <c r="AB76" s="146" t="s">
        <v>708</v>
      </c>
      <c r="AC76" s="145" t="s">
        <v>16</v>
      </c>
      <c r="AD76" s="144">
        <f t="shared" si="13"/>
        <v>6.024096385542169</v>
      </c>
      <c r="AE76" s="143">
        <v>5</v>
      </c>
      <c r="AG76" s="145" t="s">
        <v>19</v>
      </c>
      <c r="AH76" s="146" t="s">
        <v>719</v>
      </c>
      <c r="AI76" s="145" t="s">
        <v>123</v>
      </c>
      <c r="AJ76" s="144">
        <f t="shared" si="14"/>
        <v>8.2191780821917799</v>
      </c>
      <c r="AK76" s="143">
        <v>6</v>
      </c>
    </row>
    <row r="77" spans="2:37">
      <c r="B77" s="84" t="s">
        <v>16</v>
      </c>
      <c r="C77" s="20" t="s">
        <v>100</v>
      </c>
      <c r="D77" s="84" t="s">
        <v>16</v>
      </c>
      <c r="E77" s="178">
        <f t="shared" si="11"/>
        <v>1.1235955056179776</v>
      </c>
      <c r="F77" s="85">
        <v>1</v>
      </c>
      <c r="H77" s="96" t="s">
        <v>19</v>
      </c>
      <c r="I77" s="69" t="s">
        <v>151</v>
      </c>
      <c r="J77" s="96" t="s">
        <v>16</v>
      </c>
      <c r="K77" s="188">
        <f t="shared" si="12"/>
        <v>1.5625</v>
      </c>
      <c r="L77" s="97">
        <v>1</v>
      </c>
      <c r="O77" s="145" t="s">
        <v>9</v>
      </c>
      <c r="P77" s="146" t="s">
        <v>353</v>
      </c>
      <c r="Q77" s="145" t="s">
        <v>16</v>
      </c>
      <c r="R77" s="144">
        <f t="shared" si="9"/>
        <v>2.5</v>
      </c>
      <c r="S77" s="143">
        <v>2</v>
      </c>
      <c r="U77" s="145" t="s">
        <v>9</v>
      </c>
      <c r="V77" s="146" t="s">
        <v>379</v>
      </c>
      <c r="W77" s="145" t="s">
        <v>52</v>
      </c>
      <c r="X77" s="144">
        <f t="shared" si="10"/>
        <v>2.8985507246376812</v>
      </c>
      <c r="Y77" s="143">
        <v>2</v>
      </c>
      <c r="AA77" s="145" t="s">
        <v>16</v>
      </c>
      <c r="AB77" s="146" t="s">
        <v>707</v>
      </c>
      <c r="AC77" s="145" t="s">
        <v>16</v>
      </c>
      <c r="AD77" s="144">
        <f t="shared" si="13"/>
        <v>6.024096385542169</v>
      </c>
      <c r="AE77" s="143">
        <v>5</v>
      </c>
      <c r="AG77" s="145" t="s">
        <v>19</v>
      </c>
      <c r="AH77" s="146" t="s">
        <v>718</v>
      </c>
      <c r="AI77" s="145" t="s">
        <v>16</v>
      </c>
      <c r="AJ77" s="144">
        <f t="shared" si="14"/>
        <v>5.4794520547945202</v>
      </c>
      <c r="AK77" s="143">
        <v>4</v>
      </c>
    </row>
    <row r="78" spans="2:37">
      <c r="B78" s="84" t="s">
        <v>16</v>
      </c>
      <c r="C78" s="20" t="s">
        <v>36</v>
      </c>
      <c r="D78" s="84" t="s">
        <v>16</v>
      </c>
      <c r="E78" s="178">
        <f t="shared" si="11"/>
        <v>1.1235955056179776</v>
      </c>
      <c r="F78" s="85">
        <v>1</v>
      </c>
      <c r="K78" s="189">
        <f>SUM(K66:K77)</f>
        <v>100</v>
      </c>
      <c r="L78" s="74">
        <f>SUM(L66:L77)</f>
        <v>64</v>
      </c>
      <c r="O78" s="145" t="s">
        <v>6</v>
      </c>
      <c r="P78" s="146" t="s">
        <v>352</v>
      </c>
      <c r="Q78" s="145" t="s">
        <v>16</v>
      </c>
      <c r="R78" s="144">
        <f t="shared" si="9"/>
        <v>1.25</v>
      </c>
      <c r="S78" s="143">
        <v>1</v>
      </c>
      <c r="U78" s="145" t="s">
        <v>55</v>
      </c>
      <c r="V78" s="146" t="s">
        <v>378</v>
      </c>
      <c r="W78" s="145" t="s">
        <v>141</v>
      </c>
      <c r="X78" s="144">
        <f t="shared" si="10"/>
        <v>1.4492753623188406</v>
      </c>
      <c r="Y78" s="143">
        <v>1</v>
      </c>
      <c r="AA78" s="145" t="s">
        <v>16</v>
      </c>
      <c r="AB78" s="146" t="s">
        <v>706</v>
      </c>
      <c r="AC78" s="145" t="s">
        <v>16</v>
      </c>
      <c r="AD78" s="144">
        <f t="shared" si="13"/>
        <v>6.024096385542169</v>
      </c>
      <c r="AE78" s="143">
        <v>5</v>
      </c>
      <c r="AG78" s="145" t="s">
        <v>19</v>
      </c>
      <c r="AH78" s="146" t="s">
        <v>717</v>
      </c>
      <c r="AI78" s="145" t="s">
        <v>22</v>
      </c>
      <c r="AJ78" s="144">
        <f t="shared" si="14"/>
        <v>5.4794520547945202</v>
      </c>
      <c r="AK78" s="143">
        <v>4</v>
      </c>
    </row>
    <row r="79" spans="2:37" ht="12" customHeight="1">
      <c r="B79" s="107" t="s">
        <v>16</v>
      </c>
      <c r="C79" s="35" t="s">
        <v>38</v>
      </c>
      <c r="D79" s="107" t="s">
        <v>16</v>
      </c>
      <c r="E79" s="181">
        <f t="shared" si="11"/>
        <v>1.1235955056179776</v>
      </c>
      <c r="F79" s="108">
        <v>1</v>
      </c>
      <c r="K79" s="190"/>
      <c r="O79" s="145" t="s">
        <v>9</v>
      </c>
      <c r="P79" s="146" t="s">
        <v>351</v>
      </c>
      <c r="Q79" s="145" t="s">
        <v>16</v>
      </c>
      <c r="R79" s="144">
        <f t="shared" si="9"/>
        <v>1.25</v>
      </c>
      <c r="S79" s="143">
        <v>1</v>
      </c>
      <c r="U79" s="145" t="s">
        <v>22</v>
      </c>
      <c r="V79" s="146" t="s">
        <v>377</v>
      </c>
      <c r="W79" s="145" t="s">
        <v>123</v>
      </c>
      <c r="X79" s="144">
        <f t="shared" si="10"/>
        <v>1.4492753623188406</v>
      </c>
      <c r="Y79" s="143">
        <v>1</v>
      </c>
      <c r="AA79" s="145" t="s">
        <v>16</v>
      </c>
      <c r="AB79" s="146" t="s">
        <v>705</v>
      </c>
      <c r="AC79" s="145" t="s">
        <v>16</v>
      </c>
      <c r="AD79" s="144">
        <f t="shared" si="13"/>
        <v>4.8192771084337354</v>
      </c>
      <c r="AE79" s="143">
        <v>4</v>
      </c>
      <c r="AG79" s="145" t="s">
        <v>19</v>
      </c>
      <c r="AH79" s="146" t="s">
        <v>716</v>
      </c>
      <c r="AI79" s="145" t="s">
        <v>16</v>
      </c>
      <c r="AJ79" s="144">
        <f t="shared" si="14"/>
        <v>2.7397260273972601</v>
      </c>
      <c r="AK79" s="143">
        <v>2</v>
      </c>
    </row>
    <row r="80" spans="2:37">
      <c r="B80" s="84" t="s">
        <v>16</v>
      </c>
      <c r="C80" s="20" t="s">
        <v>39</v>
      </c>
      <c r="D80" s="84" t="s">
        <v>16</v>
      </c>
      <c r="E80" s="178">
        <f t="shared" si="11"/>
        <v>1.1235955056179776</v>
      </c>
      <c r="F80" s="85">
        <v>1</v>
      </c>
      <c r="K80" s="190"/>
      <c r="O80" s="145" t="s">
        <v>16</v>
      </c>
      <c r="P80" s="146" t="s">
        <v>350</v>
      </c>
      <c r="Q80" s="145" t="s">
        <v>19</v>
      </c>
      <c r="R80" s="144">
        <f t="shared" si="9"/>
        <v>1.25</v>
      </c>
      <c r="S80" s="143">
        <v>1</v>
      </c>
      <c r="U80" s="145" t="s">
        <v>9</v>
      </c>
      <c r="V80" s="146" t="s">
        <v>376</v>
      </c>
      <c r="W80" s="145" t="s">
        <v>104</v>
      </c>
      <c r="X80" s="144">
        <f t="shared" si="10"/>
        <v>1.4492753623188406</v>
      </c>
      <c r="Y80" s="143">
        <v>1</v>
      </c>
      <c r="AA80" s="145" t="s">
        <v>22</v>
      </c>
      <c r="AB80" s="146" t="s">
        <v>704</v>
      </c>
      <c r="AC80" s="145" t="s">
        <v>16</v>
      </c>
      <c r="AD80" s="144">
        <f t="shared" si="13"/>
        <v>4.8192771084337354</v>
      </c>
      <c r="AE80" s="143">
        <v>4</v>
      </c>
      <c r="AG80" s="145" t="s">
        <v>19</v>
      </c>
      <c r="AH80" s="146" t="s">
        <v>715</v>
      </c>
      <c r="AI80" s="145" t="s">
        <v>123</v>
      </c>
      <c r="AJ80" s="144">
        <f t="shared" si="14"/>
        <v>1.3698630136986301</v>
      </c>
      <c r="AK80" s="143">
        <v>1</v>
      </c>
    </row>
    <row r="81" spans="2:37" ht="15">
      <c r="B81" s="84" t="s">
        <v>16</v>
      </c>
      <c r="C81" s="20" t="s">
        <v>34</v>
      </c>
      <c r="D81" s="84" t="s">
        <v>16</v>
      </c>
      <c r="E81" s="178">
        <f t="shared" si="11"/>
        <v>1.1235955056179776</v>
      </c>
      <c r="F81" s="85">
        <v>1</v>
      </c>
      <c r="K81" s="190"/>
      <c r="O81" s="145" t="s">
        <v>16</v>
      </c>
      <c r="P81" s="146" t="s">
        <v>349</v>
      </c>
      <c r="Q81" s="145" t="s">
        <v>9</v>
      </c>
      <c r="R81" s="144">
        <f t="shared" si="9"/>
        <v>1.25</v>
      </c>
      <c r="S81" s="143">
        <v>1</v>
      </c>
      <c r="U81" s="145" t="s">
        <v>22</v>
      </c>
      <c r="V81" s="146" t="s">
        <v>375</v>
      </c>
      <c r="W81" s="145" t="s">
        <v>22</v>
      </c>
      <c r="X81" s="144">
        <f t="shared" si="10"/>
        <v>1.4492753623188406</v>
      </c>
      <c r="Y81" s="143">
        <v>1</v>
      </c>
      <c r="AA81" s="145" t="s">
        <v>16</v>
      </c>
      <c r="AB81" s="146" t="s">
        <v>703</v>
      </c>
      <c r="AC81" s="145" t="s">
        <v>16</v>
      </c>
      <c r="AD81" s="144">
        <f t="shared" si="13"/>
        <v>4.8192771084337354</v>
      </c>
      <c r="AE81" s="143">
        <v>4</v>
      </c>
      <c r="AG81" s="141"/>
      <c r="AH81" s="142"/>
      <c r="AI81" s="141"/>
      <c r="AJ81" s="140">
        <f>SUM(AJ71:AJ80)</f>
        <v>99.999999999999986</v>
      </c>
      <c r="AK81" s="140">
        <f>SUM(AK71:AK80)</f>
        <v>73</v>
      </c>
    </row>
    <row r="82" spans="2:37">
      <c r="B82" s="96" t="s">
        <v>16</v>
      </c>
      <c r="C82" s="69" t="s">
        <v>33</v>
      </c>
      <c r="D82" s="96" t="s">
        <v>16</v>
      </c>
      <c r="E82" s="188">
        <f t="shared" si="11"/>
        <v>1.1235955056179776</v>
      </c>
      <c r="F82" s="97">
        <v>1</v>
      </c>
      <c r="K82" s="190"/>
      <c r="O82" s="145" t="s">
        <v>348</v>
      </c>
      <c r="P82" s="146" t="s">
        <v>347</v>
      </c>
      <c r="Q82" s="145" t="s">
        <v>16</v>
      </c>
      <c r="R82" s="144">
        <f t="shared" si="9"/>
        <v>1.25</v>
      </c>
      <c r="S82" s="143">
        <v>1</v>
      </c>
      <c r="U82" s="145" t="s">
        <v>22</v>
      </c>
      <c r="V82" s="146" t="s">
        <v>374</v>
      </c>
      <c r="W82" s="145" t="s">
        <v>16</v>
      </c>
      <c r="X82" s="144">
        <f t="shared" si="10"/>
        <v>1.4492753623188406</v>
      </c>
      <c r="Y82" s="143">
        <v>1</v>
      </c>
      <c r="AA82" s="145" t="s">
        <v>16</v>
      </c>
      <c r="AB82" s="146" t="s">
        <v>702</v>
      </c>
      <c r="AC82" s="145" t="s">
        <v>16</v>
      </c>
      <c r="AD82" s="144">
        <f t="shared" si="13"/>
        <v>3.6144578313253009</v>
      </c>
      <c r="AE82" s="143">
        <v>3</v>
      </c>
      <c r="AJ82" s="139"/>
      <c r="AK82" s="139"/>
    </row>
    <row r="83" spans="2:37">
      <c r="E83" s="189">
        <f>SUM(E66:E82)</f>
        <v>99.999999999999943</v>
      </c>
      <c r="F83" s="74">
        <f>SUM(F66:F82)</f>
        <v>89</v>
      </c>
      <c r="K83" s="190"/>
      <c r="O83" s="145" t="s">
        <v>6</v>
      </c>
      <c r="P83" s="146" t="s">
        <v>346</v>
      </c>
      <c r="Q83" s="145" t="s">
        <v>16</v>
      </c>
      <c r="R83" s="144">
        <f t="shared" si="9"/>
        <v>1.25</v>
      </c>
      <c r="S83" s="143">
        <v>1</v>
      </c>
      <c r="U83" s="145" t="s">
        <v>102</v>
      </c>
      <c r="V83" s="146" t="s">
        <v>373</v>
      </c>
      <c r="W83" s="145" t="s">
        <v>123</v>
      </c>
      <c r="X83" s="144">
        <f t="shared" si="10"/>
        <v>1.4492753623188406</v>
      </c>
      <c r="Y83" s="143">
        <v>1</v>
      </c>
      <c r="AA83" s="145" t="s">
        <v>16</v>
      </c>
      <c r="AB83" s="146" t="s">
        <v>701</v>
      </c>
      <c r="AC83" s="145" t="s">
        <v>16</v>
      </c>
      <c r="AD83" s="144">
        <f t="shared" si="13"/>
        <v>3.6144578313253009</v>
      </c>
      <c r="AE83" s="143">
        <v>3</v>
      </c>
      <c r="AJ83" s="139"/>
      <c r="AK83" s="139"/>
    </row>
    <row r="84" spans="2:37">
      <c r="E84" s="190"/>
      <c r="K84" s="190"/>
      <c r="O84" s="145" t="s">
        <v>345</v>
      </c>
      <c r="P84" s="146" t="s">
        <v>344</v>
      </c>
      <c r="Q84" s="145" t="s">
        <v>16</v>
      </c>
      <c r="R84" s="144">
        <f t="shared" si="9"/>
        <v>1.25</v>
      </c>
      <c r="S84" s="143">
        <v>1</v>
      </c>
      <c r="U84" s="145" t="s">
        <v>106</v>
      </c>
      <c r="V84" s="146" t="s">
        <v>372</v>
      </c>
      <c r="W84" s="145" t="s">
        <v>16</v>
      </c>
      <c r="X84" s="144">
        <f t="shared" si="10"/>
        <v>1.4492753623188406</v>
      </c>
      <c r="Y84" s="143">
        <v>1</v>
      </c>
      <c r="AA84" s="145" t="s">
        <v>16</v>
      </c>
      <c r="AB84" s="146" t="s">
        <v>700</v>
      </c>
      <c r="AC84" s="145" t="s">
        <v>16</v>
      </c>
      <c r="AD84" s="144">
        <f t="shared" si="13"/>
        <v>3.6144578313253009</v>
      </c>
      <c r="AE84" s="143">
        <v>3</v>
      </c>
      <c r="AJ84" s="139"/>
      <c r="AK84" s="139"/>
    </row>
    <row r="85" spans="2:37">
      <c r="E85" s="190"/>
      <c r="K85" s="190"/>
      <c r="O85" s="145" t="s">
        <v>9</v>
      </c>
      <c r="P85" s="146" t="s">
        <v>343</v>
      </c>
      <c r="Q85" s="145" t="s">
        <v>16</v>
      </c>
      <c r="R85" s="144">
        <f t="shared" si="9"/>
        <v>1.25</v>
      </c>
      <c r="S85" s="143">
        <v>1</v>
      </c>
      <c r="U85" s="239" t="s">
        <v>106</v>
      </c>
      <c r="V85" s="240" t="s">
        <v>371</v>
      </c>
      <c r="W85" s="239" t="s">
        <v>22</v>
      </c>
      <c r="X85" s="241">
        <f t="shared" si="10"/>
        <v>1.4492753623188406</v>
      </c>
      <c r="Y85" s="242">
        <v>1</v>
      </c>
      <c r="AA85" s="145" t="s">
        <v>16</v>
      </c>
      <c r="AB85" s="146" t="s">
        <v>699</v>
      </c>
      <c r="AC85" s="145" t="s">
        <v>16</v>
      </c>
      <c r="AD85" s="144">
        <f t="shared" si="13"/>
        <v>2.4096385542168677</v>
      </c>
      <c r="AE85" s="143">
        <v>2</v>
      </c>
      <c r="AJ85" s="139"/>
      <c r="AK85" s="139"/>
    </row>
    <row r="86" spans="2:37">
      <c r="E86" s="190"/>
      <c r="K86" s="190"/>
      <c r="O86" s="145" t="s">
        <v>22</v>
      </c>
      <c r="P86" s="146" t="s">
        <v>342</v>
      </c>
      <c r="Q86" s="145" t="s">
        <v>16</v>
      </c>
      <c r="R86" s="144">
        <f t="shared" si="9"/>
        <v>1.25</v>
      </c>
      <c r="S86" s="143">
        <v>1</v>
      </c>
      <c r="U86" s="145" t="s">
        <v>51</v>
      </c>
      <c r="V86" s="146" t="s">
        <v>370</v>
      </c>
      <c r="W86" s="145" t="s">
        <v>16</v>
      </c>
      <c r="X86" s="144">
        <f t="shared" si="10"/>
        <v>1.4492753623188406</v>
      </c>
      <c r="Y86" s="143">
        <v>1</v>
      </c>
      <c r="AA86" s="145" t="s">
        <v>16</v>
      </c>
      <c r="AB86" s="146" t="s">
        <v>698</v>
      </c>
      <c r="AC86" s="145" t="s">
        <v>16</v>
      </c>
      <c r="AD86" s="144">
        <f t="shared" si="13"/>
        <v>1.2048192771084338</v>
      </c>
      <c r="AE86" s="143">
        <v>1</v>
      </c>
      <c r="AJ86" s="139"/>
      <c r="AK86" s="139"/>
    </row>
    <row r="87" spans="2:37">
      <c r="B87" s="154" t="s">
        <v>135</v>
      </c>
      <c r="C87" s="153"/>
      <c r="D87" s="153"/>
      <c r="E87" s="191"/>
      <c r="F87" s="153"/>
      <c r="G87" s="154"/>
      <c r="H87" s="153" t="s">
        <v>136</v>
      </c>
      <c r="I87" s="1"/>
      <c r="J87" s="1"/>
      <c r="K87" s="199"/>
      <c r="L87" s="1"/>
      <c r="O87" s="145" t="s">
        <v>9</v>
      </c>
      <c r="P87" s="146" t="s">
        <v>341</v>
      </c>
      <c r="Q87" s="145" t="s">
        <v>16</v>
      </c>
      <c r="R87" s="144">
        <f t="shared" si="9"/>
        <v>1.25</v>
      </c>
      <c r="S87" s="143">
        <v>1</v>
      </c>
      <c r="U87" s="145" t="s">
        <v>9</v>
      </c>
      <c r="V87" s="146" t="s">
        <v>369</v>
      </c>
      <c r="W87" s="145" t="s">
        <v>16</v>
      </c>
      <c r="X87" s="144">
        <f t="shared" si="10"/>
        <v>1.4492753623188406</v>
      </c>
      <c r="Y87" s="143">
        <v>1</v>
      </c>
      <c r="AA87" s="145" t="s">
        <v>16</v>
      </c>
      <c r="AB87" s="146" t="s">
        <v>697</v>
      </c>
      <c r="AC87" s="145" t="s">
        <v>16</v>
      </c>
      <c r="AD87" s="144">
        <f t="shared" si="13"/>
        <v>1.2048192771084338</v>
      </c>
      <c r="AE87" s="143">
        <v>1</v>
      </c>
      <c r="AJ87" s="139"/>
      <c r="AK87" s="139"/>
    </row>
    <row r="88" spans="2:37">
      <c r="B88" s="2" t="s">
        <v>0</v>
      </c>
      <c r="C88" s="3" t="s">
        <v>1</v>
      </c>
      <c r="D88" s="3" t="s">
        <v>2</v>
      </c>
      <c r="E88" s="192" t="s">
        <v>3</v>
      </c>
      <c r="F88" s="3" t="s">
        <v>4</v>
      </c>
      <c r="H88" s="2" t="s">
        <v>45</v>
      </c>
      <c r="I88" s="3" t="s">
        <v>1</v>
      </c>
      <c r="J88" s="3" t="s">
        <v>46</v>
      </c>
      <c r="K88" s="192" t="s">
        <v>3</v>
      </c>
      <c r="L88" s="3" t="s">
        <v>4</v>
      </c>
      <c r="O88" s="145" t="s">
        <v>9</v>
      </c>
      <c r="P88" s="146" t="s">
        <v>340</v>
      </c>
      <c r="Q88" s="145" t="s">
        <v>16</v>
      </c>
      <c r="R88" s="144">
        <f t="shared" si="9"/>
        <v>1.25</v>
      </c>
      <c r="S88" s="143">
        <v>1</v>
      </c>
      <c r="U88" s="145" t="s">
        <v>22</v>
      </c>
      <c r="V88" s="146" t="s">
        <v>368</v>
      </c>
      <c r="W88" s="145" t="s">
        <v>16</v>
      </c>
      <c r="X88" s="144">
        <f t="shared" si="10"/>
        <v>1.4492753623188406</v>
      </c>
      <c r="Y88" s="143">
        <v>1</v>
      </c>
      <c r="AA88" s="145" t="s">
        <v>16</v>
      </c>
      <c r="AB88" s="146" t="s">
        <v>696</v>
      </c>
      <c r="AC88" s="145" t="s">
        <v>16</v>
      </c>
      <c r="AD88" s="144">
        <f t="shared" si="13"/>
        <v>1.2048192771084338</v>
      </c>
      <c r="AE88" s="143">
        <v>1</v>
      </c>
      <c r="AJ88" s="139"/>
      <c r="AK88" s="139"/>
    </row>
    <row r="89" spans="2:37">
      <c r="B89" s="98" t="s">
        <v>9</v>
      </c>
      <c r="C89" s="20" t="s">
        <v>8</v>
      </c>
      <c r="D89" s="106">
        <v>1</v>
      </c>
      <c r="E89" s="178">
        <f t="shared" ref="E89:E107" si="15">F89*100/$F$108</f>
        <v>31.25</v>
      </c>
      <c r="F89" s="99">
        <v>25</v>
      </c>
      <c r="H89" s="98" t="s">
        <v>19</v>
      </c>
      <c r="I89" s="20" t="s">
        <v>48</v>
      </c>
      <c r="J89" s="98" t="s">
        <v>16</v>
      </c>
      <c r="K89" s="178">
        <f t="shared" ref="K89:K96" si="16">L89*100/$L$97</f>
        <v>42.10526315789474</v>
      </c>
      <c r="L89" s="99">
        <v>24</v>
      </c>
      <c r="O89" s="145" t="s">
        <v>16</v>
      </c>
      <c r="P89" s="146" t="s">
        <v>339</v>
      </c>
      <c r="Q89" s="145" t="s">
        <v>9</v>
      </c>
      <c r="R89" s="144">
        <f t="shared" si="9"/>
        <v>1.25</v>
      </c>
      <c r="S89" s="143">
        <v>1</v>
      </c>
      <c r="U89" s="145" t="s">
        <v>9</v>
      </c>
      <c r="V89" s="146" t="s">
        <v>367</v>
      </c>
      <c r="W89" s="145" t="s">
        <v>52</v>
      </c>
      <c r="X89" s="144">
        <f t="shared" si="10"/>
        <v>1.4492753623188406</v>
      </c>
      <c r="Y89" s="143">
        <v>1</v>
      </c>
      <c r="AA89" s="145" t="s">
        <v>16</v>
      </c>
      <c r="AB89" s="146" t="s">
        <v>695</v>
      </c>
      <c r="AC89" s="145" t="s">
        <v>16</v>
      </c>
      <c r="AD89" s="144">
        <f t="shared" si="13"/>
        <v>1.2048192771084338</v>
      </c>
      <c r="AE89" s="143">
        <v>1</v>
      </c>
      <c r="AJ89" s="139"/>
      <c r="AK89" s="139"/>
    </row>
    <row r="90" spans="2:37" ht="15">
      <c r="B90" s="84">
        <v>3</v>
      </c>
      <c r="C90" s="20" t="s">
        <v>13</v>
      </c>
      <c r="D90" s="84">
        <v>1</v>
      </c>
      <c r="E90" s="178">
        <f t="shared" si="15"/>
        <v>27.5</v>
      </c>
      <c r="F90" s="85">
        <v>22</v>
      </c>
      <c r="H90" s="19" t="s">
        <v>19</v>
      </c>
      <c r="I90" s="20" t="s">
        <v>49</v>
      </c>
      <c r="J90" s="19" t="s">
        <v>22</v>
      </c>
      <c r="K90" s="178">
        <f t="shared" si="16"/>
        <v>29.82456140350877</v>
      </c>
      <c r="L90" s="85">
        <v>17</v>
      </c>
      <c r="O90" s="145" t="s">
        <v>9</v>
      </c>
      <c r="P90" s="146" t="s">
        <v>338</v>
      </c>
      <c r="Q90" s="145" t="s">
        <v>16</v>
      </c>
      <c r="R90" s="144">
        <f t="shared" si="9"/>
        <v>1.25</v>
      </c>
      <c r="S90" s="143">
        <v>1</v>
      </c>
      <c r="U90" s="141"/>
      <c r="V90" s="142"/>
      <c r="W90" s="141"/>
      <c r="X90" s="140">
        <f>SUM(X65:X89)</f>
        <v>100.00000000000007</v>
      </c>
      <c r="Y90" s="140">
        <f>SUM(Y65:Y89)</f>
        <v>69</v>
      </c>
      <c r="AA90" s="145" t="s">
        <v>16</v>
      </c>
      <c r="AB90" s="146" t="s">
        <v>694</v>
      </c>
      <c r="AC90" s="145" t="s">
        <v>16</v>
      </c>
      <c r="AD90" s="144">
        <f t="shared" si="13"/>
        <v>1.2048192771084338</v>
      </c>
      <c r="AE90" s="143">
        <v>1</v>
      </c>
      <c r="AJ90" s="139"/>
      <c r="AK90" s="139"/>
    </row>
    <row r="91" spans="2:37">
      <c r="B91" s="84">
        <v>3</v>
      </c>
      <c r="C91" s="20" t="s">
        <v>21</v>
      </c>
      <c r="D91" s="84" t="s">
        <v>22</v>
      </c>
      <c r="E91" s="178">
        <f t="shared" si="15"/>
        <v>6.25</v>
      </c>
      <c r="F91" s="85">
        <v>5</v>
      </c>
      <c r="H91" s="19" t="s">
        <v>55</v>
      </c>
      <c r="I91" s="20" t="s">
        <v>54</v>
      </c>
      <c r="J91" s="19" t="s">
        <v>22</v>
      </c>
      <c r="K91" s="178">
        <f t="shared" si="16"/>
        <v>8.7719298245614041</v>
      </c>
      <c r="L91" s="85">
        <v>5</v>
      </c>
      <c r="O91" s="145" t="s">
        <v>9</v>
      </c>
      <c r="P91" s="146" t="s">
        <v>337</v>
      </c>
      <c r="Q91" s="145" t="s">
        <v>16</v>
      </c>
      <c r="R91" s="144">
        <f t="shared" si="9"/>
        <v>1.25</v>
      </c>
      <c r="S91" s="143">
        <v>1</v>
      </c>
      <c r="AA91" s="145" t="s">
        <v>16</v>
      </c>
      <c r="AB91" s="146" t="s">
        <v>693</v>
      </c>
      <c r="AC91" s="145" t="s">
        <v>16</v>
      </c>
      <c r="AD91" s="144">
        <f t="shared" si="13"/>
        <v>1.2048192771084338</v>
      </c>
      <c r="AE91" s="143">
        <v>1</v>
      </c>
      <c r="AJ91" s="139"/>
      <c r="AK91" s="139"/>
    </row>
    <row r="92" spans="2:37" ht="15">
      <c r="B92" s="84" t="s">
        <v>16</v>
      </c>
      <c r="C92" s="20" t="s">
        <v>15</v>
      </c>
      <c r="D92" s="19" t="s">
        <v>9</v>
      </c>
      <c r="E92" s="178">
        <f t="shared" si="15"/>
        <v>5</v>
      </c>
      <c r="F92" s="85">
        <v>4</v>
      </c>
      <c r="H92" s="19" t="s">
        <v>51</v>
      </c>
      <c r="I92" s="20" t="s">
        <v>50</v>
      </c>
      <c r="J92" s="19" t="s">
        <v>52</v>
      </c>
      <c r="K92" s="178">
        <f t="shared" si="16"/>
        <v>7.0175438596491224</v>
      </c>
      <c r="L92" s="85">
        <v>4</v>
      </c>
      <c r="O92" s="145" t="s">
        <v>9</v>
      </c>
      <c r="P92" s="146" t="s">
        <v>336</v>
      </c>
      <c r="Q92" s="145" t="s">
        <v>16</v>
      </c>
      <c r="R92" s="144">
        <f t="shared" si="9"/>
        <v>1.25</v>
      </c>
      <c r="S92" s="143">
        <v>1</v>
      </c>
      <c r="AA92" s="141"/>
      <c r="AB92" s="142"/>
      <c r="AC92" s="141"/>
      <c r="AD92" s="140">
        <f>SUM(AD71:AD91)</f>
        <v>99.999999999999943</v>
      </c>
      <c r="AE92" s="140">
        <f>SUM(AE71:AE91)</f>
        <v>83</v>
      </c>
      <c r="AJ92" s="139"/>
      <c r="AK92" s="139"/>
    </row>
    <row r="93" spans="2:37">
      <c r="B93" s="85" t="s">
        <v>6</v>
      </c>
      <c r="C93" s="20" t="s">
        <v>5</v>
      </c>
      <c r="D93" s="85">
        <v>1</v>
      </c>
      <c r="E93" s="178">
        <f t="shared" si="15"/>
        <v>5</v>
      </c>
      <c r="F93" s="85">
        <v>4</v>
      </c>
      <c r="H93" s="19" t="s">
        <v>19</v>
      </c>
      <c r="I93" s="20" t="s">
        <v>57</v>
      </c>
      <c r="J93" s="19" t="s">
        <v>16</v>
      </c>
      <c r="K93" s="178">
        <f t="shared" si="16"/>
        <v>3.5087719298245612</v>
      </c>
      <c r="L93" s="85">
        <v>2</v>
      </c>
      <c r="O93" s="145" t="s">
        <v>22</v>
      </c>
      <c r="P93" s="146" t="s">
        <v>335</v>
      </c>
      <c r="Q93" s="145" t="s">
        <v>16</v>
      </c>
      <c r="R93" s="144">
        <f t="shared" si="9"/>
        <v>1.25</v>
      </c>
      <c r="S93" s="143">
        <v>1</v>
      </c>
    </row>
    <row r="94" spans="2:37">
      <c r="B94" s="84">
        <v>3</v>
      </c>
      <c r="C94" s="20" t="s">
        <v>12</v>
      </c>
      <c r="D94" s="84">
        <v>1</v>
      </c>
      <c r="E94" s="178">
        <f t="shared" si="15"/>
        <v>5</v>
      </c>
      <c r="F94" s="85">
        <v>4</v>
      </c>
      <c r="H94" s="19" t="s">
        <v>9</v>
      </c>
      <c r="I94" s="20" t="s">
        <v>56</v>
      </c>
      <c r="J94" s="19" t="s">
        <v>22</v>
      </c>
      <c r="K94" s="178">
        <f t="shared" si="16"/>
        <v>3.5087719298245612</v>
      </c>
      <c r="L94" s="85">
        <v>2</v>
      </c>
      <c r="M94" s="20"/>
      <c r="O94" s="145" t="s">
        <v>22</v>
      </c>
      <c r="P94" s="146" t="s">
        <v>334</v>
      </c>
      <c r="Q94" s="145" t="s">
        <v>16</v>
      </c>
      <c r="R94" s="144">
        <f t="shared" si="9"/>
        <v>1.25</v>
      </c>
      <c r="S94" s="143">
        <v>1</v>
      </c>
    </row>
    <row r="95" spans="2:37">
      <c r="B95" s="84" t="s">
        <v>22</v>
      </c>
      <c r="C95" s="20" t="s">
        <v>23</v>
      </c>
      <c r="D95" s="19" t="s">
        <v>19</v>
      </c>
      <c r="E95" s="178">
        <f t="shared" si="15"/>
        <v>2.5</v>
      </c>
      <c r="F95" s="85">
        <v>2</v>
      </c>
      <c r="H95" s="19" t="s">
        <v>19</v>
      </c>
      <c r="I95" s="20" t="s">
        <v>53</v>
      </c>
      <c r="J95" s="19" t="s">
        <v>16</v>
      </c>
      <c r="K95" s="178">
        <f t="shared" si="16"/>
        <v>3.5087719298245612</v>
      </c>
      <c r="L95" s="85">
        <v>2</v>
      </c>
      <c r="O95" s="145" t="s">
        <v>9</v>
      </c>
      <c r="P95" s="146" t="s">
        <v>333</v>
      </c>
      <c r="Q95" s="145" t="s">
        <v>16</v>
      </c>
      <c r="R95" s="144">
        <f t="shared" si="9"/>
        <v>1.25</v>
      </c>
      <c r="S95" s="143">
        <v>1</v>
      </c>
      <c r="AA95" s="152" t="s">
        <v>868</v>
      </c>
      <c r="AB95" s="151"/>
      <c r="AC95" s="150"/>
      <c r="AD95" s="150"/>
      <c r="AE95" s="149"/>
      <c r="AG95" s="152" t="s">
        <v>862</v>
      </c>
      <c r="AH95" s="151"/>
      <c r="AI95" s="150"/>
      <c r="AJ95" s="150"/>
      <c r="AK95" s="149"/>
    </row>
    <row r="96" spans="2:37">
      <c r="B96" s="84">
        <v>3</v>
      </c>
      <c r="C96" s="20" t="s">
        <v>25</v>
      </c>
      <c r="D96" s="84" t="s">
        <v>16</v>
      </c>
      <c r="E96" s="178">
        <f t="shared" si="15"/>
        <v>2.5</v>
      </c>
      <c r="F96" s="85">
        <v>2</v>
      </c>
      <c r="H96" s="68" t="s">
        <v>19</v>
      </c>
      <c r="I96" s="69" t="s">
        <v>47</v>
      </c>
      <c r="J96" s="68" t="s">
        <v>16</v>
      </c>
      <c r="K96" s="188">
        <f t="shared" si="16"/>
        <v>1.7543859649122806</v>
      </c>
      <c r="L96" s="97">
        <v>1</v>
      </c>
      <c r="O96" s="145" t="s">
        <v>22</v>
      </c>
      <c r="P96" s="146" t="s">
        <v>332</v>
      </c>
      <c r="Q96" s="145" t="s">
        <v>16</v>
      </c>
      <c r="R96" s="144">
        <f t="shared" si="9"/>
        <v>1.25</v>
      </c>
      <c r="S96" s="143">
        <v>1</v>
      </c>
      <c r="AA96" s="150"/>
      <c r="AB96" s="151"/>
      <c r="AC96" s="150"/>
      <c r="AD96" s="150"/>
      <c r="AE96" s="149"/>
      <c r="AG96" s="150"/>
      <c r="AH96" s="151"/>
      <c r="AI96" s="150"/>
      <c r="AJ96" s="150"/>
      <c r="AK96" s="149"/>
    </row>
    <row r="97" spans="2:37">
      <c r="B97" s="84">
        <v>3</v>
      </c>
      <c r="C97" s="20" t="s">
        <v>7</v>
      </c>
      <c r="D97" s="84">
        <v>1</v>
      </c>
      <c r="E97" s="178">
        <f t="shared" si="15"/>
        <v>2.5</v>
      </c>
      <c r="F97" s="85">
        <v>2</v>
      </c>
      <c r="K97" s="74">
        <f>SUM(K89:K96)</f>
        <v>99.999999999999986</v>
      </c>
      <c r="L97" s="74">
        <f>SUM(L89:L96)</f>
        <v>57</v>
      </c>
      <c r="O97" s="145" t="s">
        <v>22</v>
      </c>
      <c r="P97" s="146" t="s">
        <v>331</v>
      </c>
      <c r="Q97" s="145" t="s">
        <v>16</v>
      </c>
      <c r="R97" s="144">
        <f t="shared" si="9"/>
        <v>1.25</v>
      </c>
      <c r="S97" s="143">
        <v>1</v>
      </c>
      <c r="AA97" s="148" t="s">
        <v>0</v>
      </c>
      <c r="AB97" s="148" t="s">
        <v>1</v>
      </c>
      <c r="AC97" s="148" t="s">
        <v>2</v>
      </c>
      <c r="AD97" s="148" t="s">
        <v>3</v>
      </c>
      <c r="AE97" s="147" t="s">
        <v>4</v>
      </c>
      <c r="AG97" s="148" t="s">
        <v>45</v>
      </c>
      <c r="AH97" s="148" t="s">
        <v>1</v>
      </c>
      <c r="AI97" s="148" t="s">
        <v>46</v>
      </c>
      <c r="AJ97" s="148" t="s">
        <v>3</v>
      </c>
      <c r="AK97" s="147" t="s">
        <v>4</v>
      </c>
    </row>
    <row r="98" spans="2:37">
      <c r="B98" s="84" t="s">
        <v>16</v>
      </c>
      <c r="C98" s="20" t="s">
        <v>27</v>
      </c>
      <c r="D98" s="19" t="s">
        <v>9</v>
      </c>
      <c r="E98" s="178">
        <f t="shared" si="15"/>
        <v>1.25</v>
      </c>
      <c r="F98" s="85">
        <v>1</v>
      </c>
      <c r="O98" s="145" t="s">
        <v>129</v>
      </c>
      <c r="P98" s="146" t="s">
        <v>330</v>
      </c>
      <c r="Q98" s="145" t="s">
        <v>16</v>
      </c>
      <c r="R98" s="144">
        <f t="shared" si="9"/>
        <v>1.25</v>
      </c>
      <c r="S98" s="143">
        <v>1</v>
      </c>
      <c r="AA98" s="145" t="s">
        <v>16</v>
      </c>
      <c r="AB98" s="272" t="s">
        <v>867</v>
      </c>
      <c r="AC98" s="145" t="s">
        <v>16</v>
      </c>
      <c r="AD98" s="144">
        <f>SUM((AE98/$AE$103)*100)</f>
        <v>48.717948717948715</v>
      </c>
      <c r="AE98" s="143">
        <v>38</v>
      </c>
      <c r="AG98" s="145" t="s">
        <v>9</v>
      </c>
      <c r="AH98" s="272" t="s">
        <v>919</v>
      </c>
      <c r="AI98" s="145" t="s">
        <v>52</v>
      </c>
      <c r="AJ98" s="144">
        <f>SUM((AK98/$AK$102)*100)</f>
        <v>73.91304347826086</v>
      </c>
      <c r="AK98" s="143">
        <v>51</v>
      </c>
    </row>
    <row r="99" spans="2:37">
      <c r="B99" s="84" t="s">
        <v>16</v>
      </c>
      <c r="C99" s="20" t="s">
        <v>28</v>
      </c>
      <c r="D99" s="19" t="s">
        <v>16</v>
      </c>
      <c r="E99" s="178">
        <f t="shared" si="15"/>
        <v>1.25</v>
      </c>
      <c r="F99" s="85">
        <v>1</v>
      </c>
      <c r="O99" s="145" t="s">
        <v>9</v>
      </c>
      <c r="P99" s="146" t="s">
        <v>329</v>
      </c>
      <c r="Q99" s="145" t="s">
        <v>16</v>
      </c>
      <c r="R99" s="144">
        <f t="shared" si="9"/>
        <v>1.25</v>
      </c>
      <c r="S99" s="143">
        <v>1</v>
      </c>
      <c r="AA99" s="145" t="s">
        <v>16</v>
      </c>
      <c r="AB99" s="272" t="s">
        <v>866</v>
      </c>
      <c r="AC99" s="145" t="s">
        <v>16</v>
      </c>
      <c r="AD99" s="144">
        <f>SUM((AE99/$AE$103)*100)</f>
        <v>46.153846153846153</v>
      </c>
      <c r="AE99" s="143">
        <v>36</v>
      </c>
      <c r="AG99" s="145" t="s">
        <v>106</v>
      </c>
      <c r="AH99" s="272" t="s">
        <v>918</v>
      </c>
      <c r="AI99" s="145" t="s">
        <v>104</v>
      </c>
      <c r="AJ99" s="144">
        <f>SUM((AK99/$AK$102)*100)</f>
        <v>18.840579710144929</v>
      </c>
      <c r="AK99" s="143">
        <v>13</v>
      </c>
    </row>
    <row r="100" spans="2:37" ht="15">
      <c r="B100" s="84" t="s">
        <v>16</v>
      </c>
      <c r="C100" s="20" t="s">
        <v>17</v>
      </c>
      <c r="D100" s="84" t="s">
        <v>16</v>
      </c>
      <c r="E100" s="178">
        <f t="shared" si="15"/>
        <v>1.25</v>
      </c>
      <c r="F100" s="85">
        <v>1</v>
      </c>
      <c r="O100" s="141"/>
      <c r="P100" s="142"/>
      <c r="Q100" s="141"/>
      <c r="R100" s="140">
        <f>SUM(R65:R99)</f>
        <v>100</v>
      </c>
      <c r="S100" s="140">
        <f>SUM(S65:S99)</f>
        <v>80</v>
      </c>
      <c r="AA100" s="145" t="s">
        <v>16</v>
      </c>
      <c r="AB100" s="272" t="s">
        <v>865</v>
      </c>
      <c r="AC100" s="145" t="s">
        <v>16</v>
      </c>
      <c r="AD100" s="144">
        <f>SUM((AE100/$AE$103)*100)</f>
        <v>2.5641025641025639</v>
      </c>
      <c r="AE100" s="143">
        <v>2</v>
      </c>
      <c r="AG100" s="145" t="s">
        <v>106</v>
      </c>
      <c r="AH100" s="272" t="s">
        <v>917</v>
      </c>
      <c r="AI100" s="145" t="s">
        <v>104</v>
      </c>
      <c r="AJ100" s="144">
        <f>SUM((AK100/$AK$102)*100)</f>
        <v>5.7971014492753623</v>
      </c>
      <c r="AK100" s="143">
        <v>4</v>
      </c>
    </row>
    <row r="101" spans="2:37">
      <c r="B101" s="84">
        <v>3</v>
      </c>
      <c r="C101" s="20" t="s">
        <v>20</v>
      </c>
      <c r="D101" s="84">
        <v>1</v>
      </c>
      <c r="E101" s="178">
        <f t="shared" si="15"/>
        <v>1.25</v>
      </c>
      <c r="F101" s="85">
        <v>1</v>
      </c>
      <c r="AA101" s="145" t="s">
        <v>16</v>
      </c>
      <c r="AB101" s="272" t="s">
        <v>864</v>
      </c>
      <c r="AC101" s="145" t="s">
        <v>16</v>
      </c>
      <c r="AD101" s="144">
        <f>SUM((AE101/$AE$103)*100)</f>
        <v>1.2820512820512819</v>
      </c>
      <c r="AE101" s="143">
        <v>1</v>
      </c>
      <c r="AG101" s="145" t="s">
        <v>9</v>
      </c>
      <c r="AH101" s="272" t="s">
        <v>916</v>
      </c>
      <c r="AI101" s="145" t="s">
        <v>52</v>
      </c>
      <c r="AJ101" s="144">
        <f>SUM((AK101/$AK$102)*100)</f>
        <v>1.4492753623188406</v>
      </c>
      <c r="AK101" s="143">
        <v>1</v>
      </c>
    </row>
    <row r="102" spans="2:37" ht="15" customHeight="1">
      <c r="B102" s="84" t="s">
        <v>16</v>
      </c>
      <c r="C102" s="20" t="s">
        <v>18</v>
      </c>
      <c r="D102" s="84" t="s">
        <v>19</v>
      </c>
      <c r="E102" s="178">
        <f t="shared" si="15"/>
        <v>1.25</v>
      </c>
      <c r="F102" s="85">
        <v>1</v>
      </c>
      <c r="O102" s="152" t="s">
        <v>412</v>
      </c>
      <c r="P102" s="151"/>
      <c r="Q102" s="150"/>
      <c r="R102" s="150"/>
      <c r="S102" s="149"/>
      <c r="U102" s="152" t="s">
        <v>401</v>
      </c>
      <c r="V102" s="151"/>
      <c r="W102" s="150"/>
      <c r="X102" s="150"/>
      <c r="Y102" s="149"/>
      <c r="AA102" s="145" t="s">
        <v>16</v>
      </c>
      <c r="AB102" s="272" t="s">
        <v>863</v>
      </c>
      <c r="AC102" s="145" t="s">
        <v>16</v>
      </c>
      <c r="AD102" s="144">
        <f>SUM((AE102/$AE$103)*100)</f>
        <v>1.2820512820512819</v>
      </c>
      <c r="AE102" s="143">
        <v>1</v>
      </c>
      <c r="AG102" s="141"/>
      <c r="AH102" s="142"/>
      <c r="AI102" s="141"/>
      <c r="AJ102" s="140">
        <f>SUM(AJ98:AJ101)</f>
        <v>99.999999999999986</v>
      </c>
      <c r="AK102" s="140">
        <f>SUM(AK98:AK101)</f>
        <v>69</v>
      </c>
    </row>
    <row r="103" spans="2:37" ht="15">
      <c r="B103" s="19" t="s">
        <v>9</v>
      </c>
      <c r="C103" s="20" t="s">
        <v>26</v>
      </c>
      <c r="D103" s="84">
        <v>1</v>
      </c>
      <c r="E103" s="178">
        <f t="shared" si="15"/>
        <v>1.25</v>
      </c>
      <c r="F103" s="85">
        <v>1</v>
      </c>
      <c r="O103" s="150"/>
      <c r="P103" s="151"/>
      <c r="Q103" s="150"/>
      <c r="R103" s="150"/>
      <c r="S103" s="149"/>
      <c r="U103" s="150"/>
      <c r="V103" s="151"/>
      <c r="W103" s="150"/>
      <c r="X103" s="150"/>
      <c r="Y103" s="149"/>
      <c r="AA103" s="141"/>
      <c r="AB103" s="142"/>
      <c r="AC103" s="141"/>
      <c r="AD103" s="140">
        <f>SUM(AD98:AD102)</f>
        <v>100</v>
      </c>
      <c r="AE103" s="140">
        <f>SUM(AE98:AE102)</f>
        <v>78</v>
      </c>
      <c r="AG103" s="252"/>
      <c r="AH103"/>
      <c r="AI103" s="252"/>
      <c r="AJ103" s="252"/>
      <c r="AK103" s="251"/>
    </row>
    <row r="104" spans="2:37">
      <c r="B104" s="84">
        <v>3</v>
      </c>
      <c r="C104" s="20" t="s">
        <v>14</v>
      </c>
      <c r="D104" s="84">
        <v>1</v>
      </c>
      <c r="E104" s="178">
        <f t="shared" si="15"/>
        <v>1.25</v>
      </c>
      <c r="F104" s="85">
        <v>1</v>
      </c>
      <c r="O104" s="148" t="s">
        <v>0</v>
      </c>
      <c r="P104" s="148" t="s">
        <v>1</v>
      </c>
      <c r="Q104" s="148" t="s">
        <v>2</v>
      </c>
      <c r="R104" s="148" t="s">
        <v>3</v>
      </c>
      <c r="S104" s="147" t="s">
        <v>4</v>
      </c>
      <c r="U104" s="148" t="s">
        <v>45</v>
      </c>
      <c r="V104" s="148" t="s">
        <v>1</v>
      </c>
      <c r="W104" s="148" t="s">
        <v>46</v>
      </c>
      <c r="X104" s="148" t="s">
        <v>3</v>
      </c>
      <c r="Y104" s="147" t="s">
        <v>4</v>
      </c>
      <c r="AD104" s="74"/>
      <c r="AE104" s="74"/>
    </row>
    <row r="105" spans="2:37">
      <c r="B105" s="84">
        <v>3</v>
      </c>
      <c r="C105" s="20" t="s">
        <v>24</v>
      </c>
      <c r="D105" s="84" t="s">
        <v>16</v>
      </c>
      <c r="E105" s="178">
        <f t="shared" si="15"/>
        <v>1.25</v>
      </c>
      <c r="F105" s="85">
        <v>1</v>
      </c>
      <c r="O105" s="145" t="s">
        <v>405</v>
      </c>
      <c r="P105" s="146" t="s">
        <v>411</v>
      </c>
      <c r="Q105" s="145" t="s">
        <v>16</v>
      </c>
      <c r="R105" s="144">
        <f t="shared" ref="R105:R113" si="17">SUM((S105/$S$114)*100)</f>
        <v>67.088607594936718</v>
      </c>
      <c r="S105" s="143">
        <v>53</v>
      </c>
      <c r="U105" s="156" t="s">
        <v>106</v>
      </c>
      <c r="V105" s="157" t="s">
        <v>324</v>
      </c>
      <c r="W105" s="156" t="s">
        <v>52</v>
      </c>
      <c r="X105" s="158">
        <f t="shared" ref="X105:X114" si="18">SUM((Y105/$Y$115)*100)</f>
        <v>61.250000000000007</v>
      </c>
      <c r="Y105" s="159">
        <v>49</v>
      </c>
      <c r="AA105" s="152" t="s">
        <v>886</v>
      </c>
      <c r="AB105" s="151"/>
      <c r="AC105" s="150"/>
      <c r="AD105" s="150"/>
      <c r="AE105" s="149"/>
      <c r="AG105" s="152" t="s">
        <v>877</v>
      </c>
      <c r="AH105" s="151"/>
      <c r="AI105" s="150"/>
      <c r="AJ105" s="150"/>
      <c r="AK105" s="149"/>
    </row>
    <row r="106" spans="2:37">
      <c r="B106" s="84">
        <v>3</v>
      </c>
      <c r="C106" s="20" t="s">
        <v>10</v>
      </c>
      <c r="D106" s="84">
        <v>1</v>
      </c>
      <c r="E106" s="178">
        <f t="shared" si="15"/>
        <v>1.25</v>
      </c>
      <c r="F106" s="85">
        <v>1</v>
      </c>
      <c r="O106" s="145" t="s">
        <v>16</v>
      </c>
      <c r="P106" s="146" t="s">
        <v>410</v>
      </c>
      <c r="Q106" s="145" t="s">
        <v>16</v>
      </c>
      <c r="R106" s="144">
        <f t="shared" si="17"/>
        <v>22.784810126582279</v>
      </c>
      <c r="S106" s="143">
        <v>18</v>
      </c>
      <c r="U106" s="145" t="s">
        <v>22</v>
      </c>
      <c r="V106" s="146" t="s">
        <v>400</v>
      </c>
      <c r="W106" s="145" t="s">
        <v>123</v>
      </c>
      <c r="X106" s="144">
        <f t="shared" si="18"/>
        <v>11.25</v>
      </c>
      <c r="Y106" s="143">
        <v>9</v>
      </c>
      <c r="AA106" s="150"/>
      <c r="AB106" s="151"/>
      <c r="AC106" s="150"/>
      <c r="AD106" s="150"/>
      <c r="AE106" s="149"/>
      <c r="AG106" s="150"/>
      <c r="AH106" s="151"/>
      <c r="AI106" s="150"/>
      <c r="AJ106" s="150"/>
      <c r="AK106" s="149"/>
    </row>
    <row r="107" spans="2:37">
      <c r="B107" s="96">
        <v>3</v>
      </c>
      <c r="C107" s="69" t="s">
        <v>11</v>
      </c>
      <c r="D107" s="96">
        <v>1</v>
      </c>
      <c r="E107" s="188">
        <f t="shared" si="15"/>
        <v>1.25</v>
      </c>
      <c r="F107" s="97">
        <v>1</v>
      </c>
      <c r="O107" s="145" t="s">
        <v>16</v>
      </c>
      <c r="P107" s="146" t="s">
        <v>409</v>
      </c>
      <c r="Q107" s="145" t="s">
        <v>16</v>
      </c>
      <c r="R107" s="144">
        <f t="shared" si="17"/>
        <v>2.5316455696202533</v>
      </c>
      <c r="S107" s="143">
        <v>2</v>
      </c>
      <c r="U107" s="145" t="s">
        <v>22</v>
      </c>
      <c r="V107" s="146" t="s">
        <v>399</v>
      </c>
      <c r="W107" s="145" t="s">
        <v>16</v>
      </c>
      <c r="X107" s="144">
        <f t="shared" si="18"/>
        <v>8.75</v>
      </c>
      <c r="Y107" s="143">
        <v>7</v>
      </c>
      <c r="AA107" s="148" t="s">
        <v>0</v>
      </c>
      <c r="AB107" s="148" t="s">
        <v>1</v>
      </c>
      <c r="AC107" s="148" t="s">
        <v>2</v>
      </c>
      <c r="AD107" s="148" t="s">
        <v>3</v>
      </c>
      <c r="AE107" s="147" t="s">
        <v>4</v>
      </c>
      <c r="AG107" s="148" t="s">
        <v>45</v>
      </c>
      <c r="AH107" s="148" t="s">
        <v>1</v>
      </c>
      <c r="AI107" s="148" t="s">
        <v>46</v>
      </c>
      <c r="AJ107" s="148" t="s">
        <v>3</v>
      </c>
      <c r="AK107" s="147" t="s">
        <v>4</v>
      </c>
    </row>
    <row r="108" spans="2:37">
      <c r="E108" s="74">
        <f>SUM(E89:E107)</f>
        <v>100</v>
      </c>
      <c r="F108" s="74">
        <f>SUM(F89:F107)</f>
        <v>80</v>
      </c>
      <c r="O108" s="145" t="s">
        <v>405</v>
      </c>
      <c r="P108" s="146" t="s">
        <v>408</v>
      </c>
      <c r="Q108" s="145" t="s">
        <v>16</v>
      </c>
      <c r="R108" s="144">
        <f t="shared" si="17"/>
        <v>1.2658227848101267</v>
      </c>
      <c r="S108" s="143">
        <v>1</v>
      </c>
      <c r="U108" s="145" t="s">
        <v>51</v>
      </c>
      <c r="V108" s="146" t="s">
        <v>398</v>
      </c>
      <c r="W108" s="145" t="s">
        <v>52</v>
      </c>
      <c r="X108" s="144">
        <f t="shared" si="18"/>
        <v>7.5</v>
      </c>
      <c r="Y108" s="143">
        <v>6</v>
      </c>
      <c r="AA108" s="145" t="s">
        <v>16</v>
      </c>
      <c r="AB108" s="272" t="s">
        <v>885</v>
      </c>
      <c r="AC108" s="145" t="s">
        <v>16</v>
      </c>
      <c r="AD108" s="144">
        <f t="shared" ref="AD108:AD115" si="19">SUM((AE108/$AE$116)*100)</f>
        <v>50</v>
      </c>
      <c r="AE108" s="143">
        <v>42</v>
      </c>
      <c r="AG108" s="145" t="s">
        <v>19</v>
      </c>
      <c r="AH108" s="272" t="s">
        <v>876</v>
      </c>
      <c r="AI108" s="145" t="s">
        <v>16</v>
      </c>
      <c r="AJ108" s="144">
        <f t="shared" ref="AJ108:AJ115" si="20">SUM((AK108/$AK$116)*100)</f>
        <v>39.285714285714285</v>
      </c>
      <c r="AK108" s="143">
        <v>33</v>
      </c>
    </row>
    <row r="109" spans="2:37">
      <c r="E109" s="74"/>
      <c r="F109" s="74"/>
      <c r="O109" s="145" t="s">
        <v>405</v>
      </c>
      <c r="P109" s="146" t="s">
        <v>407</v>
      </c>
      <c r="Q109" s="145" t="s">
        <v>16</v>
      </c>
      <c r="R109" s="144">
        <f t="shared" si="17"/>
        <v>1.2658227848101267</v>
      </c>
      <c r="S109" s="143">
        <v>1</v>
      </c>
      <c r="U109" s="145" t="s">
        <v>106</v>
      </c>
      <c r="V109" s="146" t="s">
        <v>397</v>
      </c>
      <c r="W109" s="145" t="s">
        <v>104</v>
      </c>
      <c r="X109" s="144">
        <f t="shared" si="18"/>
        <v>3.75</v>
      </c>
      <c r="Y109" s="143">
        <v>3</v>
      </c>
      <c r="AA109" s="145" t="s">
        <v>16</v>
      </c>
      <c r="AB109" s="272" t="s">
        <v>884</v>
      </c>
      <c r="AC109" s="145" t="s">
        <v>16</v>
      </c>
      <c r="AD109" s="144">
        <f t="shared" si="19"/>
        <v>38.095238095238095</v>
      </c>
      <c r="AE109" s="143">
        <v>32</v>
      </c>
      <c r="AG109" s="145" t="s">
        <v>19</v>
      </c>
      <c r="AH109" s="272" t="s">
        <v>875</v>
      </c>
      <c r="AI109" s="145" t="s">
        <v>16</v>
      </c>
      <c r="AJ109" s="144">
        <f t="shared" si="20"/>
        <v>20.238095238095237</v>
      </c>
      <c r="AK109" s="143">
        <v>17</v>
      </c>
    </row>
    <row r="110" spans="2:37">
      <c r="B110" s="154" t="s">
        <v>155</v>
      </c>
      <c r="C110" s="154"/>
      <c r="D110" s="154"/>
      <c r="E110" s="154"/>
      <c r="F110" s="154"/>
      <c r="G110" s="154"/>
      <c r="H110" s="154" t="s">
        <v>156</v>
      </c>
      <c r="O110" s="145" t="s">
        <v>405</v>
      </c>
      <c r="P110" s="146" t="s">
        <v>406</v>
      </c>
      <c r="Q110" s="145" t="s">
        <v>16</v>
      </c>
      <c r="R110" s="144">
        <f t="shared" si="17"/>
        <v>1.2658227848101267</v>
      </c>
      <c r="S110" s="143">
        <v>1</v>
      </c>
      <c r="U110" s="145" t="s">
        <v>106</v>
      </c>
      <c r="V110" s="146" t="s">
        <v>396</v>
      </c>
      <c r="W110" s="145" t="s">
        <v>22</v>
      </c>
      <c r="X110" s="144">
        <f t="shared" si="18"/>
        <v>2.5</v>
      </c>
      <c r="Y110" s="143">
        <v>2</v>
      </c>
      <c r="AA110" s="145" t="s">
        <v>16</v>
      </c>
      <c r="AB110" s="272" t="s">
        <v>883</v>
      </c>
      <c r="AC110" s="145" t="s">
        <v>16</v>
      </c>
      <c r="AD110" s="144">
        <f t="shared" si="19"/>
        <v>4.7619047619047619</v>
      </c>
      <c r="AE110" s="143">
        <v>4</v>
      </c>
      <c r="AG110" s="145" t="s">
        <v>19</v>
      </c>
      <c r="AH110" s="272" t="s">
        <v>874</v>
      </c>
      <c r="AI110" s="145" t="s">
        <v>104</v>
      </c>
      <c r="AJ110" s="144">
        <f t="shared" si="20"/>
        <v>16.666666666666664</v>
      </c>
      <c r="AK110" s="143">
        <v>14</v>
      </c>
    </row>
    <row r="111" spans="2:37">
      <c r="B111" s="2" t="s">
        <v>0</v>
      </c>
      <c r="C111" s="3" t="s">
        <v>1</v>
      </c>
      <c r="D111" s="3" t="s">
        <v>2</v>
      </c>
      <c r="E111" s="3" t="s">
        <v>3</v>
      </c>
      <c r="F111" s="3" t="s">
        <v>4</v>
      </c>
      <c r="H111" s="2" t="s">
        <v>45</v>
      </c>
      <c r="I111" s="3" t="s">
        <v>1</v>
      </c>
      <c r="J111" s="3" t="s">
        <v>46</v>
      </c>
      <c r="K111" s="3" t="s">
        <v>3</v>
      </c>
      <c r="L111" s="3" t="s">
        <v>4</v>
      </c>
      <c r="O111" s="145" t="s">
        <v>405</v>
      </c>
      <c r="P111" s="146" t="s">
        <v>404</v>
      </c>
      <c r="Q111" s="145" t="s">
        <v>16</v>
      </c>
      <c r="R111" s="144">
        <f t="shared" si="17"/>
        <v>1.2658227848101267</v>
      </c>
      <c r="S111" s="143">
        <v>1</v>
      </c>
      <c r="U111" s="145" t="s">
        <v>106</v>
      </c>
      <c r="V111" s="146" t="s">
        <v>395</v>
      </c>
      <c r="W111" s="145" t="s">
        <v>104</v>
      </c>
      <c r="X111" s="144">
        <f t="shared" si="18"/>
        <v>1.25</v>
      </c>
      <c r="Y111" s="143">
        <v>1</v>
      </c>
      <c r="AA111" s="145" t="s">
        <v>16</v>
      </c>
      <c r="AB111" s="272" t="s">
        <v>882</v>
      </c>
      <c r="AC111" s="145" t="s">
        <v>16</v>
      </c>
      <c r="AD111" s="144">
        <f t="shared" si="19"/>
        <v>2.3809523809523809</v>
      </c>
      <c r="AE111" s="143">
        <v>2</v>
      </c>
      <c r="AG111" s="145" t="s">
        <v>19</v>
      </c>
      <c r="AH111" s="272" t="s">
        <v>873</v>
      </c>
      <c r="AI111" s="145" t="s">
        <v>22</v>
      </c>
      <c r="AJ111" s="144">
        <f t="shared" si="20"/>
        <v>13.095238095238097</v>
      </c>
      <c r="AK111" s="143">
        <v>11</v>
      </c>
    </row>
    <row r="112" spans="2:37">
      <c r="B112" s="100" t="s">
        <v>16</v>
      </c>
      <c r="C112" s="101" t="s">
        <v>159</v>
      </c>
      <c r="D112" s="109" t="s">
        <v>16</v>
      </c>
      <c r="E112" s="103">
        <v>100</v>
      </c>
      <c r="F112" s="104">
        <v>93</v>
      </c>
      <c r="H112" s="19" t="s">
        <v>106</v>
      </c>
      <c r="I112" s="20" t="s">
        <v>191</v>
      </c>
      <c r="J112" s="19" t="s">
        <v>16</v>
      </c>
      <c r="K112" s="22">
        <f>L112*100/$L$114</f>
        <v>98.717948717948715</v>
      </c>
      <c r="L112" s="99">
        <v>77</v>
      </c>
      <c r="M112" s="20" t="s">
        <v>192</v>
      </c>
      <c r="O112" s="145" t="s">
        <v>16</v>
      </c>
      <c r="P112" s="146" t="s">
        <v>403</v>
      </c>
      <c r="Q112" s="145" t="s">
        <v>16</v>
      </c>
      <c r="R112" s="144">
        <f t="shared" si="17"/>
        <v>1.2658227848101267</v>
      </c>
      <c r="S112" s="143">
        <v>1</v>
      </c>
      <c r="U112" s="247" t="s">
        <v>106</v>
      </c>
      <c r="V112" s="248" t="s">
        <v>394</v>
      </c>
      <c r="W112" s="247" t="s">
        <v>22</v>
      </c>
      <c r="X112" s="249">
        <f t="shared" si="18"/>
        <v>1.25</v>
      </c>
      <c r="Y112" s="250">
        <v>1</v>
      </c>
      <c r="AA112" s="145" t="s">
        <v>16</v>
      </c>
      <c r="AB112" s="272" t="s">
        <v>881</v>
      </c>
      <c r="AC112" s="145" t="s">
        <v>16</v>
      </c>
      <c r="AD112" s="144">
        <f t="shared" si="19"/>
        <v>1.1904761904761905</v>
      </c>
      <c r="AE112" s="143">
        <v>1</v>
      </c>
      <c r="AG112" s="145" t="s">
        <v>19</v>
      </c>
      <c r="AH112" s="272" t="s">
        <v>872</v>
      </c>
      <c r="AI112" s="145" t="s">
        <v>104</v>
      </c>
      <c r="AJ112" s="144">
        <f t="shared" si="20"/>
        <v>7.1428571428571423</v>
      </c>
      <c r="AK112" s="143">
        <v>6</v>
      </c>
    </row>
    <row r="113" spans="2:37">
      <c r="E113" s="74">
        <v>100</v>
      </c>
      <c r="F113" s="74">
        <f>SUM(F112)</f>
        <v>93</v>
      </c>
      <c r="H113" s="68" t="s">
        <v>106</v>
      </c>
      <c r="I113" s="155" t="s">
        <v>442</v>
      </c>
      <c r="J113" s="68" t="s">
        <v>16</v>
      </c>
      <c r="K113" s="71">
        <f>L113*100/$L$114</f>
        <v>1.2820512820512822</v>
      </c>
      <c r="L113" s="97">
        <v>1</v>
      </c>
      <c r="M113" s="20" t="s">
        <v>233</v>
      </c>
      <c r="O113" s="145" t="s">
        <v>16</v>
      </c>
      <c r="P113" s="146" t="s">
        <v>402</v>
      </c>
      <c r="Q113" s="145" t="s">
        <v>16</v>
      </c>
      <c r="R113" s="144">
        <f t="shared" si="17"/>
        <v>1.2658227848101267</v>
      </c>
      <c r="S113" s="143">
        <v>1</v>
      </c>
      <c r="U113" s="145" t="s">
        <v>106</v>
      </c>
      <c r="V113" s="146" t="s">
        <v>393</v>
      </c>
      <c r="W113" s="145" t="s">
        <v>52</v>
      </c>
      <c r="X113" s="144">
        <f t="shared" si="18"/>
        <v>1.25</v>
      </c>
      <c r="Y113" s="143">
        <v>1</v>
      </c>
      <c r="AA113" s="145" t="s">
        <v>16</v>
      </c>
      <c r="AB113" s="272" t="s">
        <v>880</v>
      </c>
      <c r="AC113" s="145" t="s">
        <v>16</v>
      </c>
      <c r="AD113" s="144">
        <f t="shared" si="19"/>
        <v>1.1904761904761905</v>
      </c>
      <c r="AE113" s="143">
        <v>1</v>
      </c>
      <c r="AG113" s="145" t="s">
        <v>19</v>
      </c>
      <c r="AH113" s="272" t="s">
        <v>871</v>
      </c>
      <c r="AI113" s="145" t="s">
        <v>22</v>
      </c>
      <c r="AJ113" s="144">
        <f t="shared" si="20"/>
        <v>1.1904761904761905</v>
      </c>
      <c r="AK113" s="143">
        <v>1</v>
      </c>
    </row>
    <row r="114" spans="2:37" ht="15">
      <c r="L114" s="74">
        <f>SUM(L112:L113)</f>
        <v>78</v>
      </c>
      <c r="O114" s="141"/>
      <c r="P114" s="142"/>
      <c r="Q114" s="141"/>
      <c r="R114" s="140">
        <f>SUM(R105:R113)</f>
        <v>100</v>
      </c>
      <c r="S114" s="140">
        <f>SUM(S105:S113)</f>
        <v>79</v>
      </c>
      <c r="U114" s="145" t="s">
        <v>106</v>
      </c>
      <c r="V114" s="146" t="s">
        <v>392</v>
      </c>
      <c r="W114" s="145" t="s">
        <v>16</v>
      </c>
      <c r="X114" s="144">
        <f t="shared" si="18"/>
        <v>1.25</v>
      </c>
      <c r="Y114" s="143">
        <v>1</v>
      </c>
      <c r="AA114" s="145" t="s">
        <v>16</v>
      </c>
      <c r="AB114" s="272" t="s">
        <v>879</v>
      </c>
      <c r="AC114" s="145" t="s">
        <v>16</v>
      </c>
      <c r="AD114" s="144">
        <f t="shared" si="19"/>
        <v>1.1904761904761905</v>
      </c>
      <c r="AE114" s="143">
        <v>1</v>
      </c>
      <c r="AG114" s="145" t="s">
        <v>19</v>
      </c>
      <c r="AH114" s="272" t="s">
        <v>870</v>
      </c>
      <c r="AI114" s="145" t="s">
        <v>16</v>
      </c>
      <c r="AJ114" s="144">
        <f t="shared" si="20"/>
        <v>1.1904761904761905</v>
      </c>
      <c r="AK114" s="143">
        <v>1</v>
      </c>
    </row>
    <row r="115" spans="2:37" ht="15">
      <c r="U115" s="141"/>
      <c r="V115" s="142"/>
      <c r="W115" s="141"/>
      <c r="X115" s="140">
        <f>SUM(X105:X114)</f>
        <v>100</v>
      </c>
      <c r="Y115" s="140">
        <f>SUM(Y105:Y114)</f>
        <v>80</v>
      </c>
      <c r="AA115" s="145" t="s">
        <v>16</v>
      </c>
      <c r="AB115" s="272" t="s">
        <v>878</v>
      </c>
      <c r="AC115" s="145" t="s">
        <v>16</v>
      </c>
      <c r="AD115" s="144">
        <f t="shared" si="19"/>
        <v>1.1904761904761905</v>
      </c>
      <c r="AE115" s="143">
        <v>1</v>
      </c>
      <c r="AG115" s="145" t="s">
        <v>19</v>
      </c>
      <c r="AH115" s="272" t="s">
        <v>869</v>
      </c>
      <c r="AI115" s="145" t="s">
        <v>22</v>
      </c>
      <c r="AJ115" s="144">
        <f t="shared" si="20"/>
        <v>1.1904761904761905</v>
      </c>
      <c r="AK115" s="143">
        <v>1</v>
      </c>
    </row>
    <row r="116" spans="2:37" ht="15">
      <c r="AA116" s="141"/>
      <c r="AB116" s="142"/>
      <c r="AC116" s="141"/>
      <c r="AD116" s="140">
        <f>SUM(AD108:AD115)</f>
        <v>100</v>
      </c>
      <c r="AE116" s="140">
        <f>SUM(AE108:AE115)</f>
        <v>84</v>
      </c>
      <c r="AG116" s="141"/>
      <c r="AH116" s="142"/>
      <c r="AI116" s="141"/>
      <c r="AJ116" s="140">
        <f>SUM(AJ108:AJ115)</f>
        <v>99.999999999999986</v>
      </c>
      <c r="AK116" s="140">
        <f>SUM(AK108:AK115)</f>
        <v>84</v>
      </c>
    </row>
    <row r="117" spans="2:37">
      <c r="B117" s="154" t="s">
        <v>157</v>
      </c>
      <c r="C117" s="154"/>
      <c r="D117" s="154"/>
      <c r="E117" s="154"/>
      <c r="F117" s="154"/>
      <c r="G117" s="154"/>
      <c r="H117" s="154" t="s">
        <v>158</v>
      </c>
      <c r="O117" s="152" t="s">
        <v>428</v>
      </c>
      <c r="P117" s="151"/>
      <c r="Q117" s="150"/>
      <c r="R117" s="150"/>
      <c r="S117" s="149"/>
      <c r="U117" s="152" t="s">
        <v>441</v>
      </c>
      <c r="V117" s="151"/>
      <c r="W117" s="150"/>
      <c r="X117" s="150"/>
      <c r="Y117" s="149"/>
    </row>
    <row r="118" spans="2:37">
      <c r="B118" s="2" t="s">
        <v>0</v>
      </c>
      <c r="C118" s="3" t="s">
        <v>1</v>
      </c>
      <c r="D118" s="3" t="s">
        <v>2</v>
      </c>
      <c r="E118" s="3" t="s">
        <v>3</v>
      </c>
      <c r="F118" s="3" t="s">
        <v>4</v>
      </c>
      <c r="H118" s="2" t="s">
        <v>45</v>
      </c>
      <c r="I118" s="3" t="s">
        <v>1</v>
      </c>
      <c r="J118" s="3" t="s">
        <v>46</v>
      </c>
      <c r="K118" s="3" t="s">
        <v>3</v>
      </c>
      <c r="L118" s="3" t="s">
        <v>4</v>
      </c>
      <c r="O118" s="150"/>
      <c r="P118" s="151"/>
      <c r="Q118" s="150"/>
      <c r="R118" s="150"/>
      <c r="S118" s="149"/>
      <c r="U118" s="150"/>
      <c r="V118" s="151"/>
      <c r="W118" s="150"/>
      <c r="X118" s="150"/>
      <c r="Y118" s="149"/>
      <c r="AA118" s="152" t="s">
        <v>933</v>
      </c>
      <c r="AB118" s="151"/>
      <c r="AC118" s="150"/>
      <c r="AD118" s="150"/>
      <c r="AE118" s="149"/>
      <c r="AG118" s="152" t="s">
        <v>941</v>
      </c>
      <c r="AH118" s="151"/>
      <c r="AI118" s="150"/>
      <c r="AJ118" s="150"/>
      <c r="AK118" s="149"/>
    </row>
    <row r="119" spans="2:37">
      <c r="B119" s="84" t="s">
        <v>16</v>
      </c>
      <c r="C119" s="20" t="s">
        <v>168</v>
      </c>
      <c r="D119" s="84" t="s">
        <v>16</v>
      </c>
      <c r="E119" s="22">
        <f t="shared" ref="E119:E160" si="21">F119*100/$F$161</f>
        <v>9.2105263157894743</v>
      </c>
      <c r="F119" s="99">
        <v>7</v>
      </c>
      <c r="H119" s="19" t="s">
        <v>19</v>
      </c>
      <c r="I119" s="20" t="s">
        <v>214</v>
      </c>
      <c r="J119" s="19" t="s">
        <v>16</v>
      </c>
      <c r="K119" s="22">
        <f t="shared" ref="K119:K157" si="22">L119*100/$L$158</f>
        <v>7.4074074074074074</v>
      </c>
      <c r="L119" s="99">
        <v>6</v>
      </c>
      <c r="O119" s="148" t="s">
        <v>0</v>
      </c>
      <c r="P119" s="148" t="s">
        <v>1</v>
      </c>
      <c r="Q119" s="148" t="s">
        <v>2</v>
      </c>
      <c r="R119" s="148" t="s">
        <v>3</v>
      </c>
      <c r="S119" s="147" t="s">
        <v>4</v>
      </c>
      <c r="U119" s="148" t="s">
        <v>0</v>
      </c>
      <c r="V119" s="148" t="s">
        <v>1</v>
      </c>
      <c r="W119" s="148" t="s">
        <v>2</v>
      </c>
      <c r="X119" s="148" t="s">
        <v>3</v>
      </c>
      <c r="Y119" s="147" t="s">
        <v>4</v>
      </c>
      <c r="AA119" s="150"/>
      <c r="AB119" s="151"/>
      <c r="AC119" s="150"/>
      <c r="AD119" s="150"/>
      <c r="AE119" s="149"/>
      <c r="AG119" s="150"/>
      <c r="AH119" s="151"/>
      <c r="AI119" s="150"/>
      <c r="AJ119" s="150"/>
      <c r="AK119" s="149"/>
    </row>
    <row r="120" spans="2:37">
      <c r="B120" s="84" t="s">
        <v>16</v>
      </c>
      <c r="C120" s="20" t="s">
        <v>161</v>
      </c>
      <c r="D120" s="84" t="s">
        <v>16</v>
      </c>
      <c r="E120" s="22">
        <f t="shared" si="21"/>
        <v>9.2105263157894743</v>
      </c>
      <c r="F120" s="85">
        <v>7</v>
      </c>
      <c r="H120" s="19" t="s">
        <v>106</v>
      </c>
      <c r="I120" s="20" t="s">
        <v>197</v>
      </c>
      <c r="J120" s="19" t="s">
        <v>16</v>
      </c>
      <c r="K120" s="22">
        <f t="shared" si="22"/>
        <v>7.4074074074074074</v>
      </c>
      <c r="L120" s="85">
        <v>6</v>
      </c>
      <c r="O120" s="145" t="s">
        <v>9</v>
      </c>
      <c r="P120" s="146" t="s">
        <v>427</v>
      </c>
      <c r="Q120" s="145" t="s">
        <v>16</v>
      </c>
      <c r="R120" s="144">
        <f t="shared" ref="R120:R134" si="23">SUM((S120/$S$135)*100)</f>
        <v>37.804878048780488</v>
      </c>
      <c r="S120" s="143">
        <v>31</v>
      </c>
      <c r="U120" s="163" t="s">
        <v>22</v>
      </c>
      <c r="V120" s="164" t="s">
        <v>325</v>
      </c>
      <c r="W120" s="163" t="s">
        <v>16</v>
      </c>
      <c r="X120" s="165">
        <f t="shared" ref="X120:X133" si="24">SUM((Y120/$Y$134)*100)</f>
        <v>40.298507462686565</v>
      </c>
      <c r="Y120" s="166">
        <v>27</v>
      </c>
      <c r="AA120" s="148" t="s">
        <v>0</v>
      </c>
      <c r="AB120" s="148" t="s">
        <v>1</v>
      </c>
      <c r="AC120" s="148" t="s">
        <v>2</v>
      </c>
      <c r="AD120" s="148" t="s">
        <v>3</v>
      </c>
      <c r="AE120" s="147" t="s">
        <v>4</v>
      </c>
      <c r="AG120" s="148" t="s">
        <v>45</v>
      </c>
      <c r="AH120" s="148" t="s">
        <v>1</v>
      </c>
      <c r="AI120" s="148" t="s">
        <v>46</v>
      </c>
      <c r="AJ120" s="148" t="s">
        <v>3</v>
      </c>
      <c r="AK120" s="147" t="s">
        <v>4</v>
      </c>
    </row>
    <row r="121" spans="2:37">
      <c r="B121" s="84" t="s">
        <v>16</v>
      </c>
      <c r="C121" s="20" t="s">
        <v>160</v>
      </c>
      <c r="D121" s="84" t="s">
        <v>16</v>
      </c>
      <c r="E121" s="22">
        <f t="shared" si="21"/>
        <v>6.5789473684210522</v>
      </c>
      <c r="F121" s="85">
        <v>5</v>
      </c>
      <c r="H121" s="19" t="s">
        <v>106</v>
      </c>
      <c r="I121" s="20" t="s">
        <v>198</v>
      </c>
      <c r="J121" s="19" t="s">
        <v>22</v>
      </c>
      <c r="K121" s="22">
        <f t="shared" si="22"/>
        <v>6.1728395061728394</v>
      </c>
      <c r="L121" s="85">
        <v>5</v>
      </c>
      <c r="M121" s="20"/>
      <c r="O121" s="145" t="s">
        <v>16</v>
      </c>
      <c r="P121" s="146" t="s">
        <v>426</v>
      </c>
      <c r="Q121" s="145" t="s">
        <v>9</v>
      </c>
      <c r="R121" s="144">
        <f t="shared" si="23"/>
        <v>17.073170731707318</v>
      </c>
      <c r="S121" s="143">
        <v>14</v>
      </c>
      <c r="U121" s="145" t="s">
        <v>19</v>
      </c>
      <c r="V121" s="146" t="s">
        <v>440</v>
      </c>
      <c r="W121" s="145" t="s">
        <v>52</v>
      </c>
      <c r="X121" s="144">
        <f t="shared" si="24"/>
        <v>16.417910447761194</v>
      </c>
      <c r="Y121" s="143">
        <v>11</v>
      </c>
      <c r="AA121" s="145" t="s">
        <v>9</v>
      </c>
      <c r="AB121" s="272" t="s">
        <v>932</v>
      </c>
      <c r="AC121" s="145" t="s">
        <v>9</v>
      </c>
      <c r="AD121" s="144">
        <f t="shared" ref="AD121:AD133" si="25">SUM((AE121/$AE$134)*100)</f>
        <v>55.555555555555557</v>
      </c>
      <c r="AE121" s="143">
        <v>50</v>
      </c>
      <c r="AG121" s="145" t="s">
        <v>51</v>
      </c>
      <c r="AH121" s="272" t="s">
        <v>940</v>
      </c>
      <c r="AI121" s="145" t="s">
        <v>104</v>
      </c>
      <c r="AJ121" s="144">
        <f t="shared" ref="AJ121:AJ128" si="26">SUM((AK121/$AK$129)*100)</f>
        <v>46.25</v>
      </c>
      <c r="AK121" s="143">
        <v>37</v>
      </c>
    </row>
    <row r="122" spans="2:37">
      <c r="B122" s="84" t="s">
        <v>16</v>
      </c>
      <c r="C122" s="20" t="s">
        <v>175</v>
      </c>
      <c r="D122" s="84" t="s">
        <v>16</v>
      </c>
      <c r="E122" s="22">
        <f t="shared" si="21"/>
        <v>6.5789473684210522</v>
      </c>
      <c r="F122" s="85">
        <v>5</v>
      </c>
      <c r="H122" s="19" t="s">
        <v>51</v>
      </c>
      <c r="I122" s="20" t="s">
        <v>208</v>
      </c>
      <c r="J122" s="19" t="s">
        <v>16</v>
      </c>
      <c r="K122" s="22">
        <f t="shared" si="22"/>
        <v>4.9382716049382713</v>
      </c>
      <c r="L122" s="110">
        <v>4</v>
      </c>
      <c r="M122" s="20" t="s">
        <v>211</v>
      </c>
      <c r="O122" s="145" t="s">
        <v>22</v>
      </c>
      <c r="P122" s="146" t="s">
        <v>425</v>
      </c>
      <c r="Q122" s="145" t="s">
        <v>16</v>
      </c>
      <c r="R122" s="144">
        <f t="shared" si="23"/>
        <v>14.634146341463413</v>
      </c>
      <c r="S122" s="143">
        <v>12</v>
      </c>
      <c r="U122" s="145" t="s">
        <v>22</v>
      </c>
      <c r="V122" s="146" t="s">
        <v>439</v>
      </c>
      <c r="W122" s="145" t="s">
        <v>16</v>
      </c>
      <c r="X122" s="144">
        <f t="shared" si="24"/>
        <v>7.4626865671641784</v>
      </c>
      <c r="Y122" s="143">
        <v>5</v>
      </c>
      <c r="AA122" s="145" t="s">
        <v>16</v>
      </c>
      <c r="AB122" s="272" t="s">
        <v>931</v>
      </c>
      <c r="AC122" s="145" t="s">
        <v>16</v>
      </c>
      <c r="AD122" s="144">
        <f t="shared" si="25"/>
        <v>12.222222222222221</v>
      </c>
      <c r="AE122" s="143">
        <v>11</v>
      </c>
      <c r="AG122" s="145" t="s">
        <v>51</v>
      </c>
      <c r="AH122" s="272" t="s">
        <v>939</v>
      </c>
      <c r="AI122" s="145" t="s">
        <v>123</v>
      </c>
      <c r="AJ122" s="144">
        <f t="shared" si="26"/>
        <v>22.5</v>
      </c>
      <c r="AK122" s="143">
        <v>18</v>
      </c>
    </row>
    <row r="123" spans="2:37">
      <c r="B123" s="111" t="s">
        <v>16</v>
      </c>
      <c r="C123" s="60" t="s">
        <v>66</v>
      </c>
      <c r="D123" s="111" t="s">
        <v>16</v>
      </c>
      <c r="E123" s="62">
        <f t="shared" si="21"/>
        <v>5.2631578947368425</v>
      </c>
      <c r="F123" s="112">
        <v>4</v>
      </c>
      <c r="H123" s="19" t="s">
        <v>102</v>
      </c>
      <c r="I123" s="20" t="s">
        <v>193</v>
      </c>
      <c r="J123" s="19" t="s">
        <v>16</v>
      </c>
      <c r="K123" s="22">
        <f t="shared" si="22"/>
        <v>4.9382716049382713</v>
      </c>
      <c r="L123" s="85">
        <v>4</v>
      </c>
      <c r="O123" s="145" t="s">
        <v>6</v>
      </c>
      <c r="P123" s="146" t="s">
        <v>424</v>
      </c>
      <c r="Q123" s="145" t="s">
        <v>16</v>
      </c>
      <c r="R123" s="144">
        <f t="shared" si="23"/>
        <v>12.195121951219512</v>
      </c>
      <c r="S123" s="143">
        <v>10</v>
      </c>
      <c r="U123" s="145" t="s">
        <v>106</v>
      </c>
      <c r="V123" s="146" t="s">
        <v>438</v>
      </c>
      <c r="W123" s="145" t="s">
        <v>104</v>
      </c>
      <c r="X123" s="144">
        <f t="shared" si="24"/>
        <v>5.9701492537313428</v>
      </c>
      <c r="Y123" s="143">
        <v>4</v>
      </c>
      <c r="AA123" s="145" t="s">
        <v>16</v>
      </c>
      <c r="AB123" s="272" t="s">
        <v>930</v>
      </c>
      <c r="AC123" s="145" t="s">
        <v>16</v>
      </c>
      <c r="AD123" s="144">
        <f t="shared" si="25"/>
        <v>10</v>
      </c>
      <c r="AE123" s="143">
        <v>9</v>
      </c>
      <c r="AG123" s="145" t="s">
        <v>9</v>
      </c>
      <c r="AH123" s="292" t="s">
        <v>430</v>
      </c>
      <c r="AI123" s="145" t="s">
        <v>22</v>
      </c>
      <c r="AJ123" s="144">
        <f t="shared" si="26"/>
        <v>18.75</v>
      </c>
      <c r="AK123" s="143">
        <v>15</v>
      </c>
    </row>
    <row r="124" spans="2:37">
      <c r="B124" s="84" t="s">
        <v>16</v>
      </c>
      <c r="C124" s="20" t="s">
        <v>185</v>
      </c>
      <c r="D124" s="84" t="s">
        <v>16</v>
      </c>
      <c r="E124" s="22">
        <f t="shared" si="21"/>
        <v>3.9473684210526314</v>
      </c>
      <c r="F124" s="85">
        <v>3</v>
      </c>
      <c r="H124" s="19" t="s">
        <v>51</v>
      </c>
      <c r="I124" s="20" t="s">
        <v>213</v>
      </c>
      <c r="J124" s="19" t="s">
        <v>22</v>
      </c>
      <c r="K124" s="22">
        <f t="shared" si="22"/>
        <v>4.9382716049382713</v>
      </c>
      <c r="L124" s="85">
        <v>4</v>
      </c>
      <c r="M124" s="73" t="s">
        <v>211</v>
      </c>
      <c r="O124" s="145" t="s">
        <v>129</v>
      </c>
      <c r="P124" s="146" t="s">
        <v>423</v>
      </c>
      <c r="Q124" s="145" t="s">
        <v>16</v>
      </c>
      <c r="R124" s="144">
        <f t="shared" si="23"/>
        <v>2.4390243902439024</v>
      </c>
      <c r="S124" s="143">
        <v>2</v>
      </c>
      <c r="U124" s="145" t="s">
        <v>22</v>
      </c>
      <c r="V124" s="146" t="s">
        <v>437</v>
      </c>
      <c r="W124" s="145" t="s">
        <v>22</v>
      </c>
      <c r="X124" s="144">
        <f t="shared" si="24"/>
        <v>4.4776119402985071</v>
      </c>
      <c r="Y124" s="143">
        <v>3</v>
      </c>
      <c r="AA124" s="145" t="s">
        <v>16</v>
      </c>
      <c r="AB124" s="272" t="s">
        <v>929</v>
      </c>
      <c r="AC124" s="145" t="s">
        <v>16</v>
      </c>
      <c r="AD124" s="144">
        <f t="shared" si="25"/>
        <v>7.7777777777777777</v>
      </c>
      <c r="AE124" s="143">
        <v>7</v>
      </c>
      <c r="AG124" s="145" t="s">
        <v>55</v>
      </c>
      <c r="AH124" s="272" t="s">
        <v>938</v>
      </c>
      <c r="AI124" s="145" t="s">
        <v>16</v>
      </c>
      <c r="AJ124" s="144">
        <f t="shared" si="26"/>
        <v>5</v>
      </c>
      <c r="AK124" s="143">
        <v>4</v>
      </c>
    </row>
    <row r="125" spans="2:37">
      <c r="B125" s="113" t="s">
        <v>16</v>
      </c>
      <c r="C125" s="39" t="s">
        <v>78</v>
      </c>
      <c r="D125" s="113" t="s">
        <v>16</v>
      </c>
      <c r="E125" s="41">
        <f t="shared" si="21"/>
        <v>3.9473684210526314</v>
      </c>
      <c r="F125" s="114">
        <v>3</v>
      </c>
      <c r="H125" s="88" t="s">
        <v>9</v>
      </c>
      <c r="I125" s="87" t="s">
        <v>118</v>
      </c>
      <c r="J125" s="88" t="s">
        <v>16</v>
      </c>
      <c r="K125" s="89">
        <f t="shared" si="22"/>
        <v>4.9382716049382713</v>
      </c>
      <c r="L125" s="90">
        <v>4</v>
      </c>
      <c r="O125" s="145" t="s">
        <v>6</v>
      </c>
      <c r="P125" s="146" t="s">
        <v>422</v>
      </c>
      <c r="Q125" s="145" t="s">
        <v>16</v>
      </c>
      <c r="R125" s="144">
        <f t="shared" si="23"/>
        <v>2.4390243902439024</v>
      </c>
      <c r="S125" s="143">
        <v>2</v>
      </c>
      <c r="U125" s="145" t="s">
        <v>9</v>
      </c>
      <c r="V125" s="146" t="s">
        <v>436</v>
      </c>
      <c r="W125" s="145" t="s">
        <v>16</v>
      </c>
      <c r="X125" s="144">
        <f t="shared" si="24"/>
        <v>4.4776119402985071</v>
      </c>
      <c r="Y125" s="143">
        <v>3</v>
      </c>
      <c r="AA125" s="145" t="s">
        <v>16</v>
      </c>
      <c r="AB125" s="272" t="s">
        <v>928</v>
      </c>
      <c r="AC125" s="145" t="s">
        <v>16</v>
      </c>
      <c r="AD125" s="144">
        <f t="shared" si="25"/>
        <v>3.3333333333333335</v>
      </c>
      <c r="AE125" s="143">
        <v>3</v>
      </c>
      <c r="AG125" s="145" t="s">
        <v>22</v>
      </c>
      <c r="AH125" s="272" t="s">
        <v>937</v>
      </c>
      <c r="AI125" s="145" t="s">
        <v>16</v>
      </c>
      <c r="AJ125" s="144">
        <f t="shared" si="26"/>
        <v>3.75</v>
      </c>
      <c r="AK125" s="143">
        <v>3</v>
      </c>
    </row>
    <row r="126" spans="2:37">
      <c r="B126" s="84" t="s">
        <v>16</v>
      </c>
      <c r="C126" s="20" t="s">
        <v>163</v>
      </c>
      <c r="D126" s="84" t="s">
        <v>16</v>
      </c>
      <c r="E126" s="22">
        <f t="shared" si="21"/>
        <v>2.6315789473684212</v>
      </c>
      <c r="F126" s="85">
        <v>2</v>
      </c>
      <c r="H126" s="19" t="s">
        <v>22</v>
      </c>
      <c r="I126" s="20" t="s">
        <v>204</v>
      </c>
      <c r="J126" s="19" t="s">
        <v>16</v>
      </c>
      <c r="K126" s="22">
        <f t="shared" si="22"/>
        <v>4.9382716049382713</v>
      </c>
      <c r="L126" s="85">
        <v>4</v>
      </c>
      <c r="M126" s="73" t="s">
        <v>200</v>
      </c>
      <c r="O126" s="145" t="s">
        <v>22</v>
      </c>
      <c r="P126" s="146" t="s">
        <v>421</v>
      </c>
      <c r="Q126" s="145" t="s">
        <v>22</v>
      </c>
      <c r="R126" s="144">
        <f t="shared" si="23"/>
        <v>2.4390243902439024</v>
      </c>
      <c r="S126" s="143">
        <v>2</v>
      </c>
      <c r="U126" s="145" t="s">
        <v>106</v>
      </c>
      <c r="V126" s="146" t="s">
        <v>435</v>
      </c>
      <c r="W126" s="145" t="s">
        <v>22</v>
      </c>
      <c r="X126" s="144">
        <f t="shared" si="24"/>
        <v>4.4776119402985071</v>
      </c>
      <c r="Y126" s="143">
        <v>3</v>
      </c>
      <c r="AA126" s="145" t="s">
        <v>16</v>
      </c>
      <c r="AB126" s="272" t="s">
        <v>927</v>
      </c>
      <c r="AC126" s="145" t="s">
        <v>16</v>
      </c>
      <c r="AD126" s="144">
        <f t="shared" si="25"/>
        <v>2.2222222222222223</v>
      </c>
      <c r="AE126" s="143">
        <v>2</v>
      </c>
      <c r="AG126" s="145" t="s">
        <v>51</v>
      </c>
      <c r="AH126" s="272" t="s">
        <v>936</v>
      </c>
      <c r="AI126" s="145" t="s">
        <v>123</v>
      </c>
      <c r="AJ126" s="144">
        <f t="shared" si="26"/>
        <v>1.25</v>
      </c>
      <c r="AK126" s="143">
        <v>1</v>
      </c>
    </row>
    <row r="127" spans="2:37">
      <c r="B127" s="84" t="s">
        <v>16</v>
      </c>
      <c r="C127" s="20" t="s">
        <v>182</v>
      </c>
      <c r="D127" s="84" t="s">
        <v>16</v>
      </c>
      <c r="E127" s="22">
        <f t="shared" si="21"/>
        <v>2.6315789473684212</v>
      </c>
      <c r="F127" s="85">
        <v>2</v>
      </c>
      <c r="H127" s="19" t="s">
        <v>51</v>
      </c>
      <c r="I127" s="20" t="s">
        <v>227</v>
      </c>
      <c r="J127" s="19" t="s">
        <v>22</v>
      </c>
      <c r="K127" s="22">
        <f t="shared" si="22"/>
        <v>3.7037037037037037</v>
      </c>
      <c r="L127" s="85">
        <v>3</v>
      </c>
      <c r="O127" s="145" t="s">
        <v>22</v>
      </c>
      <c r="P127" s="146" t="s">
        <v>414</v>
      </c>
      <c r="Q127" s="145" t="s">
        <v>22</v>
      </c>
      <c r="R127" s="144">
        <f t="shared" si="23"/>
        <v>2.4390243902439024</v>
      </c>
      <c r="S127" s="143">
        <v>2</v>
      </c>
      <c r="U127" s="167" t="s">
        <v>51</v>
      </c>
      <c r="V127" s="168" t="s">
        <v>115</v>
      </c>
      <c r="W127" s="167" t="s">
        <v>16</v>
      </c>
      <c r="X127" s="169">
        <f t="shared" si="24"/>
        <v>4.4776119402985071</v>
      </c>
      <c r="Y127" s="170">
        <v>3</v>
      </c>
      <c r="AA127" s="145" t="s">
        <v>16</v>
      </c>
      <c r="AB127" s="272" t="s">
        <v>926</v>
      </c>
      <c r="AC127" s="145" t="s">
        <v>16</v>
      </c>
      <c r="AD127" s="144">
        <f t="shared" si="25"/>
        <v>2.2222222222222223</v>
      </c>
      <c r="AE127" s="143">
        <v>2</v>
      </c>
      <c r="AG127" s="145" t="s">
        <v>9</v>
      </c>
      <c r="AH127" s="272" t="s">
        <v>935</v>
      </c>
      <c r="AI127" s="145" t="s">
        <v>22</v>
      </c>
      <c r="AJ127" s="144">
        <f t="shared" si="26"/>
        <v>1.25</v>
      </c>
      <c r="AK127" s="143">
        <v>1</v>
      </c>
    </row>
    <row r="128" spans="2:37">
      <c r="B128" s="84" t="s">
        <v>16</v>
      </c>
      <c r="C128" s="20" t="s">
        <v>166</v>
      </c>
      <c r="D128" s="84" t="s">
        <v>16</v>
      </c>
      <c r="E128" s="22">
        <f t="shared" si="21"/>
        <v>2.6315789473684212</v>
      </c>
      <c r="F128" s="85">
        <v>2</v>
      </c>
      <c r="H128" s="19" t="s">
        <v>106</v>
      </c>
      <c r="I128" s="20" t="s">
        <v>219</v>
      </c>
      <c r="J128" s="19" t="s">
        <v>123</v>
      </c>
      <c r="K128" s="22">
        <f t="shared" si="22"/>
        <v>2.4691358024691357</v>
      </c>
      <c r="L128" s="85">
        <v>2</v>
      </c>
      <c r="O128" s="145" t="s">
        <v>16</v>
      </c>
      <c r="P128" s="146" t="s">
        <v>420</v>
      </c>
      <c r="Q128" s="145" t="s">
        <v>9</v>
      </c>
      <c r="R128" s="144">
        <f t="shared" si="23"/>
        <v>1.2195121951219512</v>
      </c>
      <c r="S128" s="143">
        <v>1</v>
      </c>
      <c r="U128" s="145" t="s">
        <v>51</v>
      </c>
      <c r="V128" s="146" t="s">
        <v>434</v>
      </c>
      <c r="W128" s="145" t="s">
        <v>104</v>
      </c>
      <c r="X128" s="144">
        <f t="shared" si="24"/>
        <v>2.9850746268656714</v>
      </c>
      <c r="Y128" s="143">
        <v>2</v>
      </c>
      <c r="AA128" s="145" t="s">
        <v>16</v>
      </c>
      <c r="AB128" s="272" t="s">
        <v>925</v>
      </c>
      <c r="AC128" s="145" t="s">
        <v>16</v>
      </c>
      <c r="AD128" s="144">
        <f t="shared" si="25"/>
        <v>1.1111111111111112</v>
      </c>
      <c r="AE128" s="143">
        <v>1</v>
      </c>
      <c r="AG128" s="145" t="s">
        <v>9</v>
      </c>
      <c r="AH128" s="272" t="s">
        <v>934</v>
      </c>
      <c r="AI128" s="145" t="s">
        <v>52</v>
      </c>
      <c r="AJ128" s="144">
        <f t="shared" si="26"/>
        <v>1.25</v>
      </c>
      <c r="AK128" s="143">
        <v>1</v>
      </c>
    </row>
    <row r="129" spans="2:37" ht="15">
      <c r="B129" s="115" t="s">
        <v>16</v>
      </c>
      <c r="C129" s="45" t="s">
        <v>83</v>
      </c>
      <c r="D129" s="115" t="s">
        <v>16</v>
      </c>
      <c r="E129" s="47">
        <f t="shared" si="21"/>
        <v>2.6315789473684212</v>
      </c>
      <c r="F129" s="116">
        <v>2</v>
      </c>
      <c r="H129" s="19" t="s">
        <v>22</v>
      </c>
      <c r="I129" s="20" t="s">
        <v>205</v>
      </c>
      <c r="J129" s="19" t="s">
        <v>22</v>
      </c>
      <c r="K129" s="22">
        <f t="shared" si="22"/>
        <v>2.4691358024691357</v>
      </c>
      <c r="L129" s="85">
        <v>2</v>
      </c>
      <c r="O129" s="145" t="s">
        <v>9</v>
      </c>
      <c r="P129" s="146" t="s">
        <v>419</v>
      </c>
      <c r="Q129" s="145" t="s">
        <v>16</v>
      </c>
      <c r="R129" s="144">
        <f t="shared" si="23"/>
        <v>1.2195121951219512</v>
      </c>
      <c r="S129" s="143">
        <v>1</v>
      </c>
      <c r="U129" s="145" t="s">
        <v>19</v>
      </c>
      <c r="V129" s="146" t="s">
        <v>433</v>
      </c>
      <c r="W129" s="145" t="s">
        <v>16</v>
      </c>
      <c r="X129" s="144">
        <f t="shared" si="24"/>
        <v>2.9850746268656714</v>
      </c>
      <c r="Y129" s="143">
        <v>2</v>
      </c>
      <c r="AA129" s="145" t="s">
        <v>16</v>
      </c>
      <c r="AB129" s="272" t="s">
        <v>924</v>
      </c>
      <c r="AC129" s="145" t="s">
        <v>16</v>
      </c>
      <c r="AD129" s="144">
        <f t="shared" si="25"/>
        <v>1.1111111111111112</v>
      </c>
      <c r="AE129" s="143">
        <v>1</v>
      </c>
      <c r="AG129" s="141"/>
      <c r="AH129" s="142"/>
      <c r="AI129" s="141"/>
      <c r="AJ129" s="140">
        <f>SUM(AJ121:AJ128)</f>
        <v>100</v>
      </c>
      <c r="AK129" s="140">
        <f>SUM(AK121:AK128)</f>
        <v>80</v>
      </c>
    </row>
    <row r="130" spans="2:37" ht="15">
      <c r="B130" s="117" t="s">
        <v>16</v>
      </c>
      <c r="C130" s="55" t="s">
        <v>65</v>
      </c>
      <c r="D130" s="117" t="s">
        <v>16</v>
      </c>
      <c r="E130" s="57">
        <f t="shared" si="21"/>
        <v>2.6315789473684212</v>
      </c>
      <c r="F130" s="118">
        <v>2</v>
      </c>
      <c r="H130" s="19" t="s">
        <v>55</v>
      </c>
      <c r="I130" s="20" t="s">
        <v>226</v>
      </c>
      <c r="J130" s="19" t="s">
        <v>22</v>
      </c>
      <c r="K130" s="22">
        <f t="shared" si="22"/>
        <v>2.4691358024691357</v>
      </c>
      <c r="L130" s="85">
        <v>2</v>
      </c>
      <c r="M130" s="73" t="s">
        <v>211</v>
      </c>
      <c r="O130" s="145" t="s">
        <v>9</v>
      </c>
      <c r="P130" s="146" t="s">
        <v>418</v>
      </c>
      <c r="Q130" s="145" t="s">
        <v>16</v>
      </c>
      <c r="R130" s="144">
        <f t="shared" si="23"/>
        <v>1.2195121951219512</v>
      </c>
      <c r="S130" s="143">
        <v>1</v>
      </c>
      <c r="U130" s="145" t="s">
        <v>106</v>
      </c>
      <c r="V130" s="146" t="s">
        <v>432</v>
      </c>
      <c r="W130" s="145" t="s">
        <v>104</v>
      </c>
      <c r="X130" s="144">
        <f t="shared" si="24"/>
        <v>1.4925373134328357</v>
      </c>
      <c r="Y130" s="143">
        <v>1</v>
      </c>
      <c r="AA130" s="145" t="s">
        <v>16</v>
      </c>
      <c r="AB130" s="272" t="s">
        <v>923</v>
      </c>
      <c r="AC130" s="145" t="s">
        <v>16</v>
      </c>
      <c r="AD130" s="144">
        <f t="shared" si="25"/>
        <v>1.1111111111111112</v>
      </c>
      <c r="AE130" s="143">
        <v>1</v>
      </c>
      <c r="AG130" s="252"/>
      <c r="AH130"/>
      <c r="AI130" s="252"/>
      <c r="AJ130" s="252"/>
      <c r="AK130" s="251"/>
    </row>
    <row r="131" spans="2:37" ht="15">
      <c r="B131" s="84" t="s">
        <v>16</v>
      </c>
      <c r="C131" s="20" t="s">
        <v>188</v>
      </c>
      <c r="D131" s="84" t="s">
        <v>16</v>
      </c>
      <c r="E131" s="22">
        <f t="shared" si="21"/>
        <v>2.6315789473684212</v>
      </c>
      <c r="F131" s="85">
        <v>2</v>
      </c>
      <c r="H131" s="19" t="s">
        <v>51</v>
      </c>
      <c r="I131" s="20" t="s">
        <v>217</v>
      </c>
      <c r="J131" s="19" t="s">
        <v>16</v>
      </c>
      <c r="K131" s="22">
        <f t="shared" si="22"/>
        <v>2.4691358024691357</v>
      </c>
      <c r="L131" s="85">
        <v>2</v>
      </c>
      <c r="O131" s="145" t="s">
        <v>129</v>
      </c>
      <c r="P131" s="146" t="s">
        <v>417</v>
      </c>
      <c r="Q131" s="145" t="s">
        <v>16</v>
      </c>
      <c r="R131" s="144">
        <f t="shared" si="23"/>
        <v>1.2195121951219512</v>
      </c>
      <c r="S131" s="143">
        <v>1</v>
      </c>
      <c r="U131" s="145" t="s">
        <v>22</v>
      </c>
      <c r="V131" s="146" t="s">
        <v>431</v>
      </c>
      <c r="W131" s="145" t="s">
        <v>123</v>
      </c>
      <c r="X131" s="144">
        <f t="shared" si="24"/>
        <v>1.4925373134328357</v>
      </c>
      <c r="Y131" s="143">
        <v>1</v>
      </c>
      <c r="AA131" s="145" t="s">
        <v>16</v>
      </c>
      <c r="AB131" s="272" t="s">
        <v>922</v>
      </c>
      <c r="AC131" s="145" t="s">
        <v>16</v>
      </c>
      <c r="AD131" s="144">
        <f t="shared" si="25"/>
        <v>1.1111111111111112</v>
      </c>
      <c r="AE131" s="143">
        <v>1</v>
      </c>
      <c r="AG131" s="252"/>
      <c r="AH131"/>
      <c r="AI131" s="252"/>
      <c r="AJ131" s="252"/>
      <c r="AK131" s="251"/>
    </row>
    <row r="132" spans="2:37">
      <c r="B132" s="119" t="s">
        <v>22</v>
      </c>
      <c r="C132" s="6" t="s">
        <v>80</v>
      </c>
      <c r="D132" s="119" t="s">
        <v>16</v>
      </c>
      <c r="E132" s="120">
        <f t="shared" si="21"/>
        <v>2.6315789473684212</v>
      </c>
      <c r="F132" s="121">
        <v>2</v>
      </c>
      <c r="H132" s="122" t="s">
        <v>106</v>
      </c>
      <c r="I132" s="20" t="s">
        <v>194</v>
      </c>
      <c r="J132" s="19" t="s">
        <v>16</v>
      </c>
      <c r="K132" s="22">
        <f t="shared" si="22"/>
        <v>2.4691358024691357</v>
      </c>
      <c r="L132" s="85">
        <v>2</v>
      </c>
      <c r="M132" s="20" t="s">
        <v>232</v>
      </c>
      <c r="O132" s="145" t="s">
        <v>9</v>
      </c>
      <c r="P132" s="146" t="s">
        <v>416</v>
      </c>
      <c r="Q132" s="145" t="s">
        <v>16</v>
      </c>
      <c r="R132" s="144">
        <f t="shared" si="23"/>
        <v>1.2195121951219512</v>
      </c>
      <c r="S132" s="143">
        <v>1</v>
      </c>
      <c r="U132" s="145" t="s">
        <v>22</v>
      </c>
      <c r="V132" s="291" t="s">
        <v>430</v>
      </c>
      <c r="W132" s="145" t="s">
        <v>16</v>
      </c>
      <c r="X132" s="144">
        <f t="shared" si="24"/>
        <v>1.4925373134328357</v>
      </c>
      <c r="Y132" s="143">
        <v>1</v>
      </c>
      <c r="AA132" s="145" t="s">
        <v>16</v>
      </c>
      <c r="AB132" s="272" t="s">
        <v>921</v>
      </c>
      <c r="AC132" s="145" t="s">
        <v>16</v>
      </c>
      <c r="AD132" s="144">
        <f t="shared" si="25"/>
        <v>1.1111111111111112</v>
      </c>
      <c r="AE132" s="143">
        <v>1</v>
      </c>
    </row>
    <row r="133" spans="2:37">
      <c r="B133" s="84" t="s">
        <v>16</v>
      </c>
      <c r="C133" s="20" t="s">
        <v>177</v>
      </c>
      <c r="D133" s="84" t="s">
        <v>16</v>
      </c>
      <c r="E133" s="22">
        <f t="shared" si="21"/>
        <v>1.3157894736842106</v>
      </c>
      <c r="F133" s="85">
        <v>1</v>
      </c>
      <c r="H133" s="19" t="s">
        <v>9</v>
      </c>
      <c r="I133" s="20" t="s">
        <v>223</v>
      </c>
      <c r="J133" s="19" t="s">
        <v>22</v>
      </c>
      <c r="K133" s="22">
        <f t="shared" si="22"/>
        <v>2.4691358024691357</v>
      </c>
      <c r="L133" s="85">
        <v>2</v>
      </c>
      <c r="M133" s="73" t="s">
        <v>211</v>
      </c>
      <c r="O133" s="145" t="s">
        <v>9</v>
      </c>
      <c r="P133" s="146" t="s">
        <v>415</v>
      </c>
      <c r="Q133" s="145" t="s">
        <v>16</v>
      </c>
      <c r="R133" s="144">
        <f t="shared" si="23"/>
        <v>1.2195121951219512</v>
      </c>
      <c r="S133" s="143">
        <v>1</v>
      </c>
      <c r="U133" s="145" t="s">
        <v>19</v>
      </c>
      <c r="V133" s="146" t="s">
        <v>429</v>
      </c>
      <c r="W133" s="145" t="s">
        <v>16</v>
      </c>
      <c r="X133" s="144">
        <f t="shared" si="24"/>
        <v>1.4925373134328357</v>
      </c>
      <c r="Y133" s="143">
        <v>1</v>
      </c>
      <c r="AA133" s="145" t="s">
        <v>16</v>
      </c>
      <c r="AB133" s="272" t="s">
        <v>920</v>
      </c>
      <c r="AC133" s="145" t="s">
        <v>16</v>
      </c>
      <c r="AD133" s="144">
        <f t="shared" si="25"/>
        <v>1.1111111111111112</v>
      </c>
      <c r="AE133" s="143">
        <v>1</v>
      </c>
    </row>
    <row r="134" spans="2:37" ht="15">
      <c r="B134" s="123" t="s">
        <v>16</v>
      </c>
      <c r="C134" s="15" t="s">
        <v>61</v>
      </c>
      <c r="D134" s="123" t="s">
        <v>16</v>
      </c>
      <c r="E134" s="17">
        <f t="shared" si="21"/>
        <v>1.3157894736842106</v>
      </c>
      <c r="F134" s="124">
        <v>1</v>
      </c>
      <c r="H134" s="19" t="s">
        <v>55</v>
      </c>
      <c r="I134" s="20" t="s">
        <v>224</v>
      </c>
      <c r="J134" s="19" t="s">
        <v>16</v>
      </c>
      <c r="K134" s="22">
        <f t="shared" si="22"/>
        <v>2.4691358024691357</v>
      </c>
      <c r="L134" s="85">
        <v>2</v>
      </c>
      <c r="O134" s="145" t="s">
        <v>9</v>
      </c>
      <c r="P134" s="146" t="s">
        <v>413</v>
      </c>
      <c r="Q134" s="145" t="s">
        <v>16</v>
      </c>
      <c r="R134" s="144">
        <f t="shared" si="23"/>
        <v>1.2195121951219512</v>
      </c>
      <c r="S134" s="143">
        <v>1</v>
      </c>
      <c r="U134" s="141"/>
      <c r="V134" s="142"/>
      <c r="W134" s="141"/>
      <c r="X134" s="140">
        <f>SUM(X120:X133)</f>
        <v>99.999999999999972</v>
      </c>
      <c r="Y134" s="140">
        <f>SUM(Y120:Y133)</f>
        <v>67</v>
      </c>
      <c r="AA134" s="141"/>
      <c r="AB134" s="142"/>
      <c r="AC134" s="141"/>
      <c r="AD134" s="140">
        <f>SUM(AD121:AD133)</f>
        <v>100.00000000000001</v>
      </c>
      <c r="AE134" s="140">
        <f>SUM(AE121:AE133)</f>
        <v>90</v>
      </c>
    </row>
    <row r="135" spans="2:37" ht="15">
      <c r="B135" s="84" t="s">
        <v>16</v>
      </c>
      <c r="C135" s="20" t="s">
        <v>183</v>
      </c>
      <c r="D135" s="84" t="s">
        <v>16</v>
      </c>
      <c r="E135" s="22">
        <f t="shared" si="21"/>
        <v>1.3157894736842106</v>
      </c>
      <c r="F135" s="85">
        <v>1</v>
      </c>
      <c r="H135" s="19" t="s">
        <v>106</v>
      </c>
      <c r="I135" s="20" t="s">
        <v>202</v>
      </c>
      <c r="J135" s="19" t="s">
        <v>16</v>
      </c>
      <c r="K135" s="22">
        <f t="shared" si="22"/>
        <v>2.4691358024691357</v>
      </c>
      <c r="L135" s="85">
        <v>2</v>
      </c>
      <c r="O135" s="141"/>
      <c r="P135" s="142"/>
      <c r="Q135" s="141"/>
      <c r="R135" s="140">
        <f>SUM(R120:R134)</f>
        <v>99.999999999999972</v>
      </c>
      <c r="S135" s="140">
        <f>SUM(S120:S134)</f>
        <v>82</v>
      </c>
    </row>
    <row r="136" spans="2:37" ht="15">
      <c r="B136" s="84" t="s">
        <v>16</v>
      </c>
      <c r="C136" s="20" t="s">
        <v>179</v>
      </c>
      <c r="D136" s="84" t="s">
        <v>16</v>
      </c>
      <c r="E136" s="22">
        <f t="shared" si="21"/>
        <v>1.3157894736842106</v>
      </c>
      <c r="F136" s="85">
        <v>1</v>
      </c>
      <c r="H136" s="19" t="s">
        <v>19</v>
      </c>
      <c r="I136" s="20" t="s">
        <v>231</v>
      </c>
      <c r="J136" s="19" t="s">
        <v>22</v>
      </c>
      <c r="K136" s="22">
        <f t="shared" si="22"/>
        <v>2.4691358024691357</v>
      </c>
      <c r="L136" s="85">
        <v>2</v>
      </c>
      <c r="O136" s="160"/>
      <c r="P136" s="161"/>
      <c r="Q136" s="160"/>
      <c r="R136" s="162"/>
      <c r="S136" s="162"/>
      <c r="AA136" s="152" t="s">
        <v>997</v>
      </c>
      <c r="AB136" s="151"/>
      <c r="AC136" s="150"/>
      <c r="AD136" s="150"/>
      <c r="AE136" s="149"/>
      <c r="AG136" s="152" t="s">
        <v>956</v>
      </c>
      <c r="AH136" s="151"/>
      <c r="AI136" s="150"/>
      <c r="AJ136" s="150"/>
      <c r="AK136" s="149"/>
    </row>
    <row r="137" spans="2:37" ht="15">
      <c r="B137" s="84" t="s">
        <v>16</v>
      </c>
      <c r="C137" s="20" t="s">
        <v>186</v>
      </c>
      <c r="D137" s="84" t="s">
        <v>16</v>
      </c>
      <c r="E137" s="22">
        <f t="shared" si="21"/>
        <v>1.3157894736842106</v>
      </c>
      <c r="F137" s="85">
        <v>1</v>
      </c>
      <c r="H137" s="19" t="s">
        <v>106</v>
      </c>
      <c r="I137" s="20" t="s">
        <v>218</v>
      </c>
      <c r="J137" s="19" t="s">
        <v>16</v>
      </c>
      <c r="K137" s="22">
        <f t="shared" si="22"/>
        <v>2.4691358024691357</v>
      </c>
      <c r="L137" s="85">
        <v>2</v>
      </c>
      <c r="M137" s="73" t="s">
        <v>200</v>
      </c>
      <c r="O137" s="160"/>
      <c r="P137" s="161"/>
      <c r="Q137" s="160"/>
      <c r="R137" s="162"/>
      <c r="S137" s="162"/>
      <c r="AA137" s="150"/>
      <c r="AB137" s="151"/>
      <c r="AC137" s="150"/>
      <c r="AD137" s="150"/>
      <c r="AE137" s="149"/>
      <c r="AG137" s="150"/>
      <c r="AH137" s="151"/>
      <c r="AI137" s="150"/>
      <c r="AJ137" s="150"/>
      <c r="AK137" s="149"/>
    </row>
    <row r="138" spans="2:37">
      <c r="B138" s="125" t="s">
        <v>16</v>
      </c>
      <c r="C138" s="30" t="s">
        <v>69</v>
      </c>
      <c r="D138" s="125" t="s">
        <v>16</v>
      </c>
      <c r="E138" s="32">
        <f t="shared" si="21"/>
        <v>1.3157894736842106</v>
      </c>
      <c r="F138" s="126">
        <v>1</v>
      </c>
      <c r="H138" s="19" t="s">
        <v>106</v>
      </c>
      <c r="I138" s="20" t="s">
        <v>201</v>
      </c>
      <c r="J138" s="19" t="s">
        <v>16</v>
      </c>
      <c r="K138" s="22">
        <f t="shared" si="22"/>
        <v>2.4691358024691357</v>
      </c>
      <c r="L138" s="85">
        <v>2</v>
      </c>
      <c r="M138" s="73" t="s">
        <v>200</v>
      </c>
      <c r="O138" s="154" t="s">
        <v>448</v>
      </c>
      <c r="P138" s="154"/>
      <c r="Q138" s="154"/>
      <c r="R138" s="154"/>
      <c r="S138" s="154"/>
      <c r="U138" s="154" t="s">
        <v>473</v>
      </c>
      <c r="AA138" s="148" t="s">
        <v>0</v>
      </c>
      <c r="AB138" s="148" t="s">
        <v>1</v>
      </c>
      <c r="AC138" s="148" t="s">
        <v>2</v>
      </c>
      <c r="AD138" s="148" t="s">
        <v>3</v>
      </c>
      <c r="AE138" s="147" t="s">
        <v>4</v>
      </c>
      <c r="AG138" s="148" t="s">
        <v>45</v>
      </c>
      <c r="AH138" s="148" t="s">
        <v>1</v>
      </c>
      <c r="AI138" s="148" t="s">
        <v>46</v>
      </c>
      <c r="AJ138" s="148" t="s">
        <v>3</v>
      </c>
      <c r="AK138" s="147" t="s">
        <v>4</v>
      </c>
    </row>
    <row r="139" spans="2:37" ht="12" customHeight="1">
      <c r="B139" s="127" t="s">
        <v>16</v>
      </c>
      <c r="C139" s="10" t="s">
        <v>71</v>
      </c>
      <c r="D139" s="127" t="s">
        <v>16</v>
      </c>
      <c r="E139" s="12">
        <f t="shared" si="21"/>
        <v>1.3157894736842106</v>
      </c>
      <c r="F139" s="128">
        <v>1</v>
      </c>
      <c r="H139" s="19" t="s">
        <v>106</v>
      </c>
      <c r="I139" s="20" t="s">
        <v>220</v>
      </c>
      <c r="J139" s="19" t="s">
        <v>16</v>
      </c>
      <c r="K139" s="22">
        <f t="shared" si="22"/>
        <v>1.2345679012345678</v>
      </c>
      <c r="L139" s="85">
        <v>1</v>
      </c>
      <c r="O139" s="2" t="s">
        <v>0</v>
      </c>
      <c r="P139" s="3" t="s">
        <v>1</v>
      </c>
      <c r="Q139" s="3" t="s">
        <v>2</v>
      </c>
      <c r="R139" s="3" t="s">
        <v>3</v>
      </c>
      <c r="S139" s="3" t="s">
        <v>4</v>
      </c>
      <c r="U139" s="2" t="s">
        <v>45</v>
      </c>
      <c r="V139" s="3" t="s">
        <v>1</v>
      </c>
      <c r="W139" s="3" t="s">
        <v>46</v>
      </c>
      <c r="X139" s="3" t="s">
        <v>3</v>
      </c>
      <c r="Y139" s="3" t="s">
        <v>4</v>
      </c>
      <c r="AA139" s="145" t="s">
        <v>16</v>
      </c>
      <c r="AB139" s="272" t="s">
        <v>996</v>
      </c>
      <c r="AC139" s="145" t="s">
        <v>16</v>
      </c>
      <c r="AD139" s="144">
        <f t="shared" ref="AD139:AD178" si="27">SUM((AE139/$AE$179)*100)</f>
        <v>8.75</v>
      </c>
      <c r="AE139" s="143">
        <v>7</v>
      </c>
      <c r="AG139" s="145" t="s">
        <v>106</v>
      </c>
      <c r="AH139" s="272" t="s">
        <v>955</v>
      </c>
      <c r="AI139" s="145" t="s">
        <v>16</v>
      </c>
      <c r="AJ139" s="144">
        <f t="shared" ref="AJ139:AJ152" si="28">SUM((AK139/$AK$153)*100)</f>
        <v>17.543859649122805</v>
      </c>
      <c r="AK139" s="143">
        <v>10</v>
      </c>
    </row>
    <row r="140" spans="2:37">
      <c r="B140" s="129" t="s">
        <v>16</v>
      </c>
      <c r="C140" s="50" t="s">
        <v>93</v>
      </c>
      <c r="D140" s="129" t="s">
        <v>16</v>
      </c>
      <c r="E140" s="52">
        <f t="shared" si="21"/>
        <v>1.3157894736842106</v>
      </c>
      <c r="F140" s="130">
        <v>1</v>
      </c>
      <c r="H140" s="19" t="s">
        <v>19</v>
      </c>
      <c r="I140" s="20" t="s">
        <v>222</v>
      </c>
      <c r="J140" s="19" t="s">
        <v>22</v>
      </c>
      <c r="K140" s="22">
        <f t="shared" si="22"/>
        <v>1.2345679012345678</v>
      </c>
      <c r="L140" s="85">
        <v>1</v>
      </c>
      <c r="M140" s="73" t="s">
        <v>211</v>
      </c>
      <c r="O140" s="106" t="s">
        <v>16</v>
      </c>
      <c r="P140" s="20" t="s">
        <v>449</v>
      </c>
      <c r="Q140" s="106" t="s">
        <v>16</v>
      </c>
      <c r="R140" s="22">
        <f t="shared" ref="R140:R163" si="29">S140*100/$S$164</f>
        <v>31.460674157303369</v>
      </c>
      <c r="S140" s="99">
        <v>28</v>
      </c>
      <c r="U140" s="19" t="s">
        <v>19</v>
      </c>
      <c r="V140" s="20" t="s">
        <v>479</v>
      </c>
      <c r="W140" s="19" t="s">
        <v>16</v>
      </c>
      <c r="X140" s="22">
        <f t="shared" ref="X140:X153" si="30">Y140*100/$Y$154</f>
        <v>22.61904761904762</v>
      </c>
      <c r="Y140" s="99">
        <v>19</v>
      </c>
      <c r="AA140" s="145" t="s">
        <v>16</v>
      </c>
      <c r="AB140" s="272" t="s">
        <v>995</v>
      </c>
      <c r="AC140" s="145" t="s">
        <v>16</v>
      </c>
      <c r="AD140" s="144">
        <f t="shared" si="27"/>
        <v>5</v>
      </c>
      <c r="AE140" s="143">
        <v>4</v>
      </c>
      <c r="AG140" s="145" t="s">
        <v>102</v>
      </c>
      <c r="AH140" s="272" t="s">
        <v>954</v>
      </c>
      <c r="AI140" s="145" t="s">
        <v>16</v>
      </c>
      <c r="AJ140" s="144">
        <f t="shared" si="28"/>
        <v>15.789473684210526</v>
      </c>
      <c r="AK140" s="143">
        <v>9</v>
      </c>
    </row>
    <row r="141" spans="2:37">
      <c r="B141" s="84" t="s">
        <v>16</v>
      </c>
      <c r="C141" s="20" t="s">
        <v>162</v>
      </c>
      <c r="D141" s="84" t="s">
        <v>16</v>
      </c>
      <c r="E141" s="22">
        <f t="shared" si="21"/>
        <v>1.3157894736842106</v>
      </c>
      <c r="F141" s="85">
        <v>1</v>
      </c>
      <c r="H141" s="19" t="s">
        <v>19</v>
      </c>
      <c r="I141" s="20" t="s">
        <v>206</v>
      </c>
      <c r="J141" s="19" t="s">
        <v>16</v>
      </c>
      <c r="K141" s="22">
        <f t="shared" si="22"/>
        <v>1.2345679012345678</v>
      </c>
      <c r="L141" s="85">
        <v>1</v>
      </c>
      <c r="O141" s="84" t="s">
        <v>16</v>
      </c>
      <c r="P141" s="20" t="s">
        <v>451</v>
      </c>
      <c r="Q141" s="84" t="s">
        <v>16</v>
      </c>
      <c r="R141" s="22">
        <f t="shared" si="29"/>
        <v>7.8651685393258424</v>
      </c>
      <c r="S141" s="85">
        <v>7</v>
      </c>
      <c r="U141" s="19" t="s">
        <v>106</v>
      </c>
      <c r="V141" s="20" t="s">
        <v>475</v>
      </c>
      <c r="W141" s="19" t="s">
        <v>141</v>
      </c>
      <c r="X141" s="22">
        <f t="shared" si="30"/>
        <v>14.285714285714286</v>
      </c>
      <c r="Y141" s="85">
        <v>12</v>
      </c>
      <c r="AA141" s="145" t="s">
        <v>16</v>
      </c>
      <c r="AB141" s="272" t="s">
        <v>994</v>
      </c>
      <c r="AC141" s="145" t="s">
        <v>16</v>
      </c>
      <c r="AD141" s="144">
        <f t="shared" si="27"/>
        <v>5</v>
      </c>
      <c r="AE141" s="143">
        <v>4</v>
      </c>
      <c r="AG141" s="145" t="s">
        <v>19</v>
      </c>
      <c r="AH141" s="272" t="s">
        <v>953</v>
      </c>
      <c r="AI141" s="145" t="s">
        <v>16</v>
      </c>
      <c r="AJ141" s="144">
        <f t="shared" si="28"/>
        <v>14.035087719298245</v>
      </c>
      <c r="AK141" s="143">
        <v>8</v>
      </c>
    </row>
    <row r="142" spans="2:37">
      <c r="B142" s="84" t="s">
        <v>16</v>
      </c>
      <c r="C142" s="20" t="s">
        <v>164</v>
      </c>
      <c r="D142" s="84" t="s">
        <v>16</v>
      </c>
      <c r="E142" s="22">
        <f t="shared" si="21"/>
        <v>1.3157894736842106</v>
      </c>
      <c r="F142" s="85">
        <v>1</v>
      </c>
      <c r="H142" s="19" t="s">
        <v>55</v>
      </c>
      <c r="I142" s="20" t="s">
        <v>209</v>
      </c>
      <c r="J142" s="19" t="s">
        <v>16</v>
      </c>
      <c r="K142" s="22">
        <f t="shared" si="22"/>
        <v>1.2345679012345678</v>
      </c>
      <c r="L142" s="85">
        <v>1</v>
      </c>
      <c r="O142" s="84" t="s">
        <v>16</v>
      </c>
      <c r="P142" s="20" t="s">
        <v>456</v>
      </c>
      <c r="Q142" s="84" t="s">
        <v>16</v>
      </c>
      <c r="R142" s="22">
        <f t="shared" si="29"/>
        <v>6.7415730337078648</v>
      </c>
      <c r="S142" s="85">
        <v>6</v>
      </c>
      <c r="T142" s="230"/>
      <c r="U142" s="122" t="s">
        <v>55</v>
      </c>
      <c r="V142" s="235" t="s">
        <v>289</v>
      </c>
      <c r="W142" s="122" t="s">
        <v>16</v>
      </c>
      <c r="X142" s="236">
        <f t="shared" si="30"/>
        <v>11.904761904761905</v>
      </c>
      <c r="Y142" s="110">
        <v>10</v>
      </c>
      <c r="Z142" s="20" t="s">
        <v>488</v>
      </c>
      <c r="AA142" s="145" t="s">
        <v>16</v>
      </c>
      <c r="AB142" s="272" t="s">
        <v>993</v>
      </c>
      <c r="AC142" s="145" t="s">
        <v>16</v>
      </c>
      <c r="AD142" s="144">
        <f t="shared" si="27"/>
        <v>5</v>
      </c>
      <c r="AE142" s="143">
        <v>4</v>
      </c>
      <c r="AG142" s="145" t="s">
        <v>19</v>
      </c>
      <c r="AH142" s="272" t="s">
        <v>952</v>
      </c>
      <c r="AI142" s="145" t="s">
        <v>52</v>
      </c>
      <c r="AJ142" s="144">
        <f t="shared" si="28"/>
        <v>14.035087719298245</v>
      </c>
      <c r="AK142" s="143">
        <v>8</v>
      </c>
    </row>
    <row r="143" spans="2:37">
      <c r="B143" s="84" t="s">
        <v>16</v>
      </c>
      <c r="C143" s="20" t="s">
        <v>170</v>
      </c>
      <c r="D143" s="84" t="s">
        <v>16</v>
      </c>
      <c r="E143" s="22">
        <f t="shared" si="21"/>
        <v>1.3157894736842106</v>
      </c>
      <c r="F143" s="85">
        <v>1</v>
      </c>
      <c r="H143" s="19" t="s">
        <v>51</v>
      </c>
      <c r="I143" s="20" t="s">
        <v>210</v>
      </c>
      <c r="J143" s="19" t="s">
        <v>22</v>
      </c>
      <c r="K143" s="22">
        <f t="shared" si="22"/>
        <v>1.2345679012345678</v>
      </c>
      <c r="L143" s="85">
        <v>1</v>
      </c>
      <c r="M143" s="73" t="s">
        <v>211</v>
      </c>
      <c r="O143" s="84" t="s">
        <v>16</v>
      </c>
      <c r="P143" s="20" t="s">
        <v>464</v>
      </c>
      <c r="Q143" s="84" t="s">
        <v>16</v>
      </c>
      <c r="R143" s="22">
        <f t="shared" si="29"/>
        <v>5.617977528089888</v>
      </c>
      <c r="S143" s="85">
        <v>5</v>
      </c>
      <c r="T143" s="230"/>
      <c r="U143" s="19" t="s">
        <v>19</v>
      </c>
      <c r="V143" s="20" t="s">
        <v>480</v>
      </c>
      <c r="W143" s="19" t="s">
        <v>22</v>
      </c>
      <c r="X143" s="22">
        <f t="shared" si="30"/>
        <v>9.5238095238095237</v>
      </c>
      <c r="Y143" s="85">
        <v>8</v>
      </c>
      <c r="Z143" s="20" t="s">
        <v>211</v>
      </c>
      <c r="AA143" s="145" t="s">
        <v>16</v>
      </c>
      <c r="AB143" s="272" t="s">
        <v>992</v>
      </c>
      <c r="AC143" s="145" t="s">
        <v>16</v>
      </c>
      <c r="AD143" s="144">
        <f t="shared" si="27"/>
        <v>5</v>
      </c>
      <c r="AE143" s="143">
        <v>4</v>
      </c>
      <c r="AG143" s="145" t="s">
        <v>19</v>
      </c>
      <c r="AH143" s="272" t="s">
        <v>951</v>
      </c>
      <c r="AI143" s="145" t="s">
        <v>22</v>
      </c>
      <c r="AJ143" s="144">
        <f t="shared" si="28"/>
        <v>7.0175438596491224</v>
      </c>
      <c r="AK143" s="143">
        <v>4</v>
      </c>
    </row>
    <row r="144" spans="2:37">
      <c r="B144" s="84" t="s">
        <v>16</v>
      </c>
      <c r="C144" s="20" t="s">
        <v>172</v>
      </c>
      <c r="D144" s="84" t="s">
        <v>16</v>
      </c>
      <c r="E144" s="22">
        <f t="shared" si="21"/>
        <v>1.3157894736842106</v>
      </c>
      <c r="F144" s="85">
        <v>1</v>
      </c>
      <c r="H144" s="19" t="s">
        <v>55</v>
      </c>
      <c r="I144" s="20" t="s">
        <v>207</v>
      </c>
      <c r="J144" s="19" t="s">
        <v>22</v>
      </c>
      <c r="K144" s="22">
        <f t="shared" si="22"/>
        <v>1.2345679012345678</v>
      </c>
      <c r="L144" s="85">
        <v>1</v>
      </c>
      <c r="O144" s="84" t="s">
        <v>16</v>
      </c>
      <c r="P144" s="20" t="s">
        <v>463</v>
      </c>
      <c r="Q144" s="84" t="s">
        <v>16</v>
      </c>
      <c r="R144" s="22">
        <f t="shared" si="29"/>
        <v>5.617977528089888</v>
      </c>
      <c r="S144" s="85">
        <v>5</v>
      </c>
      <c r="T144" s="230"/>
      <c r="U144" s="19" t="s">
        <v>102</v>
      </c>
      <c r="V144" s="20" t="s">
        <v>474</v>
      </c>
      <c r="W144" s="19" t="s">
        <v>22</v>
      </c>
      <c r="X144" s="22">
        <f t="shared" si="30"/>
        <v>8.3333333333333339</v>
      </c>
      <c r="Y144" s="85">
        <v>7</v>
      </c>
      <c r="Z144" s="20" t="s">
        <v>211</v>
      </c>
      <c r="AA144" s="145" t="s">
        <v>16</v>
      </c>
      <c r="AB144" s="272" t="s">
        <v>991</v>
      </c>
      <c r="AC144" s="145" t="s">
        <v>16</v>
      </c>
      <c r="AD144" s="144">
        <f t="shared" si="27"/>
        <v>5</v>
      </c>
      <c r="AE144" s="143">
        <v>4</v>
      </c>
      <c r="AG144" s="145" t="s">
        <v>19</v>
      </c>
      <c r="AH144" s="272" t="s">
        <v>950</v>
      </c>
      <c r="AI144" s="145" t="s">
        <v>16</v>
      </c>
      <c r="AJ144" s="144">
        <f t="shared" si="28"/>
        <v>7.0175438596491224</v>
      </c>
      <c r="AK144" s="143">
        <v>4</v>
      </c>
    </row>
    <row r="145" spans="2:37">
      <c r="B145" s="84" t="s">
        <v>16</v>
      </c>
      <c r="C145" s="20" t="s">
        <v>167</v>
      </c>
      <c r="D145" s="84" t="s">
        <v>16</v>
      </c>
      <c r="E145" s="22">
        <f t="shared" si="21"/>
        <v>1.3157894736842106</v>
      </c>
      <c r="F145" s="85">
        <v>1</v>
      </c>
      <c r="H145" s="19" t="s">
        <v>106</v>
      </c>
      <c r="I145" s="20" t="s">
        <v>195</v>
      </c>
      <c r="J145" s="19" t="s">
        <v>104</v>
      </c>
      <c r="K145" s="22">
        <f t="shared" si="22"/>
        <v>1.2345679012345678</v>
      </c>
      <c r="L145" s="85">
        <v>1</v>
      </c>
      <c r="O145" s="84" t="s">
        <v>16</v>
      </c>
      <c r="P145" s="20" t="s">
        <v>450</v>
      </c>
      <c r="Q145" s="84" t="s">
        <v>16</v>
      </c>
      <c r="R145" s="22">
        <f t="shared" si="29"/>
        <v>5.617977528089888</v>
      </c>
      <c r="S145" s="85">
        <v>5</v>
      </c>
      <c r="T145" s="230"/>
      <c r="U145" s="19" t="s">
        <v>106</v>
      </c>
      <c r="V145" s="20" t="s">
        <v>476</v>
      </c>
      <c r="W145" s="19" t="s">
        <v>16</v>
      </c>
      <c r="X145" s="22">
        <f t="shared" si="30"/>
        <v>8.3333333333333339</v>
      </c>
      <c r="Y145" s="85">
        <v>7</v>
      </c>
      <c r="Z145" s="73" t="s">
        <v>477</v>
      </c>
      <c r="AA145" s="145" t="s">
        <v>16</v>
      </c>
      <c r="AB145" s="272" t="s">
        <v>990</v>
      </c>
      <c r="AC145" s="145" t="s">
        <v>16</v>
      </c>
      <c r="AD145" s="144">
        <f t="shared" si="27"/>
        <v>3.75</v>
      </c>
      <c r="AE145" s="143">
        <v>3</v>
      </c>
      <c r="AG145" s="145" t="s">
        <v>19</v>
      </c>
      <c r="AH145" s="272" t="s">
        <v>949</v>
      </c>
      <c r="AI145" s="145" t="s">
        <v>16</v>
      </c>
      <c r="AJ145" s="144">
        <f t="shared" si="28"/>
        <v>7.0175438596491224</v>
      </c>
      <c r="AK145" s="143">
        <v>4</v>
      </c>
    </row>
    <row r="146" spans="2:37" ht="13" thickBot="1">
      <c r="B146" s="84" t="s">
        <v>16</v>
      </c>
      <c r="C146" s="20" t="s">
        <v>173</v>
      </c>
      <c r="D146" s="84" t="s">
        <v>16</v>
      </c>
      <c r="E146" s="22">
        <f t="shared" si="21"/>
        <v>1.3157894736842106</v>
      </c>
      <c r="F146" s="85">
        <v>1</v>
      </c>
      <c r="H146" s="19" t="s">
        <v>106</v>
      </c>
      <c r="I146" s="20" t="s">
        <v>196</v>
      </c>
      <c r="J146" s="19" t="s">
        <v>22</v>
      </c>
      <c r="K146" s="22">
        <f t="shared" si="22"/>
        <v>1.2345679012345678</v>
      </c>
      <c r="L146" s="85">
        <v>1</v>
      </c>
      <c r="M146" s="20" t="s">
        <v>211</v>
      </c>
      <c r="O146" s="84" t="s">
        <v>16</v>
      </c>
      <c r="P146" s="20" t="s">
        <v>452</v>
      </c>
      <c r="Q146" s="84" t="s">
        <v>16</v>
      </c>
      <c r="R146" s="22">
        <f t="shared" si="29"/>
        <v>4.4943820224719104</v>
      </c>
      <c r="S146" s="85">
        <v>4</v>
      </c>
      <c r="T146" s="230"/>
      <c r="U146" s="19" t="s">
        <v>19</v>
      </c>
      <c r="V146" s="20" t="s">
        <v>482</v>
      </c>
      <c r="W146" s="19" t="s">
        <v>22</v>
      </c>
      <c r="X146" s="22">
        <f t="shared" si="30"/>
        <v>7.1428571428571432</v>
      </c>
      <c r="Y146" s="85">
        <v>6</v>
      </c>
      <c r="Z146" s="20" t="s">
        <v>211</v>
      </c>
      <c r="AA146" s="145" t="s">
        <v>16</v>
      </c>
      <c r="AB146" s="272" t="s">
        <v>989</v>
      </c>
      <c r="AC146" s="145" t="s">
        <v>16</v>
      </c>
      <c r="AD146" s="144">
        <f t="shared" si="27"/>
        <v>3.75</v>
      </c>
      <c r="AE146" s="143">
        <v>3</v>
      </c>
      <c r="AG146" s="145" t="s">
        <v>19</v>
      </c>
      <c r="AH146" s="272" t="s">
        <v>948</v>
      </c>
      <c r="AI146" s="145" t="s">
        <v>104</v>
      </c>
      <c r="AJ146" s="144">
        <f t="shared" si="28"/>
        <v>5.2631578947368416</v>
      </c>
      <c r="AK146" s="143">
        <v>3</v>
      </c>
    </row>
    <row r="147" spans="2:37" ht="13" thickBot="1">
      <c r="B147" s="84" t="s">
        <v>16</v>
      </c>
      <c r="C147" s="20" t="s">
        <v>190</v>
      </c>
      <c r="D147" s="84" t="s">
        <v>16</v>
      </c>
      <c r="E147" s="22">
        <f t="shared" si="21"/>
        <v>1.3157894736842106</v>
      </c>
      <c r="F147" s="85">
        <v>1</v>
      </c>
      <c r="G147" s="228" t="s">
        <v>445</v>
      </c>
      <c r="H147" s="222" t="s">
        <v>51</v>
      </c>
      <c r="I147" s="223" t="s">
        <v>212</v>
      </c>
      <c r="J147" s="224" t="s">
        <v>104</v>
      </c>
      <c r="K147" s="225">
        <f t="shared" si="22"/>
        <v>1.2345679012345678</v>
      </c>
      <c r="L147" s="226">
        <v>1</v>
      </c>
      <c r="M147" s="227" t="s">
        <v>447</v>
      </c>
      <c r="N147" s="229"/>
      <c r="O147" s="84" t="s">
        <v>16</v>
      </c>
      <c r="P147" s="20" t="s">
        <v>457</v>
      </c>
      <c r="Q147" s="84" t="s">
        <v>16</v>
      </c>
      <c r="R147" s="22">
        <f t="shared" si="29"/>
        <v>4.4943820224719104</v>
      </c>
      <c r="S147" s="85">
        <v>4</v>
      </c>
      <c r="T147" s="230"/>
      <c r="U147" s="19" t="s">
        <v>51</v>
      </c>
      <c r="V147" s="20" t="s">
        <v>483</v>
      </c>
      <c r="W147" s="19" t="s">
        <v>104</v>
      </c>
      <c r="X147" s="22">
        <f t="shared" si="30"/>
        <v>5.9523809523809526</v>
      </c>
      <c r="Y147" s="85">
        <v>5</v>
      </c>
      <c r="AA147" s="145" t="s">
        <v>16</v>
      </c>
      <c r="AB147" s="272" t="s">
        <v>988</v>
      </c>
      <c r="AC147" s="145" t="s">
        <v>16</v>
      </c>
      <c r="AD147" s="144">
        <f t="shared" si="27"/>
        <v>3.75</v>
      </c>
      <c r="AE147" s="143">
        <v>3</v>
      </c>
      <c r="AG147" s="145" t="s">
        <v>19</v>
      </c>
      <c r="AH147" s="272" t="s">
        <v>947</v>
      </c>
      <c r="AI147" s="145" t="s">
        <v>16</v>
      </c>
      <c r="AJ147" s="144">
        <f t="shared" si="28"/>
        <v>3.5087719298245612</v>
      </c>
      <c r="AK147" s="143">
        <v>2</v>
      </c>
    </row>
    <row r="148" spans="2:37">
      <c r="B148" s="84" t="s">
        <v>16</v>
      </c>
      <c r="C148" s="20" t="s">
        <v>184</v>
      </c>
      <c r="D148" s="84" t="s">
        <v>16</v>
      </c>
      <c r="E148" s="22">
        <f t="shared" si="21"/>
        <v>1.3157894736842106</v>
      </c>
      <c r="F148" s="85">
        <v>1</v>
      </c>
      <c r="H148" s="19" t="s">
        <v>51</v>
      </c>
      <c r="I148" s="20" t="s">
        <v>228</v>
      </c>
      <c r="J148" s="19" t="s">
        <v>22</v>
      </c>
      <c r="K148" s="22">
        <f t="shared" si="22"/>
        <v>1.2345679012345678</v>
      </c>
      <c r="L148" s="85">
        <v>1</v>
      </c>
      <c r="O148" s="84" t="s">
        <v>16</v>
      </c>
      <c r="P148" s="20" t="s">
        <v>458</v>
      </c>
      <c r="Q148" s="84" t="s">
        <v>16</v>
      </c>
      <c r="R148" s="22">
        <f t="shared" si="29"/>
        <v>4.4943820224719104</v>
      </c>
      <c r="S148" s="85">
        <v>4</v>
      </c>
      <c r="T148" s="230"/>
      <c r="U148" s="19" t="s">
        <v>19</v>
      </c>
      <c r="V148" s="20" t="s">
        <v>478</v>
      </c>
      <c r="W148" s="19" t="s">
        <v>16</v>
      </c>
      <c r="X148" s="22">
        <f t="shared" si="30"/>
        <v>4.7619047619047619</v>
      </c>
      <c r="Y148" s="85">
        <v>4</v>
      </c>
      <c r="AA148" s="145" t="s">
        <v>16</v>
      </c>
      <c r="AB148" s="272" t="s">
        <v>987</v>
      </c>
      <c r="AC148" s="145" t="s">
        <v>16</v>
      </c>
      <c r="AD148" s="144">
        <f t="shared" si="27"/>
        <v>3.75</v>
      </c>
      <c r="AE148" s="143">
        <v>3</v>
      </c>
      <c r="AG148" s="145" t="s">
        <v>19</v>
      </c>
      <c r="AH148" s="272" t="s">
        <v>946</v>
      </c>
      <c r="AI148" s="145" t="s">
        <v>22</v>
      </c>
      <c r="AJ148" s="144">
        <f t="shared" si="28"/>
        <v>1.7543859649122806</v>
      </c>
      <c r="AK148" s="143">
        <v>1</v>
      </c>
    </row>
    <row r="149" spans="2:37">
      <c r="B149" s="131" t="s">
        <v>16</v>
      </c>
      <c r="C149" s="25" t="s">
        <v>68</v>
      </c>
      <c r="D149" s="131" t="s">
        <v>16</v>
      </c>
      <c r="E149" s="27">
        <f t="shared" si="21"/>
        <v>1.3157894736842106</v>
      </c>
      <c r="F149" s="132">
        <v>1</v>
      </c>
      <c r="H149" s="19" t="s">
        <v>55</v>
      </c>
      <c r="I149" s="20" t="s">
        <v>216</v>
      </c>
      <c r="J149" s="19" t="s">
        <v>22</v>
      </c>
      <c r="K149" s="22">
        <f t="shared" si="22"/>
        <v>1.2345679012345678</v>
      </c>
      <c r="L149" s="85">
        <v>1</v>
      </c>
      <c r="M149" s="20" t="s">
        <v>211</v>
      </c>
      <c r="O149" s="84" t="s">
        <v>16</v>
      </c>
      <c r="P149" s="20" t="s">
        <v>466</v>
      </c>
      <c r="Q149" s="84" t="s">
        <v>16</v>
      </c>
      <c r="R149" s="22">
        <f t="shared" si="29"/>
        <v>3.3707865168539324</v>
      </c>
      <c r="S149" s="85">
        <v>3</v>
      </c>
      <c r="T149" s="230"/>
      <c r="U149" s="19" t="s">
        <v>19</v>
      </c>
      <c r="V149" s="20" t="s">
        <v>481</v>
      </c>
      <c r="W149" s="19" t="s">
        <v>16</v>
      </c>
      <c r="X149" s="22">
        <f t="shared" si="30"/>
        <v>2.3809523809523809</v>
      </c>
      <c r="Y149" s="85">
        <v>2</v>
      </c>
      <c r="AA149" s="145" t="s">
        <v>16</v>
      </c>
      <c r="AB149" s="272" t="s">
        <v>986</v>
      </c>
      <c r="AC149" s="145" t="s">
        <v>16</v>
      </c>
      <c r="AD149" s="144">
        <f t="shared" si="27"/>
        <v>3.75</v>
      </c>
      <c r="AE149" s="143">
        <v>3</v>
      </c>
      <c r="AG149" s="145" t="s">
        <v>19</v>
      </c>
      <c r="AH149" s="272" t="s">
        <v>945</v>
      </c>
      <c r="AI149" s="145" t="s">
        <v>22</v>
      </c>
      <c r="AJ149" s="144">
        <f t="shared" si="28"/>
        <v>1.7543859649122806</v>
      </c>
      <c r="AK149" s="143">
        <v>1</v>
      </c>
    </row>
    <row r="150" spans="2:37">
      <c r="B150" s="84" t="s">
        <v>16</v>
      </c>
      <c r="C150" s="20" t="s">
        <v>187</v>
      </c>
      <c r="D150" s="84" t="s">
        <v>16</v>
      </c>
      <c r="E150" s="22">
        <f t="shared" si="21"/>
        <v>1.3157894736842106</v>
      </c>
      <c r="F150" s="85">
        <v>1</v>
      </c>
      <c r="H150" s="133" t="s">
        <v>106</v>
      </c>
      <c r="I150" s="76" t="s">
        <v>107</v>
      </c>
      <c r="J150" s="133" t="s">
        <v>22</v>
      </c>
      <c r="K150" s="78">
        <f t="shared" si="22"/>
        <v>1.2345679012345678</v>
      </c>
      <c r="L150" s="134">
        <v>1</v>
      </c>
      <c r="O150" s="84" t="s">
        <v>16</v>
      </c>
      <c r="P150" s="20" t="s">
        <v>467</v>
      </c>
      <c r="Q150" s="84" t="s">
        <v>16</v>
      </c>
      <c r="R150" s="22">
        <f t="shared" si="29"/>
        <v>3.3707865168539324</v>
      </c>
      <c r="S150" s="85">
        <v>3</v>
      </c>
      <c r="T150" s="230"/>
      <c r="U150" s="19" t="s">
        <v>19</v>
      </c>
      <c r="V150" s="20" t="s">
        <v>485</v>
      </c>
      <c r="W150" s="19" t="s">
        <v>22</v>
      </c>
      <c r="X150" s="22">
        <f t="shared" si="30"/>
        <v>1.1904761904761905</v>
      </c>
      <c r="Y150" s="85">
        <v>1</v>
      </c>
      <c r="AA150" s="145" t="s">
        <v>16</v>
      </c>
      <c r="AB150" s="272" t="s">
        <v>985</v>
      </c>
      <c r="AC150" s="145" t="s">
        <v>16</v>
      </c>
      <c r="AD150" s="144">
        <f t="shared" si="27"/>
        <v>2.5</v>
      </c>
      <c r="AE150" s="143">
        <v>2</v>
      </c>
      <c r="AG150" s="145" t="s">
        <v>19</v>
      </c>
      <c r="AH150" s="272" t="s">
        <v>944</v>
      </c>
      <c r="AI150" s="145" t="s">
        <v>104</v>
      </c>
      <c r="AJ150" s="144">
        <f t="shared" si="28"/>
        <v>1.7543859649122806</v>
      </c>
      <c r="AK150" s="143">
        <v>1</v>
      </c>
    </row>
    <row r="151" spans="2:37">
      <c r="B151" s="84" t="s">
        <v>16</v>
      </c>
      <c r="C151" s="20" t="s">
        <v>174</v>
      </c>
      <c r="D151" s="84" t="s">
        <v>16</v>
      </c>
      <c r="E151" s="22">
        <f t="shared" si="21"/>
        <v>1.3157894736842106</v>
      </c>
      <c r="F151" s="85">
        <v>1</v>
      </c>
      <c r="H151" s="19" t="s">
        <v>19</v>
      </c>
      <c r="I151" s="20" t="s">
        <v>221</v>
      </c>
      <c r="J151" s="19" t="s">
        <v>16</v>
      </c>
      <c r="K151" s="22">
        <f t="shared" si="22"/>
        <v>1.2345679012345678</v>
      </c>
      <c r="L151" s="85">
        <v>1</v>
      </c>
      <c r="O151" s="84" t="s">
        <v>16</v>
      </c>
      <c r="P151" s="20" t="s">
        <v>459</v>
      </c>
      <c r="Q151" s="84" t="s">
        <v>16</v>
      </c>
      <c r="R151" s="22">
        <f t="shared" si="29"/>
        <v>2.2471910112359552</v>
      </c>
      <c r="S151" s="85">
        <v>2</v>
      </c>
      <c r="T151" s="230"/>
      <c r="U151" s="19" t="s">
        <v>51</v>
      </c>
      <c r="V151" s="20" t="s">
        <v>487</v>
      </c>
      <c r="W151" s="19" t="s">
        <v>104</v>
      </c>
      <c r="X151" s="22">
        <f t="shared" si="30"/>
        <v>1.1904761904761905</v>
      </c>
      <c r="Y151" s="85">
        <v>1</v>
      </c>
      <c r="AA151" s="145" t="s">
        <v>16</v>
      </c>
      <c r="AB151" s="272" t="s">
        <v>973</v>
      </c>
      <c r="AC151" s="145" t="s">
        <v>22</v>
      </c>
      <c r="AD151" s="144">
        <f t="shared" si="27"/>
        <v>2.5</v>
      </c>
      <c r="AE151" s="143">
        <v>2</v>
      </c>
      <c r="AG151" s="145" t="s">
        <v>106</v>
      </c>
      <c r="AH151" s="272" t="s">
        <v>943</v>
      </c>
      <c r="AI151" s="145" t="s">
        <v>16</v>
      </c>
      <c r="AJ151" s="144">
        <f t="shared" si="28"/>
        <v>1.7543859649122806</v>
      </c>
      <c r="AK151" s="143">
        <v>1</v>
      </c>
    </row>
    <row r="152" spans="2:37">
      <c r="B152" s="84" t="s">
        <v>16</v>
      </c>
      <c r="C152" s="20" t="s">
        <v>180</v>
      </c>
      <c r="D152" s="84" t="s">
        <v>16</v>
      </c>
      <c r="E152" s="22">
        <f t="shared" si="21"/>
        <v>1.3157894736842106</v>
      </c>
      <c r="F152" s="85">
        <v>1</v>
      </c>
      <c r="H152" s="19" t="s">
        <v>51</v>
      </c>
      <c r="I152" s="20" t="s">
        <v>215</v>
      </c>
      <c r="J152" s="19" t="s">
        <v>16</v>
      </c>
      <c r="K152" s="22">
        <f t="shared" si="22"/>
        <v>1.2345679012345678</v>
      </c>
      <c r="L152" s="85">
        <v>1</v>
      </c>
      <c r="O152" s="84" t="s">
        <v>16</v>
      </c>
      <c r="P152" s="20" t="s">
        <v>465</v>
      </c>
      <c r="Q152" s="84" t="s">
        <v>16</v>
      </c>
      <c r="R152" s="22">
        <f t="shared" si="29"/>
        <v>2.2471910112359552</v>
      </c>
      <c r="S152" s="85">
        <v>2</v>
      </c>
      <c r="T152" s="230"/>
      <c r="U152" s="19" t="s">
        <v>19</v>
      </c>
      <c r="V152" s="20" t="s">
        <v>486</v>
      </c>
      <c r="W152" s="19" t="s">
        <v>16</v>
      </c>
      <c r="X152" s="22">
        <f t="shared" si="30"/>
        <v>1.1904761904761905</v>
      </c>
      <c r="Y152" s="85">
        <v>1</v>
      </c>
      <c r="AA152" s="145" t="s">
        <v>16</v>
      </c>
      <c r="AB152" s="272" t="s">
        <v>984</v>
      </c>
      <c r="AC152" s="145" t="s">
        <v>16</v>
      </c>
      <c r="AD152" s="144">
        <f t="shared" si="27"/>
        <v>2.5</v>
      </c>
      <c r="AE152" s="143">
        <v>2</v>
      </c>
      <c r="AG152" s="145" t="s">
        <v>106</v>
      </c>
      <c r="AH152" s="272" t="s">
        <v>942</v>
      </c>
      <c r="AI152" s="145" t="s">
        <v>16</v>
      </c>
      <c r="AJ152" s="144">
        <f t="shared" si="28"/>
        <v>1.7543859649122806</v>
      </c>
      <c r="AK152" s="143">
        <v>1</v>
      </c>
    </row>
    <row r="153" spans="2:37" ht="15">
      <c r="B153" s="84" t="s">
        <v>16</v>
      </c>
      <c r="C153" s="20" t="s">
        <v>181</v>
      </c>
      <c r="D153" s="84" t="s">
        <v>16</v>
      </c>
      <c r="E153" s="22">
        <f t="shared" si="21"/>
        <v>1.3157894736842106</v>
      </c>
      <c r="F153" s="85">
        <v>1</v>
      </c>
      <c r="H153" s="82" t="s">
        <v>19</v>
      </c>
      <c r="I153" s="81" t="s">
        <v>119</v>
      </c>
      <c r="J153" s="200" t="s">
        <v>16</v>
      </c>
      <c r="K153" s="201">
        <f t="shared" si="22"/>
        <v>1.2345679012345678</v>
      </c>
      <c r="L153" s="83">
        <v>1</v>
      </c>
      <c r="O153" s="84" t="s">
        <v>16</v>
      </c>
      <c r="P153" s="20" t="s">
        <v>453</v>
      </c>
      <c r="Q153" s="84" t="s">
        <v>16</v>
      </c>
      <c r="R153" s="22">
        <f t="shared" si="29"/>
        <v>1.1235955056179776</v>
      </c>
      <c r="S153" s="85">
        <v>1</v>
      </c>
      <c r="T153" s="230"/>
      <c r="U153" s="68" t="s">
        <v>106</v>
      </c>
      <c r="V153" s="69" t="s">
        <v>484</v>
      </c>
      <c r="W153" s="68" t="s">
        <v>22</v>
      </c>
      <c r="X153" s="71">
        <f t="shared" si="30"/>
        <v>1.1904761904761905</v>
      </c>
      <c r="Y153" s="97">
        <v>1</v>
      </c>
      <c r="AA153" s="145" t="s">
        <v>16</v>
      </c>
      <c r="AB153" s="272" t="s">
        <v>983</v>
      </c>
      <c r="AC153" s="145" t="s">
        <v>16</v>
      </c>
      <c r="AD153" s="144">
        <f t="shared" si="27"/>
        <v>2.5</v>
      </c>
      <c r="AE153" s="143">
        <v>2</v>
      </c>
      <c r="AG153" s="141"/>
      <c r="AH153" s="142"/>
      <c r="AI153" s="141"/>
      <c r="AJ153" s="140">
        <f>SUM(AJ139:AJ152)</f>
        <v>99.999999999999957</v>
      </c>
      <c r="AK153" s="140">
        <f>SUM(AK139:AK152)</f>
        <v>57</v>
      </c>
    </row>
    <row r="154" spans="2:37">
      <c r="B154" s="84" t="s">
        <v>16</v>
      </c>
      <c r="C154" s="20" t="s">
        <v>176</v>
      </c>
      <c r="D154" s="84" t="s">
        <v>16</v>
      </c>
      <c r="E154" s="22">
        <f t="shared" si="21"/>
        <v>1.3157894736842106</v>
      </c>
      <c r="F154" s="85">
        <v>1</v>
      </c>
      <c r="H154" s="19" t="s">
        <v>51</v>
      </c>
      <c r="I154" s="20" t="s">
        <v>229</v>
      </c>
      <c r="J154" s="19" t="s">
        <v>16</v>
      </c>
      <c r="K154" s="22">
        <f t="shared" si="22"/>
        <v>1.2345679012345678</v>
      </c>
      <c r="L154" s="85">
        <v>1</v>
      </c>
      <c r="M154" s="73" t="s">
        <v>230</v>
      </c>
      <c r="O154" s="84" t="s">
        <v>16</v>
      </c>
      <c r="P154" s="20" t="s">
        <v>472</v>
      </c>
      <c r="Q154" s="84" t="s">
        <v>16</v>
      </c>
      <c r="R154" s="22">
        <f t="shared" si="29"/>
        <v>1.1235955056179776</v>
      </c>
      <c r="S154" s="85">
        <v>1</v>
      </c>
      <c r="T154" s="230"/>
      <c r="X154" s="74">
        <f>SUM(X140:X153)</f>
        <v>99.999999999999986</v>
      </c>
      <c r="Y154" s="74">
        <f>SUM(Y140:Y153)</f>
        <v>84</v>
      </c>
      <c r="AA154" s="145" t="s">
        <v>16</v>
      </c>
      <c r="AB154" s="272" t="s">
        <v>982</v>
      </c>
      <c r="AC154" s="145" t="s">
        <v>16</v>
      </c>
      <c r="AD154" s="144">
        <f t="shared" si="27"/>
        <v>2.5</v>
      </c>
      <c r="AE154" s="143">
        <v>2</v>
      </c>
    </row>
    <row r="155" spans="2:37">
      <c r="B155" s="84" t="s">
        <v>16</v>
      </c>
      <c r="C155" s="20" t="s">
        <v>165</v>
      </c>
      <c r="D155" s="84" t="s">
        <v>16</v>
      </c>
      <c r="E155" s="22">
        <f t="shared" si="21"/>
        <v>1.3157894736842106</v>
      </c>
      <c r="F155" s="85">
        <v>1</v>
      </c>
      <c r="H155" s="19" t="s">
        <v>106</v>
      </c>
      <c r="I155" s="20" t="s">
        <v>199</v>
      </c>
      <c r="J155" s="19" t="s">
        <v>16</v>
      </c>
      <c r="K155" s="22">
        <f t="shared" si="22"/>
        <v>1.2345679012345678</v>
      </c>
      <c r="L155" s="85">
        <v>1</v>
      </c>
      <c r="M155" s="73" t="s">
        <v>200</v>
      </c>
      <c r="O155" s="84" t="s">
        <v>16</v>
      </c>
      <c r="P155" s="20" t="s">
        <v>455</v>
      </c>
      <c r="Q155" s="84" t="s">
        <v>16</v>
      </c>
      <c r="R155" s="22">
        <f t="shared" si="29"/>
        <v>1.1235955056179776</v>
      </c>
      <c r="S155" s="85">
        <v>1</v>
      </c>
      <c r="T155" s="230"/>
      <c r="Y155" s="139"/>
      <c r="AA155" s="145" t="s">
        <v>16</v>
      </c>
      <c r="AB155" s="272" t="s">
        <v>981</v>
      </c>
      <c r="AC155" s="145" t="s">
        <v>16</v>
      </c>
      <c r="AD155" s="144">
        <f t="shared" si="27"/>
        <v>2.5</v>
      </c>
      <c r="AE155" s="143">
        <v>2</v>
      </c>
    </row>
    <row r="156" spans="2:37">
      <c r="B156" s="84" t="s">
        <v>16</v>
      </c>
      <c r="C156" s="20" t="s">
        <v>171</v>
      </c>
      <c r="D156" s="84" t="s">
        <v>16</v>
      </c>
      <c r="E156" s="22">
        <f t="shared" si="21"/>
        <v>1.3157894736842106</v>
      </c>
      <c r="F156" s="85">
        <v>1</v>
      </c>
      <c r="H156" s="218" t="s">
        <v>9</v>
      </c>
      <c r="I156" s="219" t="s">
        <v>225</v>
      </c>
      <c r="J156" s="218" t="s">
        <v>16</v>
      </c>
      <c r="K156" s="220">
        <f t="shared" si="22"/>
        <v>1.2345679012345678</v>
      </c>
      <c r="L156" s="221">
        <v>1</v>
      </c>
      <c r="M156" s="73" t="s">
        <v>200</v>
      </c>
      <c r="O156" s="84" t="s">
        <v>16</v>
      </c>
      <c r="P156" s="20" t="s">
        <v>469</v>
      </c>
      <c r="Q156" s="84" t="s">
        <v>16</v>
      </c>
      <c r="R156" s="22">
        <f t="shared" si="29"/>
        <v>1.1235955056179776</v>
      </c>
      <c r="S156" s="85">
        <v>1</v>
      </c>
      <c r="T156" s="230"/>
      <c r="AA156" s="145" t="s">
        <v>16</v>
      </c>
      <c r="AB156" s="272" t="s">
        <v>980</v>
      </c>
      <c r="AC156" s="145" t="s">
        <v>16</v>
      </c>
      <c r="AD156" s="144">
        <f t="shared" si="27"/>
        <v>2.5</v>
      </c>
      <c r="AE156" s="143">
        <v>2</v>
      </c>
    </row>
    <row r="157" spans="2:37">
      <c r="B157" s="84" t="s">
        <v>16</v>
      </c>
      <c r="C157" s="20" t="s">
        <v>189</v>
      </c>
      <c r="D157" s="84" t="s">
        <v>16</v>
      </c>
      <c r="E157" s="22">
        <f t="shared" si="21"/>
        <v>1.3157894736842106</v>
      </c>
      <c r="F157" s="85">
        <v>1</v>
      </c>
      <c r="H157" s="68" t="s">
        <v>19</v>
      </c>
      <c r="I157" s="69" t="s">
        <v>203</v>
      </c>
      <c r="J157" s="68" t="s">
        <v>16</v>
      </c>
      <c r="K157" s="71">
        <f t="shared" si="22"/>
        <v>1.2345679012345678</v>
      </c>
      <c r="L157" s="97">
        <v>1</v>
      </c>
      <c r="O157" s="84" t="s">
        <v>16</v>
      </c>
      <c r="P157" s="20" t="s">
        <v>471</v>
      </c>
      <c r="Q157" s="84" t="s">
        <v>16</v>
      </c>
      <c r="R157" s="22">
        <f t="shared" si="29"/>
        <v>1.1235955056179776</v>
      </c>
      <c r="S157" s="85">
        <v>1</v>
      </c>
      <c r="T157" s="230"/>
      <c r="Y157" s="139"/>
      <c r="AA157" s="145" t="s">
        <v>16</v>
      </c>
      <c r="AB157" s="272" t="s">
        <v>979</v>
      </c>
      <c r="AC157" s="145" t="s">
        <v>16</v>
      </c>
      <c r="AD157" s="144">
        <f t="shared" si="27"/>
        <v>2.5</v>
      </c>
      <c r="AE157" s="143">
        <v>2</v>
      </c>
    </row>
    <row r="158" spans="2:37">
      <c r="B158" s="84" t="s">
        <v>16</v>
      </c>
      <c r="C158" s="20" t="s">
        <v>178</v>
      </c>
      <c r="D158" s="84" t="s">
        <v>16</v>
      </c>
      <c r="E158" s="22">
        <f t="shared" si="21"/>
        <v>1.3157894736842106</v>
      </c>
      <c r="F158" s="85">
        <v>1</v>
      </c>
      <c r="K158" s="74">
        <f>SUM(K119:K157)</f>
        <v>100.00000000000004</v>
      </c>
      <c r="L158" s="74">
        <f>SUM(L119:L157)</f>
        <v>81</v>
      </c>
      <c r="O158" s="84" t="s">
        <v>16</v>
      </c>
      <c r="P158" s="20" t="s">
        <v>454</v>
      </c>
      <c r="Q158" s="84" t="s">
        <v>16</v>
      </c>
      <c r="R158" s="22">
        <f t="shared" si="29"/>
        <v>1.1235955056179776</v>
      </c>
      <c r="S158" s="85">
        <v>1</v>
      </c>
      <c r="T158" s="230"/>
      <c r="AA158" s="145" t="s">
        <v>16</v>
      </c>
      <c r="AB158" s="272" t="s">
        <v>978</v>
      </c>
      <c r="AC158" s="145" t="s">
        <v>16</v>
      </c>
      <c r="AD158" s="144">
        <f t="shared" si="27"/>
        <v>2.5</v>
      </c>
      <c r="AE158" s="143">
        <v>2</v>
      </c>
    </row>
    <row r="159" spans="2:37">
      <c r="B159" s="84" t="s">
        <v>16</v>
      </c>
      <c r="C159" s="20" t="s">
        <v>169</v>
      </c>
      <c r="D159" s="84" t="s">
        <v>16</v>
      </c>
      <c r="E159" s="22">
        <f t="shared" si="21"/>
        <v>1.3157894736842106</v>
      </c>
      <c r="F159" s="85">
        <v>1</v>
      </c>
      <c r="O159" s="84" t="s">
        <v>16</v>
      </c>
      <c r="P159" s="20" t="s">
        <v>460</v>
      </c>
      <c r="Q159" s="84" t="s">
        <v>16</v>
      </c>
      <c r="R159" s="22">
        <f t="shared" si="29"/>
        <v>1.1235955056179776</v>
      </c>
      <c r="S159" s="85">
        <v>1</v>
      </c>
      <c r="T159" s="230"/>
      <c r="Y159" s="139"/>
      <c r="AA159" s="145" t="s">
        <v>16</v>
      </c>
      <c r="AB159" s="272" t="s">
        <v>977</v>
      </c>
      <c r="AC159" s="145" t="s">
        <v>9</v>
      </c>
      <c r="AD159" s="144">
        <f t="shared" si="27"/>
        <v>1.25</v>
      </c>
      <c r="AE159" s="143">
        <v>1</v>
      </c>
    </row>
    <row r="160" spans="2:37">
      <c r="B160" s="135" t="s">
        <v>16</v>
      </c>
      <c r="C160" s="136" t="s">
        <v>94</v>
      </c>
      <c r="D160" s="135" t="s">
        <v>16</v>
      </c>
      <c r="E160" s="137">
        <f t="shared" si="21"/>
        <v>1.3157894736842106</v>
      </c>
      <c r="F160" s="138">
        <v>1</v>
      </c>
      <c r="H160" s="227" t="s">
        <v>446</v>
      </c>
      <c r="I160" s="229"/>
      <c r="J160" s="229"/>
      <c r="O160" s="84" t="s">
        <v>16</v>
      </c>
      <c r="P160" s="20" t="s">
        <v>468</v>
      </c>
      <c r="Q160" s="84" t="s">
        <v>16</v>
      </c>
      <c r="R160" s="22">
        <f t="shared" si="29"/>
        <v>1.1235955056179776</v>
      </c>
      <c r="S160" s="85">
        <v>1</v>
      </c>
      <c r="T160" s="230"/>
      <c r="AA160" s="145" t="s">
        <v>16</v>
      </c>
      <c r="AB160" s="272" t="s">
        <v>976</v>
      </c>
      <c r="AC160" s="145" t="s">
        <v>16</v>
      </c>
      <c r="AD160" s="144">
        <f t="shared" si="27"/>
        <v>1.25</v>
      </c>
      <c r="AE160" s="143">
        <v>1</v>
      </c>
    </row>
    <row r="161" spans="5:31">
      <c r="E161" s="74">
        <f>SUM(E119:E160)</f>
        <v>99.999999999999872</v>
      </c>
      <c r="F161" s="74">
        <f>SUM(F119:F160)</f>
        <v>76</v>
      </c>
      <c r="O161" s="84" t="s">
        <v>16</v>
      </c>
      <c r="P161" s="20" t="s">
        <v>470</v>
      </c>
      <c r="Q161" s="84" t="s">
        <v>16</v>
      </c>
      <c r="R161" s="22">
        <f t="shared" si="29"/>
        <v>1.1235955056179776</v>
      </c>
      <c r="S161" s="85">
        <v>1</v>
      </c>
      <c r="T161" s="230"/>
      <c r="Y161" s="139"/>
      <c r="AA161" s="145" t="s">
        <v>16</v>
      </c>
      <c r="AB161" s="272" t="s">
        <v>975</v>
      </c>
      <c r="AC161" s="145" t="s">
        <v>16</v>
      </c>
      <c r="AD161" s="144">
        <f t="shared" si="27"/>
        <v>1.25</v>
      </c>
      <c r="AE161" s="143">
        <v>1</v>
      </c>
    </row>
    <row r="162" spans="5:31">
      <c r="O162" s="84" t="s">
        <v>16</v>
      </c>
      <c r="P162" s="20" t="s">
        <v>461</v>
      </c>
      <c r="Q162" s="84" t="s">
        <v>16</v>
      </c>
      <c r="R162" s="22">
        <f t="shared" si="29"/>
        <v>1.1235955056179776</v>
      </c>
      <c r="S162" s="85">
        <v>1</v>
      </c>
      <c r="T162" s="230"/>
      <c r="AA162" s="145" t="s">
        <v>16</v>
      </c>
      <c r="AB162" s="272" t="s">
        <v>974</v>
      </c>
      <c r="AC162" s="145" t="s">
        <v>16</v>
      </c>
      <c r="AD162" s="144">
        <f t="shared" si="27"/>
        <v>1.25</v>
      </c>
      <c r="AE162" s="143">
        <v>1</v>
      </c>
    </row>
    <row r="163" spans="5:31">
      <c r="O163" s="96" t="s">
        <v>16</v>
      </c>
      <c r="P163" s="69" t="s">
        <v>462</v>
      </c>
      <c r="Q163" s="96" t="s">
        <v>16</v>
      </c>
      <c r="R163" s="71">
        <f t="shared" si="29"/>
        <v>1.1235955056179776</v>
      </c>
      <c r="S163" s="97">
        <v>1</v>
      </c>
      <c r="T163" s="230"/>
      <c r="Y163" s="139"/>
      <c r="AA163" s="145" t="s">
        <v>16</v>
      </c>
      <c r="AB163" s="272" t="s">
        <v>972</v>
      </c>
      <c r="AC163" s="145" t="s">
        <v>16</v>
      </c>
      <c r="AD163" s="144">
        <f t="shared" si="27"/>
        <v>1.25</v>
      </c>
      <c r="AE163" s="143">
        <v>1</v>
      </c>
    </row>
    <row r="164" spans="5:31">
      <c r="R164" s="74">
        <f>SUM(R140:R163)</f>
        <v>99.999999999999915</v>
      </c>
      <c r="S164" s="74">
        <f>SUM(S140:S163)</f>
        <v>89</v>
      </c>
      <c r="T164" s="230"/>
      <c r="AA164" s="145" t="s">
        <v>16</v>
      </c>
      <c r="AB164" s="272" t="s">
        <v>971</v>
      </c>
      <c r="AC164" s="145" t="s">
        <v>16</v>
      </c>
      <c r="AD164" s="144">
        <f t="shared" si="27"/>
        <v>1.25</v>
      </c>
      <c r="AE164" s="143">
        <v>1</v>
      </c>
    </row>
    <row r="165" spans="5:31">
      <c r="T165" s="230"/>
      <c r="Y165" s="139"/>
      <c r="AA165" s="145" t="s">
        <v>16</v>
      </c>
      <c r="AB165" s="272" t="s">
        <v>970</v>
      </c>
      <c r="AC165" s="145" t="s">
        <v>22</v>
      </c>
      <c r="AD165" s="144">
        <f t="shared" si="27"/>
        <v>1.25</v>
      </c>
      <c r="AE165" s="143">
        <v>1</v>
      </c>
    </row>
    <row r="166" spans="5:31" ht="15">
      <c r="O166" s="160"/>
      <c r="P166" s="161"/>
      <c r="Q166" s="160"/>
      <c r="R166" s="162"/>
      <c r="S166" s="162"/>
      <c r="AA166" s="145" t="s">
        <v>16</v>
      </c>
      <c r="AB166" s="272" t="s">
        <v>969</v>
      </c>
      <c r="AC166" s="145" t="s">
        <v>16</v>
      </c>
      <c r="AD166" s="144">
        <f t="shared" si="27"/>
        <v>1.25</v>
      </c>
      <c r="AE166" s="143">
        <v>1</v>
      </c>
    </row>
    <row r="167" spans="5:31">
      <c r="O167" s="152" t="s">
        <v>565</v>
      </c>
      <c r="P167" s="151"/>
      <c r="Q167" s="150"/>
      <c r="R167" s="150"/>
      <c r="S167" s="149"/>
      <c r="U167" s="152" t="s">
        <v>564</v>
      </c>
      <c r="V167" s="151"/>
      <c r="W167" s="150"/>
      <c r="X167" s="150"/>
      <c r="Y167" s="149"/>
      <c r="AA167" s="145" t="s">
        <v>16</v>
      </c>
      <c r="AB167" s="272" t="s">
        <v>968</v>
      </c>
      <c r="AC167" s="145" t="s">
        <v>16</v>
      </c>
      <c r="AD167" s="144">
        <f t="shared" si="27"/>
        <v>1.25</v>
      </c>
      <c r="AE167" s="143">
        <v>1</v>
      </c>
    </row>
    <row r="168" spans="5:31">
      <c r="O168" s="150"/>
      <c r="P168" s="151"/>
      <c r="Q168" s="150"/>
      <c r="R168" s="150"/>
      <c r="S168" s="149"/>
      <c r="U168" s="150"/>
      <c r="V168" s="151"/>
      <c r="W168" s="150"/>
      <c r="X168" s="150"/>
      <c r="Y168" s="149"/>
      <c r="AA168" s="145" t="s">
        <v>16</v>
      </c>
      <c r="AB168" s="272" t="s">
        <v>967</v>
      </c>
      <c r="AC168" s="145" t="s">
        <v>16</v>
      </c>
      <c r="AD168" s="144">
        <f t="shared" si="27"/>
        <v>1.25</v>
      </c>
      <c r="AE168" s="143">
        <v>1</v>
      </c>
    </row>
    <row r="169" spans="5:31">
      <c r="O169" s="148" t="s">
        <v>0</v>
      </c>
      <c r="P169" s="148" t="s">
        <v>1</v>
      </c>
      <c r="Q169" s="148" t="s">
        <v>2</v>
      </c>
      <c r="R169" s="148" t="s">
        <v>3</v>
      </c>
      <c r="S169" s="147" t="s">
        <v>4</v>
      </c>
      <c r="U169" s="148" t="s">
        <v>45</v>
      </c>
      <c r="V169" s="148" t="s">
        <v>1</v>
      </c>
      <c r="W169" s="148" t="s">
        <v>46</v>
      </c>
      <c r="X169" s="148" t="s">
        <v>3</v>
      </c>
      <c r="Y169" s="147" t="s">
        <v>4</v>
      </c>
      <c r="AA169" s="145" t="s">
        <v>16</v>
      </c>
      <c r="AB169" s="272" t="s">
        <v>966</v>
      </c>
      <c r="AC169" s="145" t="s">
        <v>16</v>
      </c>
      <c r="AD169" s="144">
        <f t="shared" si="27"/>
        <v>1.25</v>
      </c>
      <c r="AE169" s="143">
        <v>1</v>
      </c>
    </row>
    <row r="170" spans="5:31">
      <c r="O170" s="145" t="s">
        <v>16</v>
      </c>
      <c r="P170" s="146" t="s">
        <v>563</v>
      </c>
      <c r="Q170" s="145" t="s">
        <v>16</v>
      </c>
      <c r="R170" s="144">
        <f t="shared" ref="R170:R188" si="31">SUM((S170/$S$189)*100)</f>
        <v>14.772727272727273</v>
      </c>
      <c r="S170" s="143">
        <v>13</v>
      </c>
      <c r="U170" s="202" t="s">
        <v>106</v>
      </c>
      <c r="V170" s="203" t="s">
        <v>311</v>
      </c>
      <c r="W170" s="202" t="s">
        <v>52</v>
      </c>
      <c r="X170" s="204">
        <f>SUM((Y170/$Y$173)*100)</f>
        <v>97.777777777777771</v>
      </c>
      <c r="Y170" s="205">
        <v>88</v>
      </c>
      <c r="AA170" s="145" t="s">
        <v>9</v>
      </c>
      <c r="AB170" s="272" t="s">
        <v>965</v>
      </c>
      <c r="AC170" s="145" t="s">
        <v>16</v>
      </c>
      <c r="AD170" s="144">
        <f t="shared" si="27"/>
        <v>1.25</v>
      </c>
      <c r="AE170" s="143">
        <v>1</v>
      </c>
    </row>
    <row r="171" spans="5:31">
      <c r="O171" s="145" t="s">
        <v>16</v>
      </c>
      <c r="P171" s="146" t="s">
        <v>562</v>
      </c>
      <c r="Q171" s="145" t="s">
        <v>16</v>
      </c>
      <c r="R171" s="144">
        <f t="shared" si="31"/>
        <v>13.636363636363635</v>
      </c>
      <c r="S171" s="143">
        <v>12</v>
      </c>
      <c r="U171" s="145" t="s">
        <v>106</v>
      </c>
      <c r="V171" s="146" t="s">
        <v>561</v>
      </c>
      <c r="W171" s="145" t="s">
        <v>16</v>
      </c>
      <c r="X171" s="144">
        <f>SUM((Y171/$Y$173)*100)</f>
        <v>1.1111111111111112</v>
      </c>
      <c r="Y171" s="143">
        <v>1</v>
      </c>
      <c r="AA171" s="145" t="s">
        <v>16</v>
      </c>
      <c r="AB171" s="272" t="s">
        <v>964</v>
      </c>
      <c r="AC171" s="145" t="s">
        <v>22</v>
      </c>
      <c r="AD171" s="144">
        <f t="shared" si="27"/>
        <v>1.25</v>
      </c>
      <c r="AE171" s="143">
        <v>1</v>
      </c>
    </row>
    <row r="172" spans="5:31">
      <c r="O172" s="145" t="s">
        <v>16</v>
      </c>
      <c r="P172" s="146" t="s">
        <v>560</v>
      </c>
      <c r="Q172" s="145" t="s">
        <v>16</v>
      </c>
      <c r="R172" s="144">
        <f t="shared" si="31"/>
        <v>10.227272727272728</v>
      </c>
      <c r="S172" s="143">
        <v>9</v>
      </c>
      <c r="U172" s="145" t="s">
        <v>51</v>
      </c>
      <c r="V172" s="291" t="s">
        <v>559</v>
      </c>
      <c r="W172" s="145" t="s">
        <v>52</v>
      </c>
      <c r="X172" s="144">
        <f>SUM((Y172/$Y$173)*100)</f>
        <v>1.1111111111111112</v>
      </c>
      <c r="Y172" s="143">
        <v>1</v>
      </c>
      <c r="AA172" s="145" t="s">
        <v>16</v>
      </c>
      <c r="AB172" s="272" t="s">
        <v>963</v>
      </c>
      <c r="AC172" s="145" t="s">
        <v>16</v>
      </c>
      <c r="AD172" s="144">
        <f t="shared" si="27"/>
        <v>1.25</v>
      </c>
      <c r="AE172" s="143">
        <v>1</v>
      </c>
    </row>
    <row r="173" spans="5:31" ht="15">
      <c r="O173" s="145" t="s">
        <v>16</v>
      </c>
      <c r="P173" s="146" t="s">
        <v>558</v>
      </c>
      <c r="Q173" s="145" t="s">
        <v>16</v>
      </c>
      <c r="R173" s="144">
        <f t="shared" si="31"/>
        <v>10.227272727272728</v>
      </c>
      <c r="S173" s="143">
        <v>9</v>
      </c>
      <c r="U173" s="141"/>
      <c r="V173" s="142"/>
      <c r="W173" s="141"/>
      <c r="X173" s="140">
        <f>SUM(X170:X172)</f>
        <v>100</v>
      </c>
      <c r="Y173" s="140">
        <f>SUM(Y170:Y172)</f>
        <v>90</v>
      </c>
      <c r="AA173" s="145" t="s">
        <v>16</v>
      </c>
      <c r="AB173" s="272" t="s">
        <v>962</v>
      </c>
      <c r="AC173" s="145" t="s">
        <v>16</v>
      </c>
      <c r="AD173" s="144">
        <f t="shared" si="27"/>
        <v>1.25</v>
      </c>
      <c r="AE173" s="143">
        <v>1</v>
      </c>
    </row>
    <row r="174" spans="5:31">
      <c r="O174" s="145" t="s">
        <v>16</v>
      </c>
      <c r="P174" s="146" t="s">
        <v>557</v>
      </c>
      <c r="Q174" s="145" t="s">
        <v>16</v>
      </c>
      <c r="R174" s="144">
        <f t="shared" si="31"/>
        <v>9.0909090909090917</v>
      </c>
      <c r="S174" s="143">
        <v>8</v>
      </c>
      <c r="AA174" s="145" t="s">
        <v>16</v>
      </c>
      <c r="AB174" s="272" t="s">
        <v>961</v>
      </c>
      <c r="AC174" s="145" t="s">
        <v>16</v>
      </c>
      <c r="AD174" s="144">
        <f t="shared" si="27"/>
        <v>1.25</v>
      </c>
      <c r="AE174" s="143">
        <v>1</v>
      </c>
    </row>
    <row r="175" spans="5:31">
      <c r="O175" s="145" t="s">
        <v>16</v>
      </c>
      <c r="P175" s="146" t="s">
        <v>556</v>
      </c>
      <c r="Q175" s="145" t="s">
        <v>16</v>
      </c>
      <c r="R175" s="144">
        <f t="shared" si="31"/>
        <v>6.8181818181818175</v>
      </c>
      <c r="S175" s="143">
        <v>6</v>
      </c>
      <c r="AA175" s="145" t="s">
        <v>16</v>
      </c>
      <c r="AB175" s="272" t="s">
        <v>960</v>
      </c>
      <c r="AC175" s="145" t="s">
        <v>16</v>
      </c>
      <c r="AD175" s="144">
        <f t="shared" si="27"/>
        <v>1.25</v>
      </c>
      <c r="AE175" s="143">
        <v>1</v>
      </c>
    </row>
    <row r="176" spans="5:31">
      <c r="O176" s="145" t="s">
        <v>16</v>
      </c>
      <c r="P176" s="146" t="s">
        <v>555</v>
      </c>
      <c r="Q176" s="145" t="s">
        <v>16</v>
      </c>
      <c r="R176" s="144">
        <f t="shared" si="31"/>
        <v>6.8181818181818175</v>
      </c>
      <c r="S176" s="143">
        <v>6</v>
      </c>
      <c r="AA176" s="145" t="s">
        <v>16</v>
      </c>
      <c r="AB176" s="272" t="s">
        <v>959</v>
      </c>
      <c r="AC176" s="145" t="s">
        <v>16</v>
      </c>
      <c r="AD176" s="144">
        <f t="shared" si="27"/>
        <v>1.25</v>
      </c>
      <c r="AE176" s="143">
        <v>1</v>
      </c>
    </row>
    <row r="177" spans="15:31">
      <c r="O177" s="145" t="s">
        <v>16</v>
      </c>
      <c r="P177" s="146" t="s">
        <v>554</v>
      </c>
      <c r="Q177" s="145" t="s">
        <v>16</v>
      </c>
      <c r="R177" s="144">
        <f t="shared" si="31"/>
        <v>5.6818181818181817</v>
      </c>
      <c r="S177" s="143">
        <v>5</v>
      </c>
      <c r="AA177" s="145" t="s">
        <v>16</v>
      </c>
      <c r="AB177" s="272" t="s">
        <v>958</v>
      </c>
      <c r="AC177" s="145" t="s">
        <v>16</v>
      </c>
      <c r="AD177" s="144">
        <f t="shared" si="27"/>
        <v>1.25</v>
      </c>
      <c r="AE177" s="143">
        <v>1</v>
      </c>
    </row>
    <row r="178" spans="15:31">
      <c r="O178" s="145" t="s">
        <v>16</v>
      </c>
      <c r="P178" s="146" t="s">
        <v>553</v>
      </c>
      <c r="Q178" s="145" t="s">
        <v>16</v>
      </c>
      <c r="R178" s="144">
        <f t="shared" si="31"/>
        <v>4.5454545454545459</v>
      </c>
      <c r="S178" s="143">
        <v>4</v>
      </c>
      <c r="AA178" s="145" t="s">
        <v>16</v>
      </c>
      <c r="AB178" s="272" t="s">
        <v>957</v>
      </c>
      <c r="AC178" s="145" t="s">
        <v>16</v>
      </c>
      <c r="AD178" s="144">
        <f t="shared" si="27"/>
        <v>1.25</v>
      </c>
      <c r="AE178" s="143">
        <v>1</v>
      </c>
    </row>
    <row r="179" spans="15:31" ht="15">
      <c r="O179" s="145" t="s">
        <v>16</v>
      </c>
      <c r="P179" s="146" t="s">
        <v>552</v>
      </c>
      <c r="Q179" s="145" t="s">
        <v>16</v>
      </c>
      <c r="R179" s="144">
        <f t="shared" si="31"/>
        <v>4.5454545454545459</v>
      </c>
      <c r="S179" s="143">
        <v>4</v>
      </c>
      <c r="AA179" s="141"/>
      <c r="AB179" s="142"/>
      <c r="AC179" s="141"/>
      <c r="AD179" s="140">
        <f>SUM(AD139:AD178)</f>
        <v>100</v>
      </c>
      <c r="AE179" s="140">
        <f>SUM(AE139:AE178)</f>
        <v>80</v>
      </c>
    </row>
    <row r="180" spans="15:31">
      <c r="O180" s="145" t="s">
        <v>16</v>
      </c>
      <c r="P180" s="146" t="s">
        <v>551</v>
      </c>
      <c r="Q180" s="145" t="s">
        <v>16</v>
      </c>
      <c r="R180" s="144">
        <f t="shared" si="31"/>
        <v>3.4090909090909087</v>
      </c>
      <c r="S180" s="143">
        <v>3</v>
      </c>
    </row>
    <row r="181" spans="15:31">
      <c r="O181" s="145" t="s">
        <v>16</v>
      </c>
      <c r="P181" s="146" t="s">
        <v>550</v>
      </c>
      <c r="Q181" s="145" t="s">
        <v>16</v>
      </c>
      <c r="R181" s="144">
        <f t="shared" si="31"/>
        <v>2.2727272727272729</v>
      </c>
      <c r="S181" s="143">
        <v>2</v>
      </c>
    </row>
    <row r="182" spans="15:31">
      <c r="O182" s="145" t="s">
        <v>16</v>
      </c>
      <c r="P182" s="146" t="s">
        <v>549</v>
      </c>
      <c r="Q182" s="145" t="s">
        <v>16</v>
      </c>
      <c r="R182" s="144">
        <f t="shared" si="31"/>
        <v>1.1363636363636365</v>
      </c>
      <c r="S182" s="143">
        <v>1</v>
      </c>
    </row>
    <row r="183" spans="15:31">
      <c r="O183" s="145" t="s">
        <v>16</v>
      </c>
      <c r="P183" s="146" t="s">
        <v>548</v>
      </c>
      <c r="Q183" s="145" t="s">
        <v>16</v>
      </c>
      <c r="R183" s="144">
        <f t="shared" si="31"/>
        <v>1.1363636363636365</v>
      </c>
      <c r="S183" s="143">
        <v>1</v>
      </c>
    </row>
    <row r="184" spans="15:31">
      <c r="O184" s="145" t="s">
        <v>16</v>
      </c>
      <c r="P184" s="146" t="s">
        <v>547</v>
      </c>
      <c r="Q184" s="145" t="s">
        <v>16</v>
      </c>
      <c r="R184" s="144">
        <f t="shared" si="31"/>
        <v>1.1363636363636365</v>
      </c>
      <c r="S184" s="143">
        <v>1</v>
      </c>
    </row>
    <row r="185" spans="15:31">
      <c r="O185" s="145" t="s">
        <v>16</v>
      </c>
      <c r="P185" s="146" t="s">
        <v>546</v>
      </c>
      <c r="Q185" s="145" t="s">
        <v>16</v>
      </c>
      <c r="R185" s="144">
        <f t="shared" si="31"/>
        <v>1.1363636363636365</v>
      </c>
      <c r="S185" s="143">
        <v>1</v>
      </c>
    </row>
    <row r="186" spans="15:31">
      <c r="O186" s="145" t="s">
        <v>16</v>
      </c>
      <c r="P186" s="146" t="s">
        <v>545</v>
      </c>
      <c r="Q186" s="145" t="s">
        <v>16</v>
      </c>
      <c r="R186" s="144">
        <f t="shared" si="31"/>
        <v>1.1363636363636365</v>
      </c>
      <c r="S186" s="143">
        <v>1</v>
      </c>
    </row>
    <row r="187" spans="15:31">
      <c r="O187" s="145" t="s">
        <v>16</v>
      </c>
      <c r="P187" s="146" t="s">
        <v>544</v>
      </c>
      <c r="Q187" s="145" t="s">
        <v>16</v>
      </c>
      <c r="R187" s="144">
        <f t="shared" si="31"/>
        <v>1.1363636363636365</v>
      </c>
      <c r="S187" s="143">
        <v>1</v>
      </c>
    </row>
    <row r="188" spans="15:31">
      <c r="O188" s="145" t="s">
        <v>16</v>
      </c>
      <c r="P188" s="146" t="s">
        <v>543</v>
      </c>
      <c r="Q188" s="145" t="s">
        <v>16</v>
      </c>
      <c r="R188" s="144">
        <f t="shared" si="31"/>
        <v>1.1363636363636365</v>
      </c>
      <c r="S188" s="143">
        <v>1</v>
      </c>
    </row>
    <row r="189" spans="15:31" ht="15">
      <c r="O189" s="141"/>
      <c r="P189" s="142"/>
      <c r="Q189" s="141"/>
      <c r="R189" s="140">
        <f>SUM(R170:R188)</f>
        <v>100.00000000000001</v>
      </c>
      <c r="S189" s="140">
        <f>SUM(S170:S188)</f>
        <v>88</v>
      </c>
    </row>
    <row r="190" spans="15:31" ht="15">
      <c r="O190" s="160"/>
      <c r="P190" s="161"/>
      <c r="Q190" s="160"/>
      <c r="R190" s="162"/>
      <c r="S190" s="162"/>
    </row>
    <row r="191" spans="15:31" ht="15">
      <c r="O191" s="160"/>
      <c r="P191" s="161"/>
      <c r="Q191" s="160"/>
      <c r="R191" s="162"/>
      <c r="S191" s="162"/>
      <c r="U191" s="152" t="s">
        <v>542</v>
      </c>
      <c r="V191" s="151"/>
      <c r="W191" s="150"/>
      <c r="X191" s="150"/>
      <c r="Y191" s="149"/>
    </row>
    <row r="192" spans="15:31">
      <c r="O192" s="152" t="s">
        <v>541</v>
      </c>
      <c r="P192" s="151"/>
      <c r="Q192" s="150"/>
      <c r="R192" s="150"/>
      <c r="S192" s="149"/>
      <c r="U192" s="150"/>
      <c r="V192" s="151"/>
      <c r="W192" s="150"/>
      <c r="X192" s="150"/>
      <c r="Y192" s="149"/>
    </row>
    <row r="193" spans="15:26">
      <c r="O193" s="150"/>
      <c r="P193" s="151"/>
      <c r="Q193" s="150"/>
      <c r="R193" s="150"/>
      <c r="S193" s="149"/>
      <c r="U193" s="148" t="s">
        <v>45</v>
      </c>
      <c r="V193" s="148" t="s">
        <v>1</v>
      </c>
      <c r="W193" s="148" t="s">
        <v>46</v>
      </c>
      <c r="X193" s="148" t="s">
        <v>3</v>
      </c>
      <c r="Y193" s="147" t="s">
        <v>4</v>
      </c>
    </row>
    <row r="194" spans="15:26">
      <c r="O194" s="148" t="s">
        <v>0</v>
      </c>
      <c r="P194" s="148" t="s">
        <v>1</v>
      </c>
      <c r="Q194" s="148" t="s">
        <v>2</v>
      </c>
      <c r="R194" s="148" t="s">
        <v>3</v>
      </c>
      <c r="S194" s="147" t="s">
        <v>4</v>
      </c>
      <c r="U194" s="145" t="s">
        <v>106</v>
      </c>
      <c r="V194" s="146" t="s">
        <v>540</v>
      </c>
      <c r="W194" s="145" t="s">
        <v>104</v>
      </c>
      <c r="X194" s="144">
        <f t="shared" ref="X194:X200" si="32">SUM((Y194/$Y$201)*100)</f>
        <v>48.837209302325576</v>
      </c>
      <c r="Y194" s="143">
        <v>42</v>
      </c>
    </row>
    <row r="195" spans="15:26">
      <c r="O195" s="145" t="s">
        <v>22</v>
      </c>
      <c r="P195" s="146" t="s">
        <v>539</v>
      </c>
      <c r="Q195" s="145" t="s">
        <v>16</v>
      </c>
      <c r="R195" s="144">
        <f>SUM((S195/$S$200)*100)</f>
        <v>47.311827956989248</v>
      </c>
      <c r="S195" s="143">
        <v>44</v>
      </c>
      <c r="U195" s="145" t="s">
        <v>106</v>
      </c>
      <c r="V195" s="146" t="s">
        <v>538</v>
      </c>
      <c r="W195" s="145" t="s">
        <v>104</v>
      </c>
      <c r="X195" s="144">
        <f t="shared" si="32"/>
        <v>40.697674418604649</v>
      </c>
      <c r="Y195" s="143">
        <v>35</v>
      </c>
    </row>
    <row r="196" spans="15:26">
      <c r="O196" s="145" t="s">
        <v>22</v>
      </c>
      <c r="P196" s="146" t="s">
        <v>537</v>
      </c>
      <c r="Q196" s="145" t="s">
        <v>22</v>
      </c>
      <c r="R196" s="144">
        <f>SUM((S196/$S$200)*100)</f>
        <v>35.483870967741936</v>
      </c>
      <c r="S196" s="143">
        <v>33</v>
      </c>
      <c r="U196" s="145" t="s">
        <v>106</v>
      </c>
      <c r="V196" s="146" t="s">
        <v>536</v>
      </c>
      <c r="W196" s="145" t="s">
        <v>104</v>
      </c>
      <c r="X196" s="144">
        <f t="shared" si="32"/>
        <v>4.6511627906976747</v>
      </c>
      <c r="Y196" s="143">
        <v>4</v>
      </c>
    </row>
    <row r="197" spans="15:26">
      <c r="O197" s="145" t="s">
        <v>16</v>
      </c>
      <c r="P197" s="146" t="s">
        <v>535</v>
      </c>
      <c r="Q197" s="145" t="s">
        <v>22</v>
      </c>
      <c r="R197" s="144">
        <f>SUM((S197/$S$200)*100)</f>
        <v>13.978494623655912</v>
      </c>
      <c r="S197" s="143">
        <v>13</v>
      </c>
      <c r="U197" s="145" t="s">
        <v>106</v>
      </c>
      <c r="V197" s="146" t="s">
        <v>534</v>
      </c>
      <c r="W197" s="145" t="s">
        <v>104</v>
      </c>
      <c r="X197" s="144">
        <f t="shared" si="32"/>
        <v>2.3255813953488373</v>
      </c>
      <c r="Y197" s="143">
        <v>2</v>
      </c>
    </row>
    <row r="198" spans="15:26">
      <c r="O198" s="145" t="s">
        <v>129</v>
      </c>
      <c r="P198" s="146" t="s">
        <v>533</v>
      </c>
      <c r="Q198" s="145" t="s">
        <v>16</v>
      </c>
      <c r="R198" s="144">
        <f>SUM((S198/$S$200)*100)</f>
        <v>2.1505376344086025</v>
      </c>
      <c r="S198" s="143">
        <v>2</v>
      </c>
      <c r="U198" s="145" t="s">
        <v>106</v>
      </c>
      <c r="V198" s="146" t="s">
        <v>532</v>
      </c>
      <c r="W198" s="145" t="s">
        <v>104</v>
      </c>
      <c r="X198" s="144">
        <f t="shared" si="32"/>
        <v>1.1627906976744187</v>
      </c>
      <c r="Y198" s="143">
        <v>1</v>
      </c>
    </row>
    <row r="199" spans="15:26">
      <c r="O199" s="145" t="s">
        <v>16</v>
      </c>
      <c r="P199" s="146" t="s">
        <v>531</v>
      </c>
      <c r="Q199" s="145" t="s">
        <v>22</v>
      </c>
      <c r="R199" s="144">
        <f>SUM((S199/$S$200)*100)</f>
        <v>1.0752688172043012</v>
      </c>
      <c r="S199" s="143">
        <v>1</v>
      </c>
      <c r="U199" s="145" t="s">
        <v>106</v>
      </c>
      <c r="V199" s="146" t="s">
        <v>530</v>
      </c>
      <c r="W199" s="145" t="s">
        <v>104</v>
      </c>
      <c r="X199" s="144">
        <f t="shared" si="32"/>
        <v>1.1627906976744187</v>
      </c>
      <c r="Y199" s="143">
        <v>1</v>
      </c>
    </row>
    <row r="200" spans="15:26" ht="15">
      <c r="O200" s="141"/>
      <c r="P200" s="142"/>
      <c r="Q200" s="141"/>
      <c r="R200" s="140">
        <f>SUM(R195:R199)</f>
        <v>100.00000000000001</v>
      </c>
      <c r="S200" s="140">
        <f>SUM(S195:S199)</f>
        <v>93</v>
      </c>
      <c r="U200" s="145" t="s">
        <v>106</v>
      </c>
      <c r="V200" s="146" t="s">
        <v>529</v>
      </c>
      <c r="W200" s="145" t="s">
        <v>104</v>
      </c>
      <c r="X200" s="144">
        <f t="shared" si="32"/>
        <v>1.1627906976744187</v>
      </c>
      <c r="Y200" s="143">
        <v>1</v>
      </c>
    </row>
    <row r="201" spans="15:26" ht="15">
      <c r="O201" s="160"/>
      <c r="P201" s="161"/>
      <c r="Q201" s="160"/>
      <c r="R201" s="162"/>
      <c r="S201" s="162"/>
      <c r="U201" s="141"/>
      <c r="V201" s="142"/>
      <c r="W201" s="141"/>
      <c r="X201" s="140">
        <f>SUM(X194:X200)</f>
        <v>100</v>
      </c>
      <c r="Y201" s="140">
        <f>SUM(Y194:Y200)</f>
        <v>86</v>
      </c>
    </row>
    <row r="202" spans="15:26" ht="15">
      <c r="O202" s="160"/>
      <c r="P202" s="161"/>
      <c r="Q202" s="160"/>
      <c r="R202" s="162"/>
      <c r="S202" s="162"/>
      <c r="U202" s="160"/>
      <c r="V202" s="161"/>
      <c r="W202" s="160"/>
      <c r="X202" s="162"/>
      <c r="Y202" s="162"/>
    </row>
    <row r="203" spans="15:26">
      <c r="O203" s="154" t="s">
        <v>489</v>
      </c>
      <c r="P203" s="154"/>
      <c r="Q203" s="154"/>
      <c r="R203" s="154"/>
      <c r="S203" s="154"/>
      <c r="T203" s="230"/>
      <c r="U203" s="154" t="s">
        <v>507</v>
      </c>
    </row>
    <row r="204" spans="15:26">
      <c r="O204" s="2" t="s">
        <v>0</v>
      </c>
      <c r="P204" s="3" t="s">
        <v>1</v>
      </c>
      <c r="Q204" s="3" t="s">
        <v>2</v>
      </c>
      <c r="R204" s="3" t="s">
        <v>3</v>
      </c>
      <c r="S204" s="3" t="s">
        <v>4</v>
      </c>
      <c r="T204" s="230"/>
      <c r="U204" s="2" t="s">
        <v>45</v>
      </c>
      <c r="V204" s="3" t="s">
        <v>1</v>
      </c>
      <c r="W204" s="3" t="s">
        <v>46</v>
      </c>
      <c r="X204" s="3" t="s">
        <v>3</v>
      </c>
      <c r="Y204" s="3" t="s">
        <v>4</v>
      </c>
    </row>
    <row r="205" spans="15:26">
      <c r="O205" s="99" t="s">
        <v>6</v>
      </c>
      <c r="P205" s="20" t="s">
        <v>490</v>
      </c>
      <c r="Q205" s="84" t="s">
        <v>16</v>
      </c>
      <c r="R205" s="22">
        <f t="shared" ref="R205:R221" si="33">S205*100/$S$222</f>
        <v>33.333333333333336</v>
      </c>
      <c r="S205" s="99">
        <v>22</v>
      </c>
      <c r="T205" s="230"/>
      <c r="U205" s="84" t="s">
        <v>19</v>
      </c>
      <c r="V205" s="20" t="s">
        <v>516</v>
      </c>
      <c r="W205" s="84" t="s">
        <v>123</v>
      </c>
      <c r="X205" s="22">
        <f t="shared" ref="X205:X225" si="34">Y205*100/$Y$226</f>
        <v>14.457831325301205</v>
      </c>
      <c r="Y205" s="99">
        <v>12</v>
      </c>
      <c r="Z205" s="20" t="s">
        <v>566</v>
      </c>
    </row>
    <row r="206" spans="15:26">
      <c r="O206" s="85" t="s">
        <v>129</v>
      </c>
      <c r="P206" s="20" t="s">
        <v>502</v>
      </c>
      <c r="Q206" s="19" t="s">
        <v>16</v>
      </c>
      <c r="R206" s="22">
        <f t="shared" si="33"/>
        <v>10.606060606060606</v>
      </c>
      <c r="S206" s="85">
        <v>7</v>
      </c>
      <c r="U206" s="237" t="s">
        <v>55</v>
      </c>
      <c r="V206" s="235" t="s">
        <v>289</v>
      </c>
      <c r="W206" s="122" t="s">
        <v>16</v>
      </c>
      <c r="X206" s="236">
        <f t="shared" si="34"/>
        <v>14.457831325301205</v>
      </c>
      <c r="Y206" s="110">
        <v>12</v>
      </c>
    </row>
    <row r="207" spans="15:26">
      <c r="O207" s="85" t="s">
        <v>6</v>
      </c>
      <c r="P207" s="20" t="s">
        <v>491</v>
      </c>
      <c r="Q207" s="84" t="s">
        <v>16</v>
      </c>
      <c r="R207" s="22">
        <f t="shared" si="33"/>
        <v>9.0909090909090917</v>
      </c>
      <c r="S207" s="85">
        <v>6</v>
      </c>
      <c r="U207" s="84" t="s">
        <v>19</v>
      </c>
      <c r="V207" s="20" t="s">
        <v>519</v>
      </c>
      <c r="W207" s="84" t="s">
        <v>16</v>
      </c>
      <c r="X207" s="22">
        <f t="shared" si="34"/>
        <v>9.6385542168674707</v>
      </c>
      <c r="Y207" s="85">
        <v>8</v>
      </c>
    </row>
    <row r="208" spans="15:26">
      <c r="O208" s="84" t="s">
        <v>22</v>
      </c>
      <c r="P208" s="20" t="s">
        <v>492</v>
      </c>
      <c r="Q208" s="19" t="s">
        <v>16</v>
      </c>
      <c r="R208" s="22">
        <f t="shared" si="33"/>
        <v>10.606060606060606</v>
      </c>
      <c r="S208" s="85">
        <v>7</v>
      </c>
      <c r="U208" s="84" t="s">
        <v>19</v>
      </c>
      <c r="V208" s="20" t="s">
        <v>509</v>
      </c>
      <c r="W208" s="19" t="s">
        <v>16</v>
      </c>
      <c r="X208" s="22">
        <f t="shared" si="34"/>
        <v>7.2289156626506026</v>
      </c>
      <c r="Y208" s="85">
        <v>6</v>
      </c>
    </row>
    <row r="209" spans="15:26">
      <c r="O209" s="84" t="s">
        <v>16</v>
      </c>
      <c r="P209" s="20" t="s">
        <v>497</v>
      </c>
      <c r="Q209" s="84" t="s">
        <v>19</v>
      </c>
      <c r="R209" s="22">
        <f t="shared" si="33"/>
        <v>4.5454545454545459</v>
      </c>
      <c r="S209" s="85">
        <v>3</v>
      </c>
      <c r="U209" s="84" t="s">
        <v>19</v>
      </c>
      <c r="V209" s="20" t="s">
        <v>517</v>
      </c>
      <c r="W209" s="84" t="s">
        <v>123</v>
      </c>
      <c r="X209" s="22">
        <f t="shared" si="34"/>
        <v>7.2289156626506026</v>
      </c>
      <c r="Y209" s="85">
        <v>6</v>
      </c>
    </row>
    <row r="210" spans="15:26">
      <c r="O210" s="84" t="s">
        <v>22</v>
      </c>
      <c r="P210" s="20" t="s">
        <v>493</v>
      </c>
      <c r="Q210" s="84" t="s">
        <v>16</v>
      </c>
      <c r="R210" s="22">
        <f t="shared" si="33"/>
        <v>4.5454545454545459</v>
      </c>
      <c r="S210" s="85">
        <v>3</v>
      </c>
      <c r="U210" s="84" t="s">
        <v>51</v>
      </c>
      <c r="V210" s="20" t="s">
        <v>518</v>
      </c>
      <c r="W210" s="84" t="s">
        <v>104</v>
      </c>
      <c r="X210" s="22">
        <f t="shared" si="34"/>
        <v>6.024096385542169</v>
      </c>
      <c r="Y210" s="85">
        <v>5</v>
      </c>
      <c r="Z210" s="73" t="s">
        <v>211</v>
      </c>
    </row>
    <row r="211" spans="15:26">
      <c r="O211" s="84" t="s">
        <v>9</v>
      </c>
      <c r="P211" s="20" t="s">
        <v>495</v>
      </c>
      <c r="Q211" s="84" t="s">
        <v>16</v>
      </c>
      <c r="R211" s="22">
        <f t="shared" si="33"/>
        <v>4.5454545454545459</v>
      </c>
      <c r="S211" s="85">
        <v>3</v>
      </c>
      <c r="U211" s="84" t="s">
        <v>19</v>
      </c>
      <c r="V211" s="20" t="s">
        <v>523</v>
      </c>
      <c r="W211" s="19" t="s">
        <v>22</v>
      </c>
      <c r="X211" s="22">
        <f t="shared" si="34"/>
        <v>6.024096385542169</v>
      </c>
      <c r="Y211" s="85">
        <v>5</v>
      </c>
      <c r="Z211" s="73" t="s">
        <v>477</v>
      </c>
    </row>
    <row r="212" spans="15:26">
      <c r="O212" s="84" t="s">
        <v>9</v>
      </c>
      <c r="P212" s="20" t="s">
        <v>494</v>
      </c>
      <c r="Q212" s="19" t="s">
        <v>16</v>
      </c>
      <c r="R212" s="22">
        <f t="shared" si="33"/>
        <v>4.5454545454545459</v>
      </c>
      <c r="S212" s="85">
        <v>3</v>
      </c>
      <c r="U212" s="84" t="s">
        <v>19</v>
      </c>
      <c r="V212" s="20" t="s">
        <v>521</v>
      </c>
      <c r="W212" s="84" t="s">
        <v>16</v>
      </c>
      <c r="X212" s="22">
        <f t="shared" si="34"/>
        <v>6.024096385542169</v>
      </c>
      <c r="Y212" s="85">
        <v>5</v>
      </c>
      <c r="Z212" s="73" t="s">
        <v>477</v>
      </c>
    </row>
    <row r="213" spans="15:26">
      <c r="O213" s="84" t="s">
        <v>16</v>
      </c>
      <c r="P213" s="20" t="s">
        <v>496</v>
      </c>
      <c r="Q213" s="19" t="s">
        <v>9</v>
      </c>
      <c r="R213" s="22">
        <f t="shared" si="33"/>
        <v>3.0303030303030303</v>
      </c>
      <c r="S213" s="85">
        <v>2</v>
      </c>
      <c r="U213" s="84" t="s">
        <v>19</v>
      </c>
      <c r="V213" s="20" t="s">
        <v>513</v>
      </c>
      <c r="W213" s="84" t="s">
        <v>16</v>
      </c>
      <c r="X213" s="22">
        <f t="shared" si="34"/>
        <v>4.8192771084337354</v>
      </c>
      <c r="Y213" s="85">
        <v>4</v>
      </c>
      <c r="Z213" s="73" t="s">
        <v>477</v>
      </c>
    </row>
    <row r="214" spans="15:26">
      <c r="O214" s="85" t="s">
        <v>405</v>
      </c>
      <c r="P214" s="20" t="s">
        <v>500</v>
      </c>
      <c r="Q214" s="84" t="s">
        <v>16</v>
      </c>
      <c r="R214" s="22">
        <f t="shared" si="33"/>
        <v>3.0303030303030303</v>
      </c>
      <c r="S214" s="85">
        <v>2</v>
      </c>
      <c r="U214" s="84" t="s">
        <v>19</v>
      </c>
      <c r="V214" s="20" t="s">
        <v>510</v>
      </c>
      <c r="W214" s="19" t="s">
        <v>16</v>
      </c>
      <c r="X214" s="22">
        <f t="shared" si="34"/>
        <v>3.6144578313253013</v>
      </c>
      <c r="Y214" s="85">
        <v>3</v>
      </c>
    </row>
    <row r="215" spans="15:26">
      <c r="O215" s="84" t="s">
        <v>16</v>
      </c>
      <c r="P215" s="20" t="s">
        <v>499</v>
      </c>
      <c r="Q215" s="84" t="s">
        <v>9</v>
      </c>
      <c r="R215" s="22">
        <f t="shared" si="33"/>
        <v>3.0303030303030303</v>
      </c>
      <c r="S215" s="85">
        <v>2</v>
      </c>
      <c r="U215" s="84" t="s">
        <v>19</v>
      </c>
      <c r="V215" s="20" t="s">
        <v>522</v>
      </c>
      <c r="W215" s="84" t="s">
        <v>16</v>
      </c>
      <c r="X215" s="22">
        <f t="shared" si="34"/>
        <v>3.6144578313253013</v>
      </c>
      <c r="Y215" s="85">
        <v>3</v>
      </c>
      <c r="Z215" s="73" t="s">
        <v>512</v>
      </c>
    </row>
    <row r="216" spans="15:26">
      <c r="O216" s="84" t="s">
        <v>16</v>
      </c>
      <c r="P216" s="20" t="s">
        <v>504</v>
      </c>
      <c r="Q216" s="19" t="s">
        <v>9</v>
      </c>
      <c r="R216" s="22">
        <f t="shared" si="33"/>
        <v>1.5151515151515151</v>
      </c>
      <c r="S216" s="85">
        <v>1</v>
      </c>
      <c r="U216" s="84" t="s">
        <v>22</v>
      </c>
      <c r="V216" s="20" t="s">
        <v>511</v>
      </c>
      <c r="W216" s="19" t="s">
        <v>22</v>
      </c>
      <c r="X216" s="22">
        <f t="shared" si="34"/>
        <v>2.4096385542168677</v>
      </c>
      <c r="Y216" s="85">
        <v>2</v>
      </c>
    </row>
    <row r="217" spans="15:26">
      <c r="O217" s="84" t="s">
        <v>9</v>
      </c>
      <c r="P217" s="20" t="s">
        <v>501</v>
      </c>
      <c r="Q217" s="19" t="s">
        <v>16</v>
      </c>
      <c r="R217" s="22">
        <f t="shared" si="33"/>
        <v>1.5151515151515151</v>
      </c>
      <c r="S217" s="85">
        <v>1</v>
      </c>
      <c r="U217" s="19" t="s">
        <v>19</v>
      </c>
      <c r="V217" s="20" t="s">
        <v>527</v>
      </c>
      <c r="W217" s="19" t="s">
        <v>22</v>
      </c>
      <c r="X217" s="22">
        <f t="shared" si="34"/>
        <v>2.4096385542168677</v>
      </c>
      <c r="Y217" s="85">
        <v>2</v>
      </c>
    </row>
    <row r="218" spans="15:26">
      <c r="O218" s="84" t="s">
        <v>16</v>
      </c>
      <c r="P218" s="20" t="s">
        <v>498</v>
      </c>
      <c r="Q218" s="84" t="s">
        <v>22</v>
      </c>
      <c r="R218" s="22">
        <f t="shared" si="33"/>
        <v>1.5151515151515151</v>
      </c>
      <c r="S218" s="85">
        <v>1</v>
      </c>
      <c r="U218" s="84" t="s">
        <v>19</v>
      </c>
      <c r="V218" s="20" t="s">
        <v>520</v>
      </c>
      <c r="W218" s="84" t="s">
        <v>16</v>
      </c>
      <c r="X218" s="22">
        <f t="shared" si="34"/>
        <v>2.4096385542168677</v>
      </c>
      <c r="Y218" s="85">
        <v>2</v>
      </c>
    </row>
    <row r="219" spans="15:26">
      <c r="O219" s="84" t="s">
        <v>16</v>
      </c>
      <c r="P219" s="20" t="s">
        <v>505</v>
      </c>
      <c r="Q219" s="84" t="s">
        <v>19</v>
      </c>
      <c r="R219" s="22">
        <f t="shared" si="33"/>
        <v>1.5151515151515151</v>
      </c>
      <c r="S219" s="85">
        <v>1</v>
      </c>
      <c r="U219" s="19" t="s">
        <v>55</v>
      </c>
      <c r="V219" s="20" t="s">
        <v>528</v>
      </c>
      <c r="W219" s="19" t="s">
        <v>16</v>
      </c>
      <c r="X219" s="22">
        <f t="shared" si="34"/>
        <v>2.4096385542168677</v>
      </c>
      <c r="Y219" s="85">
        <v>2</v>
      </c>
    </row>
    <row r="220" spans="15:26">
      <c r="O220" s="84" t="s">
        <v>9</v>
      </c>
      <c r="P220" s="20" t="s">
        <v>506</v>
      </c>
      <c r="Q220" s="19" t="s">
        <v>16</v>
      </c>
      <c r="R220" s="22">
        <f t="shared" si="33"/>
        <v>1.5151515151515151</v>
      </c>
      <c r="S220" s="85">
        <v>1</v>
      </c>
      <c r="U220" s="84" t="s">
        <v>19</v>
      </c>
      <c r="V220" s="20" t="s">
        <v>515</v>
      </c>
      <c r="W220" s="84" t="s">
        <v>123</v>
      </c>
      <c r="X220" s="22">
        <f t="shared" si="34"/>
        <v>1.2048192771084338</v>
      </c>
      <c r="Y220" s="85">
        <v>1</v>
      </c>
    </row>
    <row r="221" spans="15:26">
      <c r="O221" s="96" t="s">
        <v>9</v>
      </c>
      <c r="P221" s="69" t="s">
        <v>503</v>
      </c>
      <c r="Q221" s="96" t="s">
        <v>16</v>
      </c>
      <c r="R221" s="71">
        <f t="shared" si="33"/>
        <v>1.5151515151515151</v>
      </c>
      <c r="S221" s="97">
        <v>1</v>
      </c>
      <c r="U221" s="84" t="s">
        <v>19</v>
      </c>
      <c r="V221" s="20" t="s">
        <v>525</v>
      </c>
      <c r="W221" s="84" t="s">
        <v>123</v>
      </c>
      <c r="X221" s="22">
        <f t="shared" si="34"/>
        <v>1.2048192771084338</v>
      </c>
      <c r="Y221" s="85">
        <v>1</v>
      </c>
      <c r="Z221" s="73" t="s">
        <v>211</v>
      </c>
    </row>
    <row r="222" spans="15:26">
      <c r="R222" s="74">
        <f>SUM(R205:R221)</f>
        <v>100.00000000000001</v>
      </c>
      <c r="S222" s="74">
        <f>SUM(S205:S221)</f>
        <v>66</v>
      </c>
      <c r="U222" s="84" t="s">
        <v>19</v>
      </c>
      <c r="V222" s="20" t="s">
        <v>508</v>
      </c>
      <c r="W222" s="19" t="s">
        <v>22</v>
      </c>
      <c r="X222" s="22">
        <f t="shared" si="34"/>
        <v>1.2048192771084338</v>
      </c>
      <c r="Y222" s="85">
        <v>1</v>
      </c>
      <c r="Z222" s="20" t="s">
        <v>526</v>
      </c>
    </row>
    <row r="223" spans="15:26">
      <c r="U223" s="84" t="s">
        <v>19</v>
      </c>
      <c r="V223" s="238" t="s">
        <v>325</v>
      </c>
      <c r="W223" s="84" t="s">
        <v>16</v>
      </c>
      <c r="X223" s="22">
        <f t="shared" si="34"/>
        <v>1.2048192771084338</v>
      </c>
      <c r="Y223" s="85">
        <v>1</v>
      </c>
    </row>
    <row r="224" spans="15:26">
      <c r="U224" s="84" t="s">
        <v>19</v>
      </c>
      <c r="V224" s="20" t="s">
        <v>514</v>
      </c>
      <c r="W224" s="84" t="s">
        <v>16</v>
      </c>
      <c r="X224" s="22">
        <f t="shared" si="34"/>
        <v>1.2048192771084338</v>
      </c>
      <c r="Y224" s="85">
        <v>1</v>
      </c>
    </row>
    <row r="225" spans="15:29">
      <c r="U225" s="96" t="s">
        <v>19</v>
      </c>
      <c r="V225" s="69" t="s">
        <v>524</v>
      </c>
      <c r="W225" s="96" t="s">
        <v>22</v>
      </c>
      <c r="X225" s="71">
        <f t="shared" si="34"/>
        <v>1.2048192771084338</v>
      </c>
      <c r="Y225" s="97">
        <v>1</v>
      </c>
    </row>
    <row r="226" spans="15:29">
      <c r="X226" s="74">
        <f>SUM(X205:X225)</f>
        <v>99.999999999999957</v>
      </c>
      <c r="Y226" s="74">
        <f>SUM(Y205:Y225)</f>
        <v>83</v>
      </c>
    </row>
    <row r="227" spans="15:29" ht="15">
      <c r="O227" s="160"/>
      <c r="P227" s="161"/>
      <c r="Q227" s="160"/>
      <c r="R227" s="162"/>
      <c r="S227" s="162"/>
    </row>
    <row r="228" spans="15:29">
      <c r="O228" s="152" t="s">
        <v>893</v>
      </c>
      <c r="P228" s="151"/>
      <c r="Q228" s="150"/>
      <c r="R228" s="150"/>
      <c r="S228" s="149"/>
      <c r="U228" s="152" t="s">
        <v>889</v>
      </c>
      <c r="V228" s="151"/>
      <c r="W228" s="150"/>
      <c r="X228" s="150"/>
      <c r="Y228" s="149"/>
    </row>
    <row r="229" spans="15:29">
      <c r="O229" s="150"/>
      <c r="P229" s="151"/>
      <c r="Q229" s="150"/>
      <c r="R229" s="150"/>
      <c r="S229" s="149"/>
      <c r="U229" s="150"/>
      <c r="V229" s="151"/>
      <c r="W229" s="150"/>
      <c r="X229" s="150"/>
      <c r="Y229" s="149"/>
    </row>
    <row r="230" spans="15:29">
      <c r="O230" s="148" t="s">
        <v>0</v>
      </c>
      <c r="P230" s="148" t="s">
        <v>1</v>
      </c>
      <c r="Q230" s="148" t="s">
        <v>2</v>
      </c>
      <c r="R230" s="148" t="s">
        <v>3</v>
      </c>
      <c r="S230" s="147" t="s">
        <v>4</v>
      </c>
      <c r="U230" s="148" t="s">
        <v>45</v>
      </c>
      <c r="V230" s="148" t="s">
        <v>1</v>
      </c>
      <c r="W230" s="148" t="s">
        <v>46</v>
      </c>
      <c r="X230" s="148" t="s">
        <v>3</v>
      </c>
      <c r="Y230" s="147" t="s">
        <v>4</v>
      </c>
    </row>
    <row r="231" spans="15:29">
      <c r="O231" s="145" t="s">
        <v>16</v>
      </c>
      <c r="P231" s="272" t="s">
        <v>892</v>
      </c>
      <c r="Q231" s="145" t="s">
        <v>16</v>
      </c>
      <c r="R231" s="144">
        <v>80</v>
      </c>
      <c r="S231" s="143">
        <v>4</v>
      </c>
      <c r="U231" s="145" t="s">
        <v>51</v>
      </c>
      <c r="V231" s="146" t="s">
        <v>888</v>
      </c>
      <c r="W231" s="145" t="s">
        <v>16</v>
      </c>
      <c r="X231" s="144">
        <v>100</v>
      </c>
      <c r="Y231" s="143">
        <v>23</v>
      </c>
    </row>
    <row r="232" spans="15:29" ht="15">
      <c r="O232" s="145" t="s">
        <v>16</v>
      </c>
      <c r="P232" s="272" t="s">
        <v>891</v>
      </c>
      <c r="Q232" s="145" t="s">
        <v>16</v>
      </c>
      <c r="R232" s="144">
        <v>20</v>
      </c>
      <c r="S232" s="143">
        <v>1</v>
      </c>
      <c r="U232" s="141"/>
      <c r="V232" s="142"/>
      <c r="W232" s="141"/>
      <c r="X232" s="140">
        <f>SUM(X231:X231)</f>
        <v>100</v>
      </c>
      <c r="Y232" s="140">
        <f>SUM(Y231:Y231)</f>
        <v>23</v>
      </c>
    </row>
    <row r="233" spans="15:29" ht="15">
      <c r="O233" s="141"/>
      <c r="P233" s="142"/>
      <c r="Q233" s="141"/>
      <c r="R233" s="140">
        <f>SUM(R231:R232)</f>
        <v>100</v>
      </c>
      <c r="S233" s="140">
        <f>SUM(S231:S232)</f>
        <v>5</v>
      </c>
      <c r="U233" s="252"/>
      <c r="V233"/>
      <c r="W233" s="252"/>
      <c r="X233" s="252"/>
      <c r="Y233" s="251"/>
    </row>
    <row r="234" spans="15:29" ht="15">
      <c r="R234" s="74"/>
      <c r="S234" s="74"/>
      <c r="U234" s="252"/>
      <c r="V234"/>
      <c r="W234" s="252"/>
      <c r="X234" s="252"/>
      <c r="Y234" s="251"/>
      <c r="AA234" s="256"/>
      <c r="AB234" s="256"/>
      <c r="AC234" s="256"/>
    </row>
    <row r="235" spans="15:29" ht="15">
      <c r="O235" s="277" t="s">
        <v>16</v>
      </c>
      <c r="P235" s="276" t="s">
        <v>894</v>
      </c>
      <c r="Q235" s="277" t="s">
        <v>16</v>
      </c>
      <c r="R235" s="277"/>
      <c r="S235" s="278">
        <v>54</v>
      </c>
      <c r="U235" s="148" t="s">
        <v>9</v>
      </c>
      <c r="V235" s="273" t="s">
        <v>887</v>
      </c>
      <c r="W235" s="148" t="s">
        <v>16</v>
      </c>
      <c r="X235" s="274"/>
      <c r="Y235" s="147">
        <v>68</v>
      </c>
    </row>
    <row r="236" spans="15:29">
      <c r="R236" s="74"/>
      <c r="S236" s="74"/>
    </row>
    <row r="237" spans="15:29">
      <c r="P237" s="275" t="s">
        <v>890</v>
      </c>
      <c r="R237" s="74"/>
      <c r="S237" s="74"/>
      <c r="V237" s="73" t="s">
        <v>890</v>
      </c>
    </row>
    <row r="238" spans="15:29">
      <c r="R238" s="74"/>
      <c r="S238" s="74"/>
    </row>
    <row r="239" spans="15:29">
      <c r="R239" s="74"/>
      <c r="S239" s="74"/>
    </row>
    <row r="240" spans="15:29">
      <c r="R240" s="74"/>
      <c r="S240" s="74"/>
    </row>
    <row r="241" spans="15:25">
      <c r="O241" s="152" t="s">
        <v>915</v>
      </c>
      <c r="P241" s="151"/>
      <c r="Q241" s="150"/>
      <c r="R241" s="150"/>
      <c r="S241" s="149"/>
      <c r="U241" s="152" t="s">
        <v>895</v>
      </c>
      <c r="V241" s="151"/>
      <c r="W241" s="150"/>
      <c r="X241" s="150"/>
      <c r="Y241" s="149"/>
    </row>
    <row r="242" spans="15:25">
      <c r="O242" s="150"/>
      <c r="P242" s="151"/>
      <c r="Q242" s="150"/>
      <c r="R242" s="150"/>
      <c r="S242" s="149"/>
      <c r="U242" s="150"/>
      <c r="V242" s="151"/>
      <c r="W242" s="150"/>
      <c r="X242" s="150"/>
      <c r="Y242" s="149"/>
    </row>
    <row r="243" spans="15:25">
      <c r="O243" s="148" t="s">
        <v>0</v>
      </c>
      <c r="P243" s="148" t="s">
        <v>1</v>
      </c>
      <c r="Q243" s="148" t="s">
        <v>2</v>
      </c>
      <c r="R243" s="148" t="s">
        <v>3</v>
      </c>
      <c r="S243" s="147" t="s">
        <v>4</v>
      </c>
      <c r="U243" s="148" t="s">
        <v>45</v>
      </c>
      <c r="V243" s="148" t="s">
        <v>1</v>
      </c>
      <c r="W243" s="148" t="s">
        <v>46</v>
      </c>
      <c r="X243" s="148" t="s">
        <v>3</v>
      </c>
      <c r="Y243" s="147" t="s">
        <v>4</v>
      </c>
    </row>
    <row r="244" spans="15:25">
      <c r="O244" s="145" t="s">
        <v>16</v>
      </c>
      <c r="P244" s="272" t="s">
        <v>914</v>
      </c>
      <c r="Q244" s="145" t="s">
        <v>22</v>
      </c>
      <c r="R244" s="144">
        <f>SUM(([1]Sheet1!F4/[1]Sheet1!$F$23)*100)</f>
        <v>12.307692307692308</v>
      </c>
      <c r="S244" s="143">
        <v>8</v>
      </c>
      <c r="U244" s="145" t="s">
        <v>22</v>
      </c>
      <c r="V244" s="272" t="s">
        <v>861</v>
      </c>
      <c r="W244" s="145" t="s">
        <v>16</v>
      </c>
      <c r="X244" s="144">
        <f>SUM(([2]Sheet1!F4/[2]Sheet1!$F$23)*100)</f>
        <v>18.181818181818183</v>
      </c>
      <c r="Y244" s="143">
        <v>16</v>
      </c>
    </row>
    <row r="245" spans="15:25">
      <c r="O245" s="145" t="s">
        <v>16</v>
      </c>
      <c r="P245" s="272" t="s">
        <v>913</v>
      </c>
      <c r="Q245" s="145" t="s">
        <v>16</v>
      </c>
      <c r="R245" s="144">
        <f>SUM(([1]Sheet1!F5/[1]Sheet1!$F$23)*100)</f>
        <v>12.307692307692308</v>
      </c>
      <c r="S245" s="143">
        <v>8</v>
      </c>
      <c r="U245" s="145" t="s">
        <v>106</v>
      </c>
      <c r="V245" s="272" t="s">
        <v>860</v>
      </c>
      <c r="W245" s="145" t="s">
        <v>16</v>
      </c>
      <c r="X245" s="144">
        <f>SUM(([2]Sheet1!F5/[2]Sheet1!$F$23)*100)</f>
        <v>14.772727272727273</v>
      </c>
      <c r="Y245" s="143">
        <v>13</v>
      </c>
    </row>
    <row r="246" spans="15:25">
      <c r="O246" s="145" t="s">
        <v>22</v>
      </c>
      <c r="P246" s="272" t="s">
        <v>912</v>
      </c>
      <c r="Q246" s="145" t="s">
        <v>16</v>
      </c>
      <c r="R246" s="144">
        <f>SUM(([1]Sheet1!F6/[1]Sheet1!$F$23)*100)</f>
        <v>12.307692307692308</v>
      </c>
      <c r="S246" s="143">
        <v>8</v>
      </c>
      <c r="U246" s="145" t="s">
        <v>55</v>
      </c>
      <c r="V246" s="272" t="s">
        <v>859</v>
      </c>
      <c r="W246" s="145" t="s">
        <v>123</v>
      </c>
      <c r="X246" s="144">
        <f>SUM(([2]Sheet1!F6/[2]Sheet1!$F$23)*100)</f>
        <v>10.227272727272728</v>
      </c>
      <c r="Y246" s="143">
        <v>9</v>
      </c>
    </row>
    <row r="247" spans="15:25">
      <c r="O247" s="145" t="s">
        <v>16</v>
      </c>
      <c r="P247" s="272" t="s">
        <v>911</v>
      </c>
      <c r="Q247" s="145" t="s">
        <v>16</v>
      </c>
      <c r="R247" s="144">
        <f>SUM(([1]Sheet1!F7/[1]Sheet1!$F$23)*100)</f>
        <v>10.76923076923077</v>
      </c>
      <c r="S247" s="143">
        <v>7</v>
      </c>
      <c r="U247" s="145" t="s">
        <v>9</v>
      </c>
      <c r="V247" s="272" t="s">
        <v>858</v>
      </c>
      <c r="W247" s="145" t="s">
        <v>16</v>
      </c>
      <c r="X247" s="144">
        <f>SUM(([2]Sheet1!F7/[2]Sheet1!$F$23)*100)</f>
        <v>10.227272727272728</v>
      </c>
      <c r="Y247" s="143">
        <v>9</v>
      </c>
    </row>
    <row r="248" spans="15:25">
      <c r="O248" s="145" t="s">
        <v>16</v>
      </c>
      <c r="P248" s="272" t="s">
        <v>910</v>
      </c>
      <c r="Q248" s="145" t="s">
        <v>16</v>
      </c>
      <c r="R248" s="144">
        <f>SUM(([1]Sheet1!F8/[1]Sheet1!$F$23)*100)</f>
        <v>7.6923076923076925</v>
      </c>
      <c r="S248" s="143">
        <v>5</v>
      </c>
      <c r="U248" s="145" t="s">
        <v>55</v>
      </c>
      <c r="V248" s="272" t="s">
        <v>857</v>
      </c>
      <c r="W248" s="145" t="s">
        <v>16</v>
      </c>
      <c r="X248" s="144">
        <f>SUM(([2]Sheet1!F8/[2]Sheet1!$F$23)*100)</f>
        <v>7.9545454545454541</v>
      </c>
      <c r="Y248" s="143">
        <v>7</v>
      </c>
    </row>
    <row r="249" spans="15:25">
      <c r="O249" s="145" t="s">
        <v>16</v>
      </c>
      <c r="P249" s="272" t="s">
        <v>909</v>
      </c>
      <c r="Q249" s="145" t="s">
        <v>16</v>
      </c>
      <c r="R249" s="144">
        <f>SUM(([1]Sheet1!F9/[1]Sheet1!$F$23)*100)</f>
        <v>6.1538461538461542</v>
      </c>
      <c r="S249" s="143">
        <v>4</v>
      </c>
      <c r="U249" s="145" t="s">
        <v>55</v>
      </c>
      <c r="V249" s="272" t="s">
        <v>856</v>
      </c>
      <c r="W249" s="145" t="s">
        <v>16</v>
      </c>
      <c r="X249" s="144">
        <f>SUM(([2]Sheet1!F9/[2]Sheet1!$F$23)*100)</f>
        <v>7.9545454545454541</v>
      </c>
      <c r="Y249" s="143">
        <v>7</v>
      </c>
    </row>
    <row r="250" spans="15:25">
      <c r="O250" s="145" t="s">
        <v>16</v>
      </c>
      <c r="P250" s="272" t="s">
        <v>908</v>
      </c>
      <c r="Q250" s="145" t="s">
        <v>16</v>
      </c>
      <c r="R250" s="144">
        <f>SUM(([1]Sheet1!F10/[1]Sheet1!$F$23)*100)</f>
        <v>6.1538461538461542</v>
      </c>
      <c r="S250" s="143">
        <v>4</v>
      </c>
      <c r="U250" s="145" t="s">
        <v>22</v>
      </c>
      <c r="V250" s="272" t="s">
        <v>855</v>
      </c>
      <c r="W250" s="145" t="s">
        <v>123</v>
      </c>
      <c r="X250" s="144">
        <f>SUM(([2]Sheet1!F10/[2]Sheet1!$F$23)*100)</f>
        <v>5.6818181818181817</v>
      </c>
      <c r="Y250" s="143">
        <v>5</v>
      </c>
    </row>
    <row r="251" spans="15:25">
      <c r="O251" s="145" t="s">
        <v>16</v>
      </c>
      <c r="P251" s="272" t="s">
        <v>907</v>
      </c>
      <c r="Q251" s="145" t="s">
        <v>16</v>
      </c>
      <c r="R251" s="144">
        <f>SUM(([1]Sheet1!F11/[1]Sheet1!$F$23)*100)</f>
        <v>4.6153846153846159</v>
      </c>
      <c r="S251" s="143">
        <v>3</v>
      </c>
      <c r="U251" s="145" t="s">
        <v>106</v>
      </c>
      <c r="V251" s="272" t="s">
        <v>854</v>
      </c>
      <c r="W251" s="145" t="s">
        <v>22</v>
      </c>
      <c r="X251" s="144">
        <f>SUM(([2]Sheet1!F11/[2]Sheet1!$F$23)*100)</f>
        <v>5.6818181818181817</v>
      </c>
      <c r="Y251" s="143">
        <v>5</v>
      </c>
    </row>
    <row r="252" spans="15:25">
      <c r="O252" s="145" t="s">
        <v>16</v>
      </c>
      <c r="P252" s="272" t="s">
        <v>906</v>
      </c>
      <c r="Q252" s="145" t="s">
        <v>16</v>
      </c>
      <c r="R252" s="144">
        <f>SUM(([1]Sheet1!F12/[1]Sheet1!$F$23)*100)</f>
        <v>4.6153846153846159</v>
      </c>
      <c r="S252" s="143">
        <v>3</v>
      </c>
      <c r="U252" s="283" t="s">
        <v>106</v>
      </c>
      <c r="V252" s="284" t="s">
        <v>773</v>
      </c>
      <c r="W252" s="283" t="s">
        <v>52</v>
      </c>
      <c r="X252" s="285">
        <f>SUM(([2]Sheet1!F12/[2]Sheet1!$F$23)*100)</f>
        <v>3.4090909090909087</v>
      </c>
      <c r="Y252" s="286">
        <v>3</v>
      </c>
    </row>
    <row r="253" spans="15:25">
      <c r="O253" s="145" t="s">
        <v>16</v>
      </c>
      <c r="P253" s="272" t="s">
        <v>905</v>
      </c>
      <c r="Q253" s="145" t="s">
        <v>16</v>
      </c>
      <c r="R253" s="144">
        <f>SUM(([1]Sheet1!F13/[1]Sheet1!$F$23)*100)</f>
        <v>3.0769230769230771</v>
      </c>
      <c r="S253" s="143">
        <v>2</v>
      </c>
      <c r="U253" s="210" t="s">
        <v>9</v>
      </c>
      <c r="V253" s="287" t="s">
        <v>225</v>
      </c>
      <c r="W253" s="210" t="s">
        <v>16</v>
      </c>
      <c r="X253" s="212">
        <f>SUM(([2]Sheet1!F13/[2]Sheet1!$F$23)*100)</f>
        <v>3.4090909090909087</v>
      </c>
      <c r="Y253" s="213">
        <v>3</v>
      </c>
    </row>
    <row r="254" spans="15:25">
      <c r="O254" s="145" t="s">
        <v>16</v>
      </c>
      <c r="P254" s="272" t="s">
        <v>904</v>
      </c>
      <c r="Q254" s="145" t="s">
        <v>16</v>
      </c>
      <c r="R254" s="144">
        <f>SUM(([1]Sheet1!F14/[1]Sheet1!$F$23)*100)</f>
        <v>3.0769230769230771</v>
      </c>
      <c r="S254" s="143">
        <v>2</v>
      </c>
      <c r="U254" s="145" t="s">
        <v>9</v>
      </c>
      <c r="V254" s="272" t="s">
        <v>853</v>
      </c>
      <c r="W254" s="145" t="s">
        <v>16</v>
      </c>
      <c r="X254" s="144">
        <f>SUM(([2]Sheet1!F14/[2]Sheet1!$F$23)*100)</f>
        <v>2.2727272727272729</v>
      </c>
      <c r="Y254" s="143">
        <v>2</v>
      </c>
    </row>
    <row r="255" spans="15:25">
      <c r="O255" s="145" t="s">
        <v>16</v>
      </c>
      <c r="P255" s="272" t="s">
        <v>903</v>
      </c>
      <c r="Q255" s="145" t="s">
        <v>16</v>
      </c>
      <c r="R255" s="144">
        <f>SUM(([1]Sheet1!F15/[1]Sheet1!$F$23)*100)</f>
        <v>3.0769230769230771</v>
      </c>
      <c r="S255" s="143">
        <v>2</v>
      </c>
      <c r="U255" s="145" t="s">
        <v>9</v>
      </c>
      <c r="V255" s="272" t="s">
        <v>852</v>
      </c>
      <c r="W255" s="145" t="s">
        <v>16</v>
      </c>
      <c r="X255" s="144">
        <f>SUM(([2]Sheet1!F15/[2]Sheet1!$F$23)*100)</f>
        <v>2.2727272727272729</v>
      </c>
      <c r="Y255" s="143">
        <v>2</v>
      </c>
    </row>
    <row r="256" spans="15:25">
      <c r="O256" s="145" t="s">
        <v>16</v>
      </c>
      <c r="P256" s="272" t="s">
        <v>902</v>
      </c>
      <c r="Q256" s="145" t="s">
        <v>16</v>
      </c>
      <c r="R256" s="144">
        <f>SUM(([1]Sheet1!F16/[1]Sheet1!$F$23)*100)</f>
        <v>3.0769230769230771</v>
      </c>
      <c r="S256" s="143">
        <v>2</v>
      </c>
      <c r="U256" s="145" t="s">
        <v>9</v>
      </c>
      <c r="V256" s="272" t="s">
        <v>851</v>
      </c>
      <c r="W256" s="145" t="s">
        <v>22</v>
      </c>
      <c r="X256" s="144">
        <f>SUM(([2]Sheet1!F16/[2]Sheet1!$F$23)*100)</f>
        <v>1.1363636363636365</v>
      </c>
      <c r="Y256" s="143">
        <v>1</v>
      </c>
    </row>
    <row r="257" spans="15:25">
      <c r="O257" s="145" t="s">
        <v>16</v>
      </c>
      <c r="P257" s="272" t="s">
        <v>901</v>
      </c>
      <c r="Q257" s="145" t="s">
        <v>16</v>
      </c>
      <c r="R257" s="144">
        <f>SUM(([1]Sheet1!F17/[1]Sheet1!$F$23)*100)</f>
        <v>3.0769230769230771</v>
      </c>
      <c r="S257" s="143">
        <v>2</v>
      </c>
      <c r="U257" s="145" t="s">
        <v>55</v>
      </c>
      <c r="V257" s="272" t="s">
        <v>850</v>
      </c>
      <c r="W257" s="145" t="s">
        <v>123</v>
      </c>
      <c r="X257" s="144">
        <f>SUM(([2]Sheet1!F17/[2]Sheet1!$F$23)*100)</f>
        <v>1.1363636363636365</v>
      </c>
      <c r="Y257" s="143">
        <v>1</v>
      </c>
    </row>
    <row r="258" spans="15:25">
      <c r="O258" s="145" t="s">
        <v>16</v>
      </c>
      <c r="P258" s="272" t="s">
        <v>900</v>
      </c>
      <c r="Q258" s="145" t="s">
        <v>16</v>
      </c>
      <c r="R258" s="144">
        <f>SUM(([1]Sheet1!F18/[1]Sheet1!$F$23)*100)</f>
        <v>1.5384615384615385</v>
      </c>
      <c r="S258" s="143">
        <v>1</v>
      </c>
      <c r="U258" s="145" t="s">
        <v>55</v>
      </c>
      <c r="V258" s="272" t="s">
        <v>849</v>
      </c>
      <c r="W258" s="145" t="s">
        <v>16</v>
      </c>
      <c r="X258" s="144">
        <f>SUM(([2]Sheet1!F18/[2]Sheet1!$F$23)*100)</f>
        <v>1.1363636363636365</v>
      </c>
      <c r="Y258" s="143">
        <v>1</v>
      </c>
    </row>
    <row r="259" spans="15:25">
      <c r="O259" s="145" t="s">
        <v>16</v>
      </c>
      <c r="P259" s="272" t="s">
        <v>899</v>
      </c>
      <c r="Q259" s="145" t="s">
        <v>16</v>
      </c>
      <c r="R259" s="144">
        <f>SUM(([1]Sheet1!F19/[1]Sheet1!$F$23)*100)</f>
        <v>1.5384615384615385</v>
      </c>
      <c r="S259" s="143">
        <v>1</v>
      </c>
      <c r="U259" s="145" t="s">
        <v>19</v>
      </c>
      <c r="V259" s="272" t="s">
        <v>848</v>
      </c>
      <c r="W259" s="145" t="s">
        <v>16</v>
      </c>
      <c r="X259" s="144">
        <f>SUM(([2]Sheet1!F19/[2]Sheet1!$F$23)*100)</f>
        <v>1.1363636363636365</v>
      </c>
      <c r="Y259" s="143">
        <v>1</v>
      </c>
    </row>
    <row r="260" spans="15:25">
      <c r="O260" s="145" t="s">
        <v>16</v>
      </c>
      <c r="P260" s="272" t="s">
        <v>898</v>
      </c>
      <c r="Q260" s="145" t="s">
        <v>16</v>
      </c>
      <c r="R260" s="144">
        <f>SUM(([1]Sheet1!F20/[1]Sheet1!$F$23)*100)</f>
        <v>1.5384615384615385</v>
      </c>
      <c r="S260" s="143">
        <v>1</v>
      </c>
      <c r="U260" s="145" t="s">
        <v>106</v>
      </c>
      <c r="V260" s="272" t="s">
        <v>847</v>
      </c>
      <c r="W260" s="145" t="s">
        <v>52</v>
      </c>
      <c r="X260" s="144">
        <f>SUM(([2]Sheet1!F20/[2]Sheet1!$F$23)*100)</f>
        <v>1.1363636363636365</v>
      </c>
      <c r="Y260" s="143">
        <v>1</v>
      </c>
    </row>
    <row r="261" spans="15:25">
      <c r="O261" s="145" t="s">
        <v>16</v>
      </c>
      <c r="P261" s="272" t="s">
        <v>897</v>
      </c>
      <c r="Q261" s="145" t="s">
        <v>16</v>
      </c>
      <c r="R261" s="144">
        <f>SUM(([1]Sheet1!F21/[1]Sheet1!$F$23)*100)</f>
        <v>1.5384615384615385</v>
      </c>
      <c r="S261" s="143">
        <v>1</v>
      </c>
      <c r="U261" s="145" t="s">
        <v>9</v>
      </c>
      <c r="V261" s="272" t="s">
        <v>846</v>
      </c>
      <c r="W261" s="145" t="s">
        <v>16</v>
      </c>
      <c r="X261" s="144">
        <f>SUM(([2]Sheet1!F21/[2]Sheet1!$F$23)*100)</f>
        <v>1.1363636363636365</v>
      </c>
      <c r="Y261" s="143">
        <v>1</v>
      </c>
    </row>
    <row r="262" spans="15:25">
      <c r="O262" s="145" t="s">
        <v>16</v>
      </c>
      <c r="P262" s="272" t="s">
        <v>896</v>
      </c>
      <c r="Q262" s="145" t="s">
        <v>16</v>
      </c>
      <c r="R262" s="144">
        <f>SUM(([1]Sheet1!F22/[1]Sheet1!$F$23)*100)</f>
        <v>1.5384615384615385</v>
      </c>
      <c r="S262" s="143">
        <v>1</v>
      </c>
      <c r="U262" s="145" t="s">
        <v>22</v>
      </c>
      <c r="V262" s="272" t="s">
        <v>845</v>
      </c>
      <c r="W262" s="145" t="s">
        <v>16</v>
      </c>
      <c r="X262" s="144">
        <f>SUM(([2]Sheet1!F22/[2]Sheet1!$F$23)*100)</f>
        <v>1.1363636363636365</v>
      </c>
      <c r="Y262" s="143">
        <v>1</v>
      </c>
    </row>
    <row r="263" spans="15:25" ht="15">
      <c r="O263" s="141"/>
      <c r="P263" s="142"/>
      <c r="Q263" s="141"/>
      <c r="R263" s="140">
        <f>SUM(R244:R262)</f>
        <v>99.999999999999986</v>
      </c>
      <c r="S263" s="140">
        <f>SUM(S244:S262)</f>
        <v>65</v>
      </c>
      <c r="U263" s="141"/>
      <c r="V263" s="142"/>
      <c r="W263" s="141"/>
      <c r="X263" s="140">
        <f>SUM(X244:X262)</f>
        <v>100.00000000000001</v>
      </c>
      <c r="Y263" s="140">
        <f>SUM(Y244:Y262)</f>
        <v>88</v>
      </c>
    </row>
    <row r="264" spans="15:25">
      <c r="R264" s="74"/>
      <c r="S264" s="74"/>
    </row>
    <row r="267" spans="15:25">
      <c r="O267" s="154" t="s">
        <v>1034</v>
      </c>
      <c r="U267" s="154" t="s">
        <v>1044</v>
      </c>
    </row>
    <row r="269" spans="15:25">
      <c r="O269" s="2" t="s">
        <v>0</v>
      </c>
      <c r="P269" s="3" t="s">
        <v>1</v>
      </c>
      <c r="Q269" s="3" t="s">
        <v>2</v>
      </c>
      <c r="R269" s="3" t="s">
        <v>3</v>
      </c>
      <c r="S269" s="3" t="s">
        <v>4</v>
      </c>
      <c r="U269" s="2" t="s">
        <v>45</v>
      </c>
      <c r="V269" s="3" t="s">
        <v>1</v>
      </c>
      <c r="W269" s="3" t="s">
        <v>46</v>
      </c>
      <c r="X269" s="3" t="s">
        <v>3</v>
      </c>
      <c r="Y269" s="3" t="s">
        <v>4</v>
      </c>
    </row>
    <row r="270" spans="15:25">
      <c r="O270" s="19" t="s">
        <v>16</v>
      </c>
      <c r="P270" s="300" t="s">
        <v>1041</v>
      </c>
      <c r="Q270" s="19" t="s">
        <v>16</v>
      </c>
      <c r="R270" s="301">
        <v>34.920634920634917</v>
      </c>
      <c r="S270" s="99">
        <v>22</v>
      </c>
      <c r="U270" s="19" t="s">
        <v>9</v>
      </c>
      <c r="V270" s="300" t="s">
        <v>1045</v>
      </c>
      <c r="W270" s="19" t="s">
        <v>16</v>
      </c>
      <c r="X270" s="22">
        <v>98.888888888888886</v>
      </c>
      <c r="Y270" s="139">
        <v>89</v>
      </c>
    </row>
    <row r="271" spans="15:25">
      <c r="O271" s="19" t="s">
        <v>16</v>
      </c>
      <c r="P271" s="300" t="s">
        <v>1039</v>
      </c>
      <c r="Q271" s="19" t="s">
        <v>16</v>
      </c>
      <c r="R271" s="22">
        <v>23.80952380952381</v>
      </c>
      <c r="S271" s="85">
        <v>15</v>
      </c>
      <c r="U271" s="68" t="s">
        <v>22</v>
      </c>
      <c r="V271" s="302" t="s">
        <v>1046</v>
      </c>
      <c r="W271" s="68" t="s">
        <v>16</v>
      </c>
      <c r="X271" s="71">
        <v>1.1111111111111112</v>
      </c>
      <c r="Y271" s="298">
        <v>1</v>
      </c>
    </row>
    <row r="272" spans="15:25">
      <c r="O272" s="19" t="s">
        <v>16</v>
      </c>
      <c r="P272" s="300" t="s">
        <v>1036</v>
      </c>
      <c r="Q272" s="19" t="s">
        <v>16</v>
      </c>
      <c r="R272" s="22">
        <v>12.698412698412698</v>
      </c>
      <c r="S272" s="85">
        <v>8</v>
      </c>
      <c r="X272" s="74">
        <v>100</v>
      </c>
      <c r="Y272" s="74">
        <v>90</v>
      </c>
    </row>
    <row r="273" spans="15:25">
      <c r="O273" s="19" t="s">
        <v>16</v>
      </c>
      <c r="P273" s="300" t="s">
        <v>1040</v>
      </c>
      <c r="Q273" s="19" t="s">
        <v>16</v>
      </c>
      <c r="R273" s="22">
        <v>7.9365079365079367</v>
      </c>
      <c r="S273" s="85">
        <v>5</v>
      </c>
      <c r="Y273" s="139"/>
    </row>
    <row r="274" spans="15:25">
      <c r="O274" s="19" t="s">
        <v>16</v>
      </c>
      <c r="P274" s="300" t="s">
        <v>1035</v>
      </c>
      <c r="Q274" s="19" t="s">
        <v>16</v>
      </c>
      <c r="R274" s="22">
        <v>6.3492063492063489</v>
      </c>
      <c r="S274" s="85">
        <v>4</v>
      </c>
      <c r="Y274" s="139"/>
    </row>
    <row r="275" spans="15:25">
      <c r="O275" s="19" t="s">
        <v>16</v>
      </c>
      <c r="P275" s="300" t="s">
        <v>1038</v>
      </c>
      <c r="Q275" s="19" t="s">
        <v>16</v>
      </c>
      <c r="R275" s="22">
        <v>6.3492063492063489</v>
      </c>
      <c r="S275" s="85">
        <v>4</v>
      </c>
    </row>
    <row r="276" spans="15:25">
      <c r="O276" s="19" t="s">
        <v>16</v>
      </c>
      <c r="P276" s="300" t="s">
        <v>1037</v>
      </c>
      <c r="Q276" s="19" t="s">
        <v>16</v>
      </c>
      <c r="R276" s="22">
        <v>4.7619047619047619</v>
      </c>
      <c r="S276" s="85">
        <v>3</v>
      </c>
    </row>
    <row r="277" spans="15:25">
      <c r="O277" s="19" t="s">
        <v>16</v>
      </c>
      <c r="P277" s="300" t="s">
        <v>1043</v>
      </c>
      <c r="Q277" s="19" t="s">
        <v>16</v>
      </c>
      <c r="R277" s="22">
        <v>1.5873015873015872</v>
      </c>
      <c r="S277" s="85">
        <v>1</v>
      </c>
    </row>
    <row r="278" spans="15:25">
      <c r="O278" s="68" t="s">
        <v>16</v>
      </c>
      <c r="P278" s="302" t="s">
        <v>1042</v>
      </c>
      <c r="Q278" s="68" t="s">
        <v>16</v>
      </c>
      <c r="R278" s="71">
        <v>1.5873015873015872</v>
      </c>
      <c r="S278" s="97">
        <v>1</v>
      </c>
    </row>
    <row r="279" spans="15:25">
      <c r="R279" s="74">
        <v>100</v>
      </c>
      <c r="S279" s="74">
        <v>63</v>
      </c>
    </row>
    <row r="282" spans="15:25">
      <c r="O282" s="154" t="s">
        <v>1058</v>
      </c>
      <c r="U282" s="154" t="s">
        <v>1059</v>
      </c>
    </row>
    <row r="284" spans="15:25">
      <c r="O284" s="2" t="s">
        <v>0</v>
      </c>
      <c r="P284" s="3" t="s">
        <v>1</v>
      </c>
      <c r="Q284" s="3" t="s">
        <v>2</v>
      </c>
      <c r="R284" s="3" t="s">
        <v>3</v>
      </c>
      <c r="S284" s="3" t="s">
        <v>4</v>
      </c>
      <c r="U284" s="2" t="s">
        <v>45</v>
      </c>
      <c r="V284" s="3" t="s">
        <v>1</v>
      </c>
      <c r="W284" s="3" t="s">
        <v>46</v>
      </c>
      <c r="X284" s="3" t="s">
        <v>3</v>
      </c>
      <c r="Y284" s="3" t="s">
        <v>4</v>
      </c>
    </row>
    <row r="285" spans="15:25">
      <c r="O285" s="19" t="s">
        <v>16</v>
      </c>
      <c r="P285" s="300" t="s">
        <v>1057</v>
      </c>
      <c r="Q285" s="19" t="s">
        <v>16</v>
      </c>
      <c r="R285" s="22">
        <v>39.325842696629216</v>
      </c>
      <c r="S285" s="99">
        <v>35</v>
      </c>
      <c r="U285" s="19" t="s">
        <v>19</v>
      </c>
      <c r="V285" s="299" t="s">
        <v>559</v>
      </c>
      <c r="W285" s="19" t="s">
        <v>52</v>
      </c>
      <c r="X285" s="22">
        <v>43.529411764705884</v>
      </c>
      <c r="Y285" s="99">
        <v>37</v>
      </c>
    </row>
    <row r="286" spans="15:25">
      <c r="O286" s="19" t="s">
        <v>16</v>
      </c>
      <c r="P286" s="300" t="s">
        <v>1054</v>
      </c>
      <c r="Q286" s="19" t="s">
        <v>16</v>
      </c>
      <c r="R286" s="22">
        <v>20.224719101123597</v>
      </c>
      <c r="S286" s="85">
        <v>18</v>
      </c>
      <c r="U286" s="19" t="s">
        <v>106</v>
      </c>
      <c r="V286" s="300" t="s">
        <v>1047</v>
      </c>
      <c r="W286" s="19" t="s">
        <v>635</v>
      </c>
      <c r="X286" s="22">
        <v>42.352941176470587</v>
      </c>
      <c r="Y286" s="85">
        <v>36</v>
      </c>
    </row>
    <row r="287" spans="15:25">
      <c r="O287" s="19" t="s">
        <v>16</v>
      </c>
      <c r="P287" s="300" t="s">
        <v>1055</v>
      </c>
      <c r="Q287" s="19" t="s">
        <v>16</v>
      </c>
      <c r="R287" s="22">
        <v>16.853932584269664</v>
      </c>
      <c r="S287" s="85">
        <v>15</v>
      </c>
      <c r="U287" s="19" t="s">
        <v>19</v>
      </c>
      <c r="V287" s="300" t="s">
        <v>1050</v>
      </c>
      <c r="W287" s="19" t="s">
        <v>635</v>
      </c>
      <c r="X287" s="22">
        <v>11.764705882352942</v>
      </c>
      <c r="Y287" s="85">
        <v>10</v>
      </c>
    </row>
    <row r="288" spans="15:25">
      <c r="O288" s="19" t="s">
        <v>16</v>
      </c>
      <c r="P288" s="300" t="s">
        <v>1056</v>
      </c>
      <c r="Q288" s="19" t="s">
        <v>16</v>
      </c>
      <c r="R288" s="22">
        <v>15.730337078651685</v>
      </c>
      <c r="S288" s="85">
        <v>14</v>
      </c>
      <c r="U288" s="19" t="s">
        <v>106</v>
      </c>
      <c r="V288" s="300" t="s">
        <v>1048</v>
      </c>
      <c r="W288" s="19" t="s">
        <v>22</v>
      </c>
      <c r="X288" s="22">
        <v>1.1764705882352942</v>
      </c>
      <c r="Y288" s="85">
        <v>1</v>
      </c>
    </row>
    <row r="289" spans="15:25">
      <c r="O289" s="19" t="s">
        <v>16</v>
      </c>
      <c r="P289" s="300" t="s">
        <v>1052</v>
      </c>
      <c r="Q289" s="19" t="s">
        <v>16</v>
      </c>
      <c r="R289" s="22">
        <v>4.4943820224719104</v>
      </c>
      <c r="S289" s="85">
        <v>4</v>
      </c>
      <c r="U289" s="68" t="s">
        <v>106</v>
      </c>
      <c r="V289" s="302" t="s">
        <v>1049</v>
      </c>
      <c r="W289" s="68" t="s">
        <v>22</v>
      </c>
      <c r="X289" s="71">
        <v>1.1764705882352942</v>
      </c>
      <c r="Y289" s="97">
        <v>1</v>
      </c>
    </row>
    <row r="290" spans="15:25">
      <c r="O290" s="19" t="s">
        <v>16</v>
      </c>
      <c r="P290" s="300" t="s">
        <v>1051</v>
      </c>
      <c r="Q290" s="19" t="s">
        <v>16</v>
      </c>
      <c r="R290" s="22">
        <v>2.2471910112359552</v>
      </c>
      <c r="S290" s="85">
        <v>2</v>
      </c>
      <c r="X290" s="74">
        <v>99.999999999999986</v>
      </c>
      <c r="Y290" s="74">
        <v>85</v>
      </c>
    </row>
    <row r="291" spans="15:25">
      <c r="O291" s="68" t="s">
        <v>16</v>
      </c>
      <c r="P291" s="302" t="s">
        <v>1053</v>
      </c>
      <c r="Q291" s="68" t="s">
        <v>16</v>
      </c>
      <c r="R291" s="71">
        <v>1.1235955056179776</v>
      </c>
      <c r="S291" s="97">
        <v>1</v>
      </c>
      <c r="Y291" s="139"/>
    </row>
    <row r="292" spans="15:25">
      <c r="R292" s="74"/>
      <c r="S292" s="74">
        <v>89</v>
      </c>
      <c r="Y292" s="139"/>
    </row>
    <row r="371" spans="17:25">
      <c r="R371" s="74"/>
      <c r="S371" s="74"/>
      <c r="X371" s="139"/>
      <c r="Y371" s="139"/>
    </row>
    <row r="372" spans="17:25">
      <c r="R372" s="74"/>
      <c r="S372" s="74"/>
      <c r="X372" s="139"/>
      <c r="Y372" s="139"/>
    </row>
    <row r="373" spans="17:25">
      <c r="Q373" s="229"/>
      <c r="R373" s="229"/>
    </row>
    <row r="478" spans="2:14" ht="15">
      <c r="N478"/>
    </row>
    <row r="479" spans="2:14" ht="15">
      <c r="B479" s="154" t="s">
        <v>615</v>
      </c>
      <c r="H479" s="154" t="s">
        <v>614</v>
      </c>
      <c r="N479"/>
    </row>
    <row r="480" spans="2:14">
      <c r="B480" s="2" t="s">
        <v>0</v>
      </c>
      <c r="C480" s="3" t="s">
        <v>1</v>
      </c>
      <c r="D480" s="3" t="s">
        <v>2</v>
      </c>
      <c r="E480" s="3" t="s">
        <v>3</v>
      </c>
      <c r="F480" s="3" t="s">
        <v>4</v>
      </c>
      <c r="H480" s="2" t="s">
        <v>45</v>
      </c>
      <c r="I480" s="3" t="s">
        <v>1</v>
      </c>
      <c r="J480" s="3" t="s">
        <v>46</v>
      </c>
      <c r="K480" s="3" t="s">
        <v>3</v>
      </c>
      <c r="L480" s="3" t="s">
        <v>4</v>
      </c>
    </row>
    <row r="481" spans="2:12">
      <c r="B481" s="19" t="s">
        <v>16</v>
      </c>
      <c r="C481" s="20" t="s">
        <v>604</v>
      </c>
      <c r="D481" s="19" t="s">
        <v>16</v>
      </c>
      <c r="E481" s="22">
        <f t="shared" ref="E481:E495" si="35">F481*100/$F$496</f>
        <v>22.916666666666668</v>
      </c>
      <c r="F481" s="99">
        <v>11</v>
      </c>
      <c r="H481" s="19" t="s">
        <v>9</v>
      </c>
      <c r="I481" s="20" t="s">
        <v>618</v>
      </c>
      <c r="J481" s="19" t="s">
        <v>16</v>
      </c>
      <c r="K481" s="22">
        <f>L481*100/$L$486</f>
        <v>80.851063829787236</v>
      </c>
      <c r="L481" s="99">
        <v>76</v>
      </c>
    </row>
    <row r="482" spans="2:12">
      <c r="B482" s="19" t="s">
        <v>16</v>
      </c>
      <c r="C482" s="20" t="s">
        <v>603</v>
      </c>
      <c r="D482" s="19" t="s">
        <v>16</v>
      </c>
      <c r="E482" s="22">
        <f t="shared" si="35"/>
        <v>22.916666666666668</v>
      </c>
      <c r="F482" s="85">
        <v>11</v>
      </c>
      <c r="H482" s="19" t="s">
        <v>9</v>
      </c>
      <c r="I482" s="20" t="s">
        <v>619</v>
      </c>
      <c r="J482" s="19" t="s">
        <v>22</v>
      </c>
      <c r="K482" s="22">
        <f>L482*100/$L$486</f>
        <v>15.957446808510639</v>
      </c>
      <c r="L482" s="85">
        <v>15</v>
      </c>
    </row>
    <row r="483" spans="2:12">
      <c r="B483" s="19" t="s">
        <v>16</v>
      </c>
      <c r="C483" s="20" t="s">
        <v>606</v>
      </c>
      <c r="D483" s="19" t="s">
        <v>16</v>
      </c>
      <c r="E483" s="22">
        <f t="shared" si="35"/>
        <v>10.416666666666666</v>
      </c>
      <c r="F483" s="85">
        <v>5</v>
      </c>
      <c r="H483" s="19" t="s">
        <v>9</v>
      </c>
      <c r="I483" s="20" t="s">
        <v>617</v>
      </c>
      <c r="J483" s="19" t="s">
        <v>16</v>
      </c>
      <c r="K483" s="22">
        <f>L483*100/$L$486</f>
        <v>1.0638297872340425</v>
      </c>
      <c r="L483" s="85">
        <v>1</v>
      </c>
    </row>
    <row r="484" spans="2:12">
      <c r="B484" s="19" t="s">
        <v>16</v>
      </c>
      <c r="C484" s="20" t="s">
        <v>600</v>
      </c>
      <c r="D484" s="19" t="s">
        <v>16</v>
      </c>
      <c r="E484" s="22">
        <f t="shared" si="35"/>
        <v>6.25</v>
      </c>
      <c r="F484" s="85">
        <v>3</v>
      </c>
      <c r="H484" s="19" t="s">
        <v>9</v>
      </c>
      <c r="I484" s="20" t="s">
        <v>620</v>
      </c>
      <c r="J484" s="19" t="s">
        <v>16</v>
      </c>
      <c r="K484" s="22">
        <f>L484*100/$L$486</f>
        <v>1.0638297872340425</v>
      </c>
      <c r="L484" s="85">
        <v>1</v>
      </c>
    </row>
    <row r="485" spans="2:12">
      <c r="B485" s="19" t="s">
        <v>16</v>
      </c>
      <c r="C485" s="20" t="s">
        <v>597</v>
      </c>
      <c r="D485" s="19" t="s">
        <v>16</v>
      </c>
      <c r="E485" s="22">
        <f t="shared" si="35"/>
        <v>6.25</v>
      </c>
      <c r="F485" s="85">
        <v>3</v>
      </c>
      <c r="H485" s="68" t="s">
        <v>9</v>
      </c>
      <c r="I485" s="69" t="s">
        <v>616</v>
      </c>
      <c r="J485" s="68" t="s">
        <v>16</v>
      </c>
      <c r="K485" s="71">
        <f>L485*100/$L$486</f>
        <v>1.0638297872340425</v>
      </c>
      <c r="L485" s="97">
        <v>1</v>
      </c>
    </row>
    <row r="486" spans="2:12">
      <c r="B486" s="19" t="s">
        <v>16</v>
      </c>
      <c r="C486" s="20" t="s">
        <v>611</v>
      </c>
      <c r="D486" s="19" t="s">
        <v>16</v>
      </c>
      <c r="E486" s="22">
        <f t="shared" si="35"/>
        <v>6.25</v>
      </c>
      <c r="F486" s="85">
        <v>3</v>
      </c>
      <c r="K486" s="74">
        <f>SUM(K481:K485)</f>
        <v>100</v>
      </c>
      <c r="L486" s="74">
        <f>SUM(L481:L485)</f>
        <v>94</v>
      </c>
    </row>
    <row r="487" spans="2:12">
      <c r="B487" s="19" t="s">
        <v>129</v>
      </c>
      <c r="C487" s="20" t="s">
        <v>607</v>
      </c>
      <c r="D487" s="19" t="s">
        <v>16</v>
      </c>
      <c r="E487" s="22">
        <f t="shared" si="35"/>
        <v>6.25</v>
      </c>
      <c r="F487" s="85">
        <v>3</v>
      </c>
    </row>
    <row r="488" spans="2:12">
      <c r="B488" s="19" t="s">
        <v>16</v>
      </c>
      <c r="C488" s="20" t="s">
        <v>602</v>
      </c>
      <c r="D488" s="19" t="s">
        <v>16</v>
      </c>
      <c r="E488" s="22">
        <f t="shared" si="35"/>
        <v>4.166666666666667</v>
      </c>
      <c r="F488" s="85">
        <v>2</v>
      </c>
    </row>
    <row r="489" spans="2:12">
      <c r="B489" s="19" t="s">
        <v>16</v>
      </c>
      <c r="C489" s="20" t="s">
        <v>596</v>
      </c>
      <c r="D489" s="19" t="s">
        <v>16</v>
      </c>
      <c r="E489" s="22">
        <f t="shared" si="35"/>
        <v>2.0833333333333335</v>
      </c>
      <c r="F489" s="85">
        <v>1</v>
      </c>
    </row>
    <row r="490" spans="2:12">
      <c r="B490" s="19" t="s">
        <v>16</v>
      </c>
      <c r="C490" s="20" t="s">
        <v>598</v>
      </c>
      <c r="D490" s="19" t="s">
        <v>16</v>
      </c>
      <c r="E490" s="22">
        <f t="shared" si="35"/>
        <v>2.0833333333333335</v>
      </c>
      <c r="F490" s="85">
        <v>1</v>
      </c>
    </row>
    <row r="491" spans="2:12">
      <c r="B491" s="19" t="s">
        <v>16</v>
      </c>
      <c r="C491" s="20" t="s">
        <v>599</v>
      </c>
      <c r="D491" s="19" t="s">
        <v>16</v>
      </c>
      <c r="E491" s="22">
        <f t="shared" si="35"/>
        <v>2.0833333333333335</v>
      </c>
      <c r="F491" s="85">
        <v>1</v>
      </c>
    </row>
    <row r="492" spans="2:12">
      <c r="B492" s="19" t="s">
        <v>16</v>
      </c>
      <c r="C492" s="20" t="s">
        <v>610</v>
      </c>
      <c r="D492" s="19" t="s">
        <v>16</v>
      </c>
      <c r="E492" s="22">
        <f t="shared" si="35"/>
        <v>2.0833333333333335</v>
      </c>
      <c r="F492" s="85">
        <v>1</v>
      </c>
    </row>
    <row r="493" spans="2:12">
      <c r="B493" s="19" t="s">
        <v>16</v>
      </c>
      <c r="C493" s="20" t="s">
        <v>605</v>
      </c>
      <c r="D493" s="19" t="s">
        <v>16</v>
      </c>
      <c r="E493" s="22">
        <f t="shared" si="35"/>
        <v>2.0833333333333335</v>
      </c>
      <c r="F493" s="85">
        <v>1</v>
      </c>
    </row>
    <row r="494" spans="2:12">
      <c r="B494" s="19" t="s">
        <v>16</v>
      </c>
      <c r="C494" s="20" t="s">
        <v>609</v>
      </c>
      <c r="D494" s="19" t="s">
        <v>16</v>
      </c>
      <c r="E494" s="22">
        <f t="shared" si="35"/>
        <v>2.0833333333333335</v>
      </c>
      <c r="F494" s="85">
        <v>1</v>
      </c>
    </row>
    <row r="495" spans="2:12">
      <c r="B495" s="68" t="s">
        <v>129</v>
      </c>
      <c r="C495" s="69" t="s">
        <v>608</v>
      </c>
      <c r="D495" s="68" t="s">
        <v>16</v>
      </c>
      <c r="E495" s="71">
        <f t="shared" si="35"/>
        <v>2.0833333333333335</v>
      </c>
      <c r="F495" s="97">
        <v>1</v>
      </c>
      <c r="G495" s="73" t="s">
        <v>613</v>
      </c>
    </row>
    <row r="496" spans="2:12">
      <c r="E496" s="74">
        <f>SUM(E481:E495)</f>
        <v>99.999999999999972</v>
      </c>
      <c r="F496" s="74">
        <f>SUM(F481:F495)</f>
        <v>48</v>
      </c>
    </row>
    <row r="497" spans="2:13">
      <c r="B497" s="73" t="s">
        <v>612</v>
      </c>
      <c r="F497" s="139"/>
    </row>
    <row r="498" spans="2:13">
      <c r="B498" s="19" t="s">
        <v>16</v>
      </c>
      <c r="C498" s="20" t="s">
        <v>601</v>
      </c>
      <c r="D498" s="19" t="s">
        <v>16</v>
      </c>
      <c r="F498" s="139">
        <v>38</v>
      </c>
    </row>
    <row r="502" spans="2:13">
      <c r="B502" s="154" t="s">
        <v>621</v>
      </c>
      <c r="H502" s="154" t="s">
        <v>622</v>
      </c>
    </row>
    <row r="503" spans="2:13">
      <c r="B503" s="2" t="s">
        <v>0</v>
      </c>
      <c r="C503" s="3" t="s">
        <v>1</v>
      </c>
      <c r="D503" s="3" t="s">
        <v>2</v>
      </c>
      <c r="E503" s="3" t="s">
        <v>3</v>
      </c>
      <c r="F503" s="3" t="s">
        <v>4</v>
      </c>
      <c r="H503" s="2" t="s">
        <v>45</v>
      </c>
      <c r="I503" s="3" t="s">
        <v>1</v>
      </c>
      <c r="J503" s="3" t="s">
        <v>46</v>
      </c>
      <c r="K503" s="3" t="s">
        <v>3</v>
      </c>
      <c r="L503" s="3" t="s">
        <v>4</v>
      </c>
    </row>
    <row r="504" spans="2:13">
      <c r="B504" s="19" t="s">
        <v>16</v>
      </c>
      <c r="C504" s="20" t="s">
        <v>629</v>
      </c>
      <c r="D504" s="19" t="s">
        <v>16</v>
      </c>
      <c r="E504" s="22">
        <f t="shared" ref="E504:E515" si="36">F504*100/$F$516</f>
        <v>59.701492537313435</v>
      </c>
      <c r="F504" s="99">
        <v>40</v>
      </c>
      <c r="H504" s="19" t="s">
        <v>9</v>
      </c>
      <c r="I504" s="20" t="s">
        <v>640</v>
      </c>
      <c r="J504" s="19" t="s">
        <v>123</v>
      </c>
      <c r="K504" s="22">
        <f t="shared" ref="K504:K510" si="37">L504*100/$L$511</f>
        <v>47.826086956521742</v>
      </c>
      <c r="L504" s="99">
        <v>33</v>
      </c>
    </row>
    <row r="505" spans="2:13">
      <c r="B505" s="19" t="s">
        <v>16</v>
      </c>
      <c r="C505" s="20" t="s">
        <v>630</v>
      </c>
      <c r="D505" s="19" t="s">
        <v>16</v>
      </c>
      <c r="E505" s="22">
        <f t="shared" si="36"/>
        <v>17.910447761194028</v>
      </c>
      <c r="F505" s="85">
        <v>12</v>
      </c>
      <c r="H505" s="19" t="s">
        <v>19</v>
      </c>
      <c r="I505" s="20" t="s">
        <v>638</v>
      </c>
      <c r="J505" s="19" t="s">
        <v>123</v>
      </c>
      <c r="K505" s="22">
        <f t="shared" si="37"/>
        <v>33.333333333333336</v>
      </c>
      <c r="L505" s="85">
        <v>23</v>
      </c>
    </row>
    <row r="506" spans="2:13">
      <c r="B506" s="19" t="s">
        <v>16</v>
      </c>
      <c r="C506" s="20" t="s">
        <v>632</v>
      </c>
      <c r="D506" s="19" t="s">
        <v>16</v>
      </c>
      <c r="E506" s="22">
        <f t="shared" si="36"/>
        <v>7.4626865671641793</v>
      </c>
      <c r="F506" s="85">
        <v>5</v>
      </c>
      <c r="H506" s="49" t="s">
        <v>106</v>
      </c>
      <c r="I506" s="50" t="s">
        <v>394</v>
      </c>
      <c r="J506" s="49" t="s">
        <v>635</v>
      </c>
      <c r="K506" s="52">
        <f t="shared" si="37"/>
        <v>7.2463768115942031</v>
      </c>
      <c r="L506" s="130">
        <v>5</v>
      </c>
    </row>
    <row r="507" spans="2:13">
      <c r="B507" s="19" t="s">
        <v>16</v>
      </c>
      <c r="C507" s="20" t="s">
        <v>624</v>
      </c>
      <c r="D507" s="19" t="s">
        <v>16</v>
      </c>
      <c r="E507" s="22">
        <f t="shared" si="36"/>
        <v>2.9850746268656718</v>
      </c>
      <c r="F507" s="85">
        <v>2</v>
      </c>
      <c r="H507" s="19" t="s">
        <v>22</v>
      </c>
      <c r="I507" s="20" t="s">
        <v>637</v>
      </c>
      <c r="J507" s="19" t="s">
        <v>16</v>
      </c>
      <c r="K507" s="22">
        <f t="shared" si="37"/>
        <v>4.3478260869565215</v>
      </c>
      <c r="L507" s="85">
        <v>3</v>
      </c>
    </row>
    <row r="508" spans="2:13">
      <c r="B508" s="19" t="s">
        <v>16</v>
      </c>
      <c r="C508" s="20" t="s">
        <v>633</v>
      </c>
      <c r="D508" s="19" t="s">
        <v>16</v>
      </c>
      <c r="E508" s="22">
        <f t="shared" si="36"/>
        <v>1.4925373134328359</v>
      </c>
      <c r="F508" s="85">
        <v>1</v>
      </c>
      <c r="H508" s="19" t="s">
        <v>22</v>
      </c>
      <c r="I508" s="20" t="s">
        <v>636</v>
      </c>
      <c r="J508" s="19" t="s">
        <v>104</v>
      </c>
      <c r="K508" s="22">
        <f t="shared" si="37"/>
        <v>4.3478260869565215</v>
      </c>
      <c r="L508" s="85">
        <v>3</v>
      </c>
    </row>
    <row r="509" spans="2:13">
      <c r="B509" s="19" t="s">
        <v>16</v>
      </c>
      <c r="C509" s="20" t="s">
        <v>626</v>
      </c>
      <c r="D509" s="19" t="s">
        <v>16</v>
      </c>
      <c r="E509" s="22">
        <f t="shared" si="36"/>
        <v>1.4925373134328359</v>
      </c>
      <c r="F509" s="85">
        <v>1</v>
      </c>
      <c r="H509" s="19" t="s">
        <v>19</v>
      </c>
      <c r="I509" s="20" t="s">
        <v>639</v>
      </c>
      <c r="J509" s="19" t="s">
        <v>123</v>
      </c>
      <c r="K509" s="22">
        <f t="shared" si="37"/>
        <v>1.4492753623188406</v>
      </c>
      <c r="L509" s="85">
        <v>1</v>
      </c>
      <c r="M509" s="73" t="s">
        <v>613</v>
      </c>
    </row>
    <row r="510" spans="2:13">
      <c r="B510" s="19" t="s">
        <v>16</v>
      </c>
      <c r="C510" s="20" t="s">
        <v>634</v>
      </c>
      <c r="D510" s="19" t="s">
        <v>16</v>
      </c>
      <c r="E510" s="22">
        <f t="shared" si="36"/>
        <v>1.4925373134328359</v>
      </c>
      <c r="F510" s="85">
        <v>1</v>
      </c>
      <c r="H510" s="243" t="s">
        <v>106</v>
      </c>
      <c r="I510" s="244" t="s">
        <v>371</v>
      </c>
      <c r="J510" s="243" t="s">
        <v>16</v>
      </c>
      <c r="K510" s="245">
        <f t="shared" si="37"/>
        <v>1.4492753623188406</v>
      </c>
      <c r="L510" s="246">
        <v>1</v>
      </c>
    </row>
    <row r="511" spans="2:13">
      <c r="B511" s="19" t="s">
        <v>16</v>
      </c>
      <c r="C511" s="20" t="s">
        <v>623</v>
      </c>
      <c r="D511" s="19" t="s">
        <v>16</v>
      </c>
      <c r="E511" s="22">
        <f t="shared" si="36"/>
        <v>1.4925373134328359</v>
      </c>
      <c r="F511" s="85">
        <v>1</v>
      </c>
      <c r="L511" s="74">
        <f>SUM(L504:L510)</f>
        <v>69</v>
      </c>
    </row>
    <row r="512" spans="2:13">
      <c r="B512" s="19" t="s">
        <v>16</v>
      </c>
      <c r="C512" s="20" t="s">
        <v>627</v>
      </c>
      <c r="D512" s="19" t="s">
        <v>16</v>
      </c>
      <c r="E512" s="22">
        <f t="shared" si="36"/>
        <v>1.4925373134328359</v>
      </c>
      <c r="F512" s="85">
        <v>1</v>
      </c>
    </row>
    <row r="513" spans="2:6">
      <c r="B513" s="19" t="s">
        <v>16</v>
      </c>
      <c r="C513" s="20" t="s">
        <v>631</v>
      </c>
      <c r="D513" s="19" t="s">
        <v>16</v>
      </c>
      <c r="E513" s="22">
        <f t="shared" si="36"/>
        <v>1.4925373134328359</v>
      </c>
      <c r="F513" s="85">
        <v>1</v>
      </c>
    </row>
    <row r="514" spans="2:6">
      <c r="B514" s="19" t="s">
        <v>16</v>
      </c>
      <c r="C514" s="20" t="s">
        <v>625</v>
      </c>
      <c r="D514" s="19" t="s">
        <v>16</v>
      </c>
      <c r="E514" s="22">
        <f t="shared" si="36"/>
        <v>1.4925373134328359</v>
      </c>
      <c r="F514" s="85">
        <v>1</v>
      </c>
    </row>
    <row r="515" spans="2:6">
      <c r="B515" s="68" t="s">
        <v>16</v>
      </c>
      <c r="C515" s="69" t="s">
        <v>628</v>
      </c>
      <c r="D515" s="68" t="s">
        <v>16</v>
      </c>
      <c r="E515" s="71">
        <f t="shared" si="36"/>
        <v>1.4925373134328359</v>
      </c>
      <c r="F515" s="97">
        <v>1</v>
      </c>
    </row>
    <row r="516" spans="2:6">
      <c r="E516" s="74">
        <f>SUM(E504:E515)</f>
        <v>99.999999999999986</v>
      </c>
      <c r="F516" s="74">
        <f>SUM(F504:F515)</f>
        <v>67</v>
      </c>
    </row>
  </sheetData>
  <pageMargins left="0.75" right="0.75" top="1" bottom="1" header="0.5" footer="0.5"/>
  <pageSetup orientation="portrait" horizontalDpi="4294967292" verticalDpi="4294967292"/>
  <ignoredErrors>
    <ignoredError sqref="B478:I515 A6:I109 J6:Z42 J44:Z93 J43:U43 W43:Z43 J94:Z109 O227:Y227 O265:Y266 O233:X243 S231:W231 O231:Q232 S232:X232 O244:Q262 S244:W262 A110:N283 O110:Z201 Z226:Z283 O205:W225 AA7:AM125 O270:Y281 AF215:AI253 AA215:AE252 AA126:AW214 AA254:AW270 AJ215:AW252 AA253:AE253 AJ253:AW253 O283:Y293 P282:T282 V282:Y282" numberStoredAsText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X217"/>
  <sheetViews>
    <sheetView zoomScale="50" zoomScaleNormal="50" zoomScalePageLayoutView="50" workbookViewId="0">
      <selection activeCell="P19" sqref="P19"/>
    </sheetView>
  </sheetViews>
  <sheetFormatPr baseColWidth="10" defaultRowHeight="15" x14ac:dyDescent="0"/>
  <cols>
    <col min="1" max="1" width="6.33203125" customWidth="1"/>
    <col min="2" max="2" width="15.6640625" customWidth="1"/>
    <col min="3" max="3" width="33.6640625" customWidth="1"/>
    <col min="7" max="7" width="7.5" customWidth="1"/>
    <col min="8" max="8" width="16.1640625" customWidth="1"/>
    <col min="9" max="9" width="31.1640625" customWidth="1"/>
    <col min="15" max="15" width="13.83203125" customWidth="1"/>
    <col min="16" max="16" width="30.83203125" customWidth="1"/>
    <col min="22" max="22" width="18.83203125" customWidth="1"/>
    <col min="28" max="28" width="30.6640625" customWidth="1"/>
    <col min="34" max="34" width="20.83203125" customWidth="1"/>
    <col min="40" max="40" width="20.83203125" customWidth="1"/>
    <col min="46" max="46" width="20.83203125" customWidth="1"/>
  </cols>
  <sheetData>
    <row r="2" spans="2:50">
      <c r="B2" s="254" t="s">
        <v>727</v>
      </c>
      <c r="O2" s="255" t="s">
        <v>728</v>
      </c>
      <c r="P2" s="73"/>
      <c r="Q2" s="73"/>
      <c r="R2" s="73"/>
      <c r="S2" s="73"/>
      <c r="T2" s="73"/>
      <c r="U2" s="73"/>
      <c r="V2" s="73"/>
      <c r="W2" s="73"/>
      <c r="X2" s="73"/>
      <c r="Y2" s="73"/>
      <c r="AA2" s="255" t="s">
        <v>729</v>
      </c>
      <c r="AB2" s="73"/>
      <c r="AC2" s="73"/>
      <c r="AD2" s="73"/>
      <c r="AE2" s="73"/>
      <c r="AF2" s="73"/>
      <c r="AG2" s="73"/>
      <c r="AH2" s="73"/>
      <c r="AI2" s="73"/>
      <c r="AJ2" s="73"/>
      <c r="AK2" s="73"/>
      <c r="AM2" s="255" t="s">
        <v>1033</v>
      </c>
    </row>
    <row r="3" spans="2:50">
      <c r="O3" s="73"/>
      <c r="P3" s="73"/>
      <c r="Q3" s="73"/>
      <c r="R3" s="73"/>
      <c r="S3" s="73"/>
      <c r="T3" s="73"/>
      <c r="U3" s="73"/>
      <c r="V3" s="73"/>
      <c r="W3" s="73"/>
      <c r="X3" s="73"/>
      <c r="Y3" s="73"/>
      <c r="AA3" s="73"/>
      <c r="AB3" s="73"/>
      <c r="AC3" s="73"/>
      <c r="AD3" s="73"/>
      <c r="AE3" s="73"/>
      <c r="AF3" s="73"/>
      <c r="AG3" s="73"/>
      <c r="AH3" s="73"/>
      <c r="AI3" s="73"/>
      <c r="AJ3" s="73"/>
      <c r="AK3" s="73"/>
    </row>
    <row r="4" spans="2:50">
      <c r="B4" s="296" t="s">
        <v>615</v>
      </c>
      <c r="C4" s="73"/>
      <c r="D4" s="73"/>
      <c r="E4" s="73"/>
      <c r="F4" s="73"/>
      <c r="G4" s="73"/>
      <c r="H4" s="296" t="s">
        <v>614</v>
      </c>
      <c r="I4" s="73"/>
      <c r="J4" s="73"/>
      <c r="K4" s="73"/>
      <c r="L4" s="73"/>
      <c r="O4" s="152" t="s">
        <v>287</v>
      </c>
      <c r="P4" s="151"/>
      <c r="Q4" s="150"/>
      <c r="R4" s="150"/>
      <c r="S4" s="149"/>
      <c r="T4" s="73"/>
      <c r="U4" s="152" t="s">
        <v>328</v>
      </c>
      <c r="V4" s="151"/>
      <c r="W4" s="150"/>
      <c r="X4" s="150"/>
      <c r="Y4" s="149"/>
      <c r="AA4" s="296" t="s">
        <v>594</v>
      </c>
      <c r="AB4" s="154"/>
      <c r="AC4" s="154"/>
      <c r="AD4" s="154"/>
      <c r="AE4" s="154"/>
      <c r="AF4" s="73"/>
      <c r="AG4" s="296" t="s">
        <v>595</v>
      </c>
      <c r="AH4" s="154"/>
      <c r="AI4" s="154"/>
      <c r="AJ4" s="154"/>
      <c r="AK4" s="154"/>
      <c r="AM4" s="153" t="s">
        <v>132</v>
      </c>
      <c r="AN4" s="153"/>
      <c r="AO4" s="153"/>
      <c r="AP4" s="153"/>
      <c r="AQ4" s="153"/>
      <c r="AR4" s="154"/>
      <c r="AS4" s="153" t="s">
        <v>133</v>
      </c>
      <c r="AT4" s="1"/>
      <c r="AU4" s="1"/>
      <c r="AV4" s="1"/>
      <c r="AW4" s="1"/>
      <c r="AX4" s="73"/>
    </row>
    <row r="5" spans="2:50">
      <c r="O5" s="150"/>
      <c r="P5" s="151"/>
      <c r="Q5" s="150"/>
      <c r="R5" s="150"/>
      <c r="S5" s="149"/>
      <c r="T5" s="73"/>
      <c r="U5" s="150"/>
      <c r="V5" s="151"/>
      <c r="W5" s="150"/>
      <c r="X5" s="150"/>
      <c r="Y5" s="149"/>
    </row>
    <row r="6" spans="2:50">
      <c r="B6" s="2" t="s">
        <v>0</v>
      </c>
      <c r="C6" s="3" t="s">
        <v>1</v>
      </c>
      <c r="D6" s="3" t="s">
        <v>2</v>
      </c>
      <c r="E6" s="3" t="s">
        <v>3</v>
      </c>
      <c r="F6" s="3" t="s">
        <v>4</v>
      </c>
      <c r="G6" s="73"/>
      <c r="H6" s="2" t="s">
        <v>45</v>
      </c>
      <c r="I6" s="3" t="s">
        <v>1</v>
      </c>
      <c r="J6" s="3" t="s">
        <v>46</v>
      </c>
      <c r="K6" s="3" t="s">
        <v>3</v>
      </c>
      <c r="L6" s="3" t="s">
        <v>4</v>
      </c>
      <c r="O6" s="148" t="s">
        <v>0</v>
      </c>
      <c r="P6" s="148" t="s">
        <v>1</v>
      </c>
      <c r="Q6" s="148" t="s">
        <v>2</v>
      </c>
      <c r="R6" s="148" t="s">
        <v>3</v>
      </c>
      <c r="S6" s="147" t="s">
        <v>4</v>
      </c>
      <c r="T6" s="73"/>
      <c r="U6" s="148" t="s">
        <v>45</v>
      </c>
      <c r="V6" s="148" t="s">
        <v>1</v>
      </c>
      <c r="W6" s="148" t="s">
        <v>46</v>
      </c>
      <c r="X6" s="148" t="s">
        <v>3</v>
      </c>
      <c r="Y6" s="147" t="s">
        <v>4</v>
      </c>
      <c r="AA6" s="2" t="s">
        <v>0</v>
      </c>
      <c r="AB6" s="3" t="s">
        <v>1</v>
      </c>
      <c r="AC6" s="3" t="s">
        <v>2</v>
      </c>
      <c r="AD6" s="3" t="s">
        <v>3</v>
      </c>
      <c r="AE6" s="3" t="s">
        <v>4</v>
      </c>
      <c r="AF6" s="73"/>
      <c r="AG6" s="2" t="s">
        <v>45</v>
      </c>
      <c r="AH6" s="3" t="s">
        <v>1</v>
      </c>
      <c r="AI6" s="3" t="s">
        <v>46</v>
      </c>
      <c r="AJ6" s="3" t="s">
        <v>3</v>
      </c>
      <c r="AK6" s="3" t="s">
        <v>4</v>
      </c>
      <c r="AM6" s="2" t="s">
        <v>0</v>
      </c>
      <c r="AN6" s="3" t="s">
        <v>1</v>
      </c>
      <c r="AO6" s="3" t="s">
        <v>2</v>
      </c>
      <c r="AP6" s="4" t="s">
        <v>3</v>
      </c>
      <c r="AQ6" s="3" t="s">
        <v>4</v>
      </c>
      <c r="AR6" s="73"/>
      <c r="AS6" s="2" t="s">
        <v>45</v>
      </c>
      <c r="AT6" s="3" t="s">
        <v>1</v>
      </c>
      <c r="AU6" s="3" t="s">
        <v>46</v>
      </c>
      <c r="AV6" s="3" t="s">
        <v>3</v>
      </c>
      <c r="AW6" s="3" t="s">
        <v>4</v>
      </c>
      <c r="AX6" s="73"/>
    </row>
    <row r="7" spans="2:50">
      <c r="B7" s="19" t="s">
        <v>16</v>
      </c>
      <c r="C7" s="20" t="s">
        <v>604</v>
      </c>
      <c r="D7" s="19" t="s">
        <v>16</v>
      </c>
      <c r="E7" s="22">
        <f t="shared" ref="E7:E21" si="0">F7*100/$F$22</f>
        <v>22.916666666666668</v>
      </c>
      <c r="F7" s="99">
        <v>11</v>
      </c>
      <c r="G7" s="73"/>
      <c r="H7" s="19" t="s">
        <v>9</v>
      </c>
      <c r="I7" s="20" t="s">
        <v>618</v>
      </c>
      <c r="J7" s="19" t="s">
        <v>16</v>
      </c>
      <c r="K7" s="22">
        <f>L7*100/$L$12</f>
        <v>80.851063829787236</v>
      </c>
      <c r="L7" s="99">
        <v>76</v>
      </c>
      <c r="O7" s="145" t="s">
        <v>16</v>
      </c>
      <c r="P7" s="146" t="s">
        <v>286</v>
      </c>
      <c r="Q7" s="145" t="s">
        <v>16</v>
      </c>
      <c r="R7" s="144">
        <f t="shared" ref="R7:R59" si="1">SUM((S7/$S$60)*100)</f>
        <v>5.4794520547945202</v>
      </c>
      <c r="S7" s="143">
        <v>4</v>
      </c>
      <c r="T7" s="73"/>
      <c r="U7" s="145" t="s">
        <v>106</v>
      </c>
      <c r="V7" s="146" t="s">
        <v>327</v>
      </c>
      <c r="W7" s="145" t="s">
        <v>104</v>
      </c>
      <c r="X7" s="144">
        <f t="shared" ref="X7:X48" si="2">SUM((Y7/$Y$49)*100)</f>
        <v>10.256410256410255</v>
      </c>
      <c r="Y7" s="143">
        <v>8</v>
      </c>
      <c r="AA7" s="84" t="s">
        <v>16</v>
      </c>
      <c r="AB7" s="20" t="s">
        <v>572</v>
      </c>
      <c r="AC7" s="84" t="s">
        <v>16</v>
      </c>
      <c r="AD7" s="22">
        <f t="shared" ref="AD7:AD16" si="3">AE7*100/$AE$17</f>
        <v>33.333333333333336</v>
      </c>
      <c r="AE7" s="99">
        <v>31</v>
      </c>
      <c r="AF7" s="73"/>
      <c r="AG7" s="19" t="s">
        <v>19</v>
      </c>
      <c r="AH7" s="20" t="s">
        <v>587</v>
      </c>
      <c r="AI7" s="19" t="s">
        <v>16</v>
      </c>
      <c r="AJ7" s="22">
        <f>AK7*100/$AK$9</f>
        <v>95.890410958904113</v>
      </c>
      <c r="AK7" s="99">
        <v>70</v>
      </c>
      <c r="AM7" s="5" t="s">
        <v>22</v>
      </c>
      <c r="AN7" s="6" t="s">
        <v>80</v>
      </c>
      <c r="AO7" s="7" t="s">
        <v>16</v>
      </c>
      <c r="AP7" s="175">
        <f t="shared" ref="AP7:AP51" si="4">AQ7*100/$AQ$52</f>
        <v>22.471910112359552</v>
      </c>
      <c r="AQ7" s="8">
        <v>20</v>
      </c>
      <c r="AR7" s="73"/>
      <c r="AS7" s="75" t="s">
        <v>106</v>
      </c>
      <c r="AT7" s="76" t="s">
        <v>107</v>
      </c>
      <c r="AU7" s="77" t="s">
        <v>22</v>
      </c>
      <c r="AV7" s="193">
        <f t="shared" ref="AV7:AV29" si="5">AW7*100/$L$31</f>
        <v>100</v>
      </c>
      <c r="AW7" s="79">
        <v>23</v>
      </c>
      <c r="AX7" s="73"/>
    </row>
    <row r="8" spans="2:50">
      <c r="B8" s="19" t="s">
        <v>16</v>
      </c>
      <c r="C8" s="20" t="s">
        <v>603</v>
      </c>
      <c r="D8" s="19" t="s">
        <v>16</v>
      </c>
      <c r="E8" s="22">
        <f t="shared" si="0"/>
        <v>22.916666666666668</v>
      </c>
      <c r="F8" s="85">
        <v>11</v>
      </c>
      <c r="G8" s="73"/>
      <c r="H8" s="19" t="s">
        <v>9</v>
      </c>
      <c r="I8" s="20" t="s">
        <v>619</v>
      </c>
      <c r="J8" s="19" t="s">
        <v>22</v>
      </c>
      <c r="K8" s="22">
        <f>L8*100/$L$12</f>
        <v>15.957446808510639</v>
      </c>
      <c r="L8" s="85">
        <v>15</v>
      </c>
      <c r="O8" s="145" t="s">
        <v>16</v>
      </c>
      <c r="P8" s="146" t="s">
        <v>285</v>
      </c>
      <c r="Q8" s="145" t="s">
        <v>16</v>
      </c>
      <c r="R8" s="144">
        <f t="shared" si="1"/>
        <v>5.4794520547945202</v>
      </c>
      <c r="S8" s="143">
        <v>4</v>
      </c>
      <c r="T8" s="73"/>
      <c r="U8" s="145" t="s">
        <v>51</v>
      </c>
      <c r="V8" s="146" t="s">
        <v>326</v>
      </c>
      <c r="W8" s="145" t="s">
        <v>123</v>
      </c>
      <c r="X8" s="144">
        <f t="shared" si="2"/>
        <v>5.1282051282051277</v>
      </c>
      <c r="Y8" s="143">
        <v>4</v>
      </c>
      <c r="AA8" s="84" t="s">
        <v>16</v>
      </c>
      <c r="AB8" s="20" t="s">
        <v>575</v>
      </c>
      <c r="AC8" s="84" t="s">
        <v>16</v>
      </c>
      <c r="AD8" s="22">
        <f t="shared" si="3"/>
        <v>27.956989247311828</v>
      </c>
      <c r="AE8" s="85">
        <v>26</v>
      </c>
      <c r="AF8" s="73"/>
      <c r="AG8" s="68" t="s">
        <v>19</v>
      </c>
      <c r="AH8" s="69" t="s">
        <v>586</v>
      </c>
      <c r="AI8" s="68" t="s">
        <v>16</v>
      </c>
      <c r="AJ8" s="71">
        <f>AK8*100/$AK$9</f>
        <v>4.1095890410958908</v>
      </c>
      <c r="AK8" s="97">
        <v>3</v>
      </c>
      <c r="AM8" s="9" t="s">
        <v>16</v>
      </c>
      <c r="AN8" s="10" t="s">
        <v>71</v>
      </c>
      <c r="AO8" s="11" t="s">
        <v>16</v>
      </c>
      <c r="AP8" s="176">
        <f t="shared" si="4"/>
        <v>6.7415730337078648</v>
      </c>
      <c r="AQ8" s="13">
        <v>6</v>
      </c>
      <c r="AR8" s="73"/>
      <c r="AS8" s="80" t="s">
        <v>19</v>
      </c>
      <c r="AT8" s="81" t="s">
        <v>119</v>
      </c>
      <c r="AU8" s="82" t="s">
        <v>16</v>
      </c>
      <c r="AV8" s="194">
        <f t="shared" si="5"/>
        <v>34.782608695652172</v>
      </c>
      <c r="AW8" s="83">
        <v>8</v>
      </c>
      <c r="AX8" s="73"/>
    </row>
    <row r="9" spans="2:50">
      <c r="B9" s="19" t="s">
        <v>16</v>
      </c>
      <c r="C9" s="20" t="s">
        <v>606</v>
      </c>
      <c r="D9" s="19" t="s">
        <v>16</v>
      </c>
      <c r="E9" s="22">
        <f t="shared" si="0"/>
        <v>10.416666666666666</v>
      </c>
      <c r="F9" s="85">
        <v>5</v>
      </c>
      <c r="G9" s="73"/>
      <c r="H9" s="19" t="s">
        <v>9</v>
      </c>
      <c r="I9" s="20" t="s">
        <v>617</v>
      </c>
      <c r="J9" s="19" t="s">
        <v>16</v>
      </c>
      <c r="K9" s="22">
        <f>L9*100/$L$12</f>
        <v>1.0638297872340425</v>
      </c>
      <c r="L9" s="85">
        <v>1</v>
      </c>
      <c r="O9" s="145" t="s">
        <v>16</v>
      </c>
      <c r="P9" s="146" t="s">
        <v>284</v>
      </c>
      <c r="Q9" s="145" t="s">
        <v>16</v>
      </c>
      <c r="R9" s="144">
        <f t="shared" si="1"/>
        <v>4.10958904109589</v>
      </c>
      <c r="S9" s="143">
        <v>3</v>
      </c>
      <c r="T9" s="73"/>
      <c r="U9" s="163" t="s">
        <v>22</v>
      </c>
      <c r="V9" s="164" t="s">
        <v>325</v>
      </c>
      <c r="W9" s="163" t="s">
        <v>22</v>
      </c>
      <c r="X9" s="165">
        <f t="shared" si="2"/>
        <v>5.1282051282051277</v>
      </c>
      <c r="Y9" s="166">
        <v>4</v>
      </c>
      <c r="AA9" s="84" t="s">
        <v>16</v>
      </c>
      <c r="AB9" s="20" t="s">
        <v>567</v>
      </c>
      <c r="AC9" s="84" t="s">
        <v>16</v>
      </c>
      <c r="AD9" s="22">
        <f t="shared" si="3"/>
        <v>13.978494623655914</v>
      </c>
      <c r="AE9" s="85">
        <v>13</v>
      </c>
      <c r="AF9" s="73"/>
      <c r="AG9" s="73"/>
      <c r="AH9" s="73"/>
      <c r="AI9" s="73"/>
      <c r="AJ9" s="74">
        <f>SUM(AJ7:AJ8)</f>
        <v>100</v>
      </c>
      <c r="AK9" s="74">
        <f>SUM(AK7:AK8)</f>
        <v>73</v>
      </c>
      <c r="AM9" s="14" t="s">
        <v>16</v>
      </c>
      <c r="AN9" s="15" t="s">
        <v>61</v>
      </c>
      <c r="AO9" s="16" t="s">
        <v>16</v>
      </c>
      <c r="AP9" s="177">
        <f t="shared" si="4"/>
        <v>4.4943820224719104</v>
      </c>
      <c r="AQ9" s="18">
        <v>4</v>
      </c>
      <c r="AR9" s="73"/>
      <c r="AS9" s="84" t="s">
        <v>102</v>
      </c>
      <c r="AT9" s="20" t="s">
        <v>101</v>
      </c>
      <c r="AU9" s="19" t="s">
        <v>22</v>
      </c>
      <c r="AV9" s="178">
        <f t="shared" si="5"/>
        <v>30.434782608695652</v>
      </c>
      <c r="AW9" s="85">
        <v>7</v>
      </c>
      <c r="AX9" s="73"/>
    </row>
    <row r="10" spans="2:50">
      <c r="B10" s="19" t="s">
        <v>16</v>
      </c>
      <c r="C10" s="20" t="s">
        <v>600</v>
      </c>
      <c r="D10" s="19" t="s">
        <v>16</v>
      </c>
      <c r="E10" s="22">
        <f t="shared" si="0"/>
        <v>6.25</v>
      </c>
      <c r="F10" s="85">
        <v>3</v>
      </c>
      <c r="G10" s="73"/>
      <c r="H10" s="19" t="s">
        <v>9</v>
      </c>
      <c r="I10" s="20" t="s">
        <v>620</v>
      </c>
      <c r="J10" s="19" t="s">
        <v>16</v>
      </c>
      <c r="K10" s="22">
        <f>L10*100/$L$12</f>
        <v>1.0638297872340425</v>
      </c>
      <c r="L10" s="85">
        <v>1</v>
      </c>
      <c r="O10" s="145" t="s">
        <v>16</v>
      </c>
      <c r="P10" s="146" t="s">
        <v>283</v>
      </c>
      <c r="Q10" s="145" t="s">
        <v>16</v>
      </c>
      <c r="R10" s="144">
        <f t="shared" si="1"/>
        <v>2.7397260273972601</v>
      </c>
      <c r="S10" s="143">
        <v>2</v>
      </c>
      <c r="T10" s="73"/>
      <c r="U10" s="156" t="s">
        <v>106</v>
      </c>
      <c r="V10" s="157" t="s">
        <v>324</v>
      </c>
      <c r="W10" s="156" t="s">
        <v>16</v>
      </c>
      <c r="X10" s="158">
        <f t="shared" si="2"/>
        <v>5.1282051282051277</v>
      </c>
      <c r="Y10" s="159">
        <v>4</v>
      </c>
      <c r="AA10" s="84" t="s">
        <v>16</v>
      </c>
      <c r="AB10" s="20" t="s">
        <v>573</v>
      </c>
      <c r="AC10" s="84" t="s">
        <v>16</v>
      </c>
      <c r="AD10" s="22">
        <f t="shared" si="3"/>
        <v>12.903225806451612</v>
      </c>
      <c r="AE10" s="85">
        <v>12</v>
      </c>
      <c r="AF10" s="73"/>
      <c r="AM10" s="19" t="s">
        <v>16</v>
      </c>
      <c r="AN10" s="20" t="s">
        <v>70</v>
      </c>
      <c r="AO10" s="21" t="s">
        <v>16</v>
      </c>
      <c r="AP10" s="178">
        <f t="shared" si="4"/>
        <v>4.4943820224719104</v>
      </c>
      <c r="AQ10" s="23">
        <v>4</v>
      </c>
      <c r="AR10" s="73"/>
      <c r="AS10" s="84" t="s">
        <v>55</v>
      </c>
      <c r="AT10" s="20" t="s">
        <v>125</v>
      </c>
      <c r="AU10" s="84" t="s">
        <v>22</v>
      </c>
      <c r="AV10" s="178">
        <f t="shared" si="5"/>
        <v>26.086956521739129</v>
      </c>
      <c r="AW10" s="85">
        <v>6</v>
      </c>
      <c r="AX10" s="20" t="s">
        <v>211</v>
      </c>
    </row>
    <row r="11" spans="2:50">
      <c r="B11" s="19" t="s">
        <v>16</v>
      </c>
      <c r="C11" s="20" t="s">
        <v>597</v>
      </c>
      <c r="D11" s="19" t="s">
        <v>16</v>
      </c>
      <c r="E11" s="22">
        <f t="shared" si="0"/>
        <v>6.25</v>
      </c>
      <c r="F11" s="85">
        <v>3</v>
      </c>
      <c r="G11" s="73"/>
      <c r="H11" s="68" t="s">
        <v>9</v>
      </c>
      <c r="I11" s="69" t="s">
        <v>616</v>
      </c>
      <c r="J11" s="68" t="s">
        <v>16</v>
      </c>
      <c r="K11" s="71">
        <f>L11*100/$L$12</f>
        <v>1.0638297872340425</v>
      </c>
      <c r="L11" s="97">
        <v>1</v>
      </c>
      <c r="O11" s="145" t="s">
        <v>16</v>
      </c>
      <c r="P11" s="146" t="s">
        <v>282</v>
      </c>
      <c r="Q11" s="145" t="s">
        <v>16</v>
      </c>
      <c r="R11" s="144">
        <f t="shared" si="1"/>
        <v>2.7397260273972601</v>
      </c>
      <c r="S11" s="143">
        <v>2</v>
      </c>
      <c r="T11" s="73"/>
      <c r="U11" s="145" t="s">
        <v>9</v>
      </c>
      <c r="V11" s="146" t="s">
        <v>323</v>
      </c>
      <c r="W11" s="145" t="s">
        <v>16</v>
      </c>
      <c r="X11" s="144">
        <f t="shared" si="2"/>
        <v>3.8461538461538463</v>
      </c>
      <c r="Y11" s="143">
        <v>3</v>
      </c>
      <c r="AA11" s="84" t="s">
        <v>16</v>
      </c>
      <c r="AB11" s="20" t="s">
        <v>571</v>
      </c>
      <c r="AC11" s="84" t="s">
        <v>16</v>
      </c>
      <c r="AD11" s="22">
        <f t="shared" si="3"/>
        <v>4.301075268817204</v>
      </c>
      <c r="AE11" s="85">
        <v>4</v>
      </c>
      <c r="AF11" s="73"/>
      <c r="AM11" s="19" t="s">
        <v>16</v>
      </c>
      <c r="AN11" s="20" t="s">
        <v>74</v>
      </c>
      <c r="AO11" s="21" t="s">
        <v>16</v>
      </c>
      <c r="AP11" s="178">
        <f t="shared" si="4"/>
        <v>3.3707865168539324</v>
      </c>
      <c r="AQ11" s="23">
        <v>3</v>
      </c>
      <c r="AR11" s="73"/>
      <c r="AS11" s="84" t="s">
        <v>55</v>
      </c>
      <c r="AT11" s="20" t="s">
        <v>116</v>
      </c>
      <c r="AU11" s="19" t="s">
        <v>52</v>
      </c>
      <c r="AV11" s="178">
        <f t="shared" si="5"/>
        <v>26.086956521739129</v>
      </c>
      <c r="AW11" s="85">
        <v>6</v>
      </c>
      <c r="AX11" s="73"/>
    </row>
    <row r="12" spans="2:50">
      <c r="B12" s="19" t="s">
        <v>16</v>
      </c>
      <c r="C12" s="20" t="s">
        <v>611</v>
      </c>
      <c r="D12" s="19" t="s">
        <v>16</v>
      </c>
      <c r="E12" s="22">
        <f t="shared" si="0"/>
        <v>6.25</v>
      </c>
      <c r="F12" s="85">
        <v>3</v>
      </c>
      <c r="G12" s="73"/>
      <c r="H12" s="73"/>
      <c r="I12" s="73"/>
      <c r="J12" s="73"/>
      <c r="K12" s="74">
        <f>SUM(K7:K11)</f>
        <v>100</v>
      </c>
      <c r="L12" s="74">
        <f>SUM(L7:L11)</f>
        <v>94</v>
      </c>
      <c r="O12" s="145" t="s">
        <v>16</v>
      </c>
      <c r="P12" s="146" t="s">
        <v>281</v>
      </c>
      <c r="Q12" s="145" t="s">
        <v>16</v>
      </c>
      <c r="R12" s="144">
        <f t="shared" si="1"/>
        <v>2.7397260273972601</v>
      </c>
      <c r="S12" s="143">
        <v>2</v>
      </c>
      <c r="T12" s="73"/>
      <c r="U12" s="145" t="s">
        <v>22</v>
      </c>
      <c r="V12" s="146" t="s">
        <v>322</v>
      </c>
      <c r="W12" s="145" t="s">
        <v>16</v>
      </c>
      <c r="X12" s="144">
        <f t="shared" si="2"/>
        <v>3.8461538461538463</v>
      </c>
      <c r="Y12" s="143">
        <v>3</v>
      </c>
      <c r="AA12" s="84" t="s">
        <v>16</v>
      </c>
      <c r="AB12" s="20" t="s">
        <v>576</v>
      </c>
      <c r="AC12" s="84" t="s">
        <v>16</v>
      </c>
      <c r="AD12" s="22">
        <f t="shared" si="3"/>
        <v>2.150537634408602</v>
      </c>
      <c r="AE12" s="85">
        <v>2</v>
      </c>
      <c r="AF12" s="73"/>
      <c r="AM12" s="24" t="s">
        <v>16</v>
      </c>
      <c r="AN12" s="25" t="s">
        <v>68</v>
      </c>
      <c r="AO12" s="26" t="s">
        <v>16</v>
      </c>
      <c r="AP12" s="179">
        <f t="shared" si="4"/>
        <v>3.3707865168539324</v>
      </c>
      <c r="AQ12" s="28">
        <v>3</v>
      </c>
      <c r="AR12" s="73"/>
      <c r="AS12" s="84" t="s">
        <v>51</v>
      </c>
      <c r="AT12" s="20" t="s">
        <v>117</v>
      </c>
      <c r="AU12" s="19" t="s">
        <v>16</v>
      </c>
      <c r="AV12" s="178">
        <f t="shared" si="5"/>
        <v>21.739130434782609</v>
      </c>
      <c r="AW12" s="85">
        <v>5</v>
      </c>
      <c r="AX12" s="73"/>
    </row>
    <row r="13" spans="2:50">
      <c r="B13" s="19" t="s">
        <v>129</v>
      </c>
      <c r="C13" s="20" t="s">
        <v>607</v>
      </c>
      <c r="D13" s="19" t="s">
        <v>16</v>
      </c>
      <c r="E13" s="22">
        <f t="shared" si="0"/>
        <v>6.25</v>
      </c>
      <c r="F13" s="85">
        <v>3</v>
      </c>
      <c r="G13" s="73"/>
      <c r="H13" s="73"/>
      <c r="I13" s="73"/>
      <c r="J13" s="73"/>
      <c r="K13" s="73"/>
      <c r="L13" s="73"/>
      <c r="O13" s="145" t="s">
        <v>16</v>
      </c>
      <c r="P13" s="146" t="s">
        <v>280</v>
      </c>
      <c r="Q13" s="145" t="s">
        <v>16</v>
      </c>
      <c r="R13" s="144">
        <f t="shared" si="1"/>
        <v>2.7397260273972601</v>
      </c>
      <c r="S13" s="143">
        <v>2</v>
      </c>
      <c r="T13" s="73"/>
      <c r="U13" s="145" t="s">
        <v>106</v>
      </c>
      <c r="V13" s="146" t="s">
        <v>321</v>
      </c>
      <c r="W13" s="145" t="s">
        <v>123</v>
      </c>
      <c r="X13" s="144">
        <f t="shared" si="2"/>
        <v>3.8461538461538463</v>
      </c>
      <c r="Y13" s="143">
        <v>3</v>
      </c>
      <c r="AA13" s="84" t="s">
        <v>16</v>
      </c>
      <c r="AB13" s="20" t="s">
        <v>568</v>
      </c>
      <c r="AC13" s="84" t="s">
        <v>16</v>
      </c>
      <c r="AD13" s="22">
        <f t="shared" si="3"/>
        <v>2.150537634408602</v>
      </c>
      <c r="AE13" s="85">
        <v>2</v>
      </c>
      <c r="AF13" s="73"/>
      <c r="AM13" s="29" t="s">
        <v>16</v>
      </c>
      <c r="AN13" s="30" t="s">
        <v>69</v>
      </c>
      <c r="AO13" s="31" t="s">
        <v>16</v>
      </c>
      <c r="AP13" s="180">
        <f t="shared" si="4"/>
        <v>2.2471910112359552</v>
      </c>
      <c r="AQ13" s="33">
        <v>2</v>
      </c>
      <c r="AR13" s="73"/>
      <c r="AS13" s="84" t="s">
        <v>51</v>
      </c>
      <c r="AT13" s="20" t="s">
        <v>113</v>
      </c>
      <c r="AU13" s="19" t="s">
        <v>16</v>
      </c>
      <c r="AV13" s="178">
        <f t="shared" si="5"/>
        <v>17.391304347826086</v>
      </c>
      <c r="AW13" s="85">
        <v>4</v>
      </c>
      <c r="AX13" s="73"/>
    </row>
    <row r="14" spans="2:50">
      <c r="B14" s="19" t="s">
        <v>16</v>
      </c>
      <c r="C14" s="20" t="s">
        <v>602</v>
      </c>
      <c r="D14" s="19" t="s">
        <v>16</v>
      </c>
      <c r="E14" s="22">
        <f t="shared" si="0"/>
        <v>4.166666666666667</v>
      </c>
      <c r="F14" s="85">
        <v>2</v>
      </c>
      <c r="G14" s="73"/>
      <c r="H14" s="73"/>
      <c r="I14" s="73"/>
      <c r="J14" s="73"/>
      <c r="K14" s="73"/>
      <c r="L14" s="73"/>
      <c r="O14" s="145" t="s">
        <v>16</v>
      </c>
      <c r="P14" s="146" t="s">
        <v>279</v>
      </c>
      <c r="Q14" s="145" t="s">
        <v>16</v>
      </c>
      <c r="R14" s="144">
        <f t="shared" si="1"/>
        <v>2.7397260273972601</v>
      </c>
      <c r="S14" s="143">
        <v>2</v>
      </c>
      <c r="T14" s="73"/>
      <c r="U14" s="145" t="s">
        <v>19</v>
      </c>
      <c r="V14" s="146" t="s">
        <v>320</v>
      </c>
      <c r="W14" s="145" t="s">
        <v>16</v>
      </c>
      <c r="X14" s="144">
        <f t="shared" si="2"/>
        <v>2.5641025641025639</v>
      </c>
      <c r="Y14" s="143">
        <v>2</v>
      </c>
      <c r="AA14" s="84" t="s">
        <v>16</v>
      </c>
      <c r="AB14" s="20" t="s">
        <v>569</v>
      </c>
      <c r="AC14" s="84" t="s">
        <v>16</v>
      </c>
      <c r="AD14" s="22">
        <f t="shared" si="3"/>
        <v>1.075268817204301</v>
      </c>
      <c r="AE14" s="85">
        <v>1</v>
      </c>
      <c r="AF14" s="73"/>
      <c r="AM14" s="34" t="s">
        <v>16</v>
      </c>
      <c r="AN14" s="35" t="s">
        <v>38</v>
      </c>
      <c r="AO14" s="36" t="s">
        <v>16</v>
      </c>
      <c r="AP14" s="181">
        <f t="shared" si="4"/>
        <v>2.2471910112359552</v>
      </c>
      <c r="AQ14" s="37">
        <v>2</v>
      </c>
      <c r="AR14" s="73"/>
      <c r="AS14" s="84" t="s">
        <v>19</v>
      </c>
      <c r="AT14" s="20" t="s">
        <v>109</v>
      </c>
      <c r="AU14" s="84" t="s">
        <v>16</v>
      </c>
      <c r="AV14" s="178">
        <f t="shared" si="5"/>
        <v>13.043478260869565</v>
      </c>
      <c r="AW14" s="85">
        <v>3</v>
      </c>
      <c r="AX14" s="73"/>
    </row>
    <row r="15" spans="2:50">
      <c r="B15" s="19" t="s">
        <v>16</v>
      </c>
      <c r="C15" s="20" t="s">
        <v>596</v>
      </c>
      <c r="D15" s="19" t="s">
        <v>16</v>
      </c>
      <c r="E15" s="22">
        <f t="shared" si="0"/>
        <v>2.0833333333333335</v>
      </c>
      <c r="F15" s="85">
        <v>1</v>
      </c>
      <c r="G15" s="73"/>
      <c r="H15" s="73"/>
      <c r="I15" s="73"/>
      <c r="J15" s="73"/>
      <c r="K15" s="73"/>
      <c r="L15" s="73"/>
      <c r="O15" s="145" t="s">
        <v>16</v>
      </c>
      <c r="P15" s="146" t="s">
        <v>278</v>
      </c>
      <c r="Q15" s="145" t="s">
        <v>16</v>
      </c>
      <c r="R15" s="144">
        <f t="shared" si="1"/>
        <v>2.7397260273972601</v>
      </c>
      <c r="S15" s="143">
        <v>2</v>
      </c>
      <c r="T15" s="73"/>
      <c r="U15" s="145" t="s">
        <v>106</v>
      </c>
      <c r="V15" s="146" t="s">
        <v>319</v>
      </c>
      <c r="W15" s="145" t="s">
        <v>22</v>
      </c>
      <c r="X15" s="144">
        <f t="shared" si="2"/>
        <v>2.5641025641025639</v>
      </c>
      <c r="Y15" s="143">
        <v>2</v>
      </c>
      <c r="AA15" s="84" t="s">
        <v>16</v>
      </c>
      <c r="AB15" s="20" t="s">
        <v>574</v>
      </c>
      <c r="AC15" s="84" t="s">
        <v>16</v>
      </c>
      <c r="AD15" s="22">
        <f t="shared" si="3"/>
        <v>1.075268817204301</v>
      </c>
      <c r="AE15" s="85">
        <v>1</v>
      </c>
      <c r="AF15" s="73"/>
      <c r="AG15" s="73"/>
      <c r="AH15" s="73"/>
      <c r="AI15" s="73"/>
      <c r="AJ15" s="73"/>
      <c r="AK15" s="73"/>
      <c r="AM15" s="19" t="s">
        <v>16</v>
      </c>
      <c r="AN15" s="20" t="s">
        <v>72</v>
      </c>
      <c r="AO15" s="21" t="s">
        <v>16</v>
      </c>
      <c r="AP15" s="178">
        <f t="shared" si="4"/>
        <v>2.2471910112359552</v>
      </c>
      <c r="AQ15" s="23">
        <v>2</v>
      </c>
      <c r="AR15" s="73"/>
      <c r="AS15" s="86" t="s">
        <v>9</v>
      </c>
      <c r="AT15" s="87" t="s">
        <v>118</v>
      </c>
      <c r="AU15" s="88" t="s">
        <v>16</v>
      </c>
      <c r="AV15" s="195">
        <f t="shared" si="5"/>
        <v>13.043478260869565</v>
      </c>
      <c r="AW15" s="90">
        <v>3</v>
      </c>
      <c r="AX15" s="73"/>
    </row>
    <row r="16" spans="2:50">
      <c r="B16" s="19" t="s">
        <v>16</v>
      </c>
      <c r="C16" s="20" t="s">
        <v>598</v>
      </c>
      <c r="D16" s="19" t="s">
        <v>16</v>
      </c>
      <c r="E16" s="22">
        <f t="shared" si="0"/>
        <v>2.0833333333333335</v>
      </c>
      <c r="F16" s="85">
        <v>1</v>
      </c>
      <c r="G16" s="73"/>
      <c r="H16" s="73"/>
      <c r="I16" s="73"/>
      <c r="J16" s="73"/>
      <c r="K16" s="73"/>
      <c r="L16" s="73"/>
      <c r="O16" s="145" t="s">
        <v>16</v>
      </c>
      <c r="P16" s="146" t="s">
        <v>277</v>
      </c>
      <c r="Q16" s="145" t="s">
        <v>16</v>
      </c>
      <c r="R16" s="144">
        <f t="shared" si="1"/>
        <v>2.7397260273972601</v>
      </c>
      <c r="S16" s="143">
        <v>2</v>
      </c>
      <c r="T16" s="73"/>
      <c r="U16" s="145" t="s">
        <v>22</v>
      </c>
      <c r="V16" s="146" t="s">
        <v>318</v>
      </c>
      <c r="W16" s="145" t="s">
        <v>16</v>
      </c>
      <c r="X16" s="144">
        <f t="shared" si="2"/>
        <v>2.5641025641025639</v>
      </c>
      <c r="Y16" s="143">
        <v>2</v>
      </c>
      <c r="AA16" s="96" t="s">
        <v>16</v>
      </c>
      <c r="AB16" s="69" t="s">
        <v>570</v>
      </c>
      <c r="AC16" s="96" t="s">
        <v>16</v>
      </c>
      <c r="AD16" s="71">
        <f t="shared" si="3"/>
        <v>1.075268817204301</v>
      </c>
      <c r="AE16" s="97">
        <v>1</v>
      </c>
      <c r="AF16" s="73"/>
      <c r="AG16" s="73"/>
      <c r="AH16" s="73"/>
      <c r="AI16" s="73"/>
      <c r="AJ16" s="73"/>
      <c r="AK16" s="73"/>
      <c r="AM16" s="19" t="s">
        <v>16</v>
      </c>
      <c r="AN16" s="20" t="s">
        <v>73</v>
      </c>
      <c r="AO16" s="21" t="s">
        <v>16</v>
      </c>
      <c r="AP16" s="178">
        <f t="shared" si="4"/>
        <v>2.2471910112359552</v>
      </c>
      <c r="AQ16" s="23">
        <v>2</v>
      </c>
      <c r="AR16" s="73"/>
      <c r="AS16" s="214" t="s">
        <v>19</v>
      </c>
      <c r="AT16" s="215" t="s">
        <v>110</v>
      </c>
      <c r="AU16" s="214" t="s">
        <v>16</v>
      </c>
      <c r="AV16" s="216">
        <f t="shared" si="5"/>
        <v>13.043478260869565</v>
      </c>
      <c r="AW16" s="217">
        <v>3</v>
      </c>
      <c r="AX16" s="73"/>
    </row>
    <row r="17" spans="2:50">
      <c r="B17" s="19" t="s">
        <v>16</v>
      </c>
      <c r="C17" s="20" t="s">
        <v>599</v>
      </c>
      <c r="D17" s="19" t="s">
        <v>16</v>
      </c>
      <c r="E17" s="22">
        <f t="shared" si="0"/>
        <v>2.0833333333333335</v>
      </c>
      <c r="F17" s="85">
        <v>1</v>
      </c>
      <c r="G17" s="73"/>
      <c r="H17" s="73"/>
      <c r="I17" s="73"/>
      <c r="J17" s="73"/>
      <c r="K17" s="73"/>
      <c r="L17" s="73"/>
      <c r="O17" s="145" t="s">
        <v>16</v>
      </c>
      <c r="P17" s="146" t="s">
        <v>276</v>
      </c>
      <c r="Q17" s="145" t="s">
        <v>16</v>
      </c>
      <c r="R17" s="144">
        <f t="shared" si="1"/>
        <v>2.7397260273972601</v>
      </c>
      <c r="S17" s="143">
        <v>2</v>
      </c>
      <c r="T17" s="73"/>
      <c r="U17" s="145" t="s">
        <v>106</v>
      </c>
      <c r="V17" s="146" t="s">
        <v>317</v>
      </c>
      <c r="W17" s="145" t="s">
        <v>16</v>
      </c>
      <c r="X17" s="144">
        <f t="shared" si="2"/>
        <v>2.5641025641025639</v>
      </c>
      <c r="Y17" s="143">
        <v>2</v>
      </c>
      <c r="AA17" s="73"/>
      <c r="AB17" s="73"/>
      <c r="AC17" s="73"/>
      <c r="AD17" s="74">
        <f>SUM(AD7:AD16)</f>
        <v>100.00000000000003</v>
      </c>
      <c r="AE17" s="74">
        <f>SUM(AE7:AE16)</f>
        <v>93</v>
      </c>
      <c r="AF17" s="73"/>
      <c r="AG17" s="73"/>
      <c r="AH17" s="73"/>
      <c r="AI17" s="73"/>
      <c r="AJ17" s="73"/>
      <c r="AK17" s="73"/>
      <c r="AM17" s="19" t="s">
        <v>16</v>
      </c>
      <c r="AN17" s="20" t="s">
        <v>64</v>
      </c>
      <c r="AO17" s="21" t="s">
        <v>16</v>
      </c>
      <c r="AP17" s="178">
        <f t="shared" si="4"/>
        <v>2.2471910112359552</v>
      </c>
      <c r="AQ17" s="23">
        <v>2</v>
      </c>
      <c r="AR17" s="73"/>
      <c r="AS17" s="84" t="s">
        <v>19</v>
      </c>
      <c r="AT17" s="20" t="s">
        <v>120</v>
      </c>
      <c r="AU17" s="84" t="s">
        <v>16</v>
      </c>
      <c r="AV17" s="178">
        <f t="shared" si="5"/>
        <v>13.043478260869565</v>
      </c>
      <c r="AW17" s="85">
        <v>3</v>
      </c>
      <c r="AX17" s="73"/>
    </row>
    <row r="18" spans="2:50">
      <c r="B18" s="19" t="s">
        <v>16</v>
      </c>
      <c r="C18" s="20" t="s">
        <v>610</v>
      </c>
      <c r="D18" s="19" t="s">
        <v>16</v>
      </c>
      <c r="E18" s="22">
        <f t="shared" si="0"/>
        <v>2.0833333333333335</v>
      </c>
      <c r="F18" s="85">
        <v>1</v>
      </c>
      <c r="G18" s="73"/>
      <c r="H18" s="73"/>
      <c r="I18" s="73"/>
      <c r="J18" s="73"/>
      <c r="K18" s="73"/>
      <c r="L18" s="73"/>
      <c r="O18" s="145" t="s">
        <v>16</v>
      </c>
      <c r="P18" s="146" t="s">
        <v>275</v>
      </c>
      <c r="Q18" s="145" t="s">
        <v>16</v>
      </c>
      <c r="R18" s="144">
        <f t="shared" si="1"/>
        <v>2.7397260273972601</v>
      </c>
      <c r="S18" s="143">
        <v>2</v>
      </c>
      <c r="T18" s="73"/>
      <c r="U18" s="145" t="s">
        <v>9</v>
      </c>
      <c r="V18" s="146" t="s">
        <v>316</v>
      </c>
      <c r="W18" s="145" t="s">
        <v>22</v>
      </c>
      <c r="X18" s="144">
        <f t="shared" si="2"/>
        <v>2.5641025641025639</v>
      </c>
      <c r="Y18" s="143">
        <v>2</v>
      </c>
      <c r="AA18" s="73"/>
      <c r="AB18" s="73"/>
      <c r="AC18" s="73"/>
      <c r="AD18" s="73"/>
      <c r="AE18" s="73"/>
      <c r="AF18" s="73"/>
      <c r="AG18" s="73"/>
      <c r="AH18" s="73"/>
      <c r="AI18" s="73"/>
      <c r="AJ18" s="73"/>
      <c r="AK18" s="73"/>
      <c r="AM18" s="19" t="s">
        <v>16</v>
      </c>
      <c r="AN18" s="20" t="s">
        <v>95</v>
      </c>
      <c r="AO18" s="21" t="s">
        <v>16</v>
      </c>
      <c r="AP18" s="178">
        <f t="shared" si="4"/>
        <v>2.2471910112359552</v>
      </c>
      <c r="AQ18" s="23">
        <v>2</v>
      </c>
      <c r="AR18" s="73"/>
      <c r="AS18" s="84" t="s">
        <v>102</v>
      </c>
      <c r="AT18" s="20" t="s">
        <v>103</v>
      </c>
      <c r="AU18" s="84" t="s">
        <v>104</v>
      </c>
      <c r="AV18" s="178">
        <f t="shared" si="5"/>
        <v>8.695652173913043</v>
      </c>
      <c r="AW18" s="85">
        <v>2</v>
      </c>
      <c r="AX18" s="73"/>
    </row>
    <row r="19" spans="2:50">
      <c r="B19" s="19" t="s">
        <v>16</v>
      </c>
      <c r="C19" s="20" t="s">
        <v>605</v>
      </c>
      <c r="D19" s="19" t="s">
        <v>16</v>
      </c>
      <c r="E19" s="22">
        <f t="shared" si="0"/>
        <v>2.0833333333333335</v>
      </c>
      <c r="F19" s="85">
        <v>1</v>
      </c>
      <c r="G19" s="73"/>
      <c r="H19" s="73"/>
      <c r="I19" s="73"/>
      <c r="J19" s="73"/>
      <c r="K19" s="73"/>
      <c r="L19" s="73"/>
      <c r="O19" s="145" t="s">
        <v>16</v>
      </c>
      <c r="P19" s="146" t="s">
        <v>274</v>
      </c>
      <c r="Q19" s="145" t="s">
        <v>16</v>
      </c>
      <c r="R19" s="144">
        <f t="shared" si="1"/>
        <v>2.7397260273972601</v>
      </c>
      <c r="S19" s="143">
        <v>2</v>
      </c>
      <c r="T19" s="73"/>
      <c r="U19" s="145" t="s">
        <v>22</v>
      </c>
      <c r="V19" s="146" t="s">
        <v>315</v>
      </c>
      <c r="W19" s="145" t="s">
        <v>16</v>
      </c>
      <c r="X19" s="144">
        <f t="shared" si="2"/>
        <v>2.5641025641025639</v>
      </c>
      <c r="Y19" s="143">
        <v>2</v>
      </c>
      <c r="AA19" s="73"/>
      <c r="AB19" s="73"/>
      <c r="AC19" s="73"/>
      <c r="AD19" s="73"/>
      <c r="AE19" s="73"/>
      <c r="AF19" s="73"/>
      <c r="AG19" s="73"/>
      <c r="AH19" s="73"/>
      <c r="AI19" s="73"/>
      <c r="AJ19" s="73"/>
      <c r="AK19" s="73"/>
      <c r="AM19" s="19" t="s">
        <v>16</v>
      </c>
      <c r="AN19" s="20" t="s">
        <v>96</v>
      </c>
      <c r="AO19" s="21" t="s">
        <v>16</v>
      </c>
      <c r="AP19" s="178">
        <f t="shared" si="4"/>
        <v>2.2471910112359552</v>
      </c>
      <c r="AQ19" s="23">
        <v>2</v>
      </c>
      <c r="AR19" s="73"/>
      <c r="AS19" s="84" t="s">
        <v>19</v>
      </c>
      <c r="AT19" s="20" t="s">
        <v>121</v>
      </c>
      <c r="AU19" s="84" t="s">
        <v>22</v>
      </c>
      <c r="AV19" s="178">
        <f t="shared" si="5"/>
        <v>8.695652173913043</v>
      </c>
      <c r="AW19" s="85">
        <v>2</v>
      </c>
      <c r="AX19" s="20" t="s">
        <v>211</v>
      </c>
    </row>
    <row r="20" spans="2:50">
      <c r="B20" s="19" t="s">
        <v>16</v>
      </c>
      <c r="C20" s="20" t="s">
        <v>609</v>
      </c>
      <c r="D20" s="19" t="s">
        <v>16</v>
      </c>
      <c r="E20" s="22">
        <f t="shared" si="0"/>
        <v>2.0833333333333335</v>
      </c>
      <c r="F20" s="85">
        <v>1</v>
      </c>
      <c r="G20" s="73"/>
      <c r="H20" s="73"/>
      <c r="I20" s="73"/>
      <c r="J20" s="73"/>
      <c r="K20" s="73"/>
      <c r="L20" s="73"/>
      <c r="O20" s="145" t="s">
        <v>22</v>
      </c>
      <c r="P20" s="146" t="s">
        <v>273</v>
      </c>
      <c r="Q20" s="145" t="s">
        <v>16</v>
      </c>
      <c r="R20" s="144">
        <f t="shared" si="1"/>
        <v>2.7397260273972601</v>
      </c>
      <c r="S20" s="143">
        <v>2</v>
      </c>
      <c r="T20" s="73"/>
      <c r="U20" s="145" t="s">
        <v>106</v>
      </c>
      <c r="V20" s="146" t="s">
        <v>314</v>
      </c>
      <c r="W20" s="145" t="s">
        <v>16</v>
      </c>
      <c r="X20" s="144">
        <f t="shared" si="2"/>
        <v>2.5641025641025639</v>
      </c>
      <c r="Y20" s="143">
        <v>2</v>
      </c>
      <c r="AA20" s="296" t="s">
        <v>592</v>
      </c>
      <c r="AB20" s="154"/>
      <c r="AC20" s="154"/>
      <c r="AD20" s="154"/>
      <c r="AE20" s="154"/>
      <c r="AF20" s="73"/>
      <c r="AG20" s="296" t="s">
        <v>593</v>
      </c>
      <c r="AH20" s="154"/>
      <c r="AI20" s="154"/>
      <c r="AJ20" s="154"/>
      <c r="AK20" s="154"/>
      <c r="AM20" s="19" t="s">
        <v>16</v>
      </c>
      <c r="AN20" s="20" t="s">
        <v>63</v>
      </c>
      <c r="AO20" s="21" t="s">
        <v>16</v>
      </c>
      <c r="AP20" s="178">
        <f t="shared" si="4"/>
        <v>2.2471910112359552</v>
      </c>
      <c r="AQ20" s="23">
        <v>2</v>
      </c>
      <c r="AR20" s="73"/>
      <c r="AS20" s="84" t="s">
        <v>55</v>
      </c>
      <c r="AT20" s="91" t="s">
        <v>112</v>
      </c>
      <c r="AU20" s="19" t="s">
        <v>16</v>
      </c>
      <c r="AV20" s="178">
        <f t="shared" si="5"/>
        <v>8.695652173913043</v>
      </c>
      <c r="AW20" s="85">
        <v>2</v>
      </c>
      <c r="AX20" s="20" t="s">
        <v>230</v>
      </c>
    </row>
    <row r="21" spans="2:50">
      <c r="B21" s="68" t="s">
        <v>129</v>
      </c>
      <c r="C21" s="69" t="s">
        <v>608</v>
      </c>
      <c r="D21" s="68" t="s">
        <v>16</v>
      </c>
      <c r="E21" s="71">
        <f t="shared" si="0"/>
        <v>2.0833333333333335</v>
      </c>
      <c r="F21" s="97">
        <v>1</v>
      </c>
      <c r="G21" s="73" t="s">
        <v>613</v>
      </c>
      <c r="H21" s="73"/>
      <c r="I21" s="73"/>
      <c r="J21" s="73"/>
      <c r="K21" s="73"/>
      <c r="L21" s="73"/>
      <c r="O21" s="145" t="s">
        <v>16</v>
      </c>
      <c r="P21" s="146" t="s">
        <v>272</v>
      </c>
      <c r="Q21" s="145" t="s">
        <v>16</v>
      </c>
      <c r="R21" s="144">
        <f t="shared" si="1"/>
        <v>2.7397260273972601</v>
      </c>
      <c r="S21" s="143">
        <v>2</v>
      </c>
      <c r="T21" s="73"/>
      <c r="U21" s="145" t="s">
        <v>9</v>
      </c>
      <c r="V21" s="146" t="s">
        <v>313</v>
      </c>
      <c r="W21" s="145" t="s">
        <v>16</v>
      </c>
      <c r="X21" s="144">
        <f t="shared" si="2"/>
        <v>2.5641025641025639</v>
      </c>
      <c r="Y21" s="143">
        <v>2</v>
      </c>
      <c r="AM21" s="19" t="s">
        <v>16</v>
      </c>
      <c r="AN21" s="20" t="s">
        <v>77</v>
      </c>
      <c r="AO21" s="21" t="s">
        <v>16</v>
      </c>
      <c r="AP21" s="178">
        <f t="shared" si="4"/>
        <v>2.2471910112359552</v>
      </c>
      <c r="AQ21" s="23">
        <v>2</v>
      </c>
      <c r="AR21" s="73"/>
      <c r="AS21" s="92" t="s">
        <v>9</v>
      </c>
      <c r="AT21" s="93" t="s">
        <v>114</v>
      </c>
      <c r="AU21" s="94" t="s">
        <v>123</v>
      </c>
      <c r="AV21" s="178">
        <f t="shared" si="5"/>
        <v>4.3478260869565215</v>
      </c>
      <c r="AW21" s="85">
        <v>1</v>
      </c>
      <c r="AX21" s="73"/>
    </row>
    <row r="22" spans="2:50">
      <c r="B22" s="73"/>
      <c r="C22" s="73"/>
      <c r="D22" s="73"/>
      <c r="E22" s="74">
        <f>SUM(E7:E21)</f>
        <v>99.999999999999972</v>
      </c>
      <c r="F22" s="74">
        <f>SUM(F7:F21)</f>
        <v>48</v>
      </c>
      <c r="G22" s="73"/>
      <c r="H22" s="73"/>
      <c r="I22" s="73"/>
      <c r="J22" s="73"/>
      <c r="K22" s="73"/>
      <c r="L22" s="73"/>
      <c r="O22" s="145" t="s">
        <v>16</v>
      </c>
      <c r="P22" s="146" t="s">
        <v>271</v>
      </c>
      <c r="Q22" s="145" t="s">
        <v>16</v>
      </c>
      <c r="R22" s="144">
        <f t="shared" si="1"/>
        <v>1.3698630136986301</v>
      </c>
      <c r="S22" s="143">
        <v>1</v>
      </c>
      <c r="T22" s="73"/>
      <c r="U22" s="145" t="s">
        <v>9</v>
      </c>
      <c r="V22" s="146" t="s">
        <v>312</v>
      </c>
      <c r="W22" s="145" t="s">
        <v>16</v>
      </c>
      <c r="X22" s="144">
        <f t="shared" si="2"/>
        <v>2.5641025641025639</v>
      </c>
      <c r="Y22" s="143">
        <v>2</v>
      </c>
      <c r="AA22" s="2" t="s">
        <v>0</v>
      </c>
      <c r="AB22" s="3" t="s">
        <v>1</v>
      </c>
      <c r="AC22" s="3" t="s">
        <v>2</v>
      </c>
      <c r="AD22" s="3" t="s">
        <v>3</v>
      </c>
      <c r="AE22" s="3" t="s">
        <v>4</v>
      </c>
      <c r="AF22" s="73"/>
      <c r="AG22" s="2" t="s">
        <v>45</v>
      </c>
      <c r="AH22" s="3" t="s">
        <v>1</v>
      </c>
      <c r="AI22" s="3" t="s">
        <v>46</v>
      </c>
      <c r="AJ22" s="3" t="s">
        <v>3</v>
      </c>
      <c r="AK22" s="3" t="s">
        <v>4</v>
      </c>
      <c r="AM22" s="38" t="s">
        <v>16</v>
      </c>
      <c r="AN22" s="39" t="s">
        <v>78</v>
      </c>
      <c r="AO22" s="40" t="s">
        <v>16</v>
      </c>
      <c r="AP22" s="182">
        <f t="shared" si="4"/>
        <v>2.2471910112359552</v>
      </c>
      <c r="AQ22" s="42">
        <v>2</v>
      </c>
      <c r="AR22" s="73"/>
      <c r="AS22" s="92" t="s">
        <v>55</v>
      </c>
      <c r="AT22" s="93" t="s">
        <v>114</v>
      </c>
      <c r="AU22" s="94" t="s">
        <v>123</v>
      </c>
      <c r="AV22" s="178">
        <f t="shared" si="5"/>
        <v>4.3478260869565215</v>
      </c>
      <c r="AW22" s="95">
        <v>1</v>
      </c>
      <c r="AX22" s="73"/>
    </row>
    <row r="23" spans="2:50">
      <c r="B23" s="73" t="s">
        <v>612</v>
      </c>
      <c r="C23" s="73"/>
      <c r="D23" s="73"/>
      <c r="E23" s="73"/>
      <c r="F23" s="139"/>
      <c r="G23" s="73"/>
      <c r="H23" s="73"/>
      <c r="I23" s="73"/>
      <c r="J23" s="73"/>
      <c r="K23" s="73"/>
      <c r="L23" s="73"/>
      <c r="O23" s="145" t="s">
        <v>16</v>
      </c>
      <c r="P23" s="146" t="s">
        <v>270</v>
      </c>
      <c r="Q23" s="145" t="s">
        <v>16</v>
      </c>
      <c r="R23" s="144">
        <f t="shared" si="1"/>
        <v>1.3698630136986301</v>
      </c>
      <c r="S23" s="143">
        <v>1</v>
      </c>
      <c r="T23" s="73"/>
      <c r="U23" s="206" t="s">
        <v>22</v>
      </c>
      <c r="V23" s="207" t="s">
        <v>110</v>
      </c>
      <c r="W23" s="206" t="s">
        <v>16</v>
      </c>
      <c r="X23" s="208">
        <f t="shared" si="2"/>
        <v>2.5641025641025639</v>
      </c>
      <c r="Y23" s="209">
        <v>2</v>
      </c>
      <c r="AA23" s="19" t="s">
        <v>16</v>
      </c>
      <c r="AB23" s="20" t="s">
        <v>582</v>
      </c>
      <c r="AC23" s="19" t="s">
        <v>16</v>
      </c>
      <c r="AD23" s="22">
        <f t="shared" ref="AD23:AD30" si="6">AE23*100/$AE$31</f>
        <v>66.304347826086953</v>
      </c>
      <c r="AE23" s="99">
        <v>61</v>
      </c>
      <c r="AF23" s="73"/>
      <c r="AG23" s="98" t="s">
        <v>106</v>
      </c>
      <c r="AH23" s="20" t="s">
        <v>590</v>
      </c>
      <c r="AI23" s="98" t="s">
        <v>16</v>
      </c>
      <c r="AJ23" s="22">
        <f>AK23*100/$AK$27</f>
        <v>89.010989010989007</v>
      </c>
      <c r="AK23" s="99">
        <v>81</v>
      </c>
      <c r="AM23" s="19" t="s">
        <v>16</v>
      </c>
      <c r="AN23" s="20" t="s">
        <v>91</v>
      </c>
      <c r="AO23" s="21" t="s">
        <v>16</v>
      </c>
      <c r="AP23" s="178">
        <f t="shared" si="4"/>
        <v>1.1235955056179776</v>
      </c>
      <c r="AQ23" s="23">
        <v>1</v>
      </c>
      <c r="AR23" s="73"/>
      <c r="AS23" s="84" t="s">
        <v>9</v>
      </c>
      <c r="AT23" s="20" t="s">
        <v>111</v>
      </c>
      <c r="AU23" s="19" t="s">
        <v>22</v>
      </c>
      <c r="AV23" s="178">
        <f t="shared" si="5"/>
        <v>4.3478260869565215</v>
      </c>
      <c r="AW23" s="85">
        <v>1</v>
      </c>
      <c r="AX23" s="73"/>
    </row>
    <row r="24" spans="2:50">
      <c r="B24" s="19" t="s">
        <v>16</v>
      </c>
      <c r="C24" s="20" t="s">
        <v>601</v>
      </c>
      <c r="D24" s="19" t="s">
        <v>16</v>
      </c>
      <c r="E24" s="73"/>
      <c r="F24" s="139">
        <v>38</v>
      </c>
      <c r="G24" s="73"/>
      <c r="H24" s="73"/>
      <c r="I24" s="73"/>
      <c r="J24" s="73"/>
      <c r="K24" s="73"/>
      <c r="L24" s="73"/>
      <c r="O24" s="145" t="s">
        <v>16</v>
      </c>
      <c r="P24" s="146" t="s">
        <v>269</v>
      </c>
      <c r="Q24" s="145" t="s">
        <v>16</v>
      </c>
      <c r="R24" s="144">
        <f t="shared" si="1"/>
        <v>1.3698630136986301</v>
      </c>
      <c r="S24" s="143">
        <v>1</v>
      </c>
      <c r="T24" s="73"/>
      <c r="U24" s="202" t="s">
        <v>106</v>
      </c>
      <c r="V24" s="203" t="s">
        <v>311</v>
      </c>
      <c r="W24" s="202" t="s">
        <v>16</v>
      </c>
      <c r="X24" s="204">
        <f t="shared" si="2"/>
        <v>2.5641025641025639</v>
      </c>
      <c r="Y24" s="205">
        <v>2</v>
      </c>
      <c r="AA24" s="19" t="s">
        <v>16</v>
      </c>
      <c r="AB24" s="20" t="s">
        <v>583</v>
      </c>
      <c r="AC24" s="19" t="s">
        <v>16</v>
      </c>
      <c r="AD24" s="22">
        <f t="shared" si="6"/>
        <v>11.956521739130435</v>
      </c>
      <c r="AE24" s="85">
        <v>11</v>
      </c>
      <c r="AF24" s="73"/>
      <c r="AG24" s="19" t="s">
        <v>106</v>
      </c>
      <c r="AH24" s="20" t="s">
        <v>588</v>
      </c>
      <c r="AI24" s="19" t="s">
        <v>22</v>
      </c>
      <c r="AJ24" s="22">
        <f>AK24*100/$AK$27</f>
        <v>6.5934065934065931</v>
      </c>
      <c r="AK24" s="85">
        <v>6</v>
      </c>
      <c r="AM24" s="19" t="s">
        <v>16</v>
      </c>
      <c r="AN24" s="91" t="s">
        <v>443</v>
      </c>
      <c r="AO24" s="21" t="s">
        <v>16</v>
      </c>
      <c r="AP24" s="178">
        <f t="shared" si="4"/>
        <v>1.1235955056179776</v>
      </c>
      <c r="AQ24" s="23">
        <v>1</v>
      </c>
      <c r="AR24" s="73"/>
      <c r="AS24" s="84" t="s">
        <v>9</v>
      </c>
      <c r="AT24" s="20" t="s">
        <v>124</v>
      </c>
      <c r="AU24" s="84" t="s">
        <v>16</v>
      </c>
      <c r="AV24" s="178">
        <f t="shared" si="5"/>
        <v>4.3478260869565215</v>
      </c>
      <c r="AW24" s="85">
        <v>1</v>
      </c>
      <c r="AX24" s="73"/>
    </row>
    <row r="25" spans="2:50">
      <c r="B25" s="73"/>
      <c r="C25" s="73"/>
      <c r="D25" s="73"/>
      <c r="E25" s="73"/>
      <c r="F25" s="73"/>
      <c r="G25" s="73"/>
      <c r="H25" s="73"/>
      <c r="I25" s="73"/>
      <c r="J25" s="73"/>
      <c r="K25" s="73"/>
      <c r="L25" s="73"/>
      <c r="O25" s="145" t="s">
        <v>16</v>
      </c>
      <c r="P25" s="146" t="s">
        <v>268</v>
      </c>
      <c r="Q25" s="145" t="s">
        <v>16</v>
      </c>
      <c r="R25" s="144">
        <f t="shared" si="1"/>
        <v>1.3698630136986301</v>
      </c>
      <c r="S25" s="143">
        <v>1</v>
      </c>
      <c r="T25" s="73"/>
      <c r="U25" s="145" t="s">
        <v>106</v>
      </c>
      <c r="V25" s="146" t="s">
        <v>310</v>
      </c>
      <c r="W25" s="145" t="s">
        <v>16</v>
      </c>
      <c r="X25" s="144">
        <f t="shared" si="2"/>
        <v>2.5641025641025639</v>
      </c>
      <c r="Y25" s="143">
        <v>2</v>
      </c>
      <c r="AA25" s="84" t="s">
        <v>22</v>
      </c>
      <c r="AB25" s="20" t="s">
        <v>577</v>
      </c>
      <c r="AC25" s="19" t="s">
        <v>16</v>
      </c>
      <c r="AD25" s="22">
        <f t="shared" si="6"/>
        <v>7.6086956521739131</v>
      </c>
      <c r="AE25" s="85">
        <v>7</v>
      </c>
      <c r="AF25" s="73"/>
      <c r="AG25" s="19" t="s">
        <v>106</v>
      </c>
      <c r="AH25" s="20" t="s">
        <v>589</v>
      </c>
      <c r="AI25" s="19" t="s">
        <v>22</v>
      </c>
      <c r="AJ25" s="22">
        <f>AK25*100/$AK$27</f>
        <v>3.2967032967032965</v>
      </c>
      <c r="AK25" s="85">
        <v>3</v>
      </c>
      <c r="AM25" s="19" t="s">
        <v>16</v>
      </c>
      <c r="AN25" s="43" t="s">
        <v>444</v>
      </c>
      <c r="AO25" s="21" t="s">
        <v>16</v>
      </c>
      <c r="AP25" s="178">
        <f t="shared" si="4"/>
        <v>1.1235955056179776</v>
      </c>
      <c r="AQ25" s="23">
        <v>1</v>
      </c>
      <c r="AR25" s="73"/>
      <c r="AS25" s="171" t="s">
        <v>51</v>
      </c>
      <c r="AT25" s="172" t="s">
        <v>115</v>
      </c>
      <c r="AU25" s="173" t="s">
        <v>16</v>
      </c>
      <c r="AV25" s="196">
        <f t="shared" si="5"/>
        <v>4.3478260869565215</v>
      </c>
      <c r="AW25" s="174">
        <v>1</v>
      </c>
      <c r="AX25" s="73"/>
    </row>
    <row r="26" spans="2:50">
      <c r="B26" s="73"/>
      <c r="C26" s="73"/>
      <c r="D26" s="73"/>
      <c r="E26" s="73"/>
      <c r="F26" s="73"/>
      <c r="G26" s="73"/>
      <c r="H26" s="73"/>
      <c r="I26" s="73"/>
      <c r="J26" s="73"/>
      <c r="K26" s="73"/>
      <c r="L26" s="73"/>
      <c r="O26" s="145" t="s">
        <v>9</v>
      </c>
      <c r="P26" s="146" t="s">
        <v>267</v>
      </c>
      <c r="Q26" s="145" t="s">
        <v>16</v>
      </c>
      <c r="R26" s="144">
        <f t="shared" si="1"/>
        <v>1.3698630136986301</v>
      </c>
      <c r="S26" s="143">
        <v>1</v>
      </c>
      <c r="T26" s="73"/>
      <c r="U26" s="210" t="s">
        <v>9</v>
      </c>
      <c r="V26" s="211" t="s">
        <v>225</v>
      </c>
      <c r="W26" s="210" t="s">
        <v>52</v>
      </c>
      <c r="X26" s="212">
        <f t="shared" si="2"/>
        <v>2.5641025641025639</v>
      </c>
      <c r="Y26" s="213">
        <v>2</v>
      </c>
      <c r="AA26" s="19" t="s">
        <v>16</v>
      </c>
      <c r="AB26" s="20" t="s">
        <v>584</v>
      </c>
      <c r="AC26" s="19" t="s">
        <v>16</v>
      </c>
      <c r="AD26" s="22">
        <f t="shared" si="6"/>
        <v>5.4347826086956523</v>
      </c>
      <c r="AE26" s="85">
        <v>5</v>
      </c>
      <c r="AF26" s="73"/>
      <c r="AG26" s="68" t="s">
        <v>106</v>
      </c>
      <c r="AH26" s="69" t="s">
        <v>591</v>
      </c>
      <c r="AI26" s="68" t="s">
        <v>16</v>
      </c>
      <c r="AJ26" s="71">
        <f>AK26*100/$AK$27</f>
        <v>1.098901098901099</v>
      </c>
      <c r="AK26" s="97">
        <v>1</v>
      </c>
      <c r="AM26" s="19" t="s">
        <v>16</v>
      </c>
      <c r="AN26" s="20" t="s">
        <v>97</v>
      </c>
      <c r="AO26" s="21" t="s">
        <v>19</v>
      </c>
      <c r="AP26" s="178">
        <f t="shared" si="4"/>
        <v>1.1235955056179776</v>
      </c>
      <c r="AQ26" s="23">
        <v>1</v>
      </c>
      <c r="AR26" s="73"/>
      <c r="AS26" s="84" t="s">
        <v>19</v>
      </c>
      <c r="AT26" s="20" t="s">
        <v>105</v>
      </c>
      <c r="AU26" s="84" t="s">
        <v>16</v>
      </c>
      <c r="AV26" s="178">
        <f t="shared" si="5"/>
        <v>4.3478260869565215</v>
      </c>
      <c r="AW26" s="85">
        <v>1</v>
      </c>
      <c r="AX26" s="73"/>
    </row>
    <row r="27" spans="2:50">
      <c r="B27" s="296" t="s">
        <v>621</v>
      </c>
      <c r="C27" s="73"/>
      <c r="D27" s="73"/>
      <c r="E27" s="73"/>
      <c r="F27" s="73"/>
      <c r="G27" s="73"/>
      <c r="H27" s="296" t="s">
        <v>622</v>
      </c>
      <c r="I27" s="73"/>
      <c r="J27" s="73"/>
      <c r="K27" s="73"/>
      <c r="L27" s="73"/>
      <c r="O27" s="145" t="s">
        <v>16</v>
      </c>
      <c r="P27" s="146" t="s">
        <v>266</v>
      </c>
      <c r="Q27" s="145" t="s">
        <v>16</v>
      </c>
      <c r="R27" s="144">
        <f t="shared" si="1"/>
        <v>1.3698630136986301</v>
      </c>
      <c r="S27" s="143">
        <v>1</v>
      </c>
      <c r="T27" s="73"/>
      <c r="U27" s="145" t="s">
        <v>9</v>
      </c>
      <c r="V27" s="146" t="s">
        <v>309</v>
      </c>
      <c r="W27" s="145" t="s">
        <v>52</v>
      </c>
      <c r="X27" s="144">
        <f t="shared" si="2"/>
        <v>2.5641025641025639</v>
      </c>
      <c r="Y27" s="143">
        <v>2</v>
      </c>
      <c r="AA27" s="19" t="s">
        <v>16</v>
      </c>
      <c r="AB27" s="20" t="s">
        <v>585</v>
      </c>
      <c r="AC27" s="19" t="s">
        <v>16</v>
      </c>
      <c r="AD27" s="22">
        <f t="shared" si="6"/>
        <v>3.2608695652173911</v>
      </c>
      <c r="AE27" s="85">
        <v>3</v>
      </c>
      <c r="AF27" s="73"/>
      <c r="AG27" s="73"/>
      <c r="AH27" s="73"/>
      <c r="AI27" s="73"/>
      <c r="AJ27" s="74">
        <f>SUM(AJ23:AJ26)</f>
        <v>100</v>
      </c>
      <c r="AK27" s="74">
        <f>SUM(AK23:AK26)</f>
        <v>91</v>
      </c>
      <c r="AM27" s="19" t="s">
        <v>16</v>
      </c>
      <c r="AN27" s="20" t="s">
        <v>88</v>
      </c>
      <c r="AO27" s="21" t="s">
        <v>16</v>
      </c>
      <c r="AP27" s="178">
        <f t="shared" si="4"/>
        <v>1.1235955056179776</v>
      </c>
      <c r="AQ27" s="23">
        <v>1</v>
      </c>
      <c r="AR27" s="73"/>
      <c r="AS27" s="84" t="s">
        <v>106</v>
      </c>
      <c r="AT27" s="20" t="s">
        <v>108</v>
      </c>
      <c r="AU27" s="84" t="s">
        <v>22</v>
      </c>
      <c r="AV27" s="178">
        <f t="shared" si="5"/>
        <v>4.3478260869565215</v>
      </c>
      <c r="AW27" s="85">
        <v>1</v>
      </c>
      <c r="AX27" s="73"/>
    </row>
    <row r="28" spans="2:50">
      <c r="O28" s="145" t="s">
        <v>16</v>
      </c>
      <c r="P28" s="146" t="s">
        <v>265</v>
      </c>
      <c r="Q28" s="145" t="s">
        <v>16</v>
      </c>
      <c r="R28" s="144">
        <f t="shared" si="1"/>
        <v>1.3698630136986301</v>
      </c>
      <c r="S28" s="143">
        <v>1</v>
      </c>
      <c r="T28" s="73"/>
      <c r="U28" s="145" t="s">
        <v>106</v>
      </c>
      <c r="V28" s="146" t="s">
        <v>308</v>
      </c>
      <c r="W28" s="145" t="s">
        <v>141</v>
      </c>
      <c r="X28" s="144">
        <f t="shared" si="2"/>
        <v>1.2820512820512819</v>
      </c>
      <c r="Y28" s="143">
        <v>1</v>
      </c>
      <c r="AA28" s="19" t="s">
        <v>16</v>
      </c>
      <c r="AB28" s="20" t="s">
        <v>580</v>
      </c>
      <c r="AC28" s="19" t="s">
        <v>16</v>
      </c>
      <c r="AD28" s="22">
        <f t="shared" si="6"/>
        <v>3.2608695652173911</v>
      </c>
      <c r="AE28" s="85">
        <v>3</v>
      </c>
      <c r="AF28" s="20" t="s">
        <v>581</v>
      </c>
      <c r="AG28" s="73"/>
      <c r="AH28" s="73"/>
      <c r="AI28" s="73"/>
      <c r="AJ28" s="139"/>
      <c r="AK28" s="139"/>
      <c r="AM28" s="19" t="s">
        <v>16</v>
      </c>
      <c r="AN28" s="20" t="s">
        <v>82</v>
      </c>
      <c r="AO28" s="21" t="s">
        <v>16</v>
      </c>
      <c r="AP28" s="178">
        <f t="shared" si="4"/>
        <v>1.1235955056179776</v>
      </c>
      <c r="AQ28" s="23">
        <v>1</v>
      </c>
      <c r="AR28" s="73"/>
      <c r="AS28" s="84" t="s">
        <v>19</v>
      </c>
      <c r="AT28" s="20" t="s">
        <v>126</v>
      </c>
      <c r="AU28" s="84" t="s">
        <v>16</v>
      </c>
      <c r="AV28" s="178">
        <f t="shared" si="5"/>
        <v>4.3478260869565215</v>
      </c>
      <c r="AW28" s="85">
        <v>1</v>
      </c>
      <c r="AX28" s="73"/>
    </row>
    <row r="29" spans="2:50">
      <c r="B29" s="2" t="s">
        <v>0</v>
      </c>
      <c r="C29" s="3" t="s">
        <v>1</v>
      </c>
      <c r="D29" s="3" t="s">
        <v>2</v>
      </c>
      <c r="E29" s="3" t="s">
        <v>3</v>
      </c>
      <c r="F29" s="3" t="s">
        <v>4</v>
      </c>
      <c r="G29" s="73"/>
      <c r="H29" s="2" t="s">
        <v>45</v>
      </c>
      <c r="I29" s="3" t="s">
        <v>1</v>
      </c>
      <c r="J29" s="3" t="s">
        <v>46</v>
      </c>
      <c r="K29" s="3" t="s">
        <v>3</v>
      </c>
      <c r="L29" s="3" t="s">
        <v>4</v>
      </c>
      <c r="O29" s="145" t="s">
        <v>16</v>
      </c>
      <c r="P29" s="146" t="s">
        <v>264</v>
      </c>
      <c r="Q29" s="145" t="s">
        <v>16</v>
      </c>
      <c r="R29" s="144">
        <f t="shared" si="1"/>
        <v>1.3698630136986301</v>
      </c>
      <c r="S29" s="143">
        <v>1</v>
      </c>
      <c r="T29" s="73"/>
      <c r="U29" s="145" t="s">
        <v>9</v>
      </c>
      <c r="V29" s="146" t="s">
        <v>307</v>
      </c>
      <c r="W29" s="145" t="s">
        <v>22</v>
      </c>
      <c r="X29" s="144">
        <f t="shared" si="2"/>
        <v>1.2820512820512819</v>
      </c>
      <c r="Y29" s="143">
        <v>1</v>
      </c>
      <c r="AA29" s="19" t="s">
        <v>16</v>
      </c>
      <c r="AB29" s="20" t="s">
        <v>579</v>
      </c>
      <c r="AC29" s="19" t="s">
        <v>16</v>
      </c>
      <c r="AD29" s="22">
        <f t="shared" si="6"/>
        <v>1.0869565217391304</v>
      </c>
      <c r="AE29" s="85">
        <v>1</v>
      </c>
      <c r="AF29" s="73"/>
      <c r="AG29" s="73"/>
      <c r="AH29" s="73"/>
      <c r="AI29" s="73"/>
      <c r="AJ29" s="73"/>
      <c r="AK29" s="73"/>
      <c r="AM29" s="19" t="s">
        <v>16</v>
      </c>
      <c r="AN29" s="20" t="s">
        <v>92</v>
      </c>
      <c r="AO29" s="21" t="s">
        <v>16</v>
      </c>
      <c r="AP29" s="178">
        <f t="shared" si="4"/>
        <v>1.1235955056179776</v>
      </c>
      <c r="AQ29" s="23">
        <v>1</v>
      </c>
      <c r="AR29" s="73"/>
      <c r="AS29" s="96" t="s">
        <v>19</v>
      </c>
      <c r="AT29" s="69" t="s">
        <v>122</v>
      </c>
      <c r="AU29" s="96" t="s">
        <v>16</v>
      </c>
      <c r="AV29" s="188">
        <f t="shared" si="5"/>
        <v>4.3478260869565215</v>
      </c>
      <c r="AW29" s="97">
        <v>1</v>
      </c>
      <c r="AX29" s="73"/>
    </row>
    <row r="30" spans="2:50">
      <c r="B30" s="19" t="s">
        <v>16</v>
      </c>
      <c r="C30" s="20" t="s">
        <v>629</v>
      </c>
      <c r="D30" s="19" t="s">
        <v>16</v>
      </c>
      <c r="E30" s="22">
        <f t="shared" ref="E30:E41" si="7">F30*100/$F$42</f>
        <v>59.701492537313435</v>
      </c>
      <c r="F30" s="99">
        <v>40</v>
      </c>
      <c r="G30" s="73"/>
      <c r="H30" s="19" t="s">
        <v>9</v>
      </c>
      <c r="I30" s="20" t="s">
        <v>640</v>
      </c>
      <c r="J30" s="19" t="s">
        <v>123</v>
      </c>
      <c r="K30" s="22">
        <f>L30*100/$L$37</f>
        <v>47.826086956521742</v>
      </c>
      <c r="L30" s="99">
        <v>33</v>
      </c>
      <c r="O30" s="145" t="s">
        <v>16</v>
      </c>
      <c r="P30" s="146" t="s">
        <v>263</v>
      </c>
      <c r="Q30" s="145" t="s">
        <v>16</v>
      </c>
      <c r="R30" s="144">
        <f t="shared" si="1"/>
        <v>1.3698630136986301</v>
      </c>
      <c r="S30" s="143">
        <v>1</v>
      </c>
      <c r="T30" s="73"/>
      <c r="U30" s="145" t="s">
        <v>9</v>
      </c>
      <c r="V30" s="146" t="s">
        <v>306</v>
      </c>
      <c r="W30" s="145" t="s">
        <v>123</v>
      </c>
      <c r="X30" s="144">
        <f t="shared" si="2"/>
        <v>1.2820512820512819</v>
      </c>
      <c r="Y30" s="143">
        <v>1</v>
      </c>
      <c r="AA30" s="68" t="s">
        <v>16</v>
      </c>
      <c r="AB30" s="69" t="s">
        <v>578</v>
      </c>
      <c r="AC30" s="68" t="s">
        <v>16</v>
      </c>
      <c r="AD30" s="71">
        <f t="shared" si="6"/>
        <v>1.0869565217391304</v>
      </c>
      <c r="AE30" s="97">
        <v>1</v>
      </c>
      <c r="AF30" s="73"/>
      <c r="AG30" s="73"/>
      <c r="AH30" s="73"/>
      <c r="AI30" s="73"/>
      <c r="AJ30" s="139"/>
      <c r="AK30" s="139"/>
      <c r="AM30" s="19" t="s">
        <v>16</v>
      </c>
      <c r="AN30" s="20" t="s">
        <v>60</v>
      </c>
      <c r="AO30" s="21" t="s">
        <v>22</v>
      </c>
      <c r="AP30" s="178">
        <f t="shared" si="4"/>
        <v>1.1235955056179776</v>
      </c>
      <c r="AQ30" s="23">
        <v>1</v>
      </c>
      <c r="AR30" s="73"/>
      <c r="AS30" s="73"/>
      <c r="AT30" s="73"/>
      <c r="AU30" s="73"/>
      <c r="AV30" s="189">
        <f>SUM(AV7:AV29)</f>
        <v>373.9130434782607</v>
      </c>
      <c r="AW30" s="74">
        <f>SUM(AW7:AW29)</f>
        <v>86</v>
      </c>
      <c r="AX30" s="73"/>
    </row>
    <row r="31" spans="2:50">
      <c r="B31" s="19" t="s">
        <v>16</v>
      </c>
      <c r="C31" s="20" t="s">
        <v>630</v>
      </c>
      <c r="D31" s="19" t="s">
        <v>16</v>
      </c>
      <c r="E31" s="22">
        <f t="shared" si="7"/>
        <v>17.910447761194028</v>
      </c>
      <c r="F31" s="85">
        <v>12</v>
      </c>
      <c r="G31" s="73"/>
      <c r="H31" s="19" t="s">
        <v>19</v>
      </c>
      <c r="I31" s="20" t="s">
        <v>638</v>
      </c>
      <c r="J31" s="19" t="s">
        <v>123</v>
      </c>
      <c r="K31" s="22">
        <f>L31*100/$L$37</f>
        <v>33.333333333333336</v>
      </c>
      <c r="L31" s="85">
        <v>23</v>
      </c>
      <c r="O31" s="145" t="s">
        <v>16</v>
      </c>
      <c r="P31" s="146" t="s">
        <v>262</v>
      </c>
      <c r="Q31" s="145" t="s">
        <v>16</v>
      </c>
      <c r="R31" s="144">
        <f t="shared" si="1"/>
        <v>1.3698630136986301</v>
      </c>
      <c r="S31" s="143">
        <v>1</v>
      </c>
      <c r="T31" s="73"/>
      <c r="U31" s="145" t="s">
        <v>9</v>
      </c>
      <c r="V31" s="146" t="s">
        <v>305</v>
      </c>
      <c r="W31" s="145" t="s">
        <v>22</v>
      </c>
      <c r="X31" s="144">
        <f t="shared" si="2"/>
        <v>1.2820512820512819</v>
      </c>
      <c r="Y31" s="143">
        <v>1</v>
      </c>
      <c r="AA31" s="73"/>
      <c r="AB31" s="73"/>
      <c r="AC31" s="73"/>
      <c r="AD31" s="74">
        <f>SUM(AD23:AD30)</f>
        <v>99.999999999999986</v>
      </c>
      <c r="AE31" s="74">
        <f>SUM(AE23:AE30)</f>
        <v>92</v>
      </c>
      <c r="AF31" s="73"/>
      <c r="AG31" s="73"/>
      <c r="AH31" s="73"/>
      <c r="AI31" s="73"/>
      <c r="AJ31" s="139"/>
      <c r="AK31" s="139"/>
      <c r="AM31" s="19" t="s">
        <v>16</v>
      </c>
      <c r="AN31" s="20" t="s">
        <v>89</v>
      </c>
      <c r="AO31" s="21" t="s">
        <v>16</v>
      </c>
      <c r="AP31" s="178">
        <f t="shared" si="4"/>
        <v>1.1235955056179776</v>
      </c>
      <c r="AQ31" s="23">
        <v>1</v>
      </c>
      <c r="AR31" s="73"/>
      <c r="AS31" s="73"/>
      <c r="AT31" s="73"/>
      <c r="AU31" s="73"/>
      <c r="AV31" s="190"/>
      <c r="AW31" s="73"/>
      <c r="AX31" s="73"/>
    </row>
    <row r="32" spans="2:50">
      <c r="B32" s="19" t="s">
        <v>16</v>
      </c>
      <c r="C32" s="20" t="s">
        <v>632</v>
      </c>
      <c r="D32" s="19" t="s">
        <v>16</v>
      </c>
      <c r="E32" s="22">
        <f t="shared" si="7"/>
        <v>7.4626865671641793</v>
      </c>
      <c r="F32" s="85">
        <v>5</v>
      </c>
      <c r="G32" s="73"/>
      <c r="H32" s="49" t="s">
        <v>106</v>
      </c>
      <c r="I32" s="50" t="s">
        <v>394</v>
      </c>
      <c r="J32" s="49" t="s">
        <v>635</v>
      </c>
      <c r="K32" s="52">
        <f>L32*100/L37</f>
        <v>7.2463768115942031</v>
      </c>
      <c r="L32" s="130">
        <v>5</v>
      </c>
      <c r="O32" s="145" t="s">
        <v>16</v>
      </c>
      <c r="P32" s="146" t="s">
        <v>261</v>
      </c>
      <c r="Q32" s="145" t="s">
        <v>22</v>
      </c>
      <c r="R32" s="144">
        <f t="shared" si="1"/>
        <v>1.3698630136986301</v>
      </c>
      <c r="S32" s="143">
        <v>1</v>
      </c>
      <c r="T32" s="73"/>
      <c r="U32" s="145" t="s">
        <v>106</v>
      </c>
      <c r="V32" s="146" t="s">
        <v>304</v>
      </c>
      <c r="W32" s="145" t="s">
        <v>123</v>
      </c>
      <c r="X32" s="144">
        <f t="shared" si="2"/>
        <v>1.2820512820512819</v>
      </c>
      <c r="Y32" s="143">
        <v>1</v>
      </c>
      <c r="AM32" s="19" t="s">
        <v>16</v>
      </c>
      <c r="AN32" s="20" t="s">
        <v>81</v>
      </c>
      <c r="AO32" s="21" t="s">
        <v>16</v>
      </c>
      <c r="AP32" s="178">
        <f t="shared" si="4"/>
        <v>1.1235955056179776</v>
      </c>
      <c r="AQ32" s="23">
        <v>1</v>
      </c>
      <c r="AR32" s="73"/>
      <c r="AS32" s="73"/>
      <c r="AT32" s="73"/>
      <c r="AU32" s="73"/>
      <c r="AV32" s="190"/>
      <c r="AW32" s="73"/>
      <c r="AX32" s="73"/>
    </row>
    <row r="33" spans="2:44">
      <c r="B33" s="19" t="s">
        <v>16</v>
      </c>
      <c r="C33" s="20" t="s">
        <v>624</v>
      </c>
      <c r="D33" s="19" t="s">
        <v>16</v>
      </c>
      <c r="E33" s="22">
        <f t="shared" si="7"/>
        <v>2.9850746268656718</v>
      </c>
      <c r="F33" s="85">
        <v>2</v>
      </c>
      <c r="G33" s="73"/>
      <c r="H33" s="19" t="s">
        <v>22</v>
      </c>
      <c r="I33" s="20" t="s">
        <v>637</v>
      </c>
      <c r="J33" s="19" t="s">
        <v>16</v>
      </c>
      <c r="K33" s="22">
        <f>L33*100/$L$37</f>
        <v>4.3478260869565215</v>
      </c>
      <c r="L33" s="85">
        <v>3</v>
      </c>
      <c r="O33" s="145" t="s">
        <v>16</v>
      </c>
      <c r="P33" s="146" t="s">
        <v>260</v>
      </c>
      <c r="Q33" s="145" t="s">
        <v>16</v>
      </c>
      <c r="R33" s="144">
        <f t="shared" si="1"/>
        <v>1.3698630136986301</v>
      </c>
      <c r="S33" s="143">
        <v>1</v>
      </c>
      <c r="T33" s="73"/>
      <c r="U33" s="145" t="s">
        <v>22</v>
      </c>
      <c r="V33" s="146" t="s">
        <v>303</v>
      </c>
      <c r="W33" s="145" t="s">
        <v>16</v>
      </c>
      <c r="X33" s="144">
        <f t="shared" si="2"/>
        <v>1.2820512820512819</v>
      </c>
      <c r="Y33" s="143">
        <v>1</v>
      </c>
      <c r="AM33" s="44" t="s">
        <v>16</v>
      </c>
      <c r="AN33" s="45" t="s">
        <v>83</v>
      </c>
      <c r="AO33" s="46" t="s">
        <v>16</v>
      </c>
      <c r="AP33" s="183">
        <f t="shared" si="4"/>
        <v>1.1235955056179776</v>
      </c>
      <c r="AQ33" s="48">
        <v>1</v>
      </c>
      <c r="AR33" s="73"/>
    </row>
    <row r="34" spans="2:44">
      <c r="B34" s="19" t="s">
        <v>16</v>
      </c>
      <c r="C34" s="20" t="s">
        <v>633</v>
      </c>
      <c r="D34" s="19" t="s">
        <v>16</v>
      </c>
      <c r="E34" s="22">
        <f t="shared" si="7"/>
        <v>1.4925373134328359</v>
      </c>
      <c r="F34" s="85">
        <v>1</v>
      </c>
      <c r="G34" s="73"/>
      <c r="H34" s="19" t="s">
        <v>22</v>
      </c>
      <c r="I34" s="20" t="s">
        <v>636</v>
      </c>
      <c r="J34" s="19" t="s">
        <v>104</v>
      </c>
      <c r="K34" s="22">
        <f>L34*100/$L$37</f>
        <v>4.3478260869565215</v>
      </c>
      <c r="L34" s="85">
        <v>3</v>
      </c>
      <c r="O34" s="145" t="s">
        <v>16</v>
      </c>
      <c r="P34" s="146" t="s">
        <v>259</v>
      </c>
      <c r="Q34" s="145" t="s">
        <v>16</v>
      </c>
      <c r="R34" s="144">
        <f t="shared" si="1"/>
        <v>1.3698630136986301</v>
      </c>
      <c r="S34" s="143">
        <v>1</v>
      </c>
      <c r="T34" s="73"/>
      <c r="U34" s="145" t="s">
        <v>51</v>
      </c>
      <c r="V34" s="146" t="s">
        <v>302</v>
      </c>
      <c r="W34" s="145" t="s">
        <v>104</v>
      </c>
      <c r="X34" s="144">
        <f t="shared" si="2"/>
        <v>1.2820512820512819</v>
      </c>
      <c r="Y34" s="143">
        <v>1</v>
      </c>
      <c r="AA34" s="152" t="s">
        <v>714</v>
      </c>
      <c r="AB34" s="151"/>
      <c r="AC34" s="150"/>
      <c r="AD34" s="150"/>
      <c r="AE34" s="149"/>
      <c r="AF34" s="73"/>
      <c r="AG34" s="152" t="s">
        <v>725</v>
      </c>
      <c r="AH34" s="151"/>
      <c r="AI34" s="150"/>
      <c r="AJ34" s="150"/>
      <c r="AK34" s="149"/>
      <c r="AM34" s="49" t="s">
        <v>16</v>
      </c>
      <c r="AN34" s="50" t="s">
        <v>93</v>
      </c>
      <c r="AO34" s="51" t="s">
        <v>16</v>
      </c>
      <c r="AP34" s="184">
        <f t="shared" si="4"/>
        <v>1.1235955056179776</v>
      </c>
      <c r="AQ34" s="53">
        <v>1</v>
      </c>
      <c r="AR34" s="73"/>
    </row>
    <row r="35" spans="2:44">
      <c r="B35" s="19" t="s">
        <v>16</v>
      </c>
      <c r="C35" s="20" t="s">
        <v>626</v>
      </c>
      <c r="D35" s="19" t="s">
        <v>16</v>
      </c>
      <c r="E35" s="22">
        <f t="shared" si="7"/>
        <v>1.4925373134328359</v>
      </c>
      <c r="F35" s="85">
        <v>1</v>
      </c>
      <c r="G35" s="73"/>
      <c r="H35" s="19" t="s">
        <v>19</v>
      </c>
      <c r="I35" s="20" t="s">
        <v>639</v>
      </c>
      <c r="J35" s="19" t="s">
        <v>123</v>
      </c>
      <c r="K35" s="22">
        <f>L35*100/$L$37</f>
        <v>1.4492753623188406</v>
      </c>
      <c r="L35" s="85">
        <v>1</v>
      </c>
      <c r="O35" s="145" t="s">
        <v>16</v>
      </c>
      <c r="P35" s="146" t="s">
        <v>258</v>
      </c>
      <c r="Q35" s="145" t="s">
        <v>16</v>
      </c>
      <c r="R35" s="144">
        <f t="shared" si="1"/>
        <v>1.3698630136986301</v>
      </c>
      <c r="S35" s="143">
        <v>1</v>
      </c>
      <c r="T35" s="73"/>
      <c r="U35" s="145" t="s">
        <v>19</v>
      </c>
      <c r="V35" s="146" t="s">
        <v>301</v>
      </c>
      <c r="W35" s="145" t="s">
        <v>123</v>
      </c>
      <c r="X35" s="144">
        <f t="shared" si="2"/>
        <v>1.2820512820512819</v>
      </c>
      <c r="Y35" s="143">
        <v>1</v>
      </c>
      <c r="AA35" s="150"/>
      <c r="AB35" s="151"/>
      <c r="AC35" s="150"/>
      <c r="AD35" s="150"/>
      <c r="AE35" s="149"/>
      <c r="AF35" s="73"/>
      <c r="AG35" s="150"/>
      <c r="AH35" s="151"/>
      <c r="AI35" s="150"/>
      <c r="AJ35" s="150"/>
      <c r="AK35" s="149"/>
      <c r="AM35" s="19" t="s">
        <v>16</v>
      </c>
      <c r="AN35" s="20" t="s">
        <v>98</v>
      </c>
      <c r="AO35" s="21" t="s">
        <v>16</v>
      </c>
      <c r="AP35" s="178">
        <f t="shared" si="4"/>
        <v>1.1235955056179776</v>
      </c>
      <c r="AQ35" s="23">
        <v>1</v>
      </c>
      <c r="AR35" s="73"/>
    </row>
    <row r="36" spans="2:44">
      <c r="B36" s="19" t="s">
        <v>16</v>
      </c>
      <c r="C36" s="20" t="s">
        <v>634</v>
      </c>
      <c r="D36" s="19" t="s">
        <v>16</v>
      </c>
      <c r="E36" s="22">
        <f t="shared" si="7"/>
        <v>1.4925373134328359</v>
      </c>
      <c r="F36" s="85">
        <v>1</v>
      </c>
      <c r="G36" s="73"/>
      <c r="H36" s="243" t="s">
        <v>106</v>
      </c>
      <c r="I36" s="244" t="s">
        <v>371</v>
      </c>
      <c r="J36" s="243" t="s">
        <v>16</v>
      </c>
      <c r="K36" s="245">
        <f>L36*100/L37</f>
        <v>1.4492753623188406</v>
      </c>
      <c r="L36" s="246">
        <v>1</v>
      </c>
      <c r="O36" s="145" t="s">
        <v>16</v>
      </c>
      <c r="P36" s="146" t="s">
        <v>257</v>
      </c>
      <c r="Q36" s="145" t="s">
        <v>16</v>
      </c>
      <c r="R36" s="144">
        <f t="shared" si="1"/>
        <v>1.3698630136986301</v>
      </c>
      <c r="S36" s="143">
        <v>1</v>
      </c>
      <c r="T36" s="73"/>
      <c r="U36" s="145" t="s">
        <v>9</v>
      </c>
      <c r="V36" s="146" t="s">
        <v>300</v>
      </c>
      <c r="W36" s="145" t="s">
        <v>104</v>
      </c>
      <c r="X36" s="144">
        <f t="shared" si="2"/>
        <v>1.2820512820512819</v>
      </c>
      <c r="Y36" s="143">
        <v>1</v>
      </c>
      <c r="AA36" s="148" t="s">
        <v>0</v>
      </c>
      <c r="AB36" s="148" t="s">
        <v>1</v>
      </c>
      <c r="AC36" s="148" t="s">
        <v>2</v>
      </c>
      <c r="AD36" s="148" t="s">
        <v>3</v>
      </c>
      <c r="AE36" s="147" t="s">
        <v>4</v>
      </c>
      <c r="AF36" s="73"/>
      <c r="AG36" s="148" t="s">
        <v>45</v>
      </c>
      <c r="AH36" s="148" t="s">
        <v>1</v>
      </c>
      <c r="AI36" s="148" t="s">
        <v>46</v>
      </c>
      <c r="AJ36" s="148" t="s">
        <v>3</v>
      </c>
      <c r="AK36" s="147" t="s">
        <v>4</v>
      </c>
      <c r="AM36" s="54" t="s">
        <v>16</v>
      </c>
      <c r="AN36" s="55" t="s">
        <v>65</v>
      </c>
      <c r="AO36" s="56" t="s">
        <v>16</v>
      </c>
      <c r="AP36" s="185">
        <f t="shared" si="4"/>
        <v>1.1235955056179776</v>
      </c>
      <c r="AQ36" s="58">
        <v>1</v>
      </c>
      <c r="AR36" s="73"/>
    </row>
    <row r="37" spans="2:44">
      <c r="B37" s="19" t="s">
        <v>16</v>
      </c>
      <c r="C37" s="20" t="s">
        <v>623</v>
      </c>
      <c r="D37" s="19" t="s">
        <v>16</v>
      </c>
      <c r="E37" s="22">
        <f t="shared" si="7"/>
        <v>1.4925373134328359</v>
      </c>
      <c r="F37" s="85">
        <v>1</v>
      </c>
      <c r="G37" s="73"/>
      <c r="H37" s="73"/>
      <c r="I37" s="73"/>
      <c r="J37" s="73"/>
      <c r="K37" s="73"/>
      <c r="L37" s="74">
        <f>SUM(L30:L36)</f>
        <v>69</v>
      </c>
      <c r="O37" s="145" t="s">
        <v>16</v>
      </c>
      <c r="P37" s="146" t="s">
        <v>256</v>
      </c>
      <c r="Q37" s="145" t="s">
        <v>16</v>
      </c>
      <c r="R37" s="144">
        <f t="shared" si="1"/>
        <v>1.3698630136986301</v>
      </c>
      <c r="S37" s="143">
        <v>1</v>
      </c>
      <c r="T37" s="73"/>
      <c r="U37" s="145" t="s">
        <v>9</v>
      </c>
      <c r="V37" s="146" t="s">
        <v>299</v>
      </c>
      <c r="W37" s="145" t="s">
        <v>141</v>
      </c>
      <c r="X37" s="144">
        <f t="shared" si="2"/>
        <v>1.2820512820512819</v>
      </c>
      <c r="Y37" s="143">
        <v>1</v>
      </c>
      <c r="AA37" s="145" t="s">
        <v>16</v>
      </c>
      <c r="AB37" s="146" t="s">
        <v>713</v>
      </c>
      <c r="AC37" s="145" t="s">
        <v>16</v>
      </c>
      <c r="AD37" s="144">
        <f t="shared" ref="AD37:AD57" si="8">AE37*100/$AE$58</f>
        <v>12.048192771084338</v>
      </c>
      <c r="AE37" s="143">
        <v>10</v>
      </c>
      <c r="AF37" s="73"/>
      <c r="AG37" s="145" t="s">
        <v>19</v>
      </c>
      <c r="AH37" s="146" t="s">
        <v>724</v>
      </c>
      <c r="AI37" s="145" t="s">
        <v>16</v>
      </c>
      <c r="AJ37" s="144">
        <f t="shared" ref="AJ37:AJ46" si="9">AK37*100/$AK$47</f>
        <v>19.17808219178082</v>
      </c>
      <c r="AK37" s="143">
        <v>14</v>
      </c>
      <c r="AM37" s="19" t="s">
        <v>16</v>
      </c>
      <c r="AN37" s="20" t="s">
        <v>87</v>
      </c>
      <c r="AO37" s="21" t="s">
        <v>16</v>
      </c>
      <c r="AP37" s="178">
        <f t="shared" si="4"/>
        <v>1.1235955056179776</v>
      </c>
      <c r="AQ37" s="23">
        <v>1</v>
      </c>
      <c r="AR37" s="73"/>
    </row>
    <row r="38" spans="2:44">
      <c r="B38" s="19" t="s">
        <v>16</v>
      </c>
      <c r="C38" s="20" t="s">
        <v>627</v>
      </c>
      <c r="D38" s="19" t="s">
        <v>16</v>
      </c>
      <c r="E38" s="22">
        <f t="shared" si="7"/>
        <v>1.4925373134328359</v>
      </c>
      <c r="F38" s="85">
        <v>1</v>
      </c>
      <c r="G38" s="73"/>
      <c r="H38" s="73"/>
      <c r="I38" s="73"/>
      <c r="J38" s="73"/>
      <c r="K38" s="73"/>
      <c r="L38" s="73"/>
      <c r="O38" s="145" t="s">
        <v>16</v>
      </c>
      <c r="P38" s="146" t="s">
        <v>255</v>
      </c>
      <c r="Q38" s="145" t="s">
        <v>16</v>
      </c>
      <c r="R38" s="144">
        <f t="shared" si="1"/>
        <v>1.3698630136986301</v>
      </c>
      <c r="S38" s="143">
        <v>1</v>
      </c>
      <c r="T38" s="73"/>
      <c r="U38" s="145" t="s">
        <v>16</v>
      </c>
      <c r="V38" s="146" t="s">
        <v>298</v>
      </c>
      <c r="W38" s="145" t="s">
        <v>22</v>
      </c>
      <c r="X38" s="144">
        <f t="shared" si="2"/>
        <v>1.2820512820512819</v>
      </c>
      <c r="Y38" s="143">
        <v>1</v>
      </c>
      <c r="AA38" s="145" t="s">
        <v>16</v>
      </c>
      <c r="AB38" s="146" t="s">
        <v>712</v>
      </c>
      <c r="AC38" s="145" t="s">
        <v>16</v>
      </c>
      <c r="AD38" s="144">
        <f t="shared" si="8"/>
        <v>10.843373493975903</v>
      </c>
      <c r="AE38" s="143">
        <v>9</v>
      </c>
      <c r="AF38" s="73"/>
      <c r="AG38" s="145" t="s">
        <v>19</v>
      </c>
      <c r="AH38" s="146" t="s">
        <v>723</v>
      </c>
      <c r="AI38" s="145" t="s">
        <v>16</v>
      </c>
      <c r="AJ38" s="144">
        <f t="shared" si="9"/>
        <v>19.17808219178082</v>
      </c>
      <c r="AK38" s="143">
        <v>14</v>
      </c>
      <c r="AM38" s="19" t="s">
        <v>16</v>
      </c>
      <c r="AN38" s="20" t="s">
        <v>76</v>
      </c>
      <c r="AO38" s="21" t="s">
        <v>16</v>
      </c>
      <c r="AP38" s="178">
        <f t="shared" si="4"/>
        <v>1.1235955056179776</v>
      </c>
      <c r="AQ38" s="23">
        <v>1</v>
      </c>
      <c r="AR38" s="73"/>
    </row>
    <row r="39" spans="2:44">
      <c r="B39" s="19" t="s">
        <v>16</v>
      </c>
      <c r="C39" s="20" t="s">
        <v>631</v>
      </c>
      <c r="D39" s="19" t="s">
        <v>16</v>
      </c>
      <c r="E39" s="22">
        <f t="shared" si="7"/>
        <v>1.4925373134328359</v>
      </c>
      <c r="F39" s="85">
        <v>1</v>
      </c>
      <c r="G39" s="73"/>
      <c r="H39" s="73"/>
      <c r="I39" s="73"/>
      <c r="J39" s="73"/>
      <c r="K39" s="73"/>
      <c r="L39" s="73"/>
      <c r="O39" s="145" t="s">
        <v>16</v>
      </c>
      <c r="P39" s="146" t="s">
        <v>254</v>
      </c>
      <c r="Q39" s="145" t="s">
        <v>16</v>
      </c>
      <c r="R39" s="144">
        <f t="shared" si="1"/>
        <v>1.3698630136986301</v>
      </c>
      <c r="S39" s="143">
        <v>1</v>
      </c>
      <c r="T39" s="73"/>
      <c r="U39" s="145" t="s">
        <v>55</v>
      </c>
      <c r="V39" s="146" t="s">
        <v>297</v>
      </c>
      <c r="W39" s="145" t="s">
        <v>16</v>
      </c>
      <c r="X39" s="144">
        <f t="shared" si="2"/>
        <v>1.2820512820512819</v>
      </c>
      <c r="Y39" s="143">
        <v>1</v>
      </c>
      <c r="AA39" s="145" t="s">
        <v>16</v>
      </c>
      <c r="AB39" s="146" t="s">
        <v>711</v>
      </c>
      <c r="AC39" s="145" t="s">
        <v>16</v>
      </c>
      <c r="AD39" s="144">
        <f t="shared" si="8"/>
        <v>8.4337349397590362</v>
      </c>
      <c r="AE39" s="143">
        <v>7</v>
      </c>
      <c r="AF39" s="73"/>
      <c r="AG39" s="145" t="s">
        <v>19</v>
      </c>
      <c r="AH39" s="146" t="s">
        <v>722</v>
      </c>
      <c r="AI39" s="145" t="s">
        <v>16</v>
      </c>
      <c r="AJ39" s="144">
        <f t="shared" si="9"/>
        <v>15.068493150684931</v>
      </c>
      <c r="AK39" s="143">
        <v>11</v>
      </c>
      <c r="AM39" s="19" t="s">
        <v>16</v>
      </c>
      <c r="AN39" s="20" t="s">
        <v>67</v>
      </c>
      <c r="AO39" s="21" t="s">
        <v>16</v>
      </c>
      <c r="AP39" s="178">
        <f t="shared" si="4"/>
        <v>1.1235955056179776</v>
      </c>
      <c r="AQ39" s="23">
        <v>1</v>
      </c>
      <c r="AR39" s="73"/>
    </row>
    <row r="40" spans="2:44">
      <c r="B40" s="19" t="s">
        <v>16</v>
      </c>
      <c r="C40" s="20" t="s">
        <v>625</v>
      </c>
      <c r="D40" s="19" t="s">
        <v>16</v>
      </c>
      <c r="E40" s="22">
        <f t="shared" si="7"/>
        <v>1.4925373134328359</v>
      </c>
      <c r="F40" s="85">
        <v>1</v>
      </c>
      <c r="G40" s="73"/>
      <c r="H40" s="73"/>
      <c r="I40" s="73"/>
      <c r="J40" s="73"/>
      <c r="K40" s="73"/>
      <c r="L40" s="73"/>
      <c r="O40" s="145" t="s">
        <v>16</v>
      </c>
      <c r="P40" s="146" t="s">
        <v>253</v>
      </c>
      <c r="Q40" s="145" t="s">
        <v>16</v>
      </c>
      <c r="R40" s="144">
        <f t="shared" si="1"/>
        <v>1.3698630136986301</v>
      </c>
      <c r="S40" s="143">
        <v>1</v>
      </c>
      <c r="T40" s="73"/>
      <c r="U40" s="145" t="s">
        <v>9</v>
      </c>
      <c r="V40" s="146" t="s">
        <v>296</v>
      </c>
      <c r="W40" s="145" t="s">
        <v>16</v>
      </c>
      <c r="X40" s="144">
        <f t="shared" si="2"/>
        <v>1.2820512820512819</v>
      </c>
      <c r="Y40" s="143">
        <v>1</v>
      </c>
      <c r="AA40" s="145" t="s">
        <v>16</v>
      </c>
      <c r="AB40" s="146" t="s">
        <v>710</v>
      </c>
      <c r="AC40" s="145" t="s">
        <v>16</v>
      </c>
      <c r="AD40" s="144">
        <f t="shared" si="8"/>
        <v>8.4337349397590362</v>
      </c>
      <c r="AE40" s="143">
        <v>7</v>
      </c>
      <c r="AF40" s="73"/>
      <c r="AG40" s="145" t="s">
        <v>19</v>
      </c>
      <c r="AH40" s="146" t="s">
        <v>721</v>
      </c>
      <c r="AI40" s="145" t="s">
        <v>16</v>
      </c>
      <c r="AJ40" s="144">
        <f t="shared" si="9"/>
        <v>15.068493150684931</v>
      </c>
      <c r="AK40" s="143">
        <v>11</v>
      </c>
      <c r="AM40" s="19" t="s">
        <v>16</v>
      </c>
      <c r="AN40" s="20" t="s">
        <v>85</v>
      </c>
      <c r="AO40" s="21" t="s">
        <v>16</v>
      </c>
      <c r="AP40" s="178">
        <f t="shared" si="4"/>
        <v>1.1235955056179776</v>
      </c>
      <c r="AQ40" s="23">
        <v>1</v>
      </c>
      <c r="AR40" s="73"/>
    </row>
    <row r="41" spans="2:44">
      <c r="B41" s="68" t="s">
        <v>16</v>
      </c>
      <c r="C41" s="69" t="s">
        <v>628</v>
      </c>
      <c r="D41" s="68" t="s">
        <v>16</v>
      </c>
      <c r="E41" s="71">
        <f t="shared" si="7"/>
        <v>1.4925373134328359</v>
      </c>
      <c r="F41" s="97">
        <v>1</v>
      </c>
      <c r="G41" s="73"/>
      <c r="H41" s="73"/>
      <c r="I41" s="73"/>
      <c r="J41" s="73"/>
      <c r="K41" s="73"/>
      <c r="L41" s="73"/>
      <c r="O41" s="145" t="s">
        <v>16</v>
      </c>
      <c r="P41" s="146" t="s">
        <v>252</v>
      </c>
      <c r="Q41" s="145" t="s">
        <v>16</v>
      </c>
      <c r="R41" s="144">
        <f t="shared" si="1"/>
        <v>1.3698630136986301</v>
      </c>
      <c r="S41" s="143">
        <v>1</v>
      </c>
      <c r="T41" s="73"/>
      <c r="U41" s="145" t="s">
        <v>9</v>
      </c>
      <c r="V41" s="146" t="s">
        <v>295</v>
      </c>
      <c r="W41" s="145" t="s">
        <v>16</v>
      </c>
      <c r="X41" s="144">
        <f t="shared" si="2"/>
        <v>1.2820512820512819</v>
      </c>
      <c r="Y41" s="143">
        <v>1</v>
      </c>
      <c r="AA41" s="145" t="s">
        <v>16</v>
      </c>
      <c r="AB41" s="146" t="s">
        <v>709</v>
      </c>
      <c r="AC41" s="145" t="s">
        <v>16</v>
      </c>
      <c r="AD41" s="144">
        <f t="shared" si="8"/>
        <v>7.2289156626506026</v>
      </c>
      <c r="AE41" s="143">
        <v>6</v>
      </c>
      <c r="AF41" s="73"/>
      <c r="AG41" s="145" t="s">
        <v>19</v>
      </c>
      <c r="AH41" s="146" t="s">
        <v>720</v>
      </c>
      <c r="AI41" s="145" t="s">
        <v>22</v>
      </c>
      <c r="AJ41" s="144">
        <f t="shared" si="9"/>
        <v>8.2191780821917817</v>
      </c>
      <c r="AK41" s="143">
        <v>6</v>
      </c>
      <c r="AM41" s="19" t="s">
        <v>16</v>
      </c>
      <c r="AN41" s="20" t="s">
        <v>79</v>
      </c>
      <c r="AO41" s="21" t="s">
        <v>16</v>
      </c>
      <c r="AP41" s="178">
        <f t="shared" si="4"/>
        <v>1.1235955056179776</v>
      </c>
      <c r="AQ41" s="23">
        <v>1</v>
      </c>
      <c r="AR41" s="73"/>
    </row>
    <row r="42" spans="2:44">
      <c r="B42" s="73"/>
      <c r="C42" s="73"/>
      <c r="D42" s="73"/>
      <c r="E42" s="74">
        <f>SUM(E30:E41)</f>
        <v>99.999999999999986</v>
      </c>
      <c r="F42" s="74">
        <f>SUM(F30:F41)</f>
        <v>67</v>
      </c>
      <c r="G42" s="73"/>
      <c r="H42" s="73"/>
      <c r="I42" s="73"/>
      <c r="J42" s="73"/>
      <c r="K42" s="73"/>
      <c r="L42" s="73"/>
      <c r="O42" s="145" t="s">
        <v>16</v>
      </c>
      <c r="P42" s="146" t="s">
        <v>251</v>
      </c>
      <c r="Q42" s="145" t="s">
        <v>16</v>
      </c>
      <c r="R42" s="144">
        <f t="shared" si="1"/>
        <v>1.3698630136986301</v>
      </c>
      <c r="S42" s="143">
        <v>1</v>
      </c>
      <c r="T42" s="73"/>
      <c r="U42" s="145" t="s">
        <v>106</v>
      </c>
      <c r="V42" s="146" t="s">
        <v>294</v>
      </c>
      <c r="W42" s="145" t="s">
        <v>52</v>
      </c>
      <c r="X42" s="144">
        <f t="shared" si="2"/>
        <v>1.2820512820512819</v>
      </c>
      <c r="Y42" s="143">
        <v>1</v>
      </c>
      <c r="AA42" s="145" t="s">
        <v>16</v>
      </c>
      <c r="AB42" s="146" t="s">
        <v>708</v>
      </c>
      <c r="AC42" s="145" t="s">
        <v>16</v>
      </c>
      <c r="AD42" s="144">
        <f t="shared" si="8"/>
        <v>6.024096385542169</v>
      </c>
      <c r="AE42" s="143">
        <v>5</v>
      </c>
      <c r="AF42" s="73"/>
      <c r="AG42" s="145" t="s">
        <v>19</v>
      </c>
      <c r="AH42" s="146" t="s">
        <v>719</v>
      </c>
      <c r="AI42" s="145" t="s">
        <v>123</v>
      </c>
      <c r="AJ42" s="144">
        <f t="shared" si="9"/>
        <v>8.2191780821917817</v>
      </c>
      <c r="AK42" s="143">
        <v>6</v>
      </c>
      <c r="AM42" s="59" t="s">
        <v>16</v>
      </c>
      <c r="AN42" s="60" t="s">
        <v>66</v>
      </c>
      <c r="AO42" s="61" t="s">
        <v>16</v>
      </c>
      <c r="AP42" s="186">
        <f t="shared" si="4"/>
        <v>1.1235955056179776</v>
      </c>
      <c r="AQ42" s="63">
        <v>1</v>
      </c>
      <c r="AR42" s="73"/>
    </row>
    <row r="43" spans="2:44">
      <c r="O43" s="145" t="s">
        <v>16</v>
      </c>
      <c r="P43" s="146" t="s">
        <v>250</v>
      </c>
      <c r="Q43" s="145" t="s">
        <v>16</v>
      </c>
      <c r="R43" s="144">
        <f t="shared" si="1"/>
        <v>1.3698630136986301</v>
      </c>
      <c r="S43" s="143">
        <v>1</v>
      </c>
      <c r="T43" s="73"/>
      <c r="U43" s="257" t="s">
        <v>22</v>
      </c>
      <c r="V43" s="253" t="s">
        <v>293</v>
      </c>
      <c r="W43" s="257" t="s">
        <v>16</v>
      </c>
      <c r="X43" s="144">
        <f t="shared" si="2"/>
        <v>1.2820512820512819</v>
      </c>
      <c r="Y43" s="258">
        <v>1</v>
      </c>
      <c r="AA43" s="145" t="s">
        <v>16</v>
      </c>
      <c r="AB43" s="146" t="s">
        <v>707</v>
      </c>
      <c r="AC43" s="145" t="s">
        <v>16</v>
      </c>
      <c r="AD43" s="144">
        <f t="shared" si="8"/>
        <v>6.024096385542169</v>
      </c>
      <c r="AE43" s="143">
        <v>5</v>
      </c>
      <c r="AF43" s="73"/>
      <c r="AG43" s="145" t="s">
        <v>19</v>
      </c>
      <c r="AH43" s="146" t="s">
        <v>718</v>
      </c>
      <c r="AI43" s="145" t="s">
        <v>16</v>
      </c>
      <c r="AJ43" s="144">
        <f t="shared" si="9"/>
        <v>5.4794520547945202</v>
      </c>
      <c r="AK43" s="143">
        <v>4</v>
      </c>
      <c r="AM43" s="19" t="s">
        <v>16</v>
      </c>
      <c r="AN43" s="20" t="s">
        <v>90</v>
      </c>
      <c r="AO43" s="21" t="s">
        <v>16</v>
      </c>
      <c r="AP43" s="178">
        <f t="shared" si="4"/>
        <v>1.1235955056179776</v>
      </c>
      <c r="AQ43" s="23">
        <v>1</v>
      </c>
      <c r="AR43" s="73"/>
    </row>
    <row r="44" spans="2:44">
      <c r="O44" s="145" t="s">
        <v>16</v>
      </c>
      <c r="P44" s="146" t="s">
        <v>249</v>
      </c>
      <c r="Q44" s="145" t="s">
        <v>16</v>
      </c>
      <c r="R44" s="144">
        <f t="shared" si="1"/>
        <v>1.3698630136986301</v>
      </c>
      <c r="S44" s="143">
        <v>1</v>
      </c>
      <c r="T44" s="73"/>
      <c r="U44" s="145" t="s">
        <v>102</v>
      </c>
      <c r="V44" s="146" t="s">
        <v>292</v>
      </c>
      <c r="W44" s="145" t="s">
        <v>16</v>
      </c>
      <c r="X44" s="144">
        <f t="shared" si="2"/>
        <v>1.2820512820512819</v>
      </c>
      <c r="Y44" s="143">
        <v>1</v>
      </c>
      <c r="AA44" s="145" t="s">
        <v>16</v>
      </c>
      <c r="AB44" s="146" t="s">
        <v>706</v>
      </c>
      <c r="AC44" s="145" t="s">
        <v>16</v>
      </c>
      <c r="AD44" s="144">
        <f t="shared" si="8"/>
        <v>6.024096385542169</v>
      </c>
      <c r="AE44" s="143">
        <v>5</v>
      </c>
      <c r="AF44" s="73"/>
      <c r="AG44" s="145" t="s">
        <v>19</v>
      </c>
      <c r="AH44" s="146" t="s">
        <v>717</v>
      </c>
      <c r="AI44" s="145" t="s">
        <v>22</v>
      </c>
      <c r="AJ44" s="144">
        <f t="shared" si="9"/>
        <v>5.4794520547945202</v>
      </c>
      <c r="AK44" s="143">
        <v>4</v>
      </c>
      <c r="AM44" s="19" t="s">
        <v>16</v>
      </c>
      <c r="AN44" s="20" t="s">
        <v>58</v>
      </c>
      <c r="AO44" s="21" t="s">
        <v>16</v>
      </c>
      <c r="AP44" s="178">
        <f t="shared" si="4"/>
        <v>1.1235955056179776</v>
      </c>
      <c r="AQ44" s="23">
        <v>1</v>
      </c>
      <c r="AR44" s="73"/>
    </row>
    <row r="45" spans="2:44">
      <c r="B45" s="296" t="s">
        <v>730</v>
      </c>
      <c r="C45" s="73"/>
      <c r="D45" s="73"/>
      <c r="E45" s="73"/>
      <c r="F45" s="73"/>
      <c r="G45" s="73"/>
      <c r="H45" s="296" t="s">
        <v>1017</v>
      </c>
      <c r="I45" s="73"/>
      <c r="J45" s="73"/>
      <c r="K45" s="73"/>
      <c r="L45" s="73"/>
      <c r="M45" s="73"/>
      <c r="O45" s="145" t="s">
        <v>16</v>
      </c>
      <c r="P45" s="146" t="s">
        <v>248</v>
      </c>
      <c r="Q45" s="145" t="s">
        <v>16</v>
      </c>
      <c r="R45" s="144">
        <f t="shared" si="1"/>
        <v>1.3698630136986301</v>
      </c>
      <c r="S45" s="143">
        <v>1</v>
      </c>
      <c r="T45" s="73"/>
      <c r="U45" s="145" t="s">
        <v>106</v>
      </c>
      <c r="V45" s="146" t="s">
        <v>291</v>
      </c>
      <c r="W45" s="145" t="s">
        <v>123</v>
      </c>
      <c r="X45" s="144">
        <f t="shared" si="2"/>
        <v>1.2820512820512819</v>
      </c>
      <c r="Y45" s="143">
        <v>1</v>
      </c>
      <c r="AA45" s="145" t="s">
        <v>16</v>
      </c>
      <c r="AB45" s="146" t="s">
        <v>705</v>
      </c>
      <c r="AC45" s="145" t="s">
        <v>16</v>
      </c>
      <c r="AD45" s="144">
        <f t="shared" si="8"/>
        <v>4.8192771084337354</v>
      </c>
      <c r="AE45" s="143">
        <v>4</v>
      </c>
      <c r="AF45" s="73"/>
      <c r="AG45" s="145" t="s">
        <v>19</v>
      </c>
      <c r="AH45" s="146" t="s">
        <v>716</v>
      </c>
      <c r="AI45" s="145" t="s">
        <v>16</v>
      </c>
      <c r="AJ45" s="144">
        <f t="shared" si="9"/>
        <v>2.7397260273972601</v>
      </c>
      <c r="AK45" s="143">
        <v>2</v>
      </c>
      <c r="AM45" s="19" t="s">
        <v>16</v>
      </c>
      <c r="AN45" s="20" t="s">
        <v>84</v>
      </c>
      <c r="AO45" s="21" t="s">
        <v>16</v>
      </c>
      <c r="AP45" s="178">
        <f t="shared" si="4"/>
        <v>1.1235955056179776</v>
      </c>
      <c r="AQ45" s="23">
        <v>1</v>
      </c>
      <c r="AR45" s="20"/>
    </row>
    <row r="46" spans="2:44">
      <c r="O46" s="145" t="s">
        <v>16</v>
      </c>
      <c r="P46" s="146" t="s">
        <v>247</v>
      </c>
      <c r="Q46" s="145" t="s">
        <v>16</v>
      </c>
      <c r="R46" s="144">
        <f t="shared" si="1"/>
        <v>1.3698630136986301</v>
      </c>
      <c r="S46" s="143">
        <v>1</v>
      </c>
      <c r="T46" s="73"/>
      <c r="U46" s="145" t="s">
        <v>106</v>
      </c>
      <c r="V46" s="146" t="s">
        <v>290</v>
      </c>
      <c r="W46" s="145" t="s">
        <v>16</v>
      </c>
      <c r="X46" s="144">
        <f t="shared" si="2"/>
        <v>1.2820512820512819</v>
      </c>
      <c r="Y46" s="143">
        <v>1</v>
      </c>
      <c r="AA46" s="145" t="s">
        <v>22</v>
      </c>
      <c r="AB46" s="146" t="s">
        <v>704</v>
      </c>
      <c r="AC46" s="145" t="s">
        <v>16</v>
      </c>
      <c r="AD46" s="144">
        <f t="shared" si="8"/>
        <v>4.8192771084337354</v>
      </c>
      <c r="AE46" s="143">
        <v>4</v>
      </c>
      <c r="AF46" s="73"/>
      <c r="AG46" s="145" t="s">
        <v>19</v>
      </c>
      <c r="AH46" s="146" t="s">
        <v>715</v>
      </c>
      <c r="AI46" s="145" t="s">
        <v>123</v>
      </c>
      <c r="AJ46" s="144">
        <f t="shared" si="9"/>
        <v>1.3698630136986301</v>
      </c>
      <c r="AK46" s="143">
        <v>1</v>
      </c>
      <c r="AM46" s="19" t="s">
        <v>16</v>
      </c>
      <c r="AN46" s="20" t="s">
        <v>86</v>
      </c>
      <c r="AO46" s="21" t="s">
        <v>16</v>
      </c>
      <c r="AP46" s="178">
        <f t="shared" si="4"/>
        <v>1.1235955056179776</v>
      </c>
      <c r="AQ46" s="23">
        <v>1</v>
      </c>
      <c r="AR46" s="73"/>
    </row>
    <row r="47" spans="2:44">
      <c r="B47" s="2" t="s">
        <v>0</v>
      </c>
      <c r="C47" s="3" t="s">
        <v>1</v>
      </c>
      <c r="D47" s="3" t="s">
        <v>2</v>
      </c>
      <c r="E47" s="3" t="s">
        <v>3</v>
      </c>
      <c r="F47" s="3" t="s">
        <v>4</v>
      </c>
      <c r="G47" s="73"/>
      <c r="H47" s="148" t="s">
        <v>45</v>
      </c>
      <c r="I47" s="148" t="s">
        <v>1</v>
      </c>
      <c r="J47" s="148" t="s">
        <v>46</v>
      </c>
      <c r="K47" s="148" t="s">
        <v>3</v>
      </c>
      <c r="L47" s="147" t="s">
        <v>4</v>
      </c>
      <c r="M47" s="73"/>
      <c r="O47" s="145" t="s">
        <v>16</v>
      </c>
      <c r="P47" s="146" t="s">
        <v>246</v>
      </c>
      <c r="Q47" s="145" t="s">
        <v>16</v>
      </c>
      <c r="R47" s="144">
        <f t="shared" si="1"/>
        <v>1.3698630136986301</v>
      </c>
      <c r="S47" s="143">
        <v>1</v>
      </c>
      <c r="T47" s="73"/>
      <c r="U47" s="231" t="s">
        <v>51</v>
      </c>
      <c r="V47" s="232" t="s">
        <v>289</v>
      </c>
      <c r="W47" s="231" t="s">
        <v>16</v>
      </c>
      <c r="X47" s="233">
        <f t="shared" si="2"/>
        <v>1.2820512820512819</v>
      </c>
      <c r="Y47" s="234">
        <v>1</v>
      </c>
      <c r="AA47" s="145" t="s">
        <v>16</v>
      </c>
      <c r="AB47" s="146" t="s">
        <v>703</v>
      </c>
      <c r="AC47" s="145" t="s">
        <v>16</v>
      </c>
      <c r="AD47" s="144">
        <f t="shared" si="8"/>
        <v>4.8192771084337354</v>
      </c>
      <c r="AE47" s="143">
        <v>4</v>
      </c>
      <c r="AF47" s="73"/>
      <c r="AG47" s="141"/>
      <c r="AH47" s="142"/>
      <c r="AI47" s="141"/>
      <c r="AJ47" s="140">
        <f>SUM(AJ37:AJ46)</f>
        <v>100</v>
      </c>
      <c r="AK47" s="140">
        <f>SUM(AK37:AK46)</f>
        <v>73</v>
      </c>
      <c r="AM47" s="19" t="s">
        <v>16</v>
      </c>
      <c r="AN47" s="20" t="s">
        <v>59</v>
      </c>
      <c r="AO47" s="21" t="s">
        <v>16</v>
      </c>
      <c r="AP47" s="178">
        <f t="shared" si="4"/>
        <v>1.1235955056179776</v>
      </c>
      <c r="AQ47" s="23">
        <v>1</v>
      </c>
      <c r="AR47" s="73"/>
    </row>
    <row r="48" spans="2:44">
      <c r="B48" s="259" t="s">
        <v>16</v>
      </c>
      <c r="C48" s="260" t="s">
        <v>731</v>
      </c>
      <c r="D48" s="259" t="s">
        <v>16</v>
      </c>
      <c r="E48" s="261">
        <f>F48*100/$F$51</f>
        <v>86.170212765957444</v>
      </c>
      <c r="F48" s="262">
        <v>81</v>
      </c>
      <c r="G48" s="263" t="s">
        <v>732</v>
      </c>
      <c r="H48" s="145" t="s">
        <v>22</v>
      </c>
      <c r="I48" s="20" t="s">
        <v>1019</v>
      </c>
      <c r="J48" s="19" t="s">
        <v>123</v>
      </c>
      <c r="K48" s="22">
        <f>L48*100/$L$52</f>
        <v>96.551724137931032</v>
      </c>
      <c r="L48" s="99">
        <v>84</v>
      </c>
      <c r="M48" s="73"/>
      <c r="O48" s="145" t="s">
        <v>16</v>
      </c>
      <c r="P48" s="146" t="s">
        <v>245</v>
      </c>
      <c r="Q48" s="145" t="s">
        <v>16</v>
      </c>
      <c r="R48" s="144">
        <f t="shared" si="1"/>
        <v>1.3698630136986301</v>
      </c>
      <c r="S48" s="143">
        <v>1</v>
      </c>
      <c r="T48" s="73"/>
      <c r="U48" s="145" t="s">
        <v>9</v>
      </c>
      <c r="V48" s="146" t="s">
        <v>288</v>
      </c>
      <c r="W48" s="145" t="s">
        <v>52</v>
      </c>
      <c r="X48" s="144">
        <f t="shared" si="2"/>
        <v>1.2820512820512819</v>
      </c>
      <c r="Y48" s="143">
        <v>1</v>
      </c>
      <c r="AA48" s="145" t="s">
        <v>16</v>
      </c>
      <c r="AB48" s="146" t="s">
        <v>702</v>
      </c>
      <c r="AC48" s="145" t="s">
        <v>16</v>
      </c>
      <c r="AD48" s="144">
        <f t="shared" si="8"/>
        <v>3.6144578313253013</v>
      </c>
      <c r="AE48" s="143">
        <v>3</v>
      </c>
      <c r="AF48" s="73"/>
      <c r="AG48" s="73"/>
      <c r="AH48" s="73"/>
      <c r="AI48" s="73"/>
      <c r="AJ48" s="139"/>
      <c r="AK48" s="139"/>
      <c r="AM48" s="19" t="s">
        <v>16</v>
      </c>
      <c r="AN48" s="20" t="s">
        <v>75</v>
      </c>
      <c r="AO48" s="21" t="s">
        <v>16</v>
      </c>
      <c r="AP48" s="178">
        <f t="shared" si="4"/>
        <v>1.1235955056179776</v>
      </c>
      <c r="AQ48" s="23">
        <v>1</v>
      </c>
      <c r="AR48" s="73"/>
    </row>
    <row r="49" spans="2:50">
      <c r="B49" s="19" t="s">
        <v>16</v>
      </c>
      <c r="C49" s="20" t="s">
        <v>733</v>
      </c>
      <c r="D49" s="19" t="s">
        <v>16</v>
      </c>
      <c r="E49" s="22">
        <f>F49*100/$F$51</f>
        <v>12.76595744680851</v>
      </c>
      <c r="F49" s="85">
        <v>12</v>
      </c>
      <c r="G49" s="73"/>
      <c r="H49" s="145" t="s">
        <v>22</v>
      </c>
      <c r="I49" s="20" t="s">
        <v>1021</v>
      </c>
      <c r="J49" s="19" t="s">
        <v>123</v>
      </c>
      <c r="K49" s="22">
        <f>L49*100/$L$52</f>
        <v>1.1494252873563218</v>
      </c>
      <c r="L49" s="85">
        <v>1</v>
      </c>
      <c r="M49" s="265" t="s">
        <v>613</v>
      </c>
      <c r="O49" s="145" t="s">
        <v>16</v>
      </c>
      <c r="P49" s="146" t="s">
        <v>244</v>
      </c>
      <c r="Q49" s="145" t="s">
        <v>16</v>
      </c>
      <c r="R49" s="144">
        <f t="shared" si="1"/>
        <v>1.3698630136986301</v>
      </c>
      <c r="S49" s="143">
        <v>1</v>
      </c>
      <c r="T49" s="73"/>
      <c r="U49" s="141"/>
      <c r="V49" s="142"/>
      <c r="W49" s="141"/>
      <c r="X49" s="140">
        <f>SUM(X7:X48)</f>
        <v>100.00000000000004</v>
      </c>
      <c r="Y49" s="140">
        <f>SUM(Y7:Y48)</f>
        <v>78</v>
      </c>
      <c r="AA49" s="145" t="s">
        <v>16</v>
      </c>
      <c r="AB49" s="146" t="s">
        <v>701</v>
      </c>
      <c r="AC49" s="145" t="s">
        <v>16</v>
      </c>
      <c r="AD49" s="144">
        <f t="shared" si="8"/>
        <v>3.6144578313253013</v>
      </c>
      <c r="AE49" s="143">
        <v>3</v>
      </c>
      <c r="AF49" s="73"/>
      <c r="AG49" s="73"/>
      <c r="AH49" s="73"/>
      <c r="AI49" s="73"/>
      <c r="AJ49" s="139"/>
      <c r="AK49" s="139"/>
      <c r="AM49" s="19" t="s">
        <v>16</v>
      </c>
      <c r="AN49" s="20" t="s">
        <v>62</v>
      </c>
      <c r="AO49" s="21" t="s">
        <v>16</v>
      </c>
      <c r="AP49" s="178">
        <f t="shared" si="4"/>
        <v>1.1235955056179776</v>
      </c>
      <c r="AQ49" s="23">
        <v>1</v>
      </c>
      <c r="AR49" s="73"/>
    </row>
    <row r="50" spans="2:50">
      <c r="B50" s="68" t="s">
        <v>16</v>
      </c>
      <c r="C50" s="69" t="s">
        <v>1020</v>
      </c>
      <c r="D50" s="68" t="s">
        <v>16</v>
      </c>
      <c r="E50" s="71">
        <f>F50*100/$F$51</f>
        <v>1.0638297872340425</v>
      </c>
      <c r="F50" s="97">
        <v>1</v>
      </c>
      <c r="G50" s="265" t="s">
        <v>613</v>
      </c>
      <c r="H50" s="145" t="s">
        <v>22</v>
      </c>
      <c r="I50" s="20" t="s">
        <v>1022</v>
      </c>
      <c r="J50" s="19" t="s">
        <v>123</v>
      </c>
      <c r="K50" s="22">
        <f>L50*100/$L$52</f>
        <v>1.1494252873563218</v>
      </c>
      <c r="L50" s="85">
        <v>1</v>
      </c>
      <c r="M50" s="265" t="s">
        <v>613</v>
      </c>
      <c r="O50" s="145" t="s">
        <v>16</v>
      </c>
      <c r="P50" s="146" t="s">
        <v>243</v>
      </c>
      <c r="Q50" s="145" t="s">
        <v>16</v>
      </c>
      <c r="R50" s="144">
        <f t="shared" si="1"/>
        <v>1.3698630136986301</v>
      </c>
      <c r="S50" s="143">
        <v>1</v>
      </c>
      <c r="T50" s="73"/>
      <c r="U50" s="73"/>
      <c r="V50" s="73"/>
      <c r="W50" s="73"/>
      <c r="X50" s="73"/>
      <c r="Y50" s="73"/>
      <c r="AA50" s="145" t="s">
        <v>16</v>
      </c>
      <c r="AB50" s="146" t="s">
        <v>700</v>
      </c>
      <c r="AC50" s="145" t="s">
        <v>16</v>
      </c>
      <c r="AD50" s="144">
        <f t="shared" si="8"/>
        <v>3.6144578313253013</v>
      </c>
      <c r="AE50" s="143">
        <v>3</v>
      </c>
      <c r="AF50" s="73"/>
      <c r="AG50" s="73"/>
      <c r="AH50" s="73"/>
      <c r="AI50" s="73"/>
      <c r="AJ50" s="139"/>
      <c r="AK50" s="139"/>
      <c r="AM50" s="64" t="s">
        <v>16</v>
      </c>
      <c r="AN50" s="65" t="s">
        <v>94</v>
      </c>
      <c r="AO50" s="66" t="s">
        <v>16</v>
      </c>
      <c r="AP50" s="187">
        <f t="shared" si="4"/>
        <v>1.1235955056179776</v>
      </c>
      <c r="AQ50" s="67">
        <v>1</v>
      </c>
      <c r="AR50" s="73"/>
    </row>
    <row r="51" spans="2:50">
      <c r="B51" s="73"/>
      <c r="C51" s="73"/>
      <c r="D51" s="73"/>
      <c r="E51" s="74">
        <f>SUM(E48:E50)</f>
        <v>100</v>
      </c>
      <c r="F51" s="74">
        <f>SUM(F48:F50)</f>
        <v>94</v>
      </c>
      <c r="G51" s="73"/>
      <c r="H51" s="293" t="s">
        <v>22</v>
      </c>
      <c r="I51" s="69" t="s">
        <v>1023</v>
      </c>
      <c r="J51" s="68" t="s">
        <v>123</v>
      </c>
      <c r="K51" s="71">
        <f>L51*100/$L$52</f>
        <v>1.1494252873563218</v>
      </c>
      <c r="L51" s="97">
        <v>1</v>
      </c>
      <c r="M51" s="265" t="s">
        <v>613</v>
      </c>
      <c r="O51" s="145" t="s">
        <v>16</v>
      </c>
      <c r="P51" s="146" t="s">
        <v>242</v>
      </c>
      <c r="Q51" s="145" t="s">
        <v>16</v>
      </c>
      <c r="R51" s="144">
        <f t="shared" si="1"/>
        <v>1.3698630136986301</v>
      </c>
      <c r="S51" s="143">
        <v>1</v>
      </c>
      <c r="T51" s="73"/>
      <c r="U51" s="73"/>
      <c r="V51" s="73"/>
      <c r="W51" s="73"/>
      <c r="X51" s="73"/>
      <c r="Y51" s="73"/>
      <c r="AA51" s="145" t="s">
        <v>16</v>
      </c>
      <c r="AB51" s="146" t="s">
        <v>699</v>
      </c>
      <c r="AC51" s="145" t="s">
        <v>16</v>
      </c>
      <c r="AD51" s="144">
        <f t="shared" si="8"/>
        <v>2.4096385542168677</v>
      </c>
      <c r="AE51" s="143">
        <v>2</v>
      </c>
      <c r="AF51" s="73"/>
      <c r="AG51" s="73"/>
      <c r="AH51" s="73"/>
      <c r="AI51" s="73"/>
      <c r="AJ51" s="139"/>
      <c r="AK51" s="139"/>
      <c r="AM51" s="68" t="s">
        <v>22</v>
      </c>
      <c r="AN51" s="69" t="s">
        <v>99</v>
      </c>
      <c r="AO51" s="70" t="s">
        <v>16</v>
      </c>
      <c r="AP51" s="188">
        <f t="shared" si="4"/>
        <v>1.1235955056179776</v>
      </c>
      <c r="AQ51" s="72">
        <v>1</v>
      </c>
      <c r="AR51" s="73"/>
    </row>
    <row r="52" spans="2:50">
      <c r="B52" s="73"/>
      <c r="C52" s="73"/>
      <c r="D52" s="73"/>
      <c r="E52" s="74"/>
      <c r="F52" s="74"/>
      <c r="G52" s="73"/>
      <c r="H52" s="73"/>
      <c r="I52" s="73"/>
      <c r="J52" s="73"/>
      <c r="K52" s="74">
        <f>SUM(K48:K51)</f>
        <v>100</v>
      </c>
      <c r="L52" s="74">
        <f>SUM(L48:L51)</f>
        <v>87</v>
      </c>
      <c r="M52" s="73"/>
      <c r="N52" s="73"/>
      <c r="O52" s="145" t="s">
        <v>16</v>
      </c>
      <c r="P52" s="146" t="s">
        <v>241</v>
      </c>
      <c r="Q52" s="145" t="s">
        <v>16</v>
      </c>
      <c r="R52" s="144">
        <f t="shared" si="1"/>
        <v>1.3698630136986301</v>
      </c>
      <c r="S52" s="143">
        <v>1</v>
      </c>
      <c r="T52" s="73"/>
      <c r="U52" s="73"/>
      <c r="V52" s="73"/>
      <c r="W52" s="73"/>
      <c r="X52" s="73"/>
      <c r="Y52" s="73"/>
      <c r="AA52" s="145" t="s">
        <v>16</v>
      </c>
      <c r="AB52" s="146" t="s">
        <v>698</v>
      </c>
      <c r="AC52" s="145" t="s">
        <v>16</v>
      </c>
      <c r="AD52" s="144">
        <f t="shared" si="8"/>
        <v>1.2048192771084338</v>
      </c>
      <c r="AE52" s="143">
        <v>1</v>
      </c>
      <c r="AF52" s="73"/>
      <c r="AG52" s="73"/>
      <c r="AH52" s="73"/>
      <c r="AI52" s="73"/>
      <c r="AJ52" s="139"/>
      <c r="AK52" s="139"/>
      <c r="AM52" s="73"/>
      <c r="AN52" s="73"/>
      <c r="AO52" s="73"/>
      <c r="AP52" s="189">
        <f>SUM(AP7:AP51)</f>
        <v>99.999999999999801</v>
      </c>
      <c r="AQ52" s="74">
        <f>SUM(AQ7:AQ51)</f>
        <v>89</v>
      </c>
      <c r="AR52" s="73"/>
    </row>
    <row r="53" spans="2:50">
      <c r="N53" s="73"/>
      <c r="O53" s="145" t="s">
        <v>16</v>
      </c>
      <c r="P53" s="146" t="s">
        <v>240</v>
      </c>
      <c r="Q53" s="145" t="s">
        <v>16</v>
      </c>
      <c r="R53" s="144">
        <f t="shared" si="1"/>
        <v>1.3698630136986301</v>
      </c>
      <c r="S53" s="143">
        <v>1</v>
      </c>
      <c r="T53" s="73"/>
      <c r="U53" s="73"/>
      <c r="V53" s="73"/>
      <c r="W53" s="73"/>
      <c r="X53" s="73"/>
      <c r="Y53" s="73"/>
      <c r="AA53" s="145" t="s">
        <v>16</v>
      </c>
      <c r="AB53" s="146" t="s">
        <v>697</v>
      </c>
      <c r="AC53" s="145" t="s">
        <v>16</v>
      </c>
      <c r="AD53" s="144">
        <f t="shared" si="8"/>
        <v>1.2048192771084338</v>
      </c>
      <c r="AE53" s="143">
        <v>1</v>
      </c>
      <c r="AF53" s="73"/>
      <c r="AG53" s="73"/>
      <c r="AH53" s="73"/>
      <c r="AI53" s="73"/>
      <c r="AJ53" s="139"/>
      <c r="AK53" s="139"/>
    </row>
    <row r="54" spans="2:50">
      <c r="N54" s="73"/>
      <c r="O54" s="145" t="s">
        <v>16</v>
      </c>
      <c r="P54" s="146" t="s">
        <v>239</v>
      </c>
      <c r="Q54" s="145" t="s">
        <v>16</v>
      </c>
      <c r="R54" s="144">
        <f t="shared" si="1"/>
        <v>1.3698630136986301</v>
      </c>
      <c r="S54" s="143">
        <v>1</v>
      </c>
      <c r="T54" s="73"/>
      <c r="U54" s="73"/>
      <c r="V54" s="73"/>
      <c r="W54" s="73"/>
      <c r="X54" s="73"/>
      <c r="Y54" s="73"/>
      <c r="AA54" s="145" t="s">
        <v>16</v>
      </c>
      <c r="AB54" s="146" t="s">
        <v>696</v>
      </c>
      <c r="AC54" s="145" t="s">
        <v>16</v>
      </c>
      <c r="AD54" s="144">
        <f t="shared" si="8"/>
        <v>1.2048192771084338</v>
      </c>
      <c r="AE54" s="143">
        <v>1</v>
      </c>
      <c r="AF54" s="73"/>
      <c r="AG54" s="73"/>
      <c r="AH54" s="73"/>
      <c r="AI54" s="73"/>
      <c r="AJ54" s="139"/>
      <c r="AK54" s="139"/>
    </row>
    <row r="55" spans="2:50">
      <c r="B55" s="296" t="s">
        <v>998</v>
      </c>
      <c r="C55" s="73"/>
      <c r="D55" s="73"/>
      <c r="E55" s="73"/>
      <c r="F55" s="73"/>
      <c r="G55" s="73"/>
      <c r="H55" s="296" t="s">
        <v>1018</v>
      </c>
      <c r="I55" s="73"/>
      <c r="J55" s="73"/>
      <c r="K55" s="73"/>
      <c r="L55" s="73"/>
      <c r="M55" s="73"/>
      <c r="N55" s="73"/>
      <c r="O55" s="145" t="s">
        <v>16</v>
      </c>
      <c r="P55" s="146" t="s">
        <v>238</v>
      </c>
      <c r="Q55" s="145" t="s">
        <v>16</v>
      </c>
      <c r="R55" s="144">
        <f t="shared" si="1"/>
        <v>1.3698630136986301</v>
      </c>
      <c r="S55" s="143">
        <v>1</v>
      </c>
      <c r="T55" s="73"/>
      <c r="U55" s="73"/>
      <c r="V55" s="73"/>
      <c r="W55" s="73"/>
      <c r="X55" s="73"/>
      <c r="Y55" s="73"/>
      <c r="AA55" s="145" t="s">
        <v>16</v>
      </c>
      <c r="AB55" s="146" t="s">
        <v>695</v>
      </c>
      <c r="AC55" s="145" t="s">
        <v>16</v>
      </c>
      <c r="AD55" s="144">
        <f t="shared" si="8"/>
        <v>1.2048192771084338</v>
      </c>
      <c r="AE55" s="143">
        <v>1</v>
      </c>
      <c r="AF55" s="73"/>
      <c r="AG55" s="73"/>
      <c r="AH55" s="73"/>
      <c r="AI55" s="73"/>
      <c r="AJ55" s="139"/>
      <c r="AK55" s="139"/>
      <c r="AM55" s="297" t="s">
        <v>134</v>
      </c>
      <c r="AN55" s="153"/>
      <c r="AO55" s="153"/>
      <c r="AP55" s="191"/>
      <c r="AQ55" s="153"/>
      <c r="AR55" s="154"/>
      <c r="AS55" s="297" t="s">
        <v>139</v>
      </c>
      <c r="AT55" s="73"/>
      <c r="AU55" s="73"/>
      <c r="AV55" s="190"/>
      <c r="AW55" s="73"/>
      <c r="AX55" s="73"/>
    </row>
    <row r="56" spans="2:50">
      <c r="N56" s="73"/>
      <c r="O56" s="145" t="s">
        <v>16</v>
      </c>
      <c r="P56" s="146" t="s">
        <v>237</v>
      </c>
      <c r="Q56" s="145" t="s">
        <v>16</v>
      </c>
      <c r="R56" s="144">
        <f t="shared" si="1"/>
        <v>1.3698630136986301</v>
      </c>
      <c r="S56" s="143">
        <v>1</v>
      </c>
      <c r="T56" s="73"/>
      <c r="U56" s="73"/>
      <c r="V56" s="73"/>
      <c r="W56" s="73"/>
      <c r="X56" s="73"/>
      <c r="Y56" s="73"/>
      <c r="AA56" s="145" t="s">
        <v>16</v>
      </c>
      <c r="AB56" s="146" t="s">
        <v>694</v>
      </c>
      <c r="AC56" s="145" t="s">
        <v>16</v>
      </c>
      <c r="AD56" s="144">
        <f t="shared" si="8"/>
        <v>1.2048192771084338</v>
      </c>
      <c r="AE56" s="143">
        <v>1</v>
      </c>
      <c r="AF56" s="73"/>
      <c r="AG56" s="73"/>
      <c r="AH56" s="73"/>
      <c r="AI56" s="73"/>
      <c r="AJ56" s="139"/>
      <c r="AK56" s="139"/>
    </row>
    <row r="57" spans="2:50">
      <c r="B57" s="2" t="s">
        <v>0</v>
      </c>
      <c r="C57" s="3" t="s">
        <v>1</v>
      </c>
      <c r="D57" s="3" t="s">
        <v>2</v>
      </c>
      <c r="E57" s="3" t="s">
        <v>3</v>
      </c>
      <c r="F57" s="3" t="s">
        <v>4</v>
      </c>
      <c r="G57" s="73"/>
      <c r="H57" s="148" t="s">
        <v>45</v>
      </c>
      <c r="I57" s="148" t="s">
        <v>1</v>
      </c>
      <c r="J57" s="148" t="s">
        <v>46</v>
      </c>
      <c r="K57" s="148" t="s">
        <v>3</v>
      </c>
      <c r="L57" s="147" t="s">
        <v>4</v>
      </c>
      <c r="M57" s="73"/>
      <c r="N57" s="73"/>
      <c r="O57" s="145" t="s">
        <v>16</v>
      </c>
      <c r="P57" s="146" t="s">
        <v>236</v>
      </c>
      <c r="Q57" s="145" t="s">
        <v>16</v>
      </c>
      <c r="R57" s="144">
        <f t="shared" si="1"/>
        <v>1.3698630136986301</v>
      </c>
      <c r="S57" s="143">
        <v>1</v>
      </c>
      <c r="T57" s="73"/>
      <c r="U57" s="73"/>
      <c r="V57" s="73"/>
      <c r="W57" s="73"/>
      <c r="X57" s="73"/>
      <c r="Y57" s="73"/>
      <c r="AA57" s="145" t="s">
        <v>16</v>
      </c>
      <c r="AB57" s="146" t="s">
        <v>693</v>
      </c>
      <c r="AC57" s="145" t="s">
        <v>16</v>
      </c>
      <c r="AD57" s="144">
        <f t="shared" si="8"/>
        <v>1.2048192771084338</v>
      </c>
      <c r="AE57" s="143">
        <v>1</v>
      </c>
      <c r="AF57" s="73"/>
      <c r="AG57" s="73"/>
      <c r="AH57" s="73"/>
      <c r="AI57" s="73"/>
      <c r="AJ57" s="139"/>
      <c r="AK57" s="139"/>
      <c r="AM57" s="2" t="s">
        <v>0</v>
      </c>
      <c r="AN57" s="3" t="s">
        <v>1</v>
      </c>
      <c r="AO57" s="3" t="s">
        <v>2</v>
      </c>
      <c r="AP57" s="192" t="s">
        <v>3</v>
      </c>
      <c r="AQ57" s="3" t="s">
        <v>4</v>
      </c>
      <c r="AR57" s="73"/>
      <c r="AS57" s="2" t="s">
        <v>45</v>
      </c>
      <c r="AT57" s="3" t="s">
        <v>1</v>
      </c>
      <c r="AU57" s="3" t="s">
        <v>46</v>
      </c>
      <c r="AV57" s="192" t="s">
        <v>3</v>
      </c>
      <c r="AW57" s="4" t="s">
        <v>4</v>
      </c>
      <c r="AX57" s="73"/>
    </row>
    <row r="58" spans="2:50">
      <c r="B58" s="145" t="s">
        <v>16</v>
      </c>
      <c r="C58" s="20" t="s">
        <v>1003</v>
      </c>
      <c r="D58" s="145" t="s">
        <v>16</v>
      </c>
      <c r="E58" s="22">
        <f t="shared" ref="E58:E69" si="10">F58*100/$F$70</f>
        <v>37.333333333333336</v>
      </c>
      <c r="F58" s="99">
        <v>28</v>
      </c>
      <c r="G58" s="73"/>
      <c r="H58" s="145" t="s">
        <v>19</v>
      </c>
      <c r="I58" s="20" t="s">
        <v>1014</v>
      </c>
      <c r="J58" s="19" t="s">
        <v>16</v>
      </c>
      <c r="K58" s="22">
        <f t="shared" ref="K58:K63" si="11">L58*100/$L$64</f>
        <v>43.902439024390247</v>
      </c>
      <c r="L58" s="99">
        <v>36</v>
      </c>
      <c r="M58" s="73"/>
      <c r="N58" s="73"/>
      <c r="O58" s="145" t="s">
        <v>16</v>
      </c>
      <c r="P58" s="146" t="s">
        <v>235</v>
      </c>
      <c r="Q58" s="145" t="s">
        <v>16</v>
      </c>
      <c r="R58" s="144">
        <f t="shared" si="1"/>
        <v>1.3698630136986301</v>
      </c>
      <c r="S58" s="143">
        <v>1</v>
      </c>
      <c r="T58" s="73"/>
      <c r="U58" s="73"/>
      <c r="V58" s="73"/>
      <c r="W58" s="73"/>
      <c r="X58" s="73"/>
      <c r="Y58" s="73"/>
      <c r="AA58" s="141"/>
      <c r="AB58" s="142"/>
      <c r="AC58" s="141"/>
      <c r="AD58" s="140">
        <f>SUM(AD37:AD57)</f>
        <v>99.999999999999943</v>
      </c>
      <c r="AE58" s="140">
        <f>SUM(AE37:AE57)</f>
        <v>83</v>
      </c>
      <c r="AF58" s="73"/>
      <c r="AG58" s="73"/>
      <c r="AH58" s="73"/>
      <c r="AI58" s="73"/>
      <c r="AJ58" s="139"/>
      <c r="AK58" s="139"/>
      <c r="AM58" s="106" t="s">
        <v>16</v>
      </c>
      <c r="AN58" s="20" t="s">
        <v>31</v>
      </c>
      <c r="AO58" s="106" t="s">
        <v>16</v>
      </c>
      <c r="AP58" s="178">
        <f t="shared" ref="AP58:AP74" si="12">AQ58*100/$F$83</f>
        <v>44.565217391304351</v>
      </c>
      <c r="AQ58" s="99">
        <v>41</v>
      </c>
      <c r="AR58" s="73"/>
      <c r="AS58" s="84" t="s">
        <v>51</v>
      </c>
      <c r="AT58" s="20" t="s">
        <v>146</v>
      </c>
      <c r="AU58" s="84" t="s">
        <v>16</v>
      </c>
      <c r="AV58" s="198">
        <f t="shared" ref="AV58:AV69" si="13">AW58*100/$L$78</f>
        <v>84.615384615384613</v>
      </c>
      <c r="AW58" s="99">
        <v>22</v>
      </c>
      <c r="AX58" s="73"/>
    </row>
    <row r="59" spans="2:50">
      <c r="B59" s="145" t="s">
        <v>16</v>
      </c>
      <c r="C59" s="20" t="s">
        <v>1002</v>
      </c>
      <c r="D59" s="145" t="s">
        <v>16</v>
      </c>
      <c r="E59" s="22">
        <f t="shared" si="10"/>
        <v>22.666666666666668</v>
      </c>
      <c r="F59" s="85">
        <v>17</v>
      </c>
      <c r="G59" s="73"/>
      <c r="H59" s="145" t="s">
        <v>106</v>
      </c>
      <c r="I59" s="20" t="s">
        <v>1013</v>
      </c>
      <c r="J59" s="19" t="s">
        <v>635</v>
      </c>
      <c r="K59" s="22">
        <f t="shared" si="11"/>
        <v>30.487804878048781</v>
      </c>
      <c r="L59" s="85">
        <v>25</v>
      </c>
      <c r="M59" s="73"/>
      <c r="N59" s="73"/>
      <c r="O59" s="145" t="s">
        <v>16</v>
      </c>
      <c r="P59" s="146" t="s">
        <v>234</v>
      </c>
      <c r="Q59" s="145" t="s">
        <v>16</v>
      </c>
      <c r="R59" s="144">
        <f t="shared" si="1"/>
        <v>1.3698630136986301</v>
      </c>
      <c r="S59" s="143">
        <v>1</v>
      </c>
      <c r="T59" s="73"/>
      <c r="U59" s="73"/>
      <c r="V59" s="73"/>
      <c r="W59" s="73"/>
      <c r="X59" s="73"/>
      <c r="Y59" s="73"/>
      <c r="AM59" s="84" t="s">
        <v>16</v>
      </c>
      <c r="AN59" s="20" t="s">
        <v>35</v>
      </c>
      <c r="AO59" s="84" t="s">
        <v>16</v>
      </c>
      <c r="AP59" s="178">
        <f t="shared" si="12"/>
        <v>13.043478260869565</v>
      </c>
      <c r="AQ59" s="85">
        <v>12</v>
      </c>
      <c r="AR59" s="73"/>
      <c r="AS59" s="84" t="s">
        <v>106</v>
      </c>
      <c r="AT59" s="20" t="s">
        <v>140</v>
      </c>
      <c r="AU59" s="84" t="s">
        <v>141</v>
      </c>
      <c r="AV59" s="178">
        <f t="shared" si="13"/>
        <v>57.692307692307693</v>
      </c>
      <c r="AW59" s="85">
        <v>15</v>
      </c>
      <c r="AX59" s="20" t="s">
        <v>147</v>
      </c>
    </row>
    <row r="60" spans="2:50">
      <c r="B60" s="145" t="s">
        <v>16</v>
      </c>
      <c r="C60" s="20" t="s">
        <v>1007</v>
      </c>
      <c r="D60" s="145" t="s">
        <v>16</v>
      </c>
      <c r="E60" s="22">
        <f t="shared" si="10"/>
        <v>14.666666666666666</v>
      </c>
      <c r="F60" s="85">
        <v>11</v>
      </c>
      <c r="G60" s="73"/>
      <c r="H60" s="19" t="s">
        <v>102</v>
      </c>
      <c r="I60" s="20" t="s">
        <v>1012</v>
      </c>
      <c r="J60" s="19" t="s">
        <v>16</v>
      </c>
      <c r="K60" s="22">
        <f t="shared" si="11"/>
        <v>12.195121951219512</v>
      </c>
      <c r="L60" s="85">
        <v>10</v>
      </c>
      <c r="M60" s="73"/>
      <c r="N60" s="73"/>
      <c r="O60" s="141"/>
      <c r="P60" s="142"/>
      <c r="Q60" s="141"/>
      <c r="R60" s="140">
        <f>SUM(R7:R59)</f>
        <v>100.00000000000006</v>
      </c>
      <c r="S60" s="140">
        <f>SUM(S7:S59)</f>
        <v>73</v>
      </c>
      <c r="T60" s="73"/>
      <c r="U60" s="73"/>
      <c r="V60" s="73"/>
      <c r="W60" s="73"/>
      <c r="X60" s="73"/>
      <c r="Y60" s="73"/>
      <c r="AM60" s="84" t="s">
        <v>16</v>
      </c>
      <c r="AN60" s="20" t="s">
        <v>40</v>
      </c>
      <c r="AO60" s="84" t="s">
        <v>16</v>
      </c>
      <c r="AP60" s="178">
        <f t="shared" si="12"/>
        <v>8.695652173913043</v>
      </c>
      <c r="AQ60" s="85">
        <v>8</v>
      </c>
      <c r="AR60" s="73"/>
      <c r="AS60" s="84" t="s">
        <v>19</v>
      </c>
      <c r="AT60" s="20" t="s">
        <v>144</v>
      </c>
      <c r="AU60" s="19" t="s">
        <v>16</v>
      </c>
      <c r="AV60" s="178">
        <f t="shared" si="13"/>
        <v>26.923076923076923</v>
      </c>
      <c r="AW60" s="85">
        <v>7</v>
      </c>
      <c r="AX60" s="73"/>
    </row>
    <row r="61" spans="2:50">
      <c r="B61" s="145" t="s">
        <v>16</v>
      </c>
      <c r="C61" s="20" t="s">
        <v>1000</v>
      </c>
      <c r="D61" s="145" t="s">
        <v>16</v>
      </c>
      <c r="E61" s="22">
        <f t="shared" si="10"/>
        <v>6.666666666666667</v>
      </c>
      <c r="F61" s="85">
        <v>5</v>
      </c>
      <c r="G61" s="73"/>
      <c r="H61" s="145" t="s">
        <v>102</v>
      </c>
      <c r="I61" s="20" t="s">
        <v>1011</v>
      </c>
      <c r="J61" s="19" t="s">
        <v>104</v>
      </c>
      <c r="K61" s="22">
        <f t="shared" si="11"/>
        <v>9.7560975609756095</v>
      </c>
      <c r="L61" s="85">
        <v>8</v>
      </c>
      <c r="M61" s="73"/>
      <c r="N61" s="73"/>
      <c r="AA61" s="152" t="s">
        <v>692</v>
      </c>
      <c r="AB61" s="151"/>
      <c r="AC61" s="150"/>
      <c r="AD61" s="150"/>
      <c r="AE61" s="149"/>
      <c r="AF61" s="73"/>
      <c r="AG61" s="152" t="s">
        <v>660</v>
      </c>
      <c r="AH61" s="151"/>
      <c r="AI61" s="150"/>
      <c r="AJ61" s="150"/>
      <c r="AK61" s="149"/>
      <c r="AM61" s="84" t="s">
        <v>16</v>
      </c>
      <c r="AN61" s="20" t="s">
        <v>37</v>
      </c>
      <c r="AO61" s="84" t="s">
        <v>16</v>
      </c>
      <c r="AP61" s="178">
        <f t="shared" si="12"/>
        <v>5.4347826086956523</v>
      </c>
      <c r="AQ61" s="85">
        <v>5</v>
      </c>
      <c r="AR61" s="73"/>
      <c r="AS61" s="84" t="s">
        <v>19</v>
      </c>
      <c r="AT61" s="20" t="s">
        <v>150</v>
      </c>
      <c r="AU61" s="84" t="s">
        <v>16</v>
      </c>
      <c r="AV61" s="178">
        <f t="shared" si="13"/>
        <v>26.923076923076923</v>
      </c>
      <c r="AW61" s="85">
        <v>7</v>
      </c>
      <c r="AX61" s="20"/>
    </row>
    <row r="62" spans="2:50">
      <c r="B62" s="145" t="s">
        <v>16</v>
      </c>
      <c r="C62" s="20" t="s">
        <v>1001</v>
      </c>
      <c r="D62" s="145" t="s">
        <v>16</v>
      </c>
      <c r="E62" s="22">
        <f t="shared" si="10"/>
        <v>5.333333333333333</v>
      </c>
      <c r="F62" s="85">
        <v>4</v>
      </c>
      <c r="G62" s="73"/>
      <c r="H62" s="19" t="s">
        <v>9</v>
      </c>
      <c r="I62" s="20" t="s">
        <v>1015</v>
      </c>
      <c r="J62" s="19" t="s">
        <v>16</v>
      </c>
      <c r="K62" s="22">
        <f t="shared" si="11"/>
        <v>2.4390243902439024</v>
      </c>
      <c r="L62" s="85">
        <v>2</v>
      </c>
      <c r="M62" s="73"/>
      <c r="N62" s="73"/>
      <c r="AA62" s="150"/>
      <c r="AB62" s="151"/>
      <c r="AC62" s="150"/>
      <c r="AD62" s="150"/>
      <c r="AE62" s="149"/>
      <c r="AF62" s="73"/>
      <c r="AG62" s="150"/>
      <c r="AH62" s="151"/>
      <c r="AI62" s="150"/>
      <c r="AJ62" s="150"/>
      <c r="AK62" s="149"/>
      <c r="AM62" s="84" t="s">
        <v>16</v>
      </c>
      <c r="AN62" s="20" t="s">
        <v>29</v>
      </c>
      <c r="AO62" s="84" t="s">
        <v>16</v>
      </c>
      <c r="AP62" s="178">
        <f t="shared" si="12"/>
        <v>4.3478260869565215</v>
      </c>
      <c r="AQ62" s="85">
        <v>4</v>
      </c>
      <c r="AR62" s="73"/>
      <c r="AS62" s="84" t="s">
        <v>106</v>
      </c>
      <c r="AT62" s="20" t="s">
        <v>142</v>
      </c>
      <c r="AU62" s="84" t="s">
        <v>22</v>
      </c>
      <c r="AV62" s="178">
        <f t="shared" si="13"/>
        <v>15.384615384615385</v>
      </c>
      <c r="AW62" s="85">
        <v>4</v>
      </c>
      <c r="AX62" s="73"/>
    </row>
    <row r="63" spans="2:50">
      <c r="B63" s="145" t="s">
        <v>16</v>
      </c>
      <c r="C63" s="20" t="s">
        <v>1008</v>
      </c>
      <c r="D63" s="145" t="s">
        <v>22</v>
      </c>
      <c r="E63" s="22">
        <f t="shared" si="10"/>
        <v>4</v>
      </c>
      <c r="F63" s="85">
        <v>3</v>
      </c>
      <c r="G63" s="73"/>
      <c r="H63" s="68" t="s">
        <v>106</v>
      </c>
      <c r="I63" s="69" t="s">
        <v>1016</v>
      </c>
      <c r="J63" s="68" t="s">
        <v>22</v>
      </c>
      <c r="K63" s="71">
        <f t="shared" si="11"/>
        <v>1.2195121951219512</v>
      </c>
      <c r="L63" s="97">
        <v>1</v>
      </c>
      <c r="M63" s="73"/>
      <c r="N63" s="73"/>
      <c r="O63" s="152" t="s">
        <v>412</v>
      </c>
      <c r="P63" s="151"/>
      <c r="Q63" s="150"/>
      <c r="R63" s="150"/>
      <c r="S63" s="149"/>
      <c r="T63" s="73"/>
      <c r="U63" s="152" t="s">
        <v>401</v>
      </c>
      <c r="V63" s="151"/>
      <c r="W63" s="150"/>
      <c r="X63" s="150"/>
      <c r="Y63" s="149"/>
      <c r="AA63" s="148" t="s">
        <v>0</v>
      </c>
      <c r="AB63" s="148" t="s">
        <v>1</v>
      </c>
      <c r="AC63" s="148" t="s">
        <v>2</v>
      </c>
      <c r="AD63" s="148" t="s">
        <v>3</v>
      </c>
      <c r="AE63" s="147" t="s">
        <v>4</v>
      </c>
      <c r="AF63" s="73"/>
      <c r="AG63" s="148" t="s">
        <v>45</v>
      </c>
      <c r="AH63" s="148" t="s">
        <v>1</v>
      </c>
      <c r="AI63" s="148" t="s">
        <v>46</v>
      </c>
      <c r="AJ63" s="148" t="s">
        <v>3</v>
      </c>
      <c r="AK63" s="147" t="s">
        <v>4</v>
      </c>
      <c r="AM63" s="84" t="s">
        <v>16</v>
      </c>
      <c r="AN63" s="20" t="s">
        <v>41</v>
      </c>
      <c r="AO63" s="84" t="s">
        <v>16</v>
      </c>
      <c r="AP63" s="178">
        <f t="shared" si="12"/>
        <v>3.2608695652173911</v>
      </c>
      <c r="AQ63" s="85">
        <v>3</v>
      </c>
      <c r="AR63" s="73"/>
      <c r="AS63" s="84" t="s">
        <v>9</v>
      </c>
      <c r="AT63" s="20" t="s">
        <v>148</v>
      </c>
      <c r="AU63" s="19" t="s">
        <v>16</v>
      </c>
      <c r="AV63" s="178">
        <f t="shared" si="13"/>
        <v>7.6923076923076925</v>
      </c>
      <c r="AW63" s="85">
        <v>2</v>
      </c>
      <c r="AX63" s="73"/>
    </row>
    <row r="64" spans="2:50">
      <c r="B64" s="145" t="s">
        <v>16</v>
      </c>
      <c r="C64" s="20" t="s">
        <v>1006</v>
      </c>
      <c r="D64" s="145" t="s">
        <v>16</v>
      </c>
      <c r="E64" s="22">
        <f t="shared" si="10"/>
        <v>2.6666666666666665</v>
      </c>
      <c r="F64" s="85">
        <v>2</v>
      </c>
      <c r="G64" s="73"/>
      <c r="H64" s="73"/>
      <c r="I64" s="73"/>
      <c r="J64" s="73"/>
      <c r="K64" s="74">
        <f>SUM(K58:K63)</f>
        <v>100</v>
      </c>
      <c r="L64" s="74">
        <f>SUM(L58:L63)</f>
        <v>82</v>
      </c>
      <c r="M64" s="73"/>
      <c r="N64" s="73"/>
      <c r="O64" s="150"/>
      <c r="P64" s="151"/>
      <c r="Q64" s="150"/>
      <c r="R64" s="150"/>
      <c r="S64" s="149"/>
      <c r="T64" s="73"/>
      <c r="U64" s="150"/>
      <c r="V64" s="151"/>
      <c r="W64" s="150"/>
      <c r="X64" s="150"/>
      <c r="Y64" s="149"/>
      <c r="AA64" s="145" t="s">
        <v>16</v>
      </c>
      <c r="AB64" s="146" t="s">
        <v>691</v>
      </c>
      <c r="AC64" s="145" t="s">
        <v>16</v>
      </c>
      <c r="AD64" s="144">
        <f t="shared" ref="AD64:AD94" si="14">AE64*100/$AE$95</f>
        <v>13.513513513513514</v>
      </c>
      <c r="AE64" s="143">
        <v>10</v>
      </c>
      <c r="AF64" s="73"/>
      <c r="AG64" s="145" t="s">
        <v>106</v>
      </c>
      <c r="AH64" s="146" t="s">
        <v>659</v>
      </c>
      <c r="AI64" s="145" t="s">
        <v>52</v>
      </c>
      <c r="AJ64" s="144">
        <f t="shared" ref="AJ64:AJ83" si="15">AK64*100/$AK$84</f>
        <v>17.460317460317459</v>
      </c>
      <c r="AK64" s="143">
        <v>11</v>
      </c>
      <c r="AM64" s="84" t="s">
        <v>16</v>
      </c>
      <c r="AN64" s="20" t="s">
        <v>42</v>
      </c>
      <c r="AO64" s="84" t="s">
        <v>16</v>
      </c>
      <c r="AP64" s="178">
        <f t="shared" si="12"/>
        <v>3.2608695652173911</v>
      </c>
      <c r="AQ64" s="85">
        <v>3</v>
      </c>
      <c r="AR64" s="73"/>
      <c r="AS64" s="84" t="s">
        <v>19</v>
      </c>
      <c r="AT64" s="20" t="s">
        <v>149</v>
      </c>
      <c r="AU64" s="84" t="s">
        <v>123</v>
      </c>
      <c r="AV64" s="178">
        <f t="shared" si="13"/>
        <v>7.6923076923076925</v>
      </c>
      <c r="AW64" s="85">
        <v>2</v>
      </c>
      <c r="AX64" s="73"/>
    </row>
    <row r="65" spans="2:50">
      <c r="B65" s="145" t="s">
        <v>16</v>
      </c>
      <c r="C65" s="20" t="s">
        <v>1009</v>
      </c>
      <c r="D65" s="145" t="s">
        <v>16</v>
      </c>
      <c r="E65" s="22">
        <f t="shared" si="10"/>
        <v>1.3333333333333333</v>
      </c>
      <c r="F65" s="85">
        <v>1</v>
      </c>
      <c r="G65" s="73"/>
      <c r="H65" s="73"/>
      <c r="I65" s="73"/>
      <c r="J65" s="73"/>
      <c r="K65" s="73"/>
      <c r="L65" s="73"/>
      <c r="M65" s="73"/>
      <c r="N65" s="73"/>
      <c r="O65" s="148" t="s">
        <v>0</v>
      </c>
      <c r="P65" s="148" t="s">
        <v>1</v>
      </c>
      <c r="Q65" s="148" t="s">
        <v>2</v>
      </c>
      <c r="R65" s="148" t="s">
        <v>3</v>
      </c>
      <c r="S65" s="147" t="s">
        <v>4</v>
      </c>
      <c r="T65" s="73"/>
      <c r="U65" s="148" t="s">
        <v>45</v>
      </c>
      <c r="V65" s="148" t="s">
        <v>1</v>
      </c>
      <c r="W65" s="148" t="s">
        <v>46</v>
      </c>
      <c r="X65" s="148" t="s">
        <v>3</v>
      </c>
      <c r="Y65" s="147" t="s">
        <v>4</v>
      </c>
      <c r="AA65" s="145" t="s">
        <v>16</v>
      </c>
      <c r="AB65" s="146" t="s">
        <v>690</v>
      </c>
      <c r="AC65" s="145" t="s">
        <v>16</v>
      </c>
      <c r="AD65" s="144">
        <f t="shared" si="14"/>
        <v>8.1081081081081088</v>
      </c>
      <c r="AE65" s="143">
        <v>6</v>
      </c>
      <c r="AF65" s="73"/>
      <c r="AG65" s="145" t="s">
        <v>19</v>
      </c>
      <c r="AH65" s="146" t="s">
        <v>658</v>
      </c>
      <c r="AI65" s="145" t="s">
        <v>22</v>
      </c>
      <c r="AJ65" s="144">
        <f t="shared" si="15"/>
        <v>11.111111111111111</v>
      </c>
      <c r="AK65" s="143">
        <v>7</v>
      </c>
      <c r="AM65" s="84" t="s">
        <v>16</v>
      </c>
      <c r="AN65" s="20" t="s">
        <v>30</v>
      </c>
      <c r="AO65" s="84" t="s">
        <v>16</v>
      </c>
      <c r="AP65" s="178">
        <f t="shared" si="12"/>
        <v>2.1739130434782608</v>
      </c>
      <c r="AQ65" s="85">
        <v>2</v>
      </c>
      <c r="AR65" s="73"/>
      <c r="AS65" s="84" t="s">
        <v>19</v>
      </c>
      <c r="AT65" s="20" t="s">
        <v>145</v>
      </c>
      <c r="AU65" s="84" t="s">
        <v>22</v>
      </c>
      <c r="AV65" s="178">
        <f t="shared" si="13"/>
        <v>3.8461538461538463</v>
      </c>
      <c r="AW65" s="85">
        <v>1</v>
      </c>
      <c r="AX65" s="73"/>
    </row>
    <row r="66" spans="2:50">
      <c r="B66" s="145" t="s">
        <v>16</v>
      </c>
      <c r="C66" s="20" t="s">
        <v>1005</v>
      </c>
      <c r="D66" s="145" t="s">
        <v>16</v>
      </c>
      <c r="E66" s="22">
        <f t="shared" si="10"/>
        <v>1.3333333333333333</v>
      </c>
      <c r="F66" s="85">
        <v>1</v>
      </c>
      <c r="G66" s="73"/>
      <c r="H66" s="73"/>
      <c r="I66" s="73"/>
      <c r="J66" s="73"/>
      <c r="K66" s="73"/>
      <c r="L66" s="73"/>
      <c r="M66" s="73"/>
      <c r="N66" s="73"/>
      <c r="O66" s="145" t="s">
        <v>405</v>
      </c>
      <c r="P66" s="146" t="s">
        <v>411</v>
      </c>
      <c r="Q66" s="145" t="s">
        <v>16</v>
      </c>
      <c r="R66" s="144">
        <f t="shared" ref="R66:R74" si="16">SUM((S66/$S$115)*100)</f>
        <v>588.88888888888891</v>
      </c>
      <c r="S66" s="143">
        <v>53</v>
      </c>
      <c r="T66" s="73"/>
      <c r="U66" s="156" t="s">
        <v>106</v>
      </c>
      <c r="V66" s="157" t="s">
        <v>324</v>
      </c>
      <c r="W66" s="156" t="s">
        <v>52</v>
      </c>
      <c r="X66" s="158">
        <f>Y66*100/Y76</f>
        <v>61.25</v>
      </c>
      <c r="Y66" s="159">
        <v>49</v>
      </c>
      <c r="AA66" s="145" t="s">
        <v>16</v>
      </c>
      <c r="AB66" s="146" t="s">
        <v>689</v>
      </c>
      <c r="AC66" s="145" t="s">
        <v>16</v>
      </c>
      <c r="AD66" s="144">
        <f t="shared" si="14"/>
        <v>8.1081081081081088</v>
      </c>
      <c r="AE66" s="143">
        <v>6</v>
      </c>
      <c r="AF66" s="73"/>
      <c r="AG66" s="145" t="s">
        <v>9</v>
      </c>
      <c r="AH66" s="146" t="s">
        <v>657</v>
      </c>
      <c r="AI66" s="145" t="s">
        <v>22</v>
      </c>
      <c r="AJ66" s="144">
        <f t="shared" si="15"/>
        <v>7.9365079365079367</v>
      </c>
      <c r="AK66" s="143">
        <v>5</v>
      </c>
      <c r="AM66" s="84" t="s">
        <v>16</v>
      </c>
      <c r="AN66" s="20" t="s">
        <v>43</v>
      </c>
      <c r="AO66" s="84" t="s">
        <v>16</v>
      </c>
      <c r="AP66" s="178">
        <f t="shared" si="12"/>
        <v>2.1739130434782608</v>
      </c>
      <c r="AQ66" s="85">
        <v>2</v>
      </c>
      <c r="AR66" s="73"/>
      <c r="AS66" s="84" t="s">
        <v>19</v>
      </c>
      <c r="AT66" s="20" t="s">
        <v>152</v>
      </c>
      <c r="AU66" s="84" t="s">
        <v>16</v>
      </c>
      <c r="AV66" s="178">
        <f t="shared" si="13"/>
        <v>3.8461538461538463</v>
      </c>
      <c r="AW66" s="85">
        <v>1</v>
      </c>
      <c r="AX66" s="73"/>
    </row>
    <row r="67" spans="2:50" ht="12" customHeight="1">
      <c r="B67" s="145" t="s">
        <v>16</v>
      </c>
      <c r="C67" s="20" t="s">
        <v>999</v>
      </c>
      <c r="D67" s="145" t="s">
        <v>16</v>
      </c>
      <c r="E67" s="22">
        <f t="shared" si="10"/>
        <v>1.3333333333333333</v>
      </c>
      <c r="F67" s="85">
        <v>1</v>
      </c>
      <c r="G67" s="73"/>
      <c r="H67" s="73"/>
      <c r="I67" s="73"/>
      <c r="J67" s="73"/>
      <c r="K67" s="73"/>
      <c r="L67" s="73"/>
      <c r="M67" s="73"/>
      <c r="O67" s="145" t="s">
        <v>16</v>
      </c>
      <c r="P67" s="146" t="s">
        <v>410</v>
      </c>
      <c r="Q67" s="145" t="s">
        <v>16</v>
      </c>
      <c r="R67" s="144">
        <f t="shared" si="16"/>
        <v>200</v>
      </c>
      <c r="S67" s="143">
        <v>18</v>
      </c>
      <c r="T67" s="73"/>
      <c r="U67" s="145" t="s">
        <v>22</v>
      </c>
      <c r="V67" s="146" t="s">
        <v>400</v>
      </c>
      <c r="W67" s="145" t="s">
        <v>123</v>
      </c>
      <c r="X67" s="144">
        <f t="shared" ref="X67:X72" si="17">Y67*100/$Y$76</f>
        <v>11.25</v>
      </c>
      <c r="Y67" s="143">
        <v>9</v>
      </c>
      <c r="AA67" s="145" t="s">
        <v>16</v>
      </c>
      <c r="AB67" s="146" t="s">
        <v>688</v>
      </c>
      <c r="AC67" s="145" t="s">
        <v>16</v>
      </c>
      <c r="AD67" s="144">
        <f t="shared" si="14"/>
        <v>6.756756756756757</v>
      </c>
      <c r="AE67" s="143">
        <v>5</v>
      </c>
      <c r="AF67" s="73"/>
      <c r="AG67" s="145" t="s">
        <v>51</v>
      </c>
      <c r="AH67" s="146" t="s">
        <v>656</v>
      </c>
      <c r="AI67" s="145" t="s">
        <v>52</v>
      </c>
      <c r="AJ67" s="144">
        <f t="shared" si="15"/>
        <v>7.9365079365079367</v>
      </c>
      <c r="AK67" s="143">
        <v>5</v>
      </c>
      <c r="AM67" s="84" t="s">
        <v>16</v>
      </c>
      <c r="AN67" s="20" t="s">
        <v>32</v>
      </c>
      <c r="AO67" s="84" t="s">
        <v>16</v>
      </c>
      <c r="AP67" s="178">
        <f t="shared" si="12"/>
        <v>2.1739130434782608</v>
      </c>
      <c r="AQ67" s="85">
        <v>2</v>
      </c>
      <c r="AR67" s="73"/>
      <c r="AS67" s="84" t="s">
        <v>19</v>
      </c>
      <c r="AT67" s="20" t="s">
        <v>153</v>
      </c>
      <c r="AU67" s="84" t="s">
        <v>16</v>
      </c>
      <c r="AV67" s="178">
        <f t="shared" si="13"/>
        <v>3.8461538461538463</v>
      </c>
      <c r="AW67" s="85">
        <v>1</v>
      </c>
      <c r="AX67" s="73"/>
    </row>
    <row r="68" spans="2:50" ht="12" customHeight="1">
      <c r="B68" s="145" t="s">
        <v>16</v>
      </c>
      <c r="C68" s="20" t="s">
        <v>1004</v>
      </c>
      <c r="D68" s="145" t="s">
        <v>16</v>
      </c>
      <c r="E68" s="22">
        <f t="shared" si="10"/>
        <v>1.3333333333333333</v>
      </c>
      <c r="F68" s="85">
        <v>1</v>
      </c>
      <c r="G68" s="73"/>
      <c r="H68" s="73"/>
      <c r="I68" s="73"/>
      <c r="J68" s="73"/>
      <c r="K68" s="73"/>
      <c r="L68" s="73"/>
      <c r="M68" s="73"/>
      <c r="O68" s="145" t="s">
        <v>16</v>
      </c>
      <c r="P68" s="146" t="s">
        <v>409</v>
      </c>
      <c r="Q68" s="145" t="s">
        <v>16</v>
      </c>
      <c r="R68" s="144">
        <f t="shared" si="16"/>
        <v>22.222222222222221</v>
      </c>
      <c r="S68" s="143">
        <v>2</v>
      </c>
      <c r="T68" s="73"/>
      <c r="U68" s="145" t="s">
        <v>22</v>
      </c>
      <c r="V68" s="146" t="s">
        <v>399</v>
      </c>
      <c r="W68" s="145" t="s">
        <v>16</v>
      </c>
      <c r="X68" s="144">
        <f t="shared" si="17"/>
        <v>8.75</v>
      </c>
      <c r="Y68" s="143">
        <v>7</v>
      </c>
      <c r="AA68" s="145" t="s">
        <v>16</v>
      </c>
      <c r="AB68" s="146" t="s">
        <v>687</v>
      </c>
      <c r="AC68" s="145" t="s">
        <v>16</v>
      </c>
      <c r="AD68" s="144">
        <f t="shared" si="14"/>
        <v>4.0540540540540544</v>
      </c>
      <c r="AE68" s="143">
        <v>3</v>
      </c>
      <c r="AF68" s="73"/>
      <c r="AG68" s="257" t="s">
        <v>22</v>
      </c>
      <c r="AH68" s="253" t="s">
        <v>293</v>
      </c>
      <c r="AI68" s="257" t="s">
        <v>52</v>
      </c>
      <c r="AJ68" s="144">
        <f t="shared" si="15"/>
        <v>7.9365079365079367</v>
      </c>
      <c r="AK68" s="258">
        <v>5</v>
      </c>
      <c r="AM68" s="84" t="s">
        <v>16</v>
      </c>
      <c r="AN68" s="20" t="s">
        <v>44</v>
      </c>
      <c r="AO68" s="84" t="s">
        <v>16</v>
      </c>
      <c r="AP68" s="178">
        <f t="shared" si="12"/>
        <v>1.0869565217391304</v>
      </c>
      <c r="AQ68" s="85">
        <v>1</v>
      </c>
      <c r="AR68" s="73"/>
      <c r="AS68" s="84" t="s">
        <v>19</v>
      </c>
      <c r="AT68" s="20" t="s">
        <v>143</v>
      </c>
      <c r="AU68" s="19" t="s">
        <v>16</v>
      </c>
      <c r="AV68" s="178">
        <f t="shared" si="13"/>
        <v>3.8461538461538463</v>
      </c>
      <c r="AW68" s="85">
        <v>1</v>
      </c>
      <c r="AX68" s="73"/>
    </row>
    <row r="69" spans="2:50">
      <c r="B69" s="293" t="s">
        <v>16</v>
      </c>
      <c r="C69" s="69" t="s">
        <v>1010</v>
      </c>
      <c r="D69" s="293" t="s">
        <v>16</v>
      </c>
      <c r="E69" s="71">
        <f t="shared" si="10"/>
        <v>1.3333333333333333</v>
      </c>
      <c r="F69" s="97">
        <v>1</v>
      </c>
      <c r="G69" s="73"/>
      <c r="H69" s="73"/>
      <c r="I69" s="73"/>
      <c r="J69" s="73"/>
      <c r="K69" s="73"/>
      <c r="L69" s="73"/>
      <c r="M69" s="73"/>
      <c r="O69" s="145" t="s">
        <v>405</v>
      </c>
      <c r="P69" s="146" t="s">
        <v>408</v>
      </c>
      <c r="Q69" s="145" t="s">
        <v>16</v>
      </c>
      <c r="R69" s="144">
        <f t="shared" si="16"/>
        <v>11.111111111111111</v>
      </c>
      <c r="S69" s="143">
        <v>1</v>
      </c>
      <c r="T69" s="73"/>
      <c r="U69" s="145" t="s">
        <v>51</v>
      </c>
      <c r="V69" s="146" t="s">
        <v>398</v>
      </c>
      <c r="W69" s="145" t="s">
        <v>52</v>
      </c>
      <c r="X69" s="144">
        <f t="shared" si="17"/>
        <v>7.5</v>
      </c>
      <c r="Y69" s="143">
        <v>6</v>
      </c>
      <c r="AA69" s="145" t="s">
        <v>16</v>
      </c>
      <c r="AB69" s="146" t="s">
        <v>686</v>
      </c>
      <c r="AC69" s="145" t="s">
        <v>16</v>
      </c>
      <c r="AD69" s="144">
        <f t="shared" si="14"/>
        <v>4.0540540540540544</v>
      </c>
      <c r="AE69" s="143">
        <v>3</v>
      </c>
      <c r="AF69" s="73"/>
      <c r="AG69" s="145" t="s">
        <v>22</v>
      </c>
      <c r="AH69" s="146" t="s">
        <v>655</v>
      </c>
      <c r="AI69" s="145" t="s">
        <v>123</v>
      </c>
      <c r="AJ69" s="144">
        <f t="shared" si="15"/>
        <v>6.3492063492063489</v>
      </c>
      <c r="AK69" s="143">
        <v>4</v>
      </c>
      <c r="AM69" s="84" t="s">
        <v>16</v>
      </c>
      <c r="AN69" s="20" t="s">
        <v>100</v>
      </c>
      <c r="AO69" s="84" t="s">
        <v>16</v>
      </c>
      <c r="AP69" s="178">
        <f t="shared" si="12"/>
        <v>1.0869565217391304</v>
      </c>
      <c r="AQ69" s="85">
        <v>1</v>
      </c>
      <c r="AR69" s="73"/>
      <c r="AS69" s="96" t="s">
        <v>19</v>
      </c>
      <c r="AT69" s="69" t="s">
        <v>151</v>
      </c>
      <c r="AU69" s="96" t="s">
        <v>16</v>
      </c>
      <c r="AV69" s="188">
        <f t="shared" si="13"/>
        <v>3.8461538461538463</v>
      </c>
      <c r="AW69" s="97">
        <v>1</v>
      </c>
      <c r="AX69" s="73"/>
    </row>
    <row r="70" spans="2:50">
      <c r="B70" s="73"/>
      <c r="C70" s="73"/>
      <c r="D70" s="73"/>
      <c r="E70" s="74">
        <f>SUM(E58:E69)</f>
        <v>99.999999999999986</v>
      </c>
      <c r="F70" s="74">
        <f>SUM(F58:F69)</f>
        <v>75</v>
      </c>
      <c r="G70" s="73"/>
      <c r="H70" s="73"/>
      <c r="I70" s="73"/>
      <c r="J70" s="73"/>
      <c r="K70" s="73"/>
      <c r="L70" s="73"/>
      <c r="M70" s="73"/>
      <c r="O70" s="145" t="s">
        <v>405</v>
      </c>
      <c r="P70" s="146" t="s">
        <v>407</v>
      </c>
      <c r="Q70" s="145" t="s">
        <v>16</v>
      </c>
      <c r="R70" s="144">
        <f t="shared" si="16"/>
        <v>11.111111111111111</v>
      </c>
      <c r="S70" s="143">
        <v>1</v>
      </c>
      <c r="T70" s="73"/>
      <c r="U70" s="145" t="s">
        <v>106</v>
      </c>
      <c r="V70" s="146" t="s">
        <v>397</v>
      </c>
      <c r="W70" s="145" t="s">
        <v>104</v>
      </c>
      <c r="X70" s="144">
        <f t="shared" si="17"/>
        <v>3.75</v>
      </c>
      <c r="Y70" s="143">
        <v>3</v>
      </c>
      <c r="AA70" s="145" t="s">
        <v>16</v>
      </c>
      <c r="AB70" s="146" t="s">
        <v>685</v>
      </c>
      <c r="AC70" s="145" t="s">
        <v>16</v>
      </c>
      <c r="AD70" s="144">
        <f t="shared" si="14"/>
        <v>4.0540540540540544</v>
      </c>
      <c r="AE70" s="143">
        <v>3</v>
      </c>
      <c r="AF70" s="73"/>
      <c r="AG70" s="145" t="s">
        <v>9</v>
      </c>
      <c r="AH70" s="146" t="s">
        <v>654</v>
      </c>
      <c r="AI70" s="145" t="s">
        <v>123</v>
      </c>
      <c r="AJ70" s="144">
        <f t="shared" si="15"/>
        <v>6.3492063492063489</v>
      </c>
      <c r="AK70" s="143">
        <v>4</v>
      </c>
      <c r="AM70" s="84" t="s">
        <v>16</v>
      </c>
      <c r="AN70" s="20" t="s">
        <v>36</v>
      </c>
      <c r="AO70" s="84" t="s">
        <v>16</v>
      </c>
      <c r="AP70" s="178">
        <f t="shared" si="12"/>
        <v>1.0869565217391304</v>
      </c>
      <c r="AQ70" s="85">
        <v>1</v>
      </c>
      <c r="AR70" s="73"/>
      <c r="AS70" s="73"/>
      <c r="AT70" s="73"/>
      <c r="AU70" s="73"/>
      <c r="AV70" s="189">
        <f>SUM(AV58:AV69)</f>
        <v>246.15384615384613</v>
      </c>
      <c r="AW70" s="74">
        <f>SUM(AW58:AW69)</f>
        <v>64</v>
      </c>
      <c r="AX70" s="73"/>
    </row>
    <row r="71" spans="2:50">
      <c r="O71" s="145" t="s">
        <v>405</v>
      </c>
      <c r="P71" s="146" t="s">
        <v>406</v>
      </c>
      <c r="Q71" s="145" t="s">
        <v>16</v>
      </c>
      <c r="R71" s="144">
        <f t="shared" si="16"/>
        <v>11.111111111111111</v>
      </c>
      <c r="S71" s="143">
        <v>1</v>
      </c>
      <c r="T71" s="73"/>
      <c r="U71" s="145" t="s">
        <v>106</v>
      </c>
      <c r="V71" s="146" t="s">
        <v>396</v>
      </c>
      <c r="W71" s="145" t="s">
        <v>22</v>
      </c>
      <c r="X71" s="144">
        <f t="shared" si="17"/>
        <v>2.5</v>
      </c>
      <c r="Y71" s="143">
        <v>2</v>
      </c>
      <c r="AA71" s="145" t="s">
        <v>16</v>
      </c>
      <c r="AB71" s="146" t="s">
        <v>684</v>
      </c>
      <c r="AC71" s="145" t="s">
        <v>16</v>
      </c>
      <c r="AD71" s="144">
        <f t="shared" si="14"/>
        <v>4.0540540540540544</v>
      </c>
      <c r="AE71" s="143">
        <v>3</v>
      </c>
      <c r="AF71" s="73"/>
      <c r="AG71" s="145" t="s">
        <v>51</v>
      </c>
      <c r="AH71" s="146" t="s">
        <v>653</v>
      </c>
      <c r="AI71" s="145" t="s">
        <v>22</v>
      </c>
      <c r="AJ71" s="144">
        <f t="shared" si="15"/>
        <v>6.3492063492063489</v>
      </c>
      <c r="AK71" s="143">
        <v>4</v>
      </c>
      <c r="AM71" s="107" t="s">
        <v>16</v>
      </c>
      <c r="AN71" s="35" t="s">
        <v>38</v>
      </c>
      <c r="AO71" s="107" t="s">
        <v>16</v>
      </c>
      <c r="AP71" s="181">
        <f t="shared" si="12"/>
        <v>1.0869565217391304</v>
      </c>
      <c r="AQ71" s="108">
        <v>1</v>
      </c>
      <c r="AR71" s="73"/>
      <c r="AS71" s="73"/>
      <c r="AT71" s="73"/>
      <c r="AU71" s="73"/>
      <c r="AV71" s="190"/>
      <c r="AW71" s="73"/>
      <c r="AX71" s="73"/>
    </row>
    <row r="72" spans="2:50">
      <c r="O72" s="145" t="s">
        <v>405</v>
      </c>
      <c r="P72" s="146" t="s">
        <v>404</v>
      </c>
      <c r="Q72" s="145" t="s">
        <v>16</v>
      </c>
      <c r="R72" s="144">
        <f t="shared" si="16"/>
        <v>11.111111111111111</v>
      </c>
      <c r="S72" s="143">
        <v>1</v>
      </c>
      <c r="T72" s="73"/>
      <c r="U72" s="145" t="s">
        <v>106</v>
      </c>
      <c r="V72" s="146" t="s">
        <v>395</v>
      </c>
      <c r="W72" s="145" t="s">
        <v>104</v>
      </c>
      <c r="X72" s="144">
        <f t="shared" si="17"/>
        <v>1.25</v>
      </c>
      <c r="Y72" s="143">
        <v>1</v>
      </c>
      <c r="AA72" s="145" t="s">
        <v>16</v>
      </c>
      <c r="AB72" s="146" t="s">
        <v>683</v>
      </c>
      <c r="AC72" s="145" t="s">
        <v>16</v>
      </c>
      <c r="AD72" s="144">
        <f t="shared" si="14"/>
        <v>4.0540540540540544</v>
      </c>
      <c r="AE72" s="143">
        <v>3</v>
      </c>
      <c r="AF72" s="73"/>
      <c r="AG72" s="145" t="s">
        <v>22</v>
      </c>
      <c r="AH72" s="146" t="s">
        <v>652</v>
      </c>
      <c r="AI72" s="145" t="s">
        <v>52</v>
      </c>
      <c r="AJ72" s="144">
        <f t="shared" si="15"/>
        <v>4.7619047619047619</v>
      </c>
      <c r="AK72" s="143">
        <v>3</v>
      </c>
      <c r="AM72" s="84" t="s">
        <v>16</v>
      </c>
      <c r="AN72" s="20" t="s">
        <v>39</v>
      </c>
      <c r="AO72" s="84" t="s">
        <v>16</v>
      </c>
      <c r="AP72" s="178">
        <f t="shared" si="12"/>
        <v>1.0869565217391304</v>
      </c>
      <c r="AQ72" s="85">
        <v>1</v>
      </c>
      <c r="AR72" s="73"/>
      <c r="AS72" s="73"/>
      <c r="AT72" s="73"/>
      <c r="AU72" s="73"/>
      <c r="AV72" s="190"/>
      <c r="AW72" s="73"/>
      <c r="AX72" s="73"/>
    </row>
    <row r="73" spans="2:50">
      <c r="O73" s="145" t="s">
        <v>16</v>
      </c>
      <c r="P73" s="146" t="s">
        <v>403</v>
      </c>
      <c r="Q73" s="145" t="s">
        <v>16</v>
      </c>
      <c r="R73" s="144">
        <f t="shared" si="16"/>
        <v>11.111111111111111</v>
      </c>
      <c r="S73" s="143">
        <v>1</v>
      </c>
      <c r="T73" s="73"/>
      <c r="U73" s="247" t="s">
        <v>106</v>
      </c>
      <c r="V73" s="248" t="s">
        <v>394</v>
      </c>
      <c r="W73" s="247" t="s">
        <v>22</v>
      </c>
      <c r="X73" s="249">
        <f>Y73*100/Y76</f>
        <v>1.25</v>
      </c>
      <c r="Y73" s="250">
        <v>1</v>
      </c>
      <c r="AA73" s="145" t="s">
        <v>16</v>
      </c>
      <c r="AB73" s="146" t="s">
        <v>682</v>
      </c>
      <c r="AC73" s="145" t="s">
        <v>16</v>
      </c>
      <c r="AD73" s="144">
        <f t="shared" si="14"/>
        <v>4.0540540540540544</v>
      </c>
      <c r="AE73" s="143">
        <v>3</v>
      </c>
      <c r="AF73" s="73"/>
      <c r="AG73" s="145" t="s">
        <v>106</v>
      </c>
      <c r="AH73" s="146" t="s">
        <v>651</v>
      </c>
      <c r="AI73" s="145" t="s">
        <v>16</v>
      </c>
      <c r="AJ73" s="144">
        <f t="shared" si="15"/>
        <v>3.1746031746031744</v>
      </c>
      <c r="AK73" s="143">
        <v>2</v>
      </c>
      <c r="AM73" s="84" t="s">
        <v>16</v>
      </c>
      <c r="AN73" s="20" t="s">
        <v>34</v>
      </c>
      <c r="AO73" s="84" t="s">
        <v>16</v>
      </c>
      <c r="AP73" s="178">
        <f t="shared" si="12"/>
        <v>1.0869565217391304</v>
      </c>
      <c r="AQ73" s="85">
        <v>1</v>
      </c>
      <c r="AR73" s="73"/>
      <c r="AS73" s="73"/>
      <c r="AT73" s="73"/>
      <c r="AU73" s="73"/>
      <c r="AV73" s="190"/>
      <c r="AW73" s="73"/>
      <c r="AX73" s="73"/>
    </row>
    <row r="74" spans="2:50">
      <c r="B74" s="296" t="s">
        <v>759</v>
      </c>
      <c r="C74" s="73"/>
      <c r="D74" s="73"/>
      <c r="E74" s="73"/>
      <c r="F74" s="73"/>
      <c r="G74" s="73"/>
      <c r="H74" s="296" t="s">
        <v>766</v>
      </c>
      <c r="I74" s="73"/>
      <c r="J74" s="73"/>
      <c r="K74" s="73"/>
      <c r="L74" s="73"/>
      <c r="O74" s="145" t="s">
        <v>16</v>
      </c>
      <c r="P74" s="146" t="s">
        <v>402</v>
      </c>
      <c r="Q74" s="145" t="s">
        <v>16</v>
      </c>
      <c r="R74" s="144">
        <f t="shared" si="16"/>
        <v>11.111111111111111</v>
      </c>
      <c r="S74" s="143">
        <v>1</v>
      </c>
      <c r="T74" s="73"/>
      <c r="U74" s="145" t="s">
        <v>106</v>
      </c>
      <c r="V74" s="146" t="s">
        <v>393</v>
      </c>
      <c r="W74" s="145" t="s">
        <v>52</v>
      </c>
      <c r="X74" s="144">
        <f>Y74*100/$Y$76</f>
        <v>1.25</v>
      </c>
      <c r="Y74" s="143">
        <v>1</v>
      </c>
      <c r="AA74" s="145" t="s">
        <v>16</v>
      </c>
      <c r="AB74" s="146" t="s">
        <v>681</v>
      </c>
      <c r="AC74" s="145" t="s">
        <v>16</v>
      </c>
      <c r="AD74" s="144">
        <f t="shared" si="14"/>
        <v>4.0540540540540544</v>
      </c>
      <c r="AE74" s="143">
        <v>3</v>
      </c>
      <c r="AF74" s="73"/>
      <c r="AG74" s="145" t="s">
        <v>106</v>
      </c>
      <c r="AH74" s="146" t="s">
        <v>650</v>
      </c>
      <c r="AI74" s="145" t="s">
        <v>22</v>
      </c>
      <c r="AJ74" s="144">
        <f t="shared" si="15"/>
        <v>3.1746031746031744</v>
      </c>
      <c r="AK74" s="143">
        <v>2</v>
      </c>
      <c r="AM74" s="96" t="s">
        <v>16</v>
      </c>
      <c r="AN74" s="69" t="s">
        <v>33</v>
      </c>
      <c r="AO74" s="96" t="s">
        <v>16</v>
      </c>
      <c r="AP74" s="188">
        <f t="shared" si="12"/>
        <v>1.0869565217391304</v>
      </c>
      <c r="AQ74" s="97">
        <v>1</v>
      </c>
      <c r="AR74" s="73"/>
      <c r="AS74" s="73"/>
      <c r="AT74" s="73"/>
      <c r="AU74" s="73"/>
      <c r="AV74" s="190"/>
      <c r="AW74" s="73"/>
      <c r="AX74" s="73"/>
    </row>
    <row r="75" spans="2:50">
      <c r="O75" s="141"/>
      <c r="P75" s="142"/>
      <c r="Q75" s="141"/>
      <c r="R75" s="140">
        <f>SUM(R66:R74)</f>
        <v>877.7777777777776</v>
      </c>
      <c r="S75" s="140">
        <f>SUM(S66:S74)</f>
        <v>79</v>
      </c>
      <c r="T75" s="73"/>
      <c r="U75" s="145" t="s">
        <v>106</v>
      </c>
      <c r="V75" s="146" t="s">
        <v>392</v>
      </c>
      <c r="W75" s="145" t="s">
        <v>16</v>
      </c>
      <c r="X75" s="144">
        <f>Y75*100/$Y$76</f>
        <v>1.25</v>
      </c>
      <c r="Y75" s="143">
        <v>1</v>
      </c>
      <c r="AA75" s="145" t="s">
        <v>16</v>
      </c>
      <c r="AB75" s="146" t="s">
        <v>680</v>
      </c>
      <c r="AC75" s="145" t="s">
        <v>16</v>
      </c>
      <c r="AD75" s="144">
        <f t="shared" si="14"/>
        <v>2.7027027027027026</v>
      </c>
      <c r="AE75" s="143">
        <v>2</v>
      </c>
      <c r="AF75" s="73"/>
      <c r="AG75" s="145" t="s">
        <v>106</v>
      </c>
      <c r="AH75" s="146" t="s">
        <v>649</v>
      </c>
      <c r="AI75" s="145" t="s">
        <v>16</v>
      </c>
      <c r="AJ75" s="144">
        <f t="shared" si="15"/>
        <v>3.1746031746031744</v>
      </c>
      <c r="AK75" s="143">
        <v>2</v>
      </c>
      <c r="AM75" s="73"/>
      <c r="AN75" s="73"/>
      <c r="AO75" s="73"/>
      <c r="AP75" s="189">
        <f>SUM(AP58:AP74)</f>
        <v>96.739130434782581</v>
      </c>
      <c r="AQ75" s="74">
        <f>SUM(AQ58:AQ74)</f>
        <v>89</v>
      </c>
      <c r="AR75" s="73"/>
      <c r="AS75" s="73"/>
      <c r="AT75" s="73"/>
      <c r="AU75" s="73"/>
      <c r="AV75" s="190"/>
      <c r="AW75" s="73"/>
      <c r="AX75" s="73"/>
    </row>
    <row r="76" spans="2:50">
      <c r="B76" s="2" t="s">
        <v>0</v>
      </c>
      <c r="C76" s="3" t="s">
        <v>1</v>
      </c>
      <c r="D76" s="3" t="s">
        <v>2</v>
      </c>
      <c r="E76" s="3" t="s">
        <v>3</v>
      </c>
      <c r="F76" s="3" t="s">
        <v>4</v>
      </c>
      <c r="G76" s="73"/>
      <c r="H76" s="2" t="s">
        <v>45</v>
      </c>
      <c r="I76" s="3" t="s">
        <v>1</v>
      </c>
      <c r="J76" s="3" t="s">
        <v>46</v>
      </c>
      <c r="K76" s="3" t="s">
        <v>3</v>
      </c>
      <c r="L76" s="3" t="s">
        <v>4</v>
      </c>
      <c r="O76" s="73"/>
      <c r="P76" s="73"/>
      <c r="Q76" s="73"/>
      <c r="R76" s="73"/>
      <c r="S76" s="73"/>
      <c r="T76" s="73"/>
      <c r="U76" s="141"/>
      <c r="V76" s="142"/>
      <c r="W76" s="141"/>
      <c r="X76" s="140">
        <f>SUM(X66:X75)</f>
        <v>100</v>
      </c>
      <c r="Y76" s="140">
        <f>SUM(Y66:Y75)</f>
        <v>80</v>
      </c>
      <c r="AA76" s="145" t="s">
        <v>16</v>
      </c>
      <c r="AB76" s="146" t="s">
        <v>679</v>
      </c>
      <c r="AC76" s="145" t="s">
        <v>16</v>
      </c>
      <c r="AD76" s="144">
        <f t="shared" si="14"/>
        <v>2.7027027027027026</v>
      </c>
      <c r="AE76" s="143">
        <v>2</v>
      </c>
      <c r="AF76" s="73"/>
      <c r="AG76" s="145" t="s">
        <v>51</v>
      </c>
      <c r="AH76" s="146" t="s">
        <v>648</v>
      </c>
      <c r="AI76" s="145" t="s">
        <v>16</v>
      </c>
      <c r="AJ76" s="144">
        <f t="shared" si="15"/>
        <v>3.1746031746031744</v>
      </c>
      <c r="AK76" s="143">
        <v>2</v>
      </c>
    </row>
    <row r="77" spans="2:50">
      <c r="B77" s="19" t="s">
        <v>16</v>
      </c>
      <c r="C77" s="20" t="s">
        <v>762</v>
      </c>
      <c r="D77" s="19" t="s">
        <v>16</v>
      </c>
      <c r="E77" s="22">
        <f t="shared" ref="E77:E82" si="18">F77*100/$F$83</f>
        <v>79.347826086956516</v>
      </c>
      <c r="F77" s="99">
        <v>73</v>
      </c>
      <c r="G77" s="73"/>
      <c r="H77" s="19" t="s">
        <v>9</v>
      </c>
      <c r="I77" s="20" t="s">
        <v>769</v>
      </c>
      <c r="J77" s="19" t="s">
        <v>16</v>
      </c>
      <c r="K77" s="22">
        <f t="shared" ref="K77:K84" si="19">L77*100/$L$85</f>
        <v>64.044943820224717</v>
      </c>
      <c r="L77" s="99">
        <v>57</v>
      </c>
      <c r="AA77" s="145" t="s">
        <v>16</v>
      </c>
      <c r="AB77" s="146" t="s">
        <v>678</v>
      </c>
      <c r="AC77" s="145" t="s">
        <v>16</v>
      </c>
      <c r="AD77" s="144">
        <f t="shared" si="14"/>
        <v>2.7027027027027026</v>
      </c>
      <c r="AE77" s="143">
        <v>2</v>
      </c>
      <c r="AF77" s="73"/>
      <c r="AG77" s="145" t="s">
        <v>106</v>
      </c>
      <c r="AH77" s="146" t="s">
        <v>647</v>
      </c>
      <c r="AI77" s="145" t="s">
        <v>16</v>
      </c>
      <c r="AJ77" s="144">
        <f t="shared" si="15"/>
        <v>1.5873015873015872</v>
      </c>
      <c r="AK77" s="143">
        <v>1</v>
      </c>
    </row>
    <row r="78" spans="2:50">
      <c r="B78" s="19" t="s">
        <v>16</v>
      </c>
      <c r="C78" s="20" t="s">
        <v>760</v>
      </c>
      <c r="D78" s="19" t="s">
        <v>16</v>
      </c>
      <c r="E78" s="22">
        <f t="shared" si="18"/>
        <v>8.695652173913043</v>
      </c>
      <c r="F78" s="85">
        <v>8</v>
      </c>
      <c r="G78" s="73"/>
      <c r="H78" s="19" t="s">
        <v>55</v>
      </c>
      <c r="I78" s="20" t="s">
        <v>772</v>
      </c>
      <c r="J78" s="19" t="s">
        <v>16</v>
      </c>
      <c r="K78" s="22">
        <f t="shared" si="19"/>
        <v>29.213483146067414</v>
      </c>
      <c r="L78" s="85">
        <v>26</v>
      </c>
      <c r="AA78" s="145" t="s">
        <v>16</v>
      </c>
      <c r="AB78" s="146" t="s">
        <v>677</v>
      </c>
      <c r="AC78" s="145" t="s">
        <v>16</v>
      </c>
      <c r="AD78" s="144">
        <f t="shared" si="14"/>
        <v>2.7027027027027026</v>
      </c>
      <c r="AE78" s="143">
        <v>2</v>
      </c>
      <c r="AF78" s="73"/>
      <c r="AG78" s="145" t="s">
        <v>106</v>
      </c>
      <c r="AH78" s="146" t="s">
        <v>646</v>
      </c>
      <c r="AI78" s="145" t="s">
        <v>22</v>
      </c>
      <c r="AJ78" s="144">
        <f t="shared" si="15"/>
        <v>1.5873015873015872</v>
      </c>
      <c r="AK78" s="143">
        <v>1</v>
      </c>
    </row>
    <row r="79" spans="2:50" ht="12" customHeight="1">
      <c r="B79" s="19" t="s">
        <v>16</v>
      </c>
      <c r="C79" s="20" t="s">
        <v>761</v>
      </c>
      <c r="D79" s="19" t="s">
        <v>16</v>
      </c>
      <c r="E79" s="22">
        <f t="shared" si="18"/>
        <v>6.5217391304347823</v>
      </c>
      <c r="F79" s="85">
        <v>6</v>
      </c>
      <c r="G79" s="73"/>
      <c r="H79" s="19" t="s">
        <v>55</v>
      </c>
      <c r="I79" s="20" t="s">
        <v>767</v>
      </c>
      <c r="J79" s="19" t="s">
        <v>16</v>
      </c>
      <c r="K79" s="22">
        <f t="shared" si="19"/>
        <v>1.1235955056179776</v>
      </c>
      <c r="L79" s="85">
        <v>1</v>
      </c>
      <c r="O79" s="296" t="s">
        <v>448</v>
      </c>
      <c r="P79" s="154"/>
      <c r="Q79" s="154"/>
      <c r="R79" s="154"/>
      <c r="S79" s="154"/>
      <c r="T79" s="73"/>
      <c r="U79" s="296" t="s">
        <v>473</v>
      </c>
      <c r="V79" s="73"/>
      <c r="W79" s="73"/>
      <c r="X79" s="73"/>
      <c r="Y79" s="73"/>
      <c r="Z79" s="73"/>
      <c r="AA79" s="145" t="s">
        <v>16</v>
      </c>
      <c r="AB79" s="146" t="s">
        <v>676</v>
      </c>
      <c r="AC79" s="145" t="s">
        <v>16</v>
      </c>
      <c r="AD79" s="144">
        <f t="shared" si="14"/>
        <v>2.7027027027027026</v>
      </c>
      <c r="AE79" s="143">
        <v>2</v>
      </c>
      <c r="AF79" s="73"/>
      <c r="AG79" s="145" t="s">
        <v>106</v>
      </c>
      <c r="AH79" s="146" t="s">
        <v>645</v>
      </c>
      <c r="AI79" s="145" t="s">
        <v>16</v>
      </c>
      <c r="AJ79" s="144">
        <f t="shared" si="15"/>
        <v>1.5873015873015872</v>
      </c>
      <c r="AK79" s="143">
        <v>1</v>
      </c>
    </row>
    <row r="80" spans="2:50">
      <c r="B80" s="19" t="s">
        <v>16</v>
      </c>
      <c r="C80" s="20" t="s">
        <v>763</v>
      </c>
      <c r="D80" s="19" t="s">
        <v>16</v>
      </c>
      <c r="E80" s="22">
        <f t="shared" si="18"/>
        <v>3.2608695652173911</v>
      </c>
      <c r="F80" s="85">
        <v>3</v>
      </c>
      <c r="G80" s="73"/>
      <c r="H80" s="19" t="s">
        <v>55</v>
      </c>
      <c r="I80" s="20" t="s">
        <v>771</v>
      </c>
      <c r="J80" s="19" t="s">
        <v>16</v>
      </c>
      <c r="K80" s="22">
        <f t="shared" si="19"/>
        <v>1.1235955056179776</v>
      </c>
      <c r="L80" s="85">
        <v>1</v>
      </c>
      <c r="AA80" s="145" t="s">
        <v>16</v>
      </c>
      <c r="AB80" s="146" t="s">
        <v>675</v>
      </c>
      <c r="AC80" s="145" t="s">
        <v>16</v>
      </c>
      <c r="AD80" s="144">
        <f t="shared" si="14"/>
        <v>2.7027027027027026</v>
      </c>
      <c r="AE80" s="143">
        <v>2</v>
      </c>
      <c r="AF80" s="73"/>
      <c r="AG80" s="145" t="s">
        <v>106</v>
      </c>
      <c r="AH80" s="146" t="s">
        <v>644</v>
      </c>
      <c r="AI80" s="145" t="s">
        <v>16</v>
      </c>
      <c r="AJ80" s="144">
        <f t="shared" si="15"/>
        <v>1.5873015873015872</v>
      </c>
      <c r="AK80" s="143">
        <v>1</v>
      </c>
    </row>
    <row r="81" spans="2:37">
      <c r="B81" s="19" t="s">
        <v>16</v>
      </c>
      <c r="C81" s="20" t="s">
        <v>765</v>
      </c>
      <c r="D81" s="19" t="s">
        <v>16</v>
      </c>
      <c r="E81" s="22">
        <f t="shared" si="18"/>
        <v>1.0869565217391304</v>
      </c>
      <c r="F81" s="85">
        <v>1</v>
      </c>
      <c r="G81" s="73"/>
      <c r="H81" s="19" t="s">
        <v>9</v>
      </c>
      <c r="I81" s="20" t="s">
        <v>774</v>
      </c>
      <c r="J81" s="19" t="s">
        <v>16</v>
      </c>
      <c r="K81" s="22">
        <f t="shared" si="19"/>
        <v>1.1235955056179776</v>
      </c>
      <c r="L81" s="85">
        <v>1</v>
      </c>
      <c r="O81" s="2" t="s">
        <v>0</v>
      </c>
      <c r="P81" s="3" t="s">
        <v>1</v>
      </c>
      <c r="Q81" s="3" t="s">
        <v>2</v>
      </c>
      <c r="R81" s="3" t="s">
        <v>3</v>
      </c>
      <c r="S81" s="3" t="s">
        <v>4</v>
      </c>
      <c r="T81" s="73"/>
      <c r="U81" s="2" t="s">
        <v>45</v>
      </c>
      <c r="V81" s="3" t="s">
        <v>1</v>
      </c>
      <c r="W81" s="3" t="s">
        <v>46</v>
      </c>
      <c r="X81" s="3" t="s">
        <v>3</v>
      </c>
      <c r="Y81" s="3" t="s">
        <v>4</v>
      </c>
      <c r="Z81" s="73"/>
      <c r="AA81" s="145" t="s">
        <v>16</v>
      </c>
      <c r="AB81" s="146" t="s">
        <v>674</v>
      </c>
      <c r="AC81" s="145" t="s">
        <v>16</v>
      </c>
      <c r="AD81" s="144">
        <f t="shared" si="14"/>
        <v>1.3513513513513513</v>
      </c>
      <c r="AE81" s="143">
        <v>1</v>
      </c>
      <c r="AF81" s="73"/>
      <c r="AG81" s="145" t="s">
        <v>106</v>
      </c>
      <c r="AH81" s="146" t="s">
        <v>643</v>
      </c>
      <c r="AI81" s="145" t="s">
        <v>16</v>
      </c>
      <c r="AJ81" s="144">
        <f t="shared" si="15"/>
        <v>1.5873015873015872</v>
      </c>
      <c r="AK81" s="143">
        <v>1</v>
      </c>
    </row>
    <row r="82" spans="2:37">
      <c r="B82" s="68" t="s">
        <v>16</v>
      </c>
      <c r="C82" s="69" t="s">
        <v>764</v>
      </c>
      <c r="D82" s="68" t="s">
        <v>16</v>
      </c>
      <c r="E82" s="71">
        <f t="shared" si="18"/>
        <v>1.0869565217391304</v>
      </c>
      <c r="F82" s="97">
        <v>1</v>
      </c>
      <c r="G82" s="73"/>
      <c r="H82" s="19" t="s">
        <v>9</v>
      </c>
      <c r="I82" s="20" t="s">
        <v>768</v>
      </c>
      <c r="J82" s="19" t="s">
        <v>16</v>
      </c>
      <c r="K82" s="22">
        <f t="shared" si="19"/>
        <v>1.1235955056179776</v>
      </c>
      <c r="L82" s="85">
        <v>1</v>
      </c>
      <c r="O82" s="106" t="s">
        <v>16</v>
      </c>
      <c r="P82" s="20" t="s">
        <v>449</v>
      </c>
      <c r="Q82" s="106" t="s">
        <v>16</v>
      </c>
      <c r="R82" s="22">
        <f t="shared" ref="R82:R105" si="20">S82*100/$S$106</f>
        <v>31.460674157303369</v>
      </c>
      <c r="S82" s="99">
        <v>28</v>
      </c>
      <c r="T82" s="73"/>
      <c r="U82" s="19" t="s">
        <v>19</v>
      </c>
      <c r="V82" s="20" t="s">
        <v>479</v>
      </c>
      <c r="W82" s="19" t="s">
        <v>16</v>
      </c>
      <c r="X82" s="22">
        <f t="shared" ref="X82:X95" si="21">Y82*100/$Y$96</f>
        <v>22.61904761904762</v>
      </c>
      <c r="Y82" s="99">
        <v>19</v>
      </c>
      <c r="Z82" s="73"/>
      <c r="AA82" s="145" t="s">
        <v>16</v>
      </c>
      <c r="AB82" s="146" t="s">
        <v>673</v>
      </c>
      <c r="AC82" s="145" t="s">
        <v>16</v>
      </c>
      <c r="AD82" s="144">
        <f t="shared" si="14"/>
        <v>1.3513513513513513</v>
      </c>
      <c r="AE82" s="143">
        <v>1</v>
      </c>
      <c r="AF82" s="73"/>
      <c r="AG82" s="145" t="s">
        <v>106</v>
      </c>
      <c r="AH82" s="146" t="s">
        <v>642</v>
      </c>
      <c r="AI82" s="145" t="s">
        <v>16</v>
      </c>
      <c r="AJ82" s="144">
        <f t="shared" si="15"/>
        <v>1.5873015873015872</v>
      </c>
      <c r="AK82" s="143">
        <v>1</v>
      </c>
    </row>
    <row r="83" spans="2:37">
      <c r="B83" s="73"/>
      <c r="C83" s="73"/>
      <c r="D83" s="73"/>
      <c r="E83" s="74">
        <f>SUM(E77:E82)</f>
        <v>99.999999999999986</v>
      </c>
      <c r="F83" s="74">
        <f>SUM(F77:F82)</f>
        <v>92</v>
      </c>
      <c r="G83" s="73"/>
      <c r="H83" s="19" t="s">
        <v>9</v>
      </c>
      <c r="I83" s="20" t="s">
        <v>770</v>
      </c>
      <c r="J83" s="19" t="s">
        <v>16</v>
      </c>
      <c r="K83" s="22">
        <f t="shared" si="19"/>
        <v>1.1235955056179776</v>
      </c>
      <c r="L83" s="85">
        <v>1</v>
      </c>
      <c r="O83" s="84" t="s">
        <v>16</v>
      </c>
      <c r="P83" s="20" t="s">
        <v>451</v>
      </c>
      <c r="Q83" s="84" t="s">
        <v>16</v>
      </c>
      <c r="R83" s="22">
        <f t="shared" si="20"/>
        <v>7.8651685393258424</v>
      </c>
      <c r="S83" s="85">
        <v>7</v>
      </c>
      <c r="T83" s="73"/>
      <c r="U83" s="19" t="s">
        <v>106</v>
      </c>
      <c r="V83" s="20" t="s">
        <v>475</v>
      </c>
      <c r="W83" s="19" t="s">
        <v>141</v>
      </c>
      <c r="X83" s="22">
        <f t="shared" si="21"/>
        <v>14.285714285714286</v>
      </c>
      <c r="Y83" s="85">
        <v>12</v>
      </c>
      <c r="Z83" s="73"/>
      <c r="AA83" s="145" t="s">
        <v>16</v>
      </c>
      <c r="AB83" s="146" t="s">
        <v>672</v>
      </c>
      <c r="AC83" s="145" t="s">
        <v>16</v>
      </c>
      <c r="AD83" s="144">
        <f t="shared" si="14"/>
        <v>1.3513513513513513</v>
      </c>
      <c r="AE83" s="143">
        <v>1</v>
      </c>
      <c r="AF83" s="73"/>
      <c r="AG83" s="145" t="s">
        <v>19</v>
      </c>
      <c r="AH83" s="146" t="s">
        <v>641</v>
      </c>
      <c r="AI83" s="145" t="s">
        <v>52</v>
      </c>
      <c r="AJ83" s="144">
        <f t="shared" si="15"/>
        <v>1.5873015873015872</v>
      </c>
      <c r="AK83" s="143">
        <v>1</v>
      </c>
    </row>
    <row r="84" spans="2:37">
      <c r="B84" s="73"/>
      <c r="C84" s="73"/>
      <c r="D84" s="73"/>
      <c r="E84" s="73"/>
      <c r="F84" s="73"/>
      <c r="G84" s="73"/>
      <c r="H84" s="279" t="s">
        <v>106</v>
      </c>
      <c r="I84" s="280" t="s">
        <v>773</v>
      </c>
      <c r="J84" s="279" t="s">
        <v>52</v>
      </c>
      <c r="K84" s="281">
        <f t="shared" si="19"/>
        <v>1.1235955056179776</v>
      </c>
      <c r="L84" s="282">
        <v>1</v>
      </c>
      <c r="O84" s="84" t="s">
        <v>16</v>
      </c>
      <c r="P84" s="20" t="s">
        <v>456</v>
      </c>
      <c r="Q84" s="84" t="s">
        <v>16</v>
      </c>
      <c r="R84" s="22">
        <f t="shared" si="20"/>
        <v>6.7415730337078648</v>
      </c>
      <c r="S84" s="85">
        <v>6</v>
      </c>
      <c r="T84" s="230"/>
      <c r="U84" s="122" t="s">
        <v>55</v>
      </c>
      <c r="V84" s="235" t="s">
        <v>289</v>
      </c>
      <c r="W84" s="122" t="s">
        <v>16</v>
      </c>
      <c r="X84" s="22">
        <f t="shared" si="21"/>
        <v>11.904761904761905</v>
      </c>
      <c r="Y84" s="110">
        <v>10</v>
      </c>
      <c r="Z84" s="20" t="s">
        <v>488</v>
      </c>
      <c r="AA84" s="145" t="s">
        <v>16</v>
      </c>
      <c r="AB84" s="146" t="s">
        <v>671</v>
      </c>
      <c r="AC84" s="145" t="s">
        <v>16</v>
      </c>
      <c r="AD84" s="144">
        <f t="shared" si="14"/>
        <v>1.3513513513513513</v>
      </c>
      <c r="AE84" s="143">
        <v>1</v>
      </c>
      <c r="AF84" s="73"/>
      <c r="AG84" s="141"/>
      <c r="AH84" s="142"/>
      <c r="AI84" s="141"/>
      <c r="AJ84" s="140">
        <f>SUM(AJ64:AJ83)</f>
        <v>99.999999999999972</v>
      </c>
      <c r="AK84" s="140">
        <f>SUM(AK64:AK83)</f>
        <v>63</v>
      </c>
    </row>
    <row r="85" spans="2:37">
      <c r="B85" s="73"/>
      <c r="C85" s="73"/>
      <c r="D85" s="73"/>
      <c r="E85" s="73"/>
      <c r="F85" s="73"/>
      <c r="G85" s="73"/>
      <c r="H85" s="73"/>
      <c r="I85" s="73"/>
      <c r="J85" s="73"/>
      <c r="K85" s="74">
        <f>SUM(K77:K84)</f>
        <v>99.999999999999972</v>
      </c>
      <c r="L85" s="74">
        <f>SUM(L77:L84)</f>
        <v>89</v>
      </c>
      <c r="O85" s="84" t="s">
        <v>16</v>
      </c>
      <c r="P85" s="20" t="s">
        <v>464</v>
      </c>
      <c r="Q85" s="84" t="s">
        <v>16</v>
      </c>
      <c r="R85" s="22">
        <f t="shared" si="20"/>
        <v>5.617977528089888</v>
      </c>
      <c r="S85" s="85">
        <v>5</v>
      </c>
      <c r="T85" s="230"/>
      <c r="U85" s="19" t="s">
        <v>19</v>
      </c>
      <c r="V85" s="20" t="s">
        <v>480</v>
      </c>
      <c r="W85" s="19" t="s">
        <v>22</v>
      </c>
      <c r="X85" s="22">
        <f t="shared" si="21"/>
        <v>9.5238095238095237</v>
      </c>
      <c r="Y85" s="85">
        <v>8</v>
      </c>
      <c r="Z85" s="20" t="s">
        <v>211</v>
      </c>
      <c r="AA85" s="145" t="s">
        <v>16</v>
      </c>
      <c r="AB85" s="146" t="s">
        <v>670</v>
      </c>
      <c r="AC85" s="145" t="s">
        <v>16</v>
      </c>
      <c r="AD85" s="144">
        <f t="shared" si="14"/>
        <v>1.3513513513513513</v>
      </c>
      <c r="AE85" s="143">
        <v>1</v>
      </c>
      <c r="AF85" s="73"/>
      <c r="AG85" s="252"/>
      <c r="AI85" s="252"/>
      <c r="AJ85" s="252"/>
      <c r="AK85" s="251"/>
    </row>
    <row r="86" spans="2:37">
      <c r="B86" s="73"/>
      <c r="C86" s="73"/>
      <c r="D86" s="73"/>
      <c r="E86" s="73"/>
      <c r="F86" s="73"/>
      <c r="G86" s="73"/>
      <c r="H86" s="73"/>
      <c r="I86" s="73"/>
      <c r="J86" s="73"/>
      <c r="K86" s="73"/>
      <c r="L86" s="73"/>
      <c r="O86" s="84" t="s">
        <v>16</v>
      </c>
      <c r="P86" s="20" t="s">
        <v>463</v>
      </c>
      <c r="Q86" s="84" t="s">
        <v>16</v>
      </c>
      <c r="R86" s="22">
        <f t="shared" si="20"/>
        <v>5.617977528089888</v>
      </c>
      <c r="S86" s="85">
        <v>5</v>
      </c>
      <c r="T86" s="230"/>
      <c r="U86" s="19" t="s">
        <v>102</v>
      </c>
      <c r="V86" s="20" t="s">
        <v>474</v>
      </c>
      <c r="W86" s="19" t="s">
        <v>22</v>
      </c>
      <c r="X86" s="22">
        <f t="shared" si="21"/>
        <v>8.3333333333333339</v>
      </c>
      <c r="Y86" s="85">
        <v>7</v>
      </c>
      <c r="Z86" s="20" t="s">
        <v>211</v>
      </c>
      <c r="AA86" s="145" t="s">
        <v>16</v>
      </c>
      <c r="AB86" s="146" t="s">
        <v>669</v>
      </c>
      <c r="AC86" s="145" t="s">
        <v>16</v>
      </c>
      <c r="AD86" s="144">
        <f t="shared" si="14"/>
        <v>1.3513513513513513</v>
      </c>
      <c r="AE86" s="143">
        <v>1</v>
      </c>
      <c r="AF86" s="73"/>
      <c r="AG86" s="73"/>
      <c r="AH86" s="73"/>
      <c r="AI86" s="73"/>
      <c r="AJ86" s="139"/>
      <c r="AK86" s="139"/>
    </row>
    <row r="87" spans="2:37">
      <c r="O87" s="84" t="s">
        <v>16</v>
      </c>
      <c r="P87" s="20" t="s">
        <v>450</v>
      </c>
      <c r="Q87" s="84" t="s">
        <v>16</v>
      </c>
      <c r="R87" s="22">
        <f t="shared" si="20"/>
        <v>5.617977528089888</v>
      </c>
      <c r="S87" s="85">
        <v>5</v>
      </c>
      <c r="T87" s="230"/>
      <c r="U87" s="19" t="s">
        <v>106</v>
      </c>
      <c r="V87" s="20" t="s">
        <v>476</v>
      </c>
      <c r="W87" s="19" t="s">
        <v>16</v>
      </c>
      <c r="X87" s="22">
        <f t="shared" si="21"/>
        <v>8.3333333333333339</v>
      </c>
      <c r="Y87" s="85">
        <v>7</v>
      </c>
      <c r="Z87" s="73" t="s">
        <v>477</v>
      </c>
      <c r="AA87" s="145" t="s">
        <v>16</v>
      </c>
      <c r="AB87" s="146" t="s">
        <v>668</v>
      </c>
      <c r="AC87" s="145" t="s">
        <v>16</v>
      </c>
      <c r="AD87" s="144">
        <f t="shared" si="14"/>
        <v>1.3513513513513513</v>
      </c>
      <c r="AE87" s="143">
        <v>1</v>
      </c>
      <c r="AF87" s="73"/>
      <c r="AG87" s="73"/>
      <c r="AH87" s="73"/>
      <c r="AI87" s="73"/>
      <c r="AJ87" s="139"/>
      <c r="AK87" s="139"/>
    </row>
    <row r="88" spans="2:37">
      <c r="B88" s="296" t="s">
        <v>843</v>
      </c>
      <c r="C88" s="73"/>
      <c r="D88" s="73"/>
      <c r="E88" s="73"/>
      <c r="F88" s="73"/>
      <c r="G88" s="73"/>
      <c r="H88" s="296" t="s">
        <v>844</v>
      </c>
      <c r="I88" s="73"/>
      <c r="J88" s="73"/>
      <c r="K88" s="73"/>
      <c r="L88" s="73"/>
      <c r="M88" s="73"/>
      <c r="O88" s="84" t="s">
        <v>16</v>
      </c>
      <c r="P88" s="20" t="s">
        <v>452</v>
      </c>
      <c r="Q88" s="84" t="s">
        <v>16</v>
      </c>
      <c r="R88" s="22">
        <f t="shared" si="20"/>
        <v>4.4943820224719104</v>
      </c>
      <c r="S88" s="85">
        <v>4</v>
      </c>
      <c r="T88" s="230"/>
      <c r="U88" s="19" t="s">
        <v>19</v>
      </c>
      <c r="V88" s="20" t="s">
        <v>482</v>
      </c>
      <c r="W88" s="19" t="s">
        <v>22</v>
      </c>
      <c r="X88" s="22">
        <f t="shared" si="21"/>
        <v>7.1428571428571432</v>
      </c>
      <c r="Y88" s="85">
        <v>6</v>
      </c>
      <c r="Z88" s="20" t="s">
        <v>211</v>
      </c>
      <c r="AA88" s="145" t="s">
        <v>16</v>
      </c>
      <c r="AB88" s="146" t="s">
        <v>667</v>
      </c>
      <c r="AC88" s="145" t="s">
        <v>16</v>
      </c>
      <c r="AD88" s="144">
        <f t="shared" si="14"/>
        <v>1.3513513513513513</v>
      </c>
      <c r="AE88" s="143">
        <v>1</v>
      </c>
      <c r="AF88" s="73"/>
      <c r="AG88" s="73"/>
      <c r="AH88" s="73"/>
      <c r="AI88" s="73"/>
      <c r="AJ88" s="139"/>
      <c r="AK88" s="139"/>
    </row>
    <row r="89" spans="2:37">
      <c r="O89" s="84" t="s">
        <v>16</v>
      </c>
      <c r="P89" s="20" t="s">
        <v>457</v>
      </c>
      <c r="Q89" s="84" t="s">
        <v>16</v>
      </c>
      <c r="R89" s="22">
        <f t="shared" si="20"/>
        <v>4.4943820224719104</v>
      </c>
      <c r="S89" s="85">
        <v>4</v>
      </c>
      <c r="T89" s="230"/>
      <c r="U89" s="19" t="s">
        <v>51</v>
      </c>
      <c r="V89" s="20" t="s">
        <v>483</v>
      </c>
      <c r="W89" s="19" t="s">
        <v>104</v>
      </c>
      <c r="X89" s="22">
        <f t="shared" si="21"/>
        <v>5.9523809523809526</v>
      </c>
      <c r="Y89" s="85">
        <v>5</v>
      </c>
      <c r="Z89" s="73"/>
      <c r="AA89" s="145" t="s">
        <v>16</v>
      </c>
      <c r="AB89" s="146" t="s">
        <v>666</v>
      </c>
      <c r="AC89" s="145" t="s">
        <v>16</v>
      </c>
      <c r="AD89" s="144">
        <f t="shared" si="14"/>
        <v>1.3513513513513513</v>
      </c>
      <c r="AE89" s="143">
        <v>1</v>
      </c>
      <c r="AF89" s="73"/>
      <c r="AG89" s="73"/>
      <c r="AH89" s="73"/>
      <c r="AI89" s="73"/>
      <c r="AJ89" s="139"/>
      <c r="AK89" s="139"/>
    </row>
    <row r="90" spans="2:37">
      <c r="B90" s="2" t="s">
        <v>0</v>
      </c>
      <c r="C90" s="3" t="s">
        <v>1</v>
      </c>
      <c r="D90" s="3" t="s">
        <v>2</v>
      </c>
      <c r="E90" s="3" t="s">
        <v>3</v>
      </c>
      <c r="F90" s="3" t="s">
        <v>4</v>
      </c>
      <c r="G90" s="73"/>
      <c r="H90" s="2" t="s">
        <v>45</v>
      </c>
      <c r="I90" s="3" t="s">
        <v>1</v>
      </c>
      <c r="J90" s="3" t="s">
        <v>46</v>
      </c>
      <c r="K90" s="3" t="s">
        <v>3</v>
      </c>
      <c r="L90" s="3" t="s">
        <v>4</v>
      </c>
      <c r="M90" s="73"/>
      <c r="O90" s="84" t="s">
        <v>16</v>
      </c>
      <c r="P90" s="20" t="s">
        <v>458</v>
      </c>
      <c r="Q90" s="84" t="s">
        <v>16</v>
      </c>
      <c r="R90" s="22">
        <f t="shared" si="20"/>
        <v>4.4943820224719104</v>
      </c>
      <c r="S90" s="85">
        <v>4</v>
      </c>
      <c r="T90" s="230"/>
      <c r="U90" s="19" t="s">
        <v>19</v>
      </c>
      <c r="V90" s="20" t="s">
        <v>478</v>
      </c>
      <c r="W90" s="19" t="s">
        <v>16</v>
      </c>
      <c r="X90" s="22">
        <f t="shared" si="21"/>
        <v>4.7619047619047619</v>
      </c>
      <c r="Y90" s="85">
        <v>4</v>
      </c>
      <c r="Z90" s="73"/>
      <c r="AA90" s="145" t="s">
        <v>16</v>
      </c>
      <c r="AB90" s="146" t="s">
        <v>665</v>
      </c>
      <c r="AC90" s="145" t="s">
        <v>16</v>
      </c>
      <c r="AD90" s="144">
        <f t="shared" si="14"/>
        <v>1.3513513513513513</v>
      </c>
      <c r="AE90" s="143">
        <v>1</v>
      </c>
      <c r="AF90" s="73"/>
      <c r="AG90" s="73"/>
      <c r="AH90" s="73"/>
      <c r="AI90" s="73"/>
      <c r="AJ90" s="139"/>
      <c r="AK90" s="139"/>
    </row>
    <row r="91" spans="2:37">
      <c r="B91" s="19" t="s">
        <v>16</v>
      </c>
      <c r="C91" s="20" t="s">
        <v>734</v>
      </c>
      <c r="D91" s="19" t="s">
        <v>16</v>
      </c>
      <c r="E91" s="22">
        <f t="shared" ref="E91:E104" si="22">F91*100/$F$105</f>
        <v>48.101265822784811</v>
      </c>
      <c r="F91" s="99">
        <v>38</v>
      </c>
      <c r="G91" s="73"/>
      <c r="H91" s="19" t="s">
        <v>55</v>
      </c>
      <c r="I91" s="20" t="s">
        <v>735</v>
      </c>
      <c r="J91" s="19" t="s">
        <v>52</v>
      </c>
      <c r="K91" s="22">
        <f t="shared" ref="K91:K100" si="23">L91*100/$L$101</f>
        <v>44.615384615384613</v>
      </c>
      <c r="L91" s="99">
        <v>29</v>
      </c>
      <c r="M91" s="73"/>
      <c r="O91" s="84" t="s">
        <v>16</v>
      </c>
      <c r="P91" s="20" t="s">
        <v>466</v>
      </c>
      <c r="Q91" s="84" t="s">
        <v>16</v>
      </c>
      <c r="R91" s="22">
        <f t="shared" si="20"/>
        <v>3.3707865168539324</v>
      </c>
      <c r="S91" s="85">
        <v>3</v>
      </c>
      <c r="T91" s="230"/>
      <c r="U91" s="19" t="s">
        <v>19</v>
      </c>
      <c r="V91" s="20" t="s">
        <v>481</v>
      </c>
      <c r="W91" s="19" t="s">
        <v>16</v>
      </c>
      <c r="X91" s="22">
        <f t="shared" si="21"/>
        <v>2.3809523809523809</v>
      </c>
      <c r="Y91" s="85">
        <v>2</v>
      </c>
      <c r="Z91" s="73"/>
      <c r="AA91" s="145" t="s">
        <v>16</v>
      </c>
      <c r="AB91" s="146" t="s">
        <v>664</v>
      </c>
      <c r="AC91" s="145" t="s">
        <v>16</v>
      </c>
      <c r="AD91" s="144">
        <f t="shared" si="14"/>
        <v>1.3513513513513513</v>
      </c>
      <c r="AE91" s="143">
        <v>1</v>
      </c>
      <c r="AF91" s="73"/>
      <c r="AG91" s="73"/>
      <c r="AH91" s="73"/>
      <c r="AI91" s="73"/>
      <c r="AJ91" s="139"/>
      <c r="AK91" s="139"/>
    </row>
    <row r="92" spans="2:37">
      <c r="B92" s="19" t="s">
        <v>16</v>
      </c>
      <c r="C92" s="20" t="s">
        <v>736</v>
      </c>
      <c r="D92" s="19" t="s">
        <v>16</v>
      </c>
      <c r="E92" s="22">
        <f t="shared" si="22"/>
        <v>13.924050632911392</v>
      </c>
      <c r="F92" s="85">
        <v>11</v>
      </c>
      <c r="G92" s="73"/>
      <c r="H92" s="19" t="s">
        <v>55</v>
      </c>
      <c r="I92" s="20" t="s">
        <v>737</v>
      </c>
      <c r="J92" s="19" t="s">
        <v>738</v>
      </c>
      <c r="K92" s="22">
        <f t="shared" si="23"/>
        <v>21.53846153846154</v>
      </c>
      <c r="L92" s="85">
        <v>14</v>
      </c>
      <c r="M92" s="73"/>
      <c r="O92" s="84" t="s">
        <v>16</v>
      </c>
      <c r="P92" s="20" t="s">
        <v>467</v>
      </c>
      <c r="Q92" s="84" t="s">
        <v>16</v>
      </c>
      <c r="R92" s="22">
        <f t="shared" si="20"/>
        <v>3.3707865168539324</v>
      </c>
      <c r="S92" s="85">
        <v>3</v>
      </c>
      <c r="T92" s="230"/>
      <c r="U92" s="19" t="s">
        <v>19</v>
      </c>
      <c r="V92" s="20" t="s">
        <v>485</v>
      </c>
      <c r="W92" s="19" t="s">
        <v>22</v>
      </c>
      <c r="X92" s="22">
        <f t="shared" si="21"/>
        <v>1.1904761904761905</v>
      </c>
      <c r="Y92" s="85">
        <v>1</v>
      </c>
      <c r="Z92" s="73"/>
      <c r="AA92" s="145" t="s">
        <v>16</v>
      </c>
      <c r="AB92" s="146" t="s">
        <v>663</v>
      </c>
      <c r="AC92" s="145" t="s">
        <v>16</v>
      </c>
      <c r="AD92" s="144">
        <f t="shared" si="14"/>
        <v>1.3513513513513513</v>
      </c>
      <c r="AE92" s="143">
        <v>1</v>
      </c>
      <c r="AF92" s="73"/>
      <c r="AG92" s="73"/>
      <c r="AH92" s="73"/>
      <c r="AI92" s="73"/>
      <c r="AJ92" s="139"/>
      <c r="AK92" s="139"/>
    </row>
    <row r="93" spans="2:37">
      <c r="B93" s="19" t="s">
        <v>16</v>
      </c>
      <c r="C93" s="20" t="s">
        <v>739</v>
      </c>
      <c r="D93" s="19" t="s">
        <v>16</v>
      </c>
      <c r="E93" s="22">
        <f t="shared" si="22"/>
        <v>5.0632911392405067</v>
      </c>
      <c r="F93" s="85">
        <v>4</v>
      </c>
      <c r="G93" s="73"/>
      <c r="H93" s="19" t="s">
        <v>102</v>
      </c>
      <c r="I93" s="20" t="s">
        <v>740</v>
      </c>
      <c r="J93" s="19" t="s">
        <v>123</v>
      </c>
      <c r="K93" s="22">
        <f t="shared" si="23"/>
        <v>16.923076923076923</v>
      </c>
      <c r="L93" s="85">
        <v>11</v>
      </c>
      <c r="M93" s="73"/>
      <c r="O93" s="84" t="s">
        <v>16</v>
      </c>
      <c r="P93" s="20" t="s">
        <v>459</v>
      </c>
      <c r="Q93" s="84" t="s">
        <v>16</v>
      </c>
      <c r="R93" s="22">
        <f t="shared" si="20"/>
        <v>2.2471910112359552</v>
      </c>
      <c r="S93" s="85">
        <v>2</v>
      </c>
      <c r="T93" s="230"/>
      <c r="U93" s="19" t="s">
        <v>51</v>
      </c>
      <c r="V93" s="20" t="s">
        <v>487</v>
      </c>
      <c r="W93" s="19" t="s">
        <v>104</v>
      </c>
      <c r="X93" s="22">
        <f t="shared" si="21"/>
        <v>1.1904761904761905</v>
      </c>
      <c r="Y93" s="85">
        <v>1</v>
      </c>
      <c r="Z93" s="73"/>
      <c r="AA93" s="145" t="s">
        <v>16</v>
      </c>
      <c r="AB93" s="146" t="s">
        <v>662</v>
      </c>
      <c r="AC93" s="145" t="s">
        <v>16</v>
      </c>
      <c r="AD93" s="144">
        <f t="shared" si="14"/>
        <v>1.3513513513513513</v>
      </c>
      <c r="AE93" s="143">
        <v>1</v>
      </c>
      <c r="AF93" s="73"/>
      <c r="AG93" s="73"/>
      <c r="AH93" s="73"/>
      <c r="AI93" s="73"/>
      <c r="AJ93" s="139"/>
      <c r="AK93" s="139"/>
    </row>
    <row r="94" spans="2:37">
      <c r="B94" s="19" t="s">
        <v>16</v>
      </c>
      <c r="C94" s="20" t="s">
        <v>741</v>
      </c>
      <c r="D94" s="19" t="s">
        <v>22</v>
      </c>
      <c r="E94" s="22">
        <f t="shared" si="22"/>
        <v>3.7974683544303796</v>
      </c>
      <c r="F94" s="85">
        <v>3</v>
      </c>
      <c r="G94" s="73"/>
      <c r="H94" s="19" t="s">
        <v>19</v>
      </c>
      <c r="I94" s="20" t="s">
        <v>742</v>
      </c>
      <c r="J94" s="19" t="s">
        <v>16</v>
      </c>
      <c r="K94" s="22">
        <f t="shared" si="23"/>
        <v>4.615384615384615</v>
      </c>
      <c r="L94" s="85">
        <v>3</v>
      </c>
      <c r="M94" s="73"/>
      <c r="O94" s="84" t="s">
        <v>16</v>
      </c>
      <c r="P94" s="20" t="s">
        <v>465</v>
      </c>
      <c r="Q94" s="84" t="s">
        <v>16</v>
      </c>
      <c r="R94" s="22">
        <f t="shared" si="20"/>
        <v>2.2471910112359552</v>
      </c>
      <c r="S94" s="85">
        <v>2</v>
      </c>
      <c r="T94" s="230"/>
      <c r="U94" s="19" t="s">
        <v>19</v>
      </c>
      <c r="V94" s="20" t="s">
        <v>486</v>
      </c>
      <c r="W94" s="19" t="s">
        <v>16</v>
      </c>
      <c r="X94" s="22">
        <f t="shared" si="21"/>
        <v>1.1904761904761905</v>
      </c>
      <c r="Y94" s="85">
        <v>1</v>
      </c>
      <c r="Z94" s="73"/>
      <c r="AA94" s="145" t="s">
        <v>16</v>
      </c>
      <c r="AB94" s="146" t="s">
        <v>661</v>
      </c>
      <c r="AC94" s="145" t="s">
        <v>16</v>
      </c>
      <c r="AD94" s="144">
        <f t="shared" si="14"/>
        <v>1.3513513513513513</v>
      </c>
      <c r="AE94" s="143">
        <v>1</v>
      </c>
      <c r="AF94" s="73"/>
      <c r="AG94" s="73"/>
      <c r="AH94" s="73"/>
      <c r="AI94" s="73"/>
      <c r="AJ94" s="139"/>
      <c r="AK94" s="139"/>
    </row>
    <row r="95" spans="2:37">
      <c r="B95" s="19" t="s">
        <v>16</v>
      </c>
      <c r="C95" s="20" t="s">
        <v>743</v>
      </c>
      <c r="D95" s="19" t="s">
        <v>16</v>
      </c>
      <c r="E95" s="22">
        <f t="shared" si="22"/>
        <v>3.7974683544303796</v>
      </c>
      <c r="F95" s="85">
        <v>3</v>
      </c>
      <c r="G95" s="73"/>
      <c r="H95" s="19" t="s">
        <v>55</v>
      </c>
      <c r="I95" s="91" t="s">
        <v>758</v>
      </c>
      <c r="J95" s="19" t="s">
        <v>52</v>
      </c>
      <c r="K95" s="22">
        <f t="shared" si="23"/>
        <v>3.0769230769230771</v>
      </c>
      <c r="L95" s="85">
        <v>2</v>
      </c>
      <c r="M95" s="73"/>
      <c r="O95" s="84" t="s">
        <v>16</v>
      </c>
      <c r="P95" s="20" t="s">
        <v>453</v>
      </c>
      <c r="Q95" s="84" t="s">
        <v>16</v>
      </c>
      <c r="R95" s="22">
        <f t="shared" si="20"/>
        <v>1.1235955056179776</v>
      </c>
      <c r="S95" s="85">
        <v>1</v>
      </c>
      <c r="T95" s="230"/>
      <c r="U95" s="68" t="s">
        <v>106</v>
      </c>
      <c r="V95" s="69" t="s">
        <v>484</v>
      </c>
      <c r="W95" s="68" t="s">
        <v>22</v>
      </c>
      <c r="X95" s="71">
        <f t="shared" si="21"/>
        <v>1.1904761904761905</v>
      </c>
      <c r="Y95" s="97">
        <v>1</v>
      </c>
      <c r="Z95" s="73"/>
      <c r="AA95" s="141"/>
      <c r="AB95" s="142"/>
      <c r="AC95" s="141"/>
      <c r="AD95" s="140">
        <f>SUM(AD64:AD94)</f>
        <v>100.00000000000009</v>
      </c>
      <c r="AE95" s="140">
        <f>SUM(AE64:AE94)</f>
        <v>74</v>
      </c>
      <c r="AF95" s="73"/>
      <c r="AG95" s="73"/>
      <c r="AH95" s="73"/>
      <c r="AI95" s="73"/>
      <c r="AJ95" s="139"/>
      <c r="AK95" s="139"/>
    </row>
    <row r="96" spans="2:37">
      <c r="B96" s="19" t="s">
        <v>16</v>
      </c>
      <c r="C96" s="20" t="s">
        <v>744</v>
      </c>
      <c r="D96" s="19" t="s">
        <v>22</v>
      </c>
      <c r="E96" s="22">
        <f t="shared" si="22"/>
        <v>3.7974683544303796</v>
      </c>
      <c r="F96" s="85">
        <v>3</v>
      </c>
      <c r="G96" s="73"/>
      <c r="H96" s="19" t="s">
        <v>55</v>
      </c>
      <c r="I96" s="20" t="s">
        <v>745</v>
      </c>
      <c r="J96" s="19" t="s">
        <v>738</v>
      </c>
      <c r="K96" s="22">
        <f t="shared" si="23"/>
        <v>3.0769230769230771</v>
      </c>
      <c r="L96" s="85">
        <v>2</v>
      </c>
      <c r="M96" s="73"/>
      <c r="O96" s="84" t="s">
        <v>16</v>
      </c>
      <c r="P96" s="20" t="s">
        <v>472</v>
      </c>
      <c r="Q96" s="84" t="s">
        <v>16</v>
      </c>
      <c r="R96" s="22">
        <f t="shared" si="20"/>
        <v>1.1235955056179776</v>
      </c>
      <c r="S96" s="85">
        <v>1</v>
      </c>
      <c r="T96" s="230"/>
      <c r="U96" s="73"/>
      <c r="V96" s="73"/>
      <c r="W96" s="73"/>
      <c r="X96" s="74">
        <f>SUM(X82:X95)</f>
        <v>99.999999999999986</v>
      </c>
      <c r="Y96" s="74">
        <f>SUM(Y82:Y95)</f>
        <v>84</v>
      </c>
      <c r="Z96" s="73"/>
    </row>
    <row r="97" spans="2:37">
      <c r="B97" s="19" t="s">
        <v>16</v>
      </c>
      <c r="C97" s="20" t="s">
        <v>746</v>
      </c>
      <c r="D97" s="19" t="s">
        <v>16</v>
      </c>
      <c r="E97" s="22">
        <f t="shared" si="22"/>
        <v>3.7974683544303796</v>
      </c>
      <c r="F97" s="85">
        <v>3</v>
      </c>
      <c r="G97" s="73"/>
      <c r="H97" s="19" t="s">
        <v>102</v>
      </c>
      <c r="I97" s="20" t="s">
        <v>747</v>
      </c>
      <c r="J97" s="19" t="s">
        <v>123</v>
      </c>
      <c r="K97" s="22">
        <f t="shared" si="23"/>
        <v>1.5384615384615385</v>
      </c>
      <c r="L97" s="85">
        <v>1</v>
      </c>
      <c r="M97" s="73"/>
      <c r="O97" s="84" t="s">
        <v>16</v>
      </c>
      <c r="P97" s="20" t="s">
        <v>455</v>
      </c>
      <c r="Q97" s="84" t="s">
        <v>16</v>
      </c>
      <c r="R97" s="22">
        <f t="shared" si="20"/>
        <v>1.1235955056179776</v>
      </c>
      <c r="S97" s="85">
        <v>1</v>
      </c>
      <c r="T97" s="230"/>
      <c r="U97" s="73"/>
      <c r="V97" s="73"/>
      <c r="W97" s="73"/>
      <c r="X97" s="73"/>
      <c r="Y97" s="139"/>
      <c r="Z97" s="73"/>
    </row>
    <row r="98" spans="2:37">
      <c r="B98" s="19" t="s">
        <v>16</v>
      </c>
      <c r="C98" s="20" t="s">
        <v>748</v>
      </c>
      <c r="D98" s="19" t="s">
        <v>16</v>
      </c>
      <c r="E98" s="22">
        <f t="shared" si="22"/>
        <v>3.7974683544303796</v>
      </c>
      <c r="F98" s="85">
        <v>3</v>
      </c>
      <c r="G98" s="73"/>
      <c r="H98" s="19" t="s">
        <v>55</v>
      </c>
      <c r="I98" s="20" t="s">
        <v>749</v>
      </c>
      <c r="J98" s="19" t="s">
        <v>16</v>
      </c>
      <c r="K98" s="22">
        <f t="shared" si="23"/>
        <v>1.5384615384615385</v>
      </c>
      <c r="L98" s="85">
        <v>1</v>
      </c>
      <c r="M98" s="73"/>
      <c r="O98" s="84" t="s">
        <v>16</v>
      </c>
      <c r="P98" s="20" t="s">
        <v>469</v>
      </c>
      <c r="Q98" s="84" t="s">
        <v>16</v>
      </c>
      <c r="R98" s="22">
        <f t="shared" si="20"/>
        <v>1.1235955056179776</v>
      </c>
      <c r="S98" s="85">
        <v>1</v>
      </c>
      <c r="T98" s="230"/>
      <c r="U98" s="73"/>
      <c r="V98" s="73"/>
      <c r="W98" s="73"/>
      <c r="X98" s="73"/>
      <c r="Y98" s="73"/>
      <c r="Z98" s="73"/>
      <c r="AA98" s="152" t="s">
        <v>886</v>
      </c>
      <c r="AB98" s="151"/>
      <c r="AC98" s="150"/>
      <c r="AD98" s="150"/>
      <c r="AE98" s="149"/>
      <c r="AF98" s="73"/>
      <c r="AG98" s="152" t="s">
        <v>877</v>
      </c>
      <c r="AH98" s="151"/>
      <c r="AI98" s="150"/>
      <c r="AJ98" s="150"/>
      <c r="AK98" s="149"/>
    </row>
    <row r="99" spans="2:37">
      <c r="B99" s="19" t="s">
        <v>16</v>
      </c>
      <c r="C99" s="20" t="s">
        <v>750</v>
      </c>
      <c r="D99" s="19" t="s">
        <v>16</v>
      </c>
      <c r="E99" s="22">
        <f t="shared" si="22"/>
        <v>3.7974683544303796</v>
      </c>
      <c r="F99" s="85">
        <v>3</v>
      </c>
      <c r="G99" s="73"/>
      <c r="H99" s="19" t="s">
        <v>22</v>
      </c>
      <c r="I99" s="238" t="s">
        <v>325</v>
      </c>
      <c r="J99" s="19" t="s">
        <v>751</v>
      </c>
      <c r="K99" s="22">
        <f t="shared" si="23"/>
        <v>1.5384615384615385</v>
      </c>
      <c r="L99" s="85">
        <v>1</v>
      </c>
      <c r="M99" s="20" t="s">
        <v>752</v>
      </c>
      <c r="O99" s="84" t="s">
        <v>16</v>
      </c>
      <c r="P99" s="20" t="s">
        <v>471</v>
      </c>
      <c r="Q99" s="84" t="s">
        <v>16</v>
      </c>
      <c r="R99" s="22">
        <f t="shared" si="20"/>
        <v>1.1235955056179776</v>
      </c>
      <c r="S99" s="85">
        <v>1</v>
      </c>
      <c r="T99" s="230"/>
      <c r="U99" s="73"/>
      <c r="V99" s="73"/>
      <c r="W99" s="73"/>
      <c r="X99" s="73"/>
      <c r="Y99" s="139"/>
      <c r="Z99" s="73"/>
      <c r="AA99" s="150"/>
      <c r="AB99" s="151"/>
      <c r="AC99" s="150"/>
      <c r="AD99" s="150"/>
      <c r="AE99" s="149"/>
      <c r="AF99" s="73"/>
      <c r="AG99" s="150"/>
      <c r="AH99" s="151"/>
      <c r="AI99" s="150"/>
      <c r="AJ99" s="150"/>
      <c r="AK99" s="149"/>
    </row>
    <row r="100" spans="2:37">
      <c r="B100" s="19" t="s">
        <v>16</v>
      </c>
      <c r="C100" s="20" t="s">
        <v>753</v>
      </c>
      <c r="D100" s="19" t="s">
        <v>16</v>
      </c>
      <c r="E100" s="22">
        <f t="shared" si="22"/>
        <v>2.5316455696202533</v>
      </c>
      <c r="F100" s="85">
        <v>2</v>
      </c>
      <c r="G100" s="73"/>
      <c r="H100" s="68" t="s">
        <v>106</v>
      </c>
      <c r="I100" s="69" t="s">
        <v>754</v>
      </c>
      <c r="J100" s="68" t="s">
        <v>16</v>
      </c>
      <c r="K100" s="71">
        <f t="shared" si="23"/>
        <v>1.5384615384615385</v>
      </c>
      <c r="L100" s="97">
        <v>1</v>
      </c>
      <c r="M100" s="73"/>
      <c r="O100" s="84" t="s">
        <v>16</v>
      </c>
      <c r="P100" s="20" t="s">
        <v>454</v>
      </c>
      <c r="Q100" s="84" t="s">
        <v>16</v>
      </c>
      <c r="R100" s="22">
        <f t="shared" si="20"/>
        <v>1.1235955056179776</v>
      </c>
      <c r="S100" s="85">
        <v>1</v>
      </c>
      <c r="T100" s="230"/>
      <c r="U100" s="73"/>
      <c r="V100" s="73"/>
      <c r="W100" s="73"/>
      <c r="X100" s="73"/>
      <c r="Y100" s="73"/>
      <c r="Z100" s="73"/>
      <c r="AA100" s="148" t="s">
        <v>0</v>
      </c>
      <c r="AB100" s="148" t="s">
        <v>1</v>
      </c>
      <c r="AC100" s="148" t="s">
        <v>2</v>
      </c>
      <c r="AD100" s="148" t="s">
        <v>3</v>
      </c>
      <c r="AE100" s="147" t="s">
        <v>4</v>
      </c>
      <c r="AF100" s="73"/>
      <c r="AG100" s="148" t="s">
        <v>45</v>
      </c>
      <c r="AH100" s="148" t="s">
        <v>1</v>
      </c>
      <c r="AI100" s="148" t="s">
        <v>46</v>
      </c>
      <c r="AJ100" s="148" t="s">
        <v>3</v>
      </c>
      <c r="AK100" s="147" t="s">
        <v>4</v>
      </c>
    </row>
    <row r="101" spans="2:37">
      <c r="B101" s="19" t="s">
        <v>16</v>
      </c>
      <c r="C101" s="20" t="s">
        <v>755</v>
      </c>
      <c r="D101" s="19" t="s">
        <v>16</v>
      </c>
      <c r="E101" s="22">
        <f t="shared" si="22"/>
        <v>2.5316455696202533</v>
      </c>
      <c r="F101" s="85">
        <v>2</v>
      </c>
      <c r="G101" s="73"/>
      <c r="H101" s="73"/>
      <c r="I101" s="73"/>
      <c r="J101" s="73"/>
      <c r="K101" s="73"/>
      <c r="L101" s="74">
        <f>SUM(L91:L100)</f>
        <v>65</v>
      </c>
      <c r="M101" s="73"/>
      <c r="O101" s="84" t="s">
        <v>16</v>
      </c>
      <c r="P101" s="20" t="s">
        <v>460</v>
      </c>
      <c r="Q101" s="84" t="s">
        <v>16</v>
      </c>
      <c r="R101" s="22">
        <f t="shared" si="20"/>
        <v>1.1235955056179776</v>
      </c>
      <c r="S101" s="85">
        <v>1</v>
      </c>
      <c r="T101" s="230"/>
      <c r="U101" s="73"/>
      <c r="V101" s="73"/>
      <c r="W101" s="73"/>
      <c r="X101" s="73"/>
      <c r="Y101" s="139"/>
      <c r="Z101" s="73"/>
      <c r="AA101" s="145" t="s">
        <v>16</v>
      </c>
      <c r="AB101" s="272" t="s">
        <v>885</v>
      </c>
      <c r="AC101" s="145" t="s">
        <v>16</v>
      </c>
      <c r="AD101" s="144">
        <f t="shared" ref="AD101:AD108" si="24">AE101*100/$AE$109</f>
        <v>50</v>
      </c>
      <c r="AE101" s="143">
        <v>42</v>
      </c>
      <c r="AF101" s="73"/>
      <c r="AG101" s="145" t="s">
        <v>19</v>
      </c>
      <c r="AH101" s="272" t="s">
        <v>876</v>
      </c>
      <c r="AI101" s="145" t="s">
        <v>16</v>
      </c>
      <c r="AJ101" s="144">
        <f t="shared" ref="AJ101:AJ108" si="25">AK101*100/$AK$109</f>
        <v>39.285714285714285</v>
      </c>
      <c r="AK101" s="143">
        <v>33</v>
      </c>
    </row>
    <row r="102" spans="2:37">
      <c r="B102" s="19" t="s">
        <v>16</v>
      </c>
      <c r="C102" s="20" t="s">
        <v>756</v>
      </c>
      <c r="D102" s="19" t="s">
        <v>16</v>
      </c>
      <c r="E102" s="22">
        <f t="shared" si="22"/>
        <v>2.5316455696202533</v>
      </c>
      <c r="F102" s="85">
        <v>2</v>
      </c>
      <c r="G102" s="73"/>
      <c r="H102" s="73"/>
      <c r="I102" s="73"/>
      <c r="J102" s="73"/>
      <c r="K102" s="73"/>
      <c r="L102" s="73"/>
      <c r="M102" s="73"/>
      <c r="O102" s="84" t="s">
        <v>16</v>
      </c>
      <c r="P102" s="20" t="s">
        <v>468</v>
      </c>
      <c r="Q102" s="84" t="s">
        <v>16</v>
      </c>
      <c r="R102" s="22">
        <f t="shared" si="20"/>
        <v>1.1235955056179776</v>
      </c>
      <c r="S102" s="85">
        <v>1</v>
      </c>
      <c r="T102" s="230"/>
      <c r="U102" s="73"/>
      <c r="V102" s="73"/>
      <c r="W102" s="73"/>
      <c r="X102" s="73"/>
      <c r="Y102" s="73"/>
      <c r="Z102" s="73"/>
      <c r="AA102" s="145" t="s">
        <v>16</v>
      </c>
      <c r="AB102" s="272" t="s">
        <v>884</v>
      </c>
      <c r="AC102" s="145" t="s">
        <v>16</v>
      </c>
      <c r="AD102" s="144">
        <f t="shared" si="24"/>
        <v>38.095238095238095</v>
      </c>
      <c r="AE102" s="143">
        <v>32</v>
      </c>
      <c r="AF102" s="73"/>
      <c r="AG102" s="145" t="s">
        <v>19</v>
      </c>
      <c r="AH102" s="272" t="s">
        <v>875</v>
      </c>
      <c r="AI102" s="145" t="s">
        <v>16</v>
      </c>
      <c r="AJ102" s="144">
        <f t="shared" si="25"/>
        <v>20.238095238095237</v>
      </c>
      <c r="AK102" s="143">
        <v>17</v>
      </c>
    </row>
    <row r="103" spans="2:37">
      <c r="B103" s="259" t="s">
        <v>16</v>
      </c>
      <c r="C103" s="260" t="s">
        <v>731</v>
      </c>
      <c r="D103" s="259" t="s">
        <v>16</v>
      </c>
      <c r="E103" s="261">
        <f t="shared" si="22"/>
        <v>1.2658227848101267</v>
      </c>
      <c r="F103" s="264">
        <v>1</v>
      </c>
      <c r="G103" s="263" t="s">
        <v>732</v>
      </c>
      <c r="H103" s="73"/>
      <c r="I103" s="73"/>
      <c r="J103" s="73"/>
      <c r="K103" s="73"/>
      <c r="L103" s="73"/>
      <c r="M103" s="73"/>
      <c r="O103" s="84" t="s">
        <v>16</v>
      </c>
      <c r="P103" s="20" t="s">
        <v>470</v>
      </c>
      <c r="Q103" s="84" t="s">
        <v>16</v>
      </c>
      <c r="R103" s="22">
        <f t="shared" si="20"/>
        <v>1.1235955056179776</v>
      </c>
      <c r="S103" s="85">
        <v>1</v>
      </c>
      <c r="T103" s="230"/>
      <c r="U103" s="73"/>
      <c r="V103" s="73"/>
      <c r="W103" s="73"/>
      <c r="X103" s="73"/>
      <c r="Y103" s="139"/>
      <c r="Z103" s="73"/>
      <c r="AA103" s="145" t="s">
        <v>16</v>
      </c>
      <c r="AB103" s="272" t="s">
        <v>883</v>
      </c>
      <c r="AC103" s="145" t="s">
        <v>16</v>
      </c>
      <c r="AD103" s="144">
        <f t="shared" si="24"/>
        <v>4.7619047619047619</v>
      </c>
      <c r="AE103" s="143">
        <v>4</v>
      </c>
      <c r="AF103" s="73"/>
      <c r="AG103" s="145" t="s">
        <v>19</v>
      </c>
      <c r="AH103" s="272" t="s">
        <v>874</v>
      </c>
      <c r="AI103" s="145" t="s">
        <v>104</v>
      </c>
      <c r="AJ103" s="144">
        <f t="shared" si="25"/>
        <v>16.666666666666668</v>
      </c>
      <c r="AK103" s="143">
        <v>14</v>
      </c>
    </row>
    <row r="104" spans="2:37">
      <c r="B104" s="68" t="s">
        <v>16</v>
      </c>
      <c r="C104" s="69" t="s">
        <v>757</v>
      </c>
      <c r="D104" s="68" t="s">
        <v>16</v>
      </c>
      <c r="E104" s="71">
        <f t="shared" si="22"/>
        <v>1.2658227848101267</v>
      </c>
      <c r="F104" s="97">
        <v>1</v>
      </c>
      <c r="G104" s="73"/>
      <c r="H104" s="73"/>
      <c r="I104" s="73"/>
      <c r="J104" s="73"/>
      <c r="K104" s="73"/>
      <c r="L104" s="73"/>
      <c r="M104" s="73"/>
      <c r="O104" s="84" t="s">
        <v>16</v>
      </c>
      <c r="P104" s="20" t="s">
        <v>461</v>
      </c>
      <c r="Q104" s="84" t="s">
        <v>16</v>
      </c>
      <c r="R104" s="22">
        <f t="shared" si="20"/>
        <v>1.1235955056179776</v>
      </c>
      <c r="S104" s="85">
        <v>1</v>
      </c>
      <c r="T104" s="230"/>
      <c r="U104" s="73"/>
      <c r="V104" s="73"/>
      <c r="W104" s="73"/>
      <c r="X104" s="73"/>
      <c r="Y104" s="73"/>
      <c r="Z104" s="73"/>
      <c r="AA104" s="145" t="s">
        <v>16</v>
      </c>
      <c r="AB104" s="272" t="s">
        <v>882</v>
      </c>
      <c r="AC104" s="145" t="s">
        <v>16</v>
      </c>
      <c r="AD104" s="144">
        <f t="shared" si="24"/>
        <v>2.3809523809523809</v>
      </c>
      <c r="AE104" s="143">
        <v>2</v>
      </c>
      <c r="AF104" s="73"/>
      <c r="AG104" s="145" t="s">
        <v>19</v>
      </c>
      <c r="AH104" s="272" t="s">
        <v>873</v>
      </c>
      <c r="AI104" s="145" t="s">
        <v>22</v>
      </c>
      <c r="AJ104" s="144">
        <f t="shared" si="25"/>
        <v>13.095238095238095</v>
      </c>
      <c r="AK104" s="143">
        <v>11</v>
      </c>
    </row>
    <row r="105" spans="2:37">
      <c r="B105" s="73"/>
      <c r="C105" s="73"/>
      <c r="D105" s="73"/>
      <c r="E105" s="74">
        <f>SUM(E91:E104)</f>
        <v>99.999999999999986</v>
      </c>
      <c r="F105" s="74">
        <f>SUM(F91:F104)</f>
        <v>79</v>
      </c>
      <c r="G105" s="73"/>
      <c r="H105" s="73"/>
      <c r="I105" s="73"/>
      <c r="J105" s="73"/>
      <c r="K105" s="73"/>
      <c r="L105" s="73"/>
      <c r="M105" s="73"/>
      <c r="O105" s="96" t="s">
        <v>16</v>
      </c>
      <c r="P105" s="69" t="s">
        <v>462</v>
      </c>
      <c r="Q105" s="96" t="s">
        <v>16</v>
      </c>
      <c r="R105" s="71">
        <f t="shared" si="20"/>
        <v>1.1235955056179776</v>
      </c>
      <c r="S105" s="97">
        <v>1</v>
      </c>
      <c r="T105" s="230"/>
      <c r="U105" s="73"/>
      <c r="V105" s="73"/>
      <c r="W105" s="73"/>
      <c r="X105" s="73"/>
      <c r="Y105" s="139"/>
      <c r="Z105" s="73"/>
      <c r="AA105" s="145" t="s">
        <v>16</v>
      </c>
      <c r="AB105" s="272" t="s">
        <v>881</v>
      </c>
      <c r="AC105" s="145" t="s">
        <v>16</v>
      </c>
      <c r="AD105" s="144">
        <f t="shared" si="24"/>
        <v>1.1904761904761905</v>
      </c>
      <c r="AE105" s="143">
        <v>1</v>
      </c>
      <c r="AF105" s="73"/>
      <c r="AG105" s="145" t="s">
        <v>19</v>
      </c>
      <c r="AH105" s="272" t="s">
        <v>872</v>
      </c>
      <c r="AI105" s="145" t="s">
        <v>104</v>
      </c>
      <c r="AJ105" s="144">
        <f t="shared" si="25"/>
        <v>7.1428571428571432</v>
      </c>
      <c r="AK105" s="143">
        <v>6</v>
      </c>
    </row>
    <row r="106" spans="2:37">
      <c r="B106" s="73"/>
      <c r="C106" s="73"/>
      <c r="D106" s="73"/>
      <c r="E106" s="73"/>
      <c r="F106" s="73"/>
      <c r="G106" s="73"/>
      <c r="H106" s="73"/>
      <c r="I106" s="73"/>
      <c r="J106" s="73"/>
      <c r="K106" s="73"/>
      <c r="L106" s="73"/>
      <c r="M106" s="73"/>
      <c r="O106" s="73"/>
      <c r="P106" s="73"/>
      <c r="Q106" s="73"/>
      <c r="R106" s="74">
        <f>SUM(R82:R105)</f>
        <v>99.999999999999915</v>
      </c>
      <c r="S106" s="74">
        <f>SUM(S82:S105)</f>
        <v>89</v>
      </c>
      <c r="T106" s="230"/>
      <c r="U106" s="73"/>
      <c r="V106" s="73"/>
      <c r="W106" s="73"/>
      <c r="X106" s="73"/>
      <c r="Y106" s="73"/>
      <c r="Z106" s="73"/>
      <c r="AA106" s="145" t="s">
        <v>16</v>
      </c>
      <c r="AB106" s="272" t="s">
        <v>880</v>
      </c>
      <c r="AC106" s="145" t="s">
        <v>16</v>
      </c>
      <c r="AD106" s="144">
        <f t="shared" si="24"/>
        <v>1.1904761904761905</v>
      </c>
      <c r="AE106" s="143">
        <v>1</v>
      </c>
      <c r="AF106" s="73"/>
      <c r="AG106" s="145" t="s">
        <v>19</v>
      </c>
      <c r="AH106" s="272" t="s">
        <v>871</v>
      </c>
      <c r="AI106" s="145" t="s">
        <v>22</v>
      </c>
      <c r="AJ106" s="144">
        <f t="shared" si="25"/>
        <v>1.1904761904761905</v>
      </c>
      <c r="AK106" s="143">
        <v>1</v>
      </c>
    </row>
    <row r="107" spans="2:37">
      <c r="O107" s="73"/>
      <c r="P107" s="73"/>
      <c r="Q107" s="73"/>
      <c r="R107" s="73"/>
      <c r="S107" s="73"/>
      <c r="T107" s="230"/>
      <c r="U107" s="73"/>
      <c r="V107" s="73"/>
      <c r="W107" s="73"/>
      <c r="X107" s="73"/>
      <c r="Y107" s="139"/>
      <c r="Z107" s="73"/>
      <c r="AA107" s="145" t="s">
        <v>16</v>
      </c>
      <c r="AB107" s="272" t="s">
        <v>879</v>
      </c>
      <c r="AC107" s="145" t="s">
        <v>16</v>
      </c>
      <c r="AD107" s="144">
        <f t="shared" si="24"/>
        <v>1.1904761904761905</v>
      </c>
      <c r="AE107" s="143">
        <v>1</v>
      </c>
      <c r="AF107" s="73"/>
      <c r="AG107" s="145" t="s">
        <v>19</v>
      </c>
      <c r="AH107" s="272" t="s">
        <v>870</v>
      </c>
      <c r="AI107" s="145" t="s">
        <v>16</v>
      </c>
      <c r="AJ107" s="144">
        <f t="shared" si="25"/>
        <v>1.1904761904761905</v>
      </c>
      <c r="AK107" s="143">
        <v>1</v>
      </c>
    </row>
    <row r="108" spans="2:37">
      <c r="B108" s="296" t="s">
        <v>798</v>
      </c>
      <c r="C108" s="73"/>
      <c r="D108" s="73"/>
      <c r="E108" s="73"/>
      <c r="F108" s="73"/>
      <c r="G108" s="73"/>
      <c r="H108" s="296" t="s">
        <v>842</v>
      </c>
      <c r="I108" s="73"/>
      <c r="J108" s="73"/>
      <c r="K108" s="73"/>
      <c r="L108" s="73"/>
      <c r="M108" s="73"/>
      <c r="AA108" s="145" t="s">
        <v>16</v>
      </c>
      <c r="AB108" s="272" t="s">
        <v>878</v>
      </c>
      <c r="AC108" s="145" t="s">
        <v>16</v>
      </c>
      <c r="AD108" s="144">
        <f t="shared" si="24"/>
        <v>1.1904761904761905</v>
      </c>
      <c r="AE108" s="143">
        <v>1</v>
      </c>
      <c r="AF108" s="73"/>
      <c r="AG108" s="145" t="s">
        <v>19</v>
      </c>
      <c r="AH108" s="272" t="s">
        <v>869</v>
      </c>
      <c r="AI108" s="145" t="s">
        <v>22</v>
      </c>
      <c r="AJ108" s="144">
        <f t="shared" si="25"/>
        <v>1.1904761904761905</v>
      </c>
      <c r="AK108" s="143">
        <v>1</v>
      </c>
    </row>
    <row r="109" spans="2:37">
      <c r="O109" s="152" t="s">
        <v>565</v>
      </c>
      <c r="P109" s="151"/>
      <c r="Q109" s="150"/>
      <c r="R109" s="150"/>
      <c r="S109" s="149"/>
      <c r="T109" s="73"/>
      <c r="U109" s="152" t="s">
        <v>564</v>
      </c>
      <c r="V109" s="151"/>
      <c r="W109" s="150"/>
      <c r="X109" s="150"/>
      <c r="Y109" s="149"/>
      <c r="AA109" s="141"/>
      <c r="AB109" s="142"/>
      <c r="AC109" s="141"/>
      <c r="AD109" s="140">
        <f>SUM(AD101:AD108)</f>
        <v>100</v>
      </c>
      <c r="AE109" s="140">
        <f>SUM(AE101:AE108)</f>
        <v>84</v>
      </c>
      <c r="AF109" s="73"/>
      <c r="AG109" s="141"/>
      <c r="AH109" s="142"/>
      <c r="AI109" s="141"/>
      <c r="AJ109" s="140">
        <f>SUM(AJ101:AJ108)</f>
        <v>99.999999999999986</v>
      </c>
      <c r="AK109" s="140">
        <f>SUM(AK101:AK108)</f>
        <v>84</v>
      </c>
    </row>
    <row r="110" spans="2:37">
      <c r="B110" s="2" t="s">
        <v>0</v>
      </c>
      <c r="C110" s="3" t="s">
        <v>1</v>
      </c>
      <c r="D110" s="3" t="s">
        <v>2</v>
      </c>
      <c r="E110" s="3" t="s">
        <v>3</v>
      </c>
      <c r="F110" s="3" t="s">
        <v>4</v>
      </c>
      <c r="G110" s="73"/>
      <c r="H110" s="2" t="s">
        <v>45</v>
      </c>
      <c r="I110" s="3" t="s">
        <v>1</v>
      </c>
      <c r="J110" s="3" t="s">
        <v>46</v>
      </c>
      <c r="K110" s="3" t="s">
        <v>3</v>
      </c>
      <c r="L110" s="3" t="s">
        <v>4</v>
      </c>
      <c r="M110" s="73"/>
      <c r="O110" s="150"/>
      <c r="P110" s="151"/>
      <c r="Q110" s="150"/>
      <c r="R110" s="150"/>
      <c r="S110" s="149"/>
      <c r="T110" s="73"/>
      <c r="U110" s="150"/>
      <c r="V110" s="151"/>
      <c r="W110" s="150"/>
      <c r="X110" s="150"/>
      <c r="Y110" s="149"/>
    </row>
    <row r="111" spans="2:37">
      <c r="B111" s="19" t="s">
        <v>16</v>
      </c>
      <c r="C111" s="20" t="s">
        <v>813</v>
      </c>
      <c r="D111" s="19" t="s">
        <v>16</v>
      </c>
      <c r="E111" s="22">
        <f t="shared" ref="E111:E137" si="26">F111*100/$F$138</f>
        <v>11.904761904761905</v>
      </c>
      <c r="F111" s="99">
        <v>10</v>
      </c>
      <c r="G111" s="73"/>
      <c r="H111" s="19" t="s">
        <v>19</v>
      </c>
      <c r="I111" s="20" t="s">
        <v>834</v>
      </c>
      <c r="J111" s="19" t="s">
        <v>16</v>
      </c>
      <c r="K111" s="22">
        <f t="shared" ref="K111:K123" si="27">L111*100/$L$124</f>
        <v>28.125</v>
      </c>
      <c r="L111" s="99">
        <v>18</v>
      </c>
      <c r="M111" s="73"/>
      <c r="O111" s="148" t="s">
        <v>0</v>
      </c>
      <c r="P111" s="148" t="s">
        <v>1</v>
      </c>
      <c r="Q111" s="148" t="s">
        <v>2</v>
      </c>
      <c r="R111" s="148" t="s">
        <v>3</v>
      </c>
      <c r="S111" s="147" t="s">
        <v>4</v>
      </c>
      <c r="T111" s="73"/>
      <c r="U111" s="148" t="s">
        <v>45</v>
      </c>
      <c r="V111" s="148" t="s">
        <v>1</v>
      </c>
      <c r="W111" s="148" t="s">
        <v>46</v>
      </c>
      <c r="X111" s="148" t="s">
        <v>3</v>
      </c>
      <c r="Y111" s="147" t="s">
        <v>4</v>
      </c>
    </row>
    <row r="112" spans="2:37">
      <c r="B112" s="19" t="s">
        <v>16</v>
      </c>
      <c r="C112" s="20" t="s">
        <v>812</v>
      </c>
      <c r="D112" s="19" t="s">
        <v>22</v>
      </c>
      <c r="E112" s="22">
        <f t="shared" si="26"/>
        <v>9.5238095238095237</v>
      </c>
      <c r="F112" s="85">
        <v>8</v>
      </c>
      <c r="G112" s="73"/>
      <c r="H112" s="267" t="s">
        <v>51</v>
      </c>
      <c r="I112" s="268" t="s">
        <v>50</v>
      </c>
      <c r="J112" s="267" t="s">
        <v>52</v>
      </c>
      <c r="K112" s="271">
        <f t="shared" si="27"/>
        <v>14.0625</v>
      </c>
      <c r="L112" s="270">
        <v>9</v>
      </c>
      <c r="M112" s="20" t="s">
        <v>840</v>
      </c>
      <c r="O112" s="145" t="s">
        <v>16</v>
      </c>
      <c r="P112" s="146" t="s">
        <v>563</v>
      </c>
      <c r="Q112" s="145" t="s">
        <v>16</v>
      </c>
      <c r="R112" s="144">
        <f t="shared" ref="R112:R130" si="28">S112*100/$S$131</f>
        <v>14.772727272727273</v>
      </c>
      <c r="S112" s="143">
        <v>13</v>
      </c>
      <c r="T112" s="73"/>
      <c r="U112" s="202" t="s">
        <v>106</v>
      </c>
      <c r="V112" s="203" t="s">
        <v>311</v>
      </c>
      <c r="W112" s="202" t="s">
        <v>52</v>
      </c>
      <c r="X112" s="204">
        <f>Y112*100/Y115</f>
        <v>97.777777777777771</v>
      </c>
      <c r="Y112" s="205">
        <v>88</v>
      </c>
      <c r="AA112" s="152" t="s">
        <v>868</v>
      </c>
      <c r="AB112" s="151"/>
      <c r="AC112" s="150"/>
      <c r="AD112" s="150"/>
      <c r="AE112" s="149"/>
      <c r="AF112" s="73"/>
      <c r="AG112" s="152" t="s">
        <v>862</v>
      </c>
      <c r="AH112" s="151"/>
      <c r="AI112" s="150"/>
      <c r="AJ112" s="150"/>
      <c r="AK112" s="149"/>
    </row>
    <row r="113" spans="2:37">
      <c r="B113" s="19" t="s">
        <v>16</v>
      </c>
      <c r="C113" s="20" t="s">
        <v>805</v>
      </c>
      <c r="D113" s="19" t="s">
        <v>16</v>
      </c>
      <c r="E113" s="22">
        <f t="shared" si="26"/>
        <v>8.3333333333333339</v>
      </c>
      <c r="F113" s="85">
        <v>7</v>
      </c>
      <c r="G113" s="73"/>
      <c r="H113" s="19" t="s">
        <v>51</v>
      </c>
      <c r="I113" s="20" t="s">
        <v>832</v>
      </c>
      <c r="J113" s="19" t="s">
        <v>123</v>
      </c>
      <c r="K113" s="22">
        <f t="shared" si="27"/>
        <v>10.9375</v>
      </c>
      <c r="L113" s="85">
        <v>7</v>
      </c>
      <c r="M113" s="73"/>
      <c r="O113" s="145" t="s">
        <v>16</v>
      </c>
      <c r="P113" s="146" t="s">
        <v>562</v>
      </c>
      <c r="Q113" s="145" t="s">
        <v>16</v>
      </c>
      <c r="R113" s="144">
        <f t="shared" si="28"/>
        <v>13.636363636363637</v>
      </c>
      <c r="S113" s="143">
        <v>12</v>
      </c>
      <c r="T113" s="73"/>
      <c r="U113" s="145" t="s">
        <v>106</v>
      </c>
      <c r="V113" s="146" t="s">
        <v>561</v>
      </c>
      <c r="W113" s="145" t="s">
        <v>16</v>
      </c>
      <c r="X113" s="144">
        <f>Y113*100/$Y$115</f>
        <v>1.1111111111111112</v>
      </c>
      <c r="Y113" s="143">
        <v>1</v>
      </c>
      <c r="AA113" s="150"/>
      <c r="AB113" s="151"/>
      <c r="AC113" s="150"/>
      <c r="AD113" s="150"/>
      <c r="AE113" s="149"/>
      <c r="AF113" s="73"/>
      <c r="AG113" s="150"/>
      <c r="AH113" s="151"/>
      <c r="AI113" s="150"/>
      <c r="AJ113" s="150"/>
      <c r="AK113" s="149"/>
    </row>
    <row r="114" spans="2:37">
      <c r="B114" s="19" t="s">
        <v>16</v>
      </c>
      <c r="C114" s="20" t="s">
        <v>807</v>
      </c>
      <c r="D114" s="19" t="s">
        <v>16</v>
      </c>
      <c r="E114" s="22">
        <f t="shared" si="26"/>
        <v>8.3333333333333339</v>
      </c>
      <c r="F114" s="85">
        <v>7</v>
      </c>
      <c r="G114" s="73"/>
      <c r="H114" s="19" t="s">
        <v>106</v>
      </c>
      <c r="I114" s="20" t="s">
        <v>827</v>
      </c>
      <c r="J114" s="19" t="s">
        <v>16</v>
      </c>
      <c r="K114" s="22">
        <f t="shared" si="27"/>
        <v>9.375</v>
      </c>
      <c r="L114" s="85">
        <v>6</v>
      </c>
      <c r="M114" s="73"/>
      <c r="O114" s="145" t="s">
        <v>16</v>
      </c>
      <c r="P114" s="146" t="s">
        <v>560</v>
      </c>
      <c r="Q114" s="145" t="s">
        <v>16</v>
      </c>
      <c r="R114" s="144">
        <f t="shared" si="28"/>
        <v>10.227272727272727</v>
      </c>
      <c r="S114" s="143">
        <v>9</v>
      </c>
      <c r="T114" s="73"/>
      <c r="U114" s="145" t="s">
        <v>51</v>
      </c>
      <c r="V114" s="291" t="s">
        <v>559</v>
      </c>
      <c r="W114" s="145" t="s">
        <v>52</v>
      </c>
      <c r="X114" s="144">
        <f>Y114*100/$Y$115</f>
        <v>1.1111111111111112</v>
      </c>
      <c r="Y114" s="143">
        <v>1</v>
      </c>
      <c r="AA114" s="148" t="s">
        <v>0</v>
      </c>
      <c r="AB114" s="148" t="s">
        <v>1</v>
      </c>
      <c r="AC114" s="148" t="s">
        <v>2</v>
      </c>
      <c r="AD114" s="148" t="s">
        <v>3</v>
      </c>
      <c r="AE114" s="147" t="s">
        <v>4</v>
      </c>
      <c r="AF114" s="73"/>
      <c r="AG114" s="148" t="s">
        <v>45</v>
      </c>
      <c r="AH114" s="148" t="s">
        <v>1</v>
      </c>
      <c r="AI114" s="148" t="s">
        <v>46</v>
      </c>
      <c r="AJ114" s="148" t="s">
        <v>3</v>
      </c>
      <c r="AK114" s="147" t="s">
        <v>4</v>
      </c>
    </row>
    <row r="115" spans="2:37">
      <c r="B115" s="19" t="s">
        <v>16</v>
      </c>
      <c r="C115" s="20" t="s">
        <v>800</v>
      </c>
      <c r="D115" s="19" t="s">
        <v>16</v>
      </c>
      <c r="E115" s="22">
        <f t="shared" si="26"/>
        <v>8.3333333333333339</v>
      </c>
      <c r="F115" s="85">
        <v>7</v>
      </c>
      <c r="G115" s="73"/>
      <c r="H115" s="19" t="s">
        <v>51</v>
      </c>
      <c r="I115" s="20" t="s">
        <v>833</v>
      </c>
      <c r="J115" s="19" t="s">
        <v>16</v>
      </c>
      <c r="K115" s="22">
        <f t="shared" si="27"/>
        <v>7.8125</v>
      </c>
      <c r="L115" s="85">
        <v>5</v>
      </c>
      <c r="M115" s="73"/>
      <c r="O115" s="145" t="s">
        <v>16</v>
      </c>
      <c r="P115" s="146" t="s">
        <v>558</v>
      </c>
      <c r="Q115" s="145" t="s">
        <v>16</v>
      </c>
      <c r="R115" s="144">
        <f t="shared" si="28"/>
        <v>10.227272727272727</v>
      </c>
      <c r="S115" s="143">
        <v>9</v>
      </c>
      <c r="T115" s="73"/>
      <c r="U115" s="141"/>
      <c r="V115" s="142"/>
      <c r="W115" s="141"/>
      <c r="X115" s="140">
        <f>SUM(X112:X114)</f>
        <v>100</v>
      </c>
      <c r="Y115" s="140">
        <f>SUM(Y112:Y114)</f>
        <v>90</v>
      </c>
      <c r="AA115" s="145" t="s">
        <v>16</v>
      </c>
      <c r="AB115" s="272" t="s">
        <v>867</v>
      </c>
      <c r="AC115" s="145" t="s">
        <v>16</v>
      </c>
      <c r="AD115" s="144">
        <f>AE115*100/$AE$120</f>
        <v>48.717948717948715</v>
      </c>
      <c r="AE115" s="143">
        <v>38</v>
      </c>
      <c r="AF115" s="73"/>
      <c r="AG115" s="145" t="s">
        <v>9</v>
      </c>
      <c r="AH115" s="272" t="s">
        <v>919</v>
      </c>
      <c r="AI115" s="145" t="s">
        <v>52</v>
      </c>
      <c r="AJ115" s="144">
        <f>AK115*100/$AK$119</f>
        <v>73.913043478260875</v>
      </c>
      <c r="AK115" s="143">
        <v>51</v>
      </c>
    </row>
    <row r="116" spans="2:37">
      <c r="B116" s="19" t="s">
        <v>16</v>
      </c>
      <c r="C116" s="20" t="s">
        <v>808</v>
      </c>
      <c r="D116" s="19" t="s">
        <v>16</v>
      </c>
      <c r="E116" s="22">
        <f t="shared" si="26"/>
        <v>7.1428571428571432</v>
      </c>
      <c r="F116" s="85">
        <v>6</v>
      </c>
      <c r="G116" s="73"/>
      <c r="H116" s="19" t="s">
        <v>106</v>
      </c>
      <c r="I116" s="20" t="s">
        <v>828</v>
      </c>
      <c r="J116" s="19" t="s">
        <v>16</v>
      </c>
      <c r="K116" s="22">
        <f t="shared" si="27"/>
        <v>7.8125</v>
      </c>
      <c r="L116" s="85">
        <v>5</v>
      </c>
      <c r="M116" s="73"/>
      <c r="O116" s="145" t="s">
        <v>16</v>
      </c>
      <c r="P116" s="146" t="s">
        <v>557</v>
      </c>
      <c r="Q116" s="145" t="s">
        <v>16</v>
      </c>
      <c r="R116" s="144">
        <f t="shared" si="28"/>
        <v>9.0909090909090917</v>
      </c>
      <c r="S116" s="143">
        <v>8</v>
      </c>
      <c r="T116" s="73"/>
      <c r="U116" s="73"/>
      <c r="V116" s="73"/>
      <c r="W116" s="73"/>
      <c r="X116" s="73"/>
      <c r="Y116" s="73"/>
      <c r="AA116" s="145" t="s">
        <v>16</v>
      </c>
      <c r="AB116" s="272" t="s">
        <v>866</v>
      </c>
      <c r="AC116" s="145" t="s">
        <v>16</v>
      </c>
      <c r="AD116" s="144">
        <f>AE116*100/$AE$120</f>
        <v>46.153846153846153</v>
      </c>
      <c r="AE116" s="143">
        <v>36</v>
      </c>
      <c r="AF116" s="73"/>
      <c r="AG116" s="145" t="s">
        <v>106</v>
      </c>
      <c r="AH116" s="272" t="s">
        <v>918</v>
      </c>
      <c r="AI116" s="145" t="s">
        <v>104</v>
      </c>
      <c r="AJ116" s="144">
        <f>AK116*100/$AK$119</f>
        <v>18.840579710144926</v>
      </c>
      <c r="AK116" s="143">
        <v>13</v>
      </c>
    </row>
    <row r="117" spans="2:37">
      <c r="B117" s="19" t="s">
        <v>16</v>
      </c>
      <c r="C117" s="20" t="s">
        <v>804</v>
      </c>
      <c r="D117" s="19" t="s">
        <v>16</v>
      </c>
      <c r="E117" s="22">
        <f t="shared" si="26"/>
        <v>5.9523809523809526</v>
      </c>
      <c r="F117" s="85">
        <v>5</v>
      </c>
      <c r="G117" s="73"/>
      <c r="H117" s="19" t="s">
        <v>19</v>
      </c>
      <c r="I117" s="20" t="s">
        <v>831</v>
      </c>
      <c r="J117" s="19" t="s">
        <v>635</v>
      </c>
      <c r="K117" s="22">
        <f t="shared" si="27"/>
        <v>6.25</v>
      </c>
      <c r="L117" s="85">
        <v>4</v>
      </c>
      <c r="M117" s="73"/>
      <c r="O117" s="145" t="s">
        <v>16</v>
      </c>
      <c r="P117" s="146" t="s">
        <v>556</v>
      </c>
      <c r="Q117" s="145" t="s">
        <v>16</v>
      </c>
      <c r="R117" s="144">
        <f t="shared" si="28"/>
        <v>6.8181818181818183</v>
      </c>
      <c r="S117" s="143">
        <v>6</v>
      </c>
      <c r="T117" s="73"/>
      <c r="U117" s="73"/>
      <c r="V117" s="73"/>
      <c r="W117" s="73"/>
      <c r="X117" s="73"/>
      <c r="Y117" s="73"/>
      <c r="AA117" s="145" t="s">
        <v>16</v>
      </c>
      <c r="AB117" s="272" t="s">
        <v>865</v>
      </c>
      <c r="AC117" s="145" t="s">
        <v>16</v>
      </c>
      <c r="AD117" s="144">
        <f>AE117*100/$AE$120</f>
        <v>2.5641025641025643</v>
      </c>
      <c r="AE117" s="143">
        <v>2</v>
      </c>
      <c r="AF117" s="73"/>
      <c r="AG117" s="145" t="s">
        <v>106</v>
      </c>
      <c r="AH117" s="272" t="s">
        <v>917</v>
      </c>
      <c r="AI117" s="145" t="s">
        <v>104</v>
      </c>
      <c r="AJ117" s="144">
        <f>AK117*100/$AK$119</f>
        <v>5.7971014492753623</v>
      </c>
      <c r="AK117" s="143">
        <v>4</v>
      </c>
    </row>
    <row r="118" spans="2:37">
      <c r="B118" s="19" t="s">
        <v>16</v>
      </c>
      <c r="C118" s="20" t="s">
        <v>822</v>
      </c>
      <c r="D118" s="19" t="s">
        <v>16</v>
      </c>
      <c r="E118" s="22">
        <f t="shared" si="26"/>
        <v>4.7619047619047619</v>
      </c>
      <c r="F118" s="85">
        <v>4</v>
      </c>
      <c r="G118" s="73"/>
      <c r="H118" s="19" t="s">
        <v>106</v>
      </c>
      <c r="I118" s="20" t="s">
        <v>826</v>
      </c>
      <c r="J118" s="19" t="s">
        <v>22</v>
      </c>
      <c r="K118" s="22">
        <f t="shared" si="27"/>
        <v>4.6875</v>
      </c>
      <c r="L118" s="85">
        <v>3</v>
      </c>
      <c r="M118" s="73"/>
      <c r="O118" s="145" t="s">
        <v>16</v>
      </c>
      <c r="P118" s="146" t="s">
        <v>555</v>
      </c>
      <c r="Q118" s="145" t="s">
        <v>16</v>
      </c>
      <c r="R118" s="144">
        <f t="shared" si="28"/>
        <v>6.8181818181818183</v>
      </c>
      <c r="S118" s="143">
        <v>6</v>
      </c>
      <c r="T118" s="73"/>
      <c r="U118" s="73"/>
      <c r="V118" s="73"/>
      <c r="W118" s="73"/>
      <c r="X118" s="73"/>
      <c r="Y118" s="73"/>
      <c r="AA118" s="145" t="s">
        <v>16</v>
      </c>
      <c r="AB118" s="272" t="s">
        <v>864</v>
      </c>
      <c r="AC118" s="145" t="s">
        <v>16</v>
      </c>
      <c r="AD118" s="144">
        <f>AE118*100/$AE$120</f>
        <v>1.2820512820512822</v>
      </c>
      <c r="AE118" s="143">
        <v>1</v>
      </c>
      <c r="AF118" s="73"/>
      <c r="AG118" s="145" t="s">
        <v>9</v>
      </c>
      <c r="AH118" s="272" t="s">
        <v>916</v>
      </c>
      <c r="AI118" s="145" t="s">
        <v>52</v>
      </c>
      <c r="AJ118" s="144">
        <f>AK118*100/$AK$119</f>
        <v>1.4492753623188406</v>
      </c>
      <c r="AK118" s="143">
        <v>1</v>
      </c>
    </row>
    <row r="119" spans="2:37">
      <c r="B119" s="19" t="s">
        <v>16</v>
      </c>
      <c r="C119" s="20" t="s">
        <v>803</v>
      </c>
      <c r="D119" s="19" t="s">
        <v>16</v>
      </c>
      <c r="E119" s="22">
        <f t="shared" si="26"/>
        <v>4.7619047619047619</v>
      </c>
      <c r="F119" s="85">
        <v>4</v>
      </c>
      <c r="G119" s="73"/>
      <c r="H119" s="19" t="s">
        <v>51</v>
      </c>
      <c r="I119" s="20" t="s">
        <v>829</v>
      </c>
      <c r="J119" s="19" t="s">
        <v>52</v>
      </c>
      <c r="K119" s="22">
        <f t="shared" si="27"/>
        <v>4.6875</v>
      </c>
      <c r="L119" s="85">
        <v>3</v>
      </c>
      <c r="M119" s="73"/>
      <c r="O119" s="145" t="s">
        <v>16</v>
      </c>
      <c r="P119" s="146" t="s">
        <v>554</v>
      </c>
      <c r="Q119" s="145" t="s">
        <v>16</v>
      </c>
      <c r="R119" s="144">
        <f t="shared" si="28"/>
        <v>5.6818181818181817</v>
      </c>
      <c r="S119" s="143">
        <v>5</v>
      </c>
      <c r="T119" s="73"/>
      <c r="U119" s="73"/>
      <c r="V119" s="73"/>
      <c r="W119" s="73"/>
      <c r="X119" s="73"/>
      <c r="Y119" s="73"/>
      <c r="AA119" s="145" t="s">
        <v>16</v>
      </c>
      <c r="AB119" s="272" t="s">
        <v>863</v>
      </c>
      <c r="AC119" s="145" t="s">
        <v>16</v>
      </c>
      <c r="AD119" s="144">
        <f>AE119*100/$AE$120</f>
        <v>1.2820512820512822</v>
      </c>
      <c r="AE119" s="143">
        <v>1</v>
      </c>
      <c r="AF119" s="73"/>
      <c r="AG119" s="141"/>
      <c r="AH119" s="142"/>
      <c r="AI119" s="141"/>
      <c r="AJ119" s="140">
        <f>SUM(AJ115:AJ118)</f>
        <v>100</v>
      </c>
      <c r="AK119" s="140">
        <f>SUM(AK115:AK118)</f>
        <v>69</v>
      </c>
    </row>
    <row r="120" spans="2:37">
      <c r="B120" s="19" t="s">
        <v>16</v>
      </c>
      <c r="C120" s="20" t="s">
        <v>801</v>
      </c>
      <c r="D120" s="19" t="s">
        <v>22</v>
      </c>
      <c r="E120" s="22">
        <f t="shared" si="26"/>
        <v>3.5714285714285716</v>
      </c>
      <c r="F120" s="85">
        <v>3</v>
      </c>
      <c r="G120" s="73"/>
      <c r="H120" s="19" t="s">
        <v>51</v>
      </c>
      <c r="I120" s="20" t="s">
        <v>837</v>
      </c>
      <c r="J120" s="19" t="s">
        <v>123</v>
      </c>
      <c r="K120" s="22">
        <f t="shared" si="27"/>
        <v>1.5625</v>
      </c>
      <c r="L120" s="85">
        <v>1</v>
      </c>
      <c r="M120" s="73"/>
      <c r="O120" s="145" t="s">
        <v>16</v>
      </c>
      <c r="P120" s="146" t="s">
        <v>553</v>
      </c>
      <c r="Q120" s="145" t="s">
        <v>16</v>
      </c>
      <c r="R120" s="144">
        <f t="shared" si="28"/>
        <v>4.5454545454545459</v>
      </c>
      <c r="S120" s="143">
        <v>4</v>
      </c>
      <c r="T120" s="73"/>
      <c r="U120" s="73"/>
      <c r="V120" s="73"/>
      <c r="W120" s="73"/>
      <c r="X120" s="73"/>
      <c r="Y120" s="73"/>
      <c r="AA120" s="141"/>
      <c r="AB120" s="142"/>
      <c r="AC120" s="141"/>
      <c r="AD120" s="140">
        <f>SUM(AD115:AD119)</f>
        <v>100</v>
      </c>
      <c r="AE120" s="140">
        <f>SUM(AE115:AE119)</f>
        <v>78</v>
      </c>
      <c r="AF120" s="73"/>
      <c r="AG120" s="252"/>
      <c r="AI120" s="252"/>
      <c r="AJ120" s="252"/>
      <c r="AK120" s="251"/>
    </row>
    <row r="121" spans="2:37">
      <c r="B121" s="19" t="s">
        <v>16</v>
      </c>
      <c r="C121" s="20" t="s">
        <v>816</v>
      </c>
      <c r="D121" s="19" t="s">
        <v>16</v>
      </c>
      <c r="E121" s="22">
        <f t="shared" si="26"/>
        <v>3.5714285714285716</v>
      </c>
      <c r="F121" s="85">
        <v>3</v>
      </c>
      <c r="G121" s="73"/>
      <c r="H121" s="19" t="s">
        <v>51</v>
      </c>
      <c r="I121" s="20" t="s">
        <v>838</v>
      </c>
      <c r="J121" s="19" t="s">
        <v>22</v>
      </c>
      <c r="K121" s="22">
        <f t="shared" si="27"/>
        <v>1.5625</v>
      </c>
      <c r="L121" s="85">
        <v>1</v>
      </c>
      <c r="M121" s="73"/>
      <c r="O121" s="145" t="s">
        <v>16</v>
      </c>
      <c r="P121" s="146" t="s">
        <v>552</v>
      </c>
      <c r="Q121" s="145" t="s">
        <v>16</v>
      </c>
      <c r="R121" s="144">
        <f t="shared" si="28"/>
        <v>4.5454545454545459</v>
      </c>
      <c r="S121" s="143">
        <v>4</v>
      </c>
      <c r="T121" s="73"/>
      <c r="U121" s="73"/>
      <c r="V121" s="73"/>
      <c r="W121" s="73"/>
      <c r="X121" s="73"/>
      <c r="Y121" s="73"/>
    </row>
    <row r="122" spans="2:37">
      <c r="B122" s="19" t="s">
        <v>16</v>
      </c>
      <c r="C122" s="20" t="s">
        <v>809</v>
      </c>
      <c r="D122" s="19" t="s">
        <v>22</v>
      </c>
      <c r="E122" s="22">
        <f t="shared" si="26"/>
        <v>2.3809523809523809</v>
      </c>
      <c r="F122" s="85">
        <v>2</v>
      </c>
      <c r="G122" s="73"/>
      <c r="H122" s="19" t="s">
        <v>19</v>
      </c>
      <c r="I122" s="20" t="s">
        <v>836</v>
      </c>
      <c r="J122" s="19" t="s">
        <v>52</v>
      </c>
      <c r="K122" s="22">
        <f t="shared" si="27"/>
        <v>1.5625</v>
      </c>
      <c r="L122" s="85">
        <v>1</v>
      </c>
      <c r="M122" s="73"/>
      <c r="O122" s="145" t="s">
        <v>16</v>
      </c>
      <c r="P122" s="146" t="s">
        <v>551</v>
      </c>
      <c r="Q122" s="145" t="s">
        <v>16</v>
      </c>
      <c r="R122" s="144">
        <f t="shared" si="28"/>
        <v>3.4090909090909092</v>
      </c>
      <c r="S122" s="143">
        <v>3</v>
      </c>
      <c r="T122" s="73"/>
      <c r="U122" s="73"/>
      <c r="V122" s="73"/>
      <c r="W122" s="73"/>
      <c r="X122" s="73"/>
      <c r="Y122" s="73"/>
    </row>
    <row r="123" spans="2:37">
      <c r="B123" s="19" t="s">
        <v>16</v>
      </c>
      <c r="C123" s="20" t="s">
        <v>824</v>
      </c>
      <c r="D123" s="19" t="s">
        <v>16</v>
      </c>
      <c r="E123" s="22">
        <f t="shared" si="26"/>
        <v>2.3809523809523809</v>
      </c>
      <c r="F123" s="85">
        <v>2</v>
      </c>
      <c r="G123" s="73"/>
      <c r="H123" s="68" t="s">
        <v>51</v>
      </c>
      <c r="I123" s="69" t="s">
        <v>835</v>
      </c>
      <c r="J123" s="68" t="s">
        <v>16</v>
      </c>
      <c r="K123" s="71">
        <f t="shared" si="27"/>
        <v>1.5625</v>
      </c>
      <c r="L123" s="97">
        <v>1</v>
      </c>
      <c r="M123" s="73"/>
      <c r="O123" s="145" t="s">
        <v>16</v>
      </c>
      <c r="P123" s="146" t="s">
        <v>550</v>
      </c>
      <c r="Q123" s="145" t="s">
        <v>16</v>
      </c>
      <c r="R123" s="144">
        <f t="shared" si="28"/>
        <v>2.2727272727272729</v>
      </c>
      <c r="S123" s="143">
        <v>2</v>
      </c>
      <c r="T123" s="73"/>
      <c r="U123" s="73"/>
      <c r="V123" s="73"/>
      <c r="W123" s="73"/>
      <c r="X123" s="73"/>
      <c r="Y123" s="73"/>
      <c r="AA123" s="152" t="s">
        <v>997</v>
      </c>
      <c r="AB123" s="151"/>
      <c r="AC123" s="150"/>
      <c r="AD123" s="150"/>
      <c r="AE123" s="149"/>
      <c r="AF123" s="73"/>
      <c r="AG123" s="152" t="s">
        <v>956</v>
      </c>
      <c r="AH123" s="151"/>
      <c r="AI123" s="150"/>
      <c r="AJ123" s="150"/>
      <c r="AK123" s="149"/>
    </row>
    <row r="124" spans="2:37">
      <c r="B124" s="19" t="s">
        <v>16</v>
      </c>
      <c r="C124" s="20" t="s">
        <v>802</v>
      </c>
      <c r="D124" s="19" t="s">
        <v>16</v>
      </c>
      <c r="E124" s="22">
        <f t="shared" si="26"/>
        <v>2.3809523809523809</v>
      </c>
      <c r="F124" s="85">
        <v>2</v>
      </c>
      <c r="G124" s="73"/>
      <c r="H124" s="73"/>
      <c r="I124" s="73"/>
      <c r="J124" s="73"/>
      <c r="K124" s="74">
        <f>SUM(K111:K123)</f>
        <v>100</v>
      </c>
      <c r="L124" s="74">
        <f>SUM(L111:L123)</f>
        <v>64</v>
      </c>
      <c r="M124" s="73"/>
      <c r="O124" s="145" t="s">
        <v>16</v>
      </c>
      <c r="P124" s="146" t="s">
        <v>549</v>
      </c>
      <c r="Q124" s="145" t="s">
        <v>16</v>
      </c>
      <c r="R124" s="144">
        <f t="shared" si="28"/>
        <v>1.1363636363636365</v>
      </c>
      <c r="S124" s="143">
        <v>1</v>
      </c>
      <c r="T124" s="73"/>
      <c r="U124" s="73"/>
      <c r="V124" s="73"/>
      <c r="W124" s="73"/>
      <c r="X124" s="73"/>
      <c r="Y124" s="73"/>
      <c r="AA124" s="150"/>
      <c r="AB124" s="151"/>
      <c r="AC124" s="150"/>
      <c r="AD124" s="150"/>
      <c r="AE124" s="149"/>
      <c r="AF124" s="73"/>
      <c r="AG124" s="150"/>
      <c r="AH124" s="151"/>
      <c r="AI124" s="150"/>
      <c r="AJ124" s="150"/>
      <c r="AK124" s="149"/>
    </row>
    <row r="125" spans="2:37">
      <c r="B125" s="19" t="s">
        <v>16</v>
      </c>
      <c r="C125" s="20" t="s">
        <v>811</v>
      </c>
      <c r="D125" s="19" t="s">
        <v>16</v>
      </c>
      <c r="E125" s="22">
        <f t="shared" si="26"/>
        <v>2.3809523809523809</v>
      </c>
      <c r="F125" s="85">
        <v>2</v>
      </c>
      <c r="G125" s="73"/>
      <c r="H125" s="73"/>
      <c r="I125" s="73"/>
      <c r="J125" s="73"/>
      <c r="K125" s="73"/>
      <c r="L125" s="139"/>
      <c r="M125" s="73"/>
      <c r="O125" s="145" t="s">
        <v>16</v>
      </c>
      <c r="P125" s="146" t="s">
        <v>548</v>
      </c>
      <c r="Q125" s="145" t="s">
        <v>16</v>
      </c>
      <c r="R125" s="144">
        <f t="shared" si="28"/>
        <v>1.1363636363636365</v>
      </c>
      <c r="S125" s="143">
        <v>1</v>
      </c>
      <c r="T125" s="73"/>
      <c r="U125" s="73"/>
      <c r="V125" s="73"/>
      <c r="W125" s="73"/>
      <c r="X125" s="73"/>
      <c r="Y125" s="73"/>
      <c r="AA125" s="148" t="s">
        <v>0</v>
      </c>
      <c r="AB125" s="148" t="s">
        <v>1</v>
      </c>
      <c r="AC125" s="148" t="s">
        <v>2</v>
      </c>
      <c r="AD125" s="148" t="s">
        <v>3</v>
      </c>
      <c r="AE125" s="147" t="s">
        <v>4</v>
      </c>
      <c r="AF125" s="73"/>
      <c r="AG125" s="148" t="s">
        <v>45</v>
      </c>
      <c r="AH125" s="148" t="s">
        <v>1</v>
      </c>
      <c r="AI125" s="148" t="s">
        <v>46</v>
      </c>
      <c r="AJ125" s="148" t="s">
        <v>3</v>
      </c>
      <c r="AK125" s="147" t="s">
        <v>4</v>
      </c>
    </row>
    <row r="126" spans="2:37">
      <c r="B126" s="19" t="s">
        <v>16</v>
      </c>
      <c r="C126" s="20" t="s">
        <v>820</v>
      </c>
      <c r="D126" s="19" t="s">
        <v>16</v>
      </c>
      <c r="E126" s="22">
        <f t="shared" si="26"/>
        <v>1.1904761904761905</v>
      </c>
      <c r="F126" s="85">
        <v>1</v>
      </c>
      <c r="G126" s="73"/>
      <c r="H126" s="265" t="s">
        <v>841</v>
      </c>
      <c r="I126" s="73"/>
      <c r="J126" s="73"/>
      <c r="K126" s="73"/>
      <c r="L126" s="73"/>
      <c r="M126" s="73"/>
      <c r="O126" s="145" t="s">
        <v>16</v>
      </c>
      <c r="P126" s="146" t="s">
        <v>547</v>
      </c>
      <c r="Q126" s="145" t="s">
        <v>16</v>
      </c>
      <c r="R126" s="144">
        <f t="shared" si="28"/>
        <v>1.1363636363636365</v>
      </c>
      <c r="S126" s="143">
        <v>1</v>
      </c>
      <c r="T126" s="73"/>
      <c r="U126" s="73"/>
      <c r="V126" s="73"/>
      <c r="W126" s="73"/>
      <c r="X126" s="73"/>
      <c r="Y126" s="73"/>
      <c r="AA126" s="145" t="s">
        <v>16</v>
      </c>
      <c r="AB126" s="272" t="s">
        <v>996</v>
      </c>
      <c r="AC126" s="145" t="s">
        <v>16</v>
      </c>
      <c r="AD126" s="144">
        <f t="shared" ref="AD126:AD165" si="29">AE126*100/$AE$166</f>
        <v>8.75</v>
      </c>
      <c r="AE126" s="143">
        <v>7</v>
      </c>
      <c r="AF126" s="73"/>
      <c r="AG126" s="145" t="s">
        <v>106</v>
      </c>
      <c r="AH126" s="272" t="s">
        <v>955</v>
      </c>
      <c r="AI126" s="145" t="s">
        <v>16</v>
      </c>
      <c r="AJ126" s="144">
        <f t="shared" ref="AJ126:AJ139" si="30">AK126*100/$AK$140</f>
        <v>17.543859649122808</v>
      </c>
      <c r="AK126" s="143">
        <v>10</v>
      </c>
    </row>
    <row r="127" spans="2:37">
      <c r="B127" s="19" t="s">
        <v>16</v>
      </c>
      <c r="C127" s="20" t="s">
        <v>814</v>
      </c>
      <c r="D127" s="19" t="s">
        <v>16</v>
      </c>
      <c r="E127" s="22">
        <f t="shared" si="26"/>
        <v>1.1904761904761905</v>
      </c>
      <c r="F127" s="85">
        <v>1</v>
      </c>
      <c r="G127" s="73"/>
      <c r="H127" s="19" t="s">
        <v>19</v>
      </c>
      <c r="I127" s="20" t="s">
        <v>830</v>
      </c>
      <c r="J127" s="19" t="s">
        <v>635</v>
      </c>
      <c r="K127" s="73"/>
      <c r="L127" s="85">
        <v>19</v>
      </c>
      <c r="M127" s="73"/>
      <c r="O127" s="145" t="s">
        <v>16</v>
      </c>
      <c r="P127" s="146" t="s">
        <v>546</v>
      </c>
      <c r="Q127" s="145" t="s">
        <v>16</v>
      </c>
      <c r="R127" s="144">
        <f t="shared" si="28"/>
        <v>1.1363636363636365</v>
      </c>
      <c r="S127" s="143">
        <v>1</v>
      </c>
      <c r="T127" s="73"/>
      <c r="U127" s="73"/>
      <c r="V127" s="73"/>
      <c r="W127" s="73"/>
      <c r="X127" s="73"/>
      <c r="Y127" s="73"/>
      <c r="AA127" s="145" t="s">
        <v>16</v>
      </c>
      <c r="AB127" s="272" t="s">
        <v>995</v>
      </c>
      <c r="AC127" s="145" t="s">
        <v>16</v>
      </c>
      <c r="AD127" s="144">
        <f t="shared" si="29"/>
        <v>5</v>
      </c>
      <c r="AE127" s="143">
        <v>4</v>
      </c>
      <c r="AF127" s="73"/>
      <c r="AG127" s="145" t="s">
        <v>102</v>
      </c>
      <c r="AH127" s="272" t="s">
        <v>954</v>
      </c>
      <c r="AI127" s="145" t="s">
        <v>16</v>
      </c>
      <c r="AJ127" s="144">
        <f t="shared" si="30"/>
        <v>15.789473684210526</v>
      </c>
      <c r="AK127" s="143">
        <v>9</v>
      </c>
    </row>
    <row r="128" spans="2:37">
      <c r="B128" s="19" t="s">
        <v>16</v>
      </c>
      <c r="C128" s="20" t="s">
        <v>815</v>
      </c>
      <c r="D128" s="19" t="s">
        <v>16</v>
      </c>
      <c r="E128" s="22">
        <f t="shared" si="26"/>
        <v>1.1904761904761905</v>
      </c>
      <c r="F128" s="85">
        <v>1</v>
      </c>
      <c r="G128" s="73"/>
      <c r="H128" s="73"/>
      <c r="I128" s="73"/>
      <c r="J128" s="73"/>
      <c r="K128" s="73"/>
      <c r="L128" s="73"/>
      <c r="M128" s="73"/>
      <c r="O128" s="145" t="s">
        <v>16</v>
      </c>
      <c r="P128" s="146" t="s">
        <v>545</v>
      </c>
      <c r="Q128" s="145" t="s">
        <v>16</v>
      </c>
      <c r="R128" s="144">
        <f t="shared" si="28"/>
        <v>1.1363636363636365</v>
      </c>
      <c r="S128" s="143">
        <v>1</v>
      </c>
      <c r="T128" s="73"/>
      <c r="U128" s="73"/>
      <c r="V128" s="73"/>
      <c r="W128" s="73"/>
      <c r="X128" s="73"/>
      <c r="Y128" s="73"/>
      <c r="AA128" s="145" t="s">
        <v>16</v>
      </c>
      <c r="AB128" s="272" t="s">
        <v>994</v>
      </c>
      <c r="AC128" s="145" t="s">
        <v>16</v>
      </c>
      <c r="AD128" s="144">
        <f t="shared" si="29"/>
        <v>5</v>
      </c>
      <c r="AE128" s="143">
        <v>4</v>
      </c>
      <c r="AF128" s="73"/>
      <c r="AG128" s="145" t="s">
        <v>19</v>
      </c>
      <c r="AH128" s="272" t="s">
        <v>953</v>
      </c>
      <c r="AI128" s="145" t="s">
        <v>16</v>
      </c>
      <c r="AJ128" s="144">
        <f t="shared" si="30"/>
        <v>14.035087719298245</v>
      </c>
      <c r="AK128" s="143">
        <v>8</v>
      </c>
    </row>
    <row r="129" spans="2:37">
      <c r="B129" s="19" t="s">
        <v>16</v>
      </c>
      <c r="C129" s="20" t="s">
        <v>823</v>
      </c>
      <c r="D129" s="19" t="s">
        <v>16</v>
      </c>
      <c r="E129" s="22">
        <f t="shared" si="26"/>
        <v>1.1904761904761905</v>
      </c>
      <c r="F129" s="85">
        <v>1</v>
      </c>
      <c r="G129" s="73"/>
      <c r="H129" s="73"/>
      <c r="I129" s="73"/>
      <c r="J129" s="73"/>
      <c r="K129" s="73"/>
      <c r="L129" s="73"/>
      <c r="M129" s="73"/>
      <c r="O129" s="145" t="s">
        <v>16</v>
      </c>
      <c r="P129" s="146" t="s">
        <v>544</v>
      </c>
      <c r="Q129" s="145" t="s">
        <v>16</v>
      </c>
      <c r="R129" s="144">
        <f t="shared" si="28"/>
        <v>1.1363636363636365</v>
      </c>
      <c r="S129" s="143">
        <v>1</v>
      </c>
      <c r="T129" s="73"/>
      <c r="U129" s="73"/>
      <c r="V129" s="73"/>
      <c r="W129" s="73"/>
      <c r="X129" s="73"/>
      <c r="Y129" s="73"/>
      <c r="AA129" s="145" t="s">
        <v>16</v>
      </c>
      <c r="AB129" s="272" t="s">
        <v>993</v>
      </c>
      <c r="AC129" s="145" t="s">
        <v>16</v>
      </c>
      <c r="AD129" s="144">
        <f t="shared" si="29"/>
        <v>5</v>
      </c>
      <c r="AE129" s="143">
        <v>4</v>
      </c>
      <c r="AF129" s="73"/>
      <c r="AG129" s="145" t="s">
        <v>19</v>
      </c>
      <c r="AH129" s="272" t="s">
        <v>952</v>
      </c>
      <c r="AI129" s="145" t="s">
        <v>52</v>
      </c>
      <c r="AJ129" s="144">
        <f t="shared" si="30"/>
        <v>14.035087719298245</v>
      </c>
      <c r="AK129" s="143">
        <v>8</v>
      </c>
    </row>
    <row r="130" spans="2:37">
      <c r="B130" s="19" t="s">
        <v>16</v>
      </c>
      <c r="C130" s="20" t="s">
        <v>806</v>
      </c>
      <c r="D130" s="19" t="s">
        <v>16</v>
      </c>
      <c r="E130" s="22">
        <f t="shared" si="26"/>
        <v>1.1904761904761905</v>
      </c>
      <c r="F130" s="85">
        <v>1</v>
      </c>
      <c r="G130" s="73"/>
      <c r="H130" s="73"/>
      <c r="I130" s="73"/>
      <c r="J130" s="73"/>
      <c r="K130" s="73"/>
      <c r="L130" s="73"/>
      <c r="M130" s="73"/>
      <c r="O130" s="145" t="s">
        <v>16</v>
      </c>
      <c r="P130" s="146" t="s">
        <v>543</v>
      </c>
      <c r="Q130" s="145" t="s">
        <v>16</v>
      </c>
      <c r="R130" s="144">
        <f t="shared" si="28"/>
        <v>1.1363636363636365</v>
      </c>
      <c r="S130" s="143">
        <v>1</v>
      </c>
      <c r="T130" s="73"/>
      <c r="U130" s="73"/>
      <c r="V130" s="73"/>
      <c r="W130" s="73"/>
      <c r="X130" s="73"/>
      <c r="Y130" s="73"/>
      <c r="AA130" s="145" t="s">
        <v>16</v>
      </c>
      <c r="AB130" s="272" t="s">
        <v>992</v>
      </c>
      <c r="AC130" s="145" t="s">
        <v>16</v>
      </c>
      <c r="AD130" s="144">
        <f t="shared" si="29"/>
        <v>5</v>
      </c>
      <c r="AE130" s="143">
        <v>4</v>
      </c>
      <c r="AF130" s="73"/>
      <c r="AG130" s="145" t="s">
        <v>19</v>
      </c>
      <c r="AH130" s="272" t="s">
        <v>951</v>
      </c>
      <c r="AI130" s="145" t="s">
        <v>22</v>
      </c>
      <c r="AJ130" s="144">
        <f t="shared" si="30"/>
        <v>7.0175438596491224</v>
      </c>
      <c r="AK130" s="143">
        <v>4</v>
      </c>
    </row>
    <row r="131" spans="2:37">
      <c r="B131" s="19" t="s">
        <v>16</v>
      </c>
      <c r="C131" s="20" t="s">
        <v>799</v>
      </c>
      <c r="D131" s="19" t="s">
        <v>16</v>
      </c>
      <c r="E131" s="22">
        <f t="shared" si="26"/>
        <v>1.1904761904761905</v>
      </c>
      <c r="F131" s="85">
        <v>1</v>
      </c>
      <c r="G131" s="73"/>
      <c r="H131" s="73"/>
      <c r="I131" s="73"/>
      <c r="J131" s="73"/>
      <c r="K131" s="73"/>
      <c r="L131" s="73"/>
      <c r="M131" s="73"/>
      <c r="O131" s="141"/>
      <c r="P131" s="142"/>
      <c r="Q131" s="141"/>
      <c r="R131" s="140">
        <f>SUM(R112:R130)</f>
        <v>100.00000000000003</v>
      </c>
      <c r="S131" s="140">
        <f>SUM(S112:S130)</f>
        <v>88</v>
      </c>
      <c r="T131" s="73"/>
      <c r="U131" s="73"/>
      <c r="V131" s="73"/>
      <c r="W131" s="73"/>
      <c r="X131" s="73"/>
      <c r="Y131" s="73"/>
      <c r="AA131" s="145" t="s">
        <v>16</v>
      </c>
      <c r="AB131" s="272" t="s">
        <v>991</v>
      </c>
      <c r="AC131" s="145" t="s">
        <v>16</v>
      </c>
      <c r="AD131" s="144">
        <f t="shared" si="29"/>
        <v>5</v>
      </c>
      <c r="AE131" s="143">
        <v>4</v>
      </c>
      <c r="AF131" s="73"/>
      <c r="AG131" s="145" t="s">
        <v>19</v>
      </c>
      <c r="AH131" s="272" t="s">
        <v>950</v>
      </c>
      <c r="AI131" s="145" t="s">
        <v>16</v>
      </c>
      <c r="AJ131" s="144">
        <f t="shared" si="30"/>
        <v>7.0175438596491224</v>
      </c>
      <c r="AK131" s="143">
        <v>4</v>
      </c>
    </row>
    <row r="132" spans="2:37">
      <c r="B132" s="19" t="s">
        <v>16</v>
      </c>
      <c r="C132" s="20" t="s">
        <v>818</v>
      </c>
      <c r="D132" s="19" t="s">
        <v>16</v>
      </c>
      <c r="E132" s="22">
        <f t="shared" si="26"/>
        <v>1.1904761904761905</v>
      </c>
      <c r="F132" s="85">
        <v>1</v>
      </c>
      <c r="G132" s="73"/>
      <c r="H132" s="73"/>
      <c r="I132" s="73"/>
      <c r="J132" s="73"/>
      <c r="K132" s="73"/>
      <c r="L132" s="73"/>
      <c r="M132" s="73"/>
      <c r="AA132" s="145" t="s">
        <v>16</v>
      </c>
      <c r="AB132" s="272" t="s">
        <v>990</v>
      </c>
      <c r="AC132" s="145" t="s">
        <v>16</v>
      </c>
      <c r="AD132" s="144">
        <f t="shared" si="29"/>
        <v>3.75</v>
      </c>
      <c r="AE132" s="143">
        <v>3</v>
      </c>
      <c r="AF132" s="73"/>
      <c r="AG132" s="145" t="s">
        <v>19</v>
      </c>
      <c r="AH132" s="272" t="s">
        <v>949</v>
      </c>
      <c r="AI132" s="145" t="s">
        <v>16</v>
      </c>
      <c r="AJ132" s="144">
        <f t="shared" si="30"/>
        <v>7.0175438596491224</v>
      </c>
      <c r="AK132" s="143">
        <v>4</v>
      </c>
    </row>
    <row r="133" spans="2:37">
      <c r="B133" s="19" t="s">
        <v>16</v>
      </c>
      <c r="C133" s="20" t="s">
        <v>825</v>
      </c>
      <c r="D133" s="19" t="s">
        <v>16</v>
      </c>
      <c r="E133" s="22">
        <f t="shared" si="26"/>
        <v>1.1904761904761905</v>
      </c>
      <c r="F133" s="85">
        <v>1</v>
      </c>
      <c r="G133" s="73"/>
      <c r="H133" s="73"/>
      <c r="I133" s="73"/>
      <c r="J133" s="73"/>
      <c r="K133" s="73"/>
      <c r="L133" s="73"/>
      <c r="M133" s="73"/>
      <c r="AA133" s="145" t="s">
        <v>16</v>
      </c>
      <c r="AB133" s="272" t="s">
        <v>989</v>
      </c>
      <c r="AC133" s="145" t="s">
        <v>16</v>
      </c>
      <c r="AD133" s="144">
        <f t="shared" si="29"/>
        <v>3.75</v>
      </c>
      <c r="AE133" s="143">
        <v>3</v>
      </c>
      <c r="AF133" s="73"/>
      <c r="AG133" s="145" t="s">
        <v>19</v>
      </c>
      <c r="AH133" s="272" t="s">
        <v>948</v>
      </c>
      <c r="AI133" s="145" t="s">
        <v>104</v>
      </c>
      <c r="AJ133" s="144">
        <f t="shared" si="30"/>
        <v>5.2631578947368425</v>
      </c>
      <c r="AK133" s="143">
        <v>3</v>
      </c>
    </row>
    <row r="134" spans="2:37">
      <c r="B134" s="19" t="s">
        <v>16</v>
      </c>
      <c r="C134" s="20" t="s">
        <v>821</v>
      </c>
      <c r="D134" s="19" t="s">
        <v>16</v>
      </c>
      <c r="E134" s="22">
        <f t="shared" si="26"/>
        <v>1.1904761904761905</v>
      </c>
      <c r="F134" s="85">
        <v>1</v>
      </c>
      <c r="G134" s="73"/>
      <c r="H134" s="73"/>
      <c r="I134" s="73"/>
      <c r="J134" s="73"/>
      <c r="K134" s="73"/>
      <c r="L134" s="73"/>
      <c r="M134" s="73"/>
      <c r="O134" s="152" t="s">
        <v>915</v>
      </c>
      <c r="P134" s="151"/>
      <c r="Q134" s="150"/>
      <c r="R134" s="150"/>
      <c r="S134" s="149"/>
      <c r="T134" s="73"/>
      <c r="U134" s="152" t="s">
        <v>895</v>
      </c>
      <c r="V134" s="151"/>
      <c r="W134" s="150"/>
      <c r="X134" s="150"/>
      <c r="Y134" s="149"/>
      <c r="AA134" s="145" t="s">
        <v>16</v>
      </c>
      <c r="AB134" s="272" t="s">
        <v>988</v>
      </c>
      <c r="AC134" s="145" t="s">
        <v>16</v>
      </c>
      <c r="AD134" s="144">
        <f t="shared" si="29"/>
        <v>3.75</v>
      </c>
      <c r="AE134" s="143">
        <v>3</v>
      </c>
      <c r="AF134" s="73"/>
      <c r="AG134" s="145" t="s">
        <v>19</v>
      </c>
      <c r="AH134" s="272" t="s">
        <v>947</v>
      </c>
      <c r="AI134" s="145" t="s">
        <v>16</v>
      </c>
      <c r="AJ134" s="144">
        <f t="shared" si="30"/>
        <v>3.5087719298245612</v>
      </c>
      <c r="AK134" s="143">
        <v>2</v>
      </c>
    </row>
    <row r="135" spans="2:37">
      <c r="B135" s="19" t="s">
        <v>16</v>
      </c>
      <c r="C135" s="20" t="s">
        <v>810</v>
      </c>
      <c r="D135" s="19" t="s">
        <v>16</v>
      </c>
      <c r="E135" s="22">
        <f t="shared" si="26"/>
        <v>1.1904761904761905</v>
      </c>
      <c r="F135" s="85">
        <v>1</v>
      </c>
      <c r="G135" s="73"/>
      <c r="H135" s="73"/>
      <c r="I135" s="73"/>
      <c r="J135" s="73"/>
      <c r="K135" s="73"/>
      <c r="L135" s="73"/>
      <c r="M135" s="73"/>
      <c r="O135" s="150"/>
      <c r="P135" s="151"/>
      <c r="Q135" s="150"/>
      <c r="R135" s="150"/>
      <c r="S135" s="149"/>
      <c r="T135" s="73"/>
      <c r="U135" s="150"/>
      <c r="V135" s="151"/>
      <c r="W135" s="150"/>
      <c r="X135" s="150"/>
      <c r="Y135" s="149"/>
      <c r="AA135" s="145" t="s">
        <v>16</v>
      </c>
      <c r="AB135" s="272" t="s">
        <v>987</v>
      </c>
      <c r="AC135" s="145" t="s">
        <v>16</v>
      </c>
      <c r="AD135" s="144">
        <f t="shared" si="29"/>
        <v>3.75</v>
      </c>
      <c r="AE135" s="143">
        <v>3</v>
      </c>
      <c r="AF135" s="73"/>
      <c r="AG135" s="145" t="s">
        <v>19</v>
      </c>
      <c r="AH135" s="272" t="s">
        <v>946</v>
      </c>
      <c r="AI135" s="145" t="s">
        <v>22</v>
      </c>
      <c r="AJ135" s="144">
        <f t="shared" si="30"/>
        <v>1.7543859649122806</v>
      </c>
      <c r="AK135" s="143">
        <v>1</v>
      </c>
    </row>
    <row r="136" spans="2:37">
      <c r="B136" s="19" t="s">
        <v>16</v>
      </c>
      <c r="C136" s="20" t="s">
        <v>819</v>
      </c>
      <c r="D136" s="19" t="s">
        <v>16</v>
      </c>
      <c r="E136" s="22">
        <f t="shared" si="26"/>
        <v>1.1904761904761905</v>
      </c>
      <c r="F136" s="85">
        <v>1</v>
      </c>
      <c r="G136" s="73"/>
      <c r="H136" s="73"/>
      <c r="I136" s="73"/>
      <c r="J136" s="73"/>
      <c r="K136" s="73"/>
      <c r="L136" s="73"/>
      <c r="M136" s="73"/>
      <c r="O136" s="148" t="s">
        <v>0</v>
      </c>
      <c r="P136" s="148" t="s">
        <v>1</v>
      </c>
      <c r="Q136" s="148" t="s">
        <v>2</v>
      </c>
      <c r="R136" s="148" t="s">
        <v>3</v>
      </c>
      <c r="S136" s="147" t="s">
        <v>4</v>
      </c>
      <c r="T136" s="73"/>
      <c r="U136" s="148" t="s">
        <v>45</v>
      </c>
      <c r="V136" s="148" t="s">
        <v>1</v>
      </c>
      <c r="W136" s="148" t="s">
        <v>46</v>
      </c>
      <c r="X136" s="148" t="s">
        <v>3</v>
      </c>
      <c r="Y136" s="147" t="s">
        <v>4</v>
      </c>
      <c r="AA136" s="145" t="s">
        <v>16</v>
      </c>
      <c r="AB136" s="272" t="s">
        <v>986</v>
      </c>
      <c r="AC136" s="145" t="s">
        <v>16</v>
      </c>
      <c r="AD136" s="144">
        <f t="shared" si="29"/>
        <v>3.75</v>
      </c>
      <c r="AE136" s="143">
        <v>3</v>
      </c>
      <c r="AF136" s="73"/>
      <c r="AG136" s="145" t="s">
        <v>19</v>
      </c>
      <c r="AH136" s="272" t="s">
        <v>945</v>
      </c>
      <c r="AI136" s="145" t="s">
        <v>22</v>
      </c>
      <c r="AJ136" s="144">
        <f t="shared" si="30"/>
        <v>1.7543859649122806</v>
      </c>
      <c r="AK136" s="143">
        <v>1</v>
      </c>
    </row>
    <row r="137" spans="2:37" ht="12" customHeight="1">
      <c r="B137" s="68" t="s">
        <v>16</v>
      </c>
      <c r="C137" s="69" t="s">
        <v>817</v>
      </c>
      <c r="D137" s="68" t="s">
        <v>16</v>
      </c>
      <c r="E137" s="71">
        <f t="shared" si="26"/>
        <v>1.1904761904761905</v>
      </c>
      <c r="F137" s="97">
        <v>1</v>
      </c>
      <c r="G137" s="73"/>
      <c r="H137" s="73"/>
      <c r="I137" s="73"/>
      <c r="J137" s="73"/>
      <c r="K137" s="73"/>
      <c r="L137" s="73"/>
      <c r="M137" s="73"/>
      <c r="O137" s="145" t="s">
        <v>16</v>
      </c>
      <c r="P137" s="272" t="s">
        <v>914</v>
      </c>
      <c r="Q137" s="145" t="s">
        <v>22</v>
      </c>
      <c r="R137" s="22">
        <f t="shared" ref="R137:R155" si="31">S137*100/$S$156</f>
        <v>12.307692307692308</v>
      </c>
      <c r="S137" s="143">
        <v>8</v>
      </c>
      <c r="T137" s="73"/>
      <c r="U137" s="145" t="s">
        <v>22</v>
      </c>
      <c r="V137" s="272" t="s">
        <v>861</v>
      </c>
      <c r="W137" s="145" t="s">
        <v>16</v>
      </c>
      <c r="X137" s="22">
        <f t="shared" ref="X137:X144" si="32">Y137*100/$Y$156</f>
        <v>18.181818181818183</v>
      </c>
      <c r="Y137" s="143">
        <v>16</v>
      </c>
      <c r="AA137" s="145" t="s">
        <v>16</v>
      </c>
      <c r="AB137" s="272" t="s">
        <v>985</v>
      </c>
      <c r="AC137" s="145" t="s">
        <v>16</v>
      </c>
      <c r="AD137" s="144">
        <f t="shared" si="29"/>
        <v>2.5</v>
      </c>
      <c r="AE137" s="143">
        <v>2</v>
      </c>
      <c r="AF137" s="73"/>
      <c r="AG137" s="145" t="s">
        <v>19</v>
      </c>
      <c r="AH137" s="272" t="s">
        <v>944</v>
      </c>
      <c r="AI137" s="145" t="s">
        <v>104</v>
      </c>
      <c r="AJ137" s="144">
        <f t="shared" si="30"/>
        <v>1.7543859649122806</v>
      </c>
      <c r="AK137" s="143">
        <v>1</v>
      </c>
    </row>
    <row r="138" spans="2:37">
      <c r="B138" s="73"/>
      <c r="C138" s="73"/>
      <c r="D138" s="73"/>
      <c r="E138" s="74">
        <f>SUM(E111:E137)</f>
        <v>99.999999999999986</v>
      </c>
      <c r="F138" s="74">
        <f>SUM(F111:F137)</f>
        <v>84</v>
      </c>
      <c r="G138" s="73"/>
      <c r="H138" s="73"/>
      <c r="I138" s="73"/>
      <c r="J138" s="73"/>
      <c r="K138" s="73"/>
      <c r="L138" s="73"/>
      <c r="M138" s="73"/>
      <c r="O138" s="145" t="s">
        <v>16</v>
      </c>
      <c r="P138" s="272" t="s">
        <v>913</v>
      </c>
      <c r="Q138" s="145" t="s">
        <v>16</v>
      </c>
      <c r="R138" s="22">
        <f t="shared" si="31"/>
        <v>12.307692307692308</v>
      </c>
      <c r="S138" s="143">
        <v>8</v>
      </c>
      <c r="T138" s="73"/>
      <c r="U138" s="145" t="s">
        <v>106</v>
      </c>
      <c r="V138" s="272" t="s">
        <v>860</v>
      </c>
      <c r="W138" s="145" t="s">
        <v>16</v>
      </c>
      <c r="X138" s="22">
        <f t="shared" si="32"/>
        <v>14.772727272727273</v>
      </c>
      <c r="Y138" s="143">
        <v>13</v>
      </c>
      <c r="AA138" s="145" t="s">
        <v>16</v>
      </c>
      <c r="AB138" s="272" t="s">
        <v>973</v>
      </c>
      <c r="AC138" s="145" t="s">
        <v>22</v>
      </c>
      <c r="AD138" s="144">
        <f t="shared" si="29"/>
        <v>2.5</v>
      </c>
      <c r="AE138" s="143">
        <v>2</v>
      </c>
      <c r="AF138" s="73"/>
      <c r="AG138" s="145" t="s">
        <v>106</v>
      </c>
      <c r="AH138" s="272" t="s">
        <v>943</v>
      </c>
      <c r="AI138" s="145" t="s">
        <v>16</v>
      </c>
      <c r="AJ138" s="144">
        <f t="shared" si="30"/>
        <v>1.7543859649122806</v>
      </c>
      <c r="AK138" s="143">
        <v>1</v>
      </c>
    </row>
    <row r="139" spans="2:37">
      <c r="O139" s="145" t="s">
        <v>22</v>
      </c>
      <c r="P139" s="272" t="s">
        <v>912</v>
      </c>
      <c r="Q139" s="145" t="s">
        <v>16</v>
      </c>
      <c r="R139" s="22">
        <f t="shared" si="31"/>
        <v>12.307692307692308</v>
      </c>
      <c r="S139" s="143">
        <v>8</v>
      </c>
      <c r="T139" s="73"/>
      <c r="U139" s="145" t="s">
        <v>55</v>
      </c>
      <c r="V139" s="272" t="s">
        <v>859</v>
      </c>
      <c r="W139" s="145" t="s">
        <v>123</v>
      </c>
      <c r="X139" s="22">
        <f t="shared" si="32"/>
        <v>10.227272727272727</v>
      </c>
      <c r="Y139" s="143">
        <v>9</v>
      </c>
      <c r="AA139" s="145" t="s">
        <v>16</v>
      </c>
      <c r="AB139" s="272" t="s">
        <v>984</v>
      </c>
      <c r="AC139" s="145" t="s">
        <v>16</v>
      </c>
      <c r="AD139" s="144">
        <f t="shared" si="29"/>
        <v>2.5</v>
      </c>
      <c r="AE139" s="143">
        <v>2</v>
      </c>
      <c r="AF139" s="73"/>
      <c r="AG139" s="145" t="s">
        <v>106</v>
      </c>
      <c r="AH139" s="272" t="s">
        <v>942</v>
      </c>
      <c r="AI139" s="145" t="s">
        <v>16</v>
      </c>
      <c r="AJ139" s="144">
        <f t="shared" si="30"/>
        <v>1.7543859649122806</v>
      </c>
      <c r="AK139" s="143">
        <v>1</v>
      </c>
    </row>
    <row r="140" spans="2:37">
      <c r="O140" s="145" t="s">
        <v>16</v>
      </c>
      <c r="P140" s="272" t="s">
        <v>911</v>
      </c>
      <c r="Q140" s="145" t="s">
        <v>16</v>
      </c>
      <c r="R140" s="22">
        <f t="shared" si="31"/>
        <v>10.76923076923077</v>
      </c>
      <c r="S140" s="143">
        <v>7</v>
      </c>
      <c r="T140" s="73"/>
      <c r="U140" s="145" t="s">
        <v>9</v>
      </c>
      <c r="V140" s="272" t="s">
        <v>858</v>
      </c>
      <c r="W140" s="145" t="s">
        <v>16</v>
      </c>
      <c r="X140" s="22">
        <f t="shared" si="32"/>
        <v>10.227272727272727</v>
      </c>
      <c r="Y140" s="143">
        <v>9</v>
      </c>
      <c r="AA140" s="145" t="s">
        <v>16</v>
      </c>
      <c r="AB140" s="272" t="s">
        <v>983</v>
      </c>
      <c r="AC140" s="145" t="s">
        <v>16</v>
      </c>
      <c r="AD140" s="144">
        <f t="shared" si="29"/>
        <v>2.5</v>
      </c>
      <c r="AE140" s="143">
        <v>2</v>
      </c>
      <c r="AF140" s="73"/>
      <c r="AG140" s="141"/>
      <c r="AH140" s="142"/>
      <c r="AI140" s="141"/>
      <c r="AJ140" s="140">
        <f>SUM(AJ126:AJ139)</f>
        <v>99.999999999999957</v>
      </c>
      <c r="AK140" s="140">
        <f>SUM(AK126:AK139)</f>
        <v>57</v>
      </c>
    </row>
    <row r="141" spans="2:37">
      <c r="B141" s="296" t="s">
        <v>1024</v>
      </c>
      <c r="C141" s="73"/>
      <c r="D141" s="73"/>
      <c r="E141" s="73"/>
      <c r="F141" s="73"/>
      <c r="G141" s="73"/>
      <c r="H141" s="296" t="s">
        <v>1025</v>
      </c>
      <c r="I141" s="73"/>
      <c r="J141" s="73"/>
      <c r="K141" s="73"/>
      <c r="L141" s="73"/>
      <c r="O141" s="145" t="s">
        <v>16</v>
      </c>
      <c r="P141" s="272" t="s">
        <v>910</v>
      </c>
      <c r="Q141" s="145" t="s">
        <v>16</v>
      </c>
      <c r="R141" s="22">
        <f t="shared" si="31"/>
        <v>7.6923076923076925</v>
      </c>
      <c r="S141" s="143">
        <v>5</v>
      </c>
      <c r="T141" s="73"/>
      <c r="U141" s="145" t="s">
        <v>55</v>
      </c>
      <c r="V141" s="272" t="s">
        <v>857</v>
      </c>
      <c r="W141" s="145" t="s">
        <v>16</v>
      </c>
      <c r="X141" s="22">
        <f t="shared" si="32"/>
        <v>7.9545454545454541</v>
      </c>
      <c r="Y141" s="143">
        <v>7</v>
      </c>
      <c r="AA141" s="145" t="s">
        <v>16</v>
      </c>
      <c r="AB141" s="272" t="s">
        <v>982</v>
      </c>
      <c r="AC141" s="145" t="s">
        <v>16</v>
      </c>
      <c r="AD141" s="144">
        <f t="shared" si="29"/>
        <v>2.5</v>
      </c>
      <c r="AE141" s="143">
        <v>2</v>
      </c>
      <c r="AF141" s="73"/>
      <c r="AG141" s="73"/>
      <c r="AH141" s="73"/>
      <c r="AI141" s="73"/>
      <c r="AJ141" s="73"/>
      <c r="AK141" s="73"/>
    </row>
    <row r="142" spans="2:37">
      <c r="O142" s="145" t="s">
        <v>16</v>
      </c>
      <c r="P142" s="272" t="s">
        <v>909</v>
      </c>
      <c r="Q142" s="145" t="s">
        <v>16</v>
      </c>
      <c r="R142" s="22">
        <f t="shared" si="31"/>
        <v>6.1538461538461542</v>
      </c>
      <c r="S142" s="143">
        <v>4</v>
      </c>
      <c r="T142" s="73"/>
      <c r="U142" s="145" t="s">
        <v>55</v>
      </c>
      <c r="V142" s="272" t="s">
        <v>856</v>
      </c>
      <c r="W142" s="145" t="s">
        <v>16</v>
      </c>
      <c r="X142" s="22">
        <f t="shared" si="32"/>
        <v>7.9545454545454541</v>
      </c>
      <c r="Y142" s="143">
        <v>7</v>
      </c>
      <c r="AA142" s="145" t="s">
        <v>16</v>
      </c>
      <c r="AB142" s="272" t="s">
        <v>981</v>
      </c>
      <c r="AC142" s="145" t="s">
        <v>16</v>
      </c>
      <c r="AD142" s="144">
        <f t="shared" si="29"/>
        <v>2.5</v>
      </c>
      <c r="AE142" s="143">
        <v>2</v>
      </c>
      <c r="AF142" s="73"/>
      <c r="AG142" s="73"/>
      <c r="AH142" s="73"/>
      <c r="AI142" s="73"/>
      <c r="AJ142" s="73"/>
      <c r="AK142" s="73"/>
    </row>
    <row r="143" spans="2:37">
      <c r="B143" s="2" t="s">
        <v>0</v>
      </c>
      <c r="C143" s="3" t="s">
        <v>1</v>
      </c>
      <c r="D143" s="3" t="s">
        <v>2</v>
      </c>
      <c r="E143" s="3" t="s">
        <v>3</v>
      </c>
      <c r="F143" s="3" t="s">
        <v>4</v>
      </c>
      <c r="G143" s="73"/>
      <c r="H143" s="2" t="s">
        <v>45</v>
      </c>
      <c r="I143" s="3" t="s">
        <v>1</v>
      </c>
      <c r="J143" s="3" t="s">
        <v>46</v>
      </c>
      <c r="K143" s="3" t="s">
        <v>3</v>
      </c>
      <c r="L143" s="3" t="s">
        <v>4</v>
      </c>
      <c r="O143" s="145" t="s">
        <v>16</v>
      </c>
      <c r="P143" s="272" t="s">
        <v>908</v>
      </c>
      <c r="Q143" s="145" t="s">
        <v>16</v>
      </c>
      <c r="R143" s="22">
        <f t="shared" si="31"/>
        <v>6.1538461538461542</v>
      </c>
      <c r="S143" s="143">
        <v>4</v>
      </c>
      <c r="T143" s="73"/>
      <c r="U143" s="145" t="s">
        <v>22</v>
      </c>
      <c r="V143" s="272" t="s">
        <v>855</v>
      </c>
      <c r="W143" s="145" t="s">
        <v>123</v>
      </c>
      <c r="X143" s="22">
        <f t="shared" si="32"/>
        <v>5.6818181818181817</v>
      </c>
      <c r="Y143" s="143">
        <v>5</v>
      </c>
      <c r="AA143" s="145" t="s">
        <v>16</v>
      </c>
      <c r="AB143" s="272" t="s">
        <v>980</v>
      </c>
      <c r="AC143" s="145" t="s">
        <v>16</v>
      </c>
      <c r="AD143" s="144">
        <f t="shared" si="29"/>
        <v>2.5</v>
      </c>
      <c r="AE143" s="143">
        <v>2</v>
      </c>
      <c r="AF143" s="73"/>
      <c r="AG143" s="73"/>
      <c r="AH143" s="73"/>
      <c r="AI143" s="73"/>
      <c r="AJ143" s="73"/>
      <c r="AK143" s="73"/>
    </row>
    <row r="144" spans="2:37">
      <c r="B144" s="19" t="s">
        <v>16</v>
      </c>
      <c r="C144" s="20" t="s">
        <v>1026</v>
      </c>
      <c r="D144" s="19" t="s">
        <v>22</v>
      </c>
      <c r="E144" s="22">
        <f>F144*100/$F$147</f>
        <v>74.193548387096769</v>
      </c>
      <c r="F144" s="99">
        <v>23</v>
      </c>
      <c r="G144" s="73"/>
      <c r="H144" s="19" t="s">
        <v>22</v>
      </c>
      <c r="I144" s="20" t="s">
        <v>1030</v>
      </c>
      <c r="J144" s="19" t="s">
        <v>635</v>
      </c>
      <c r="K144" s="22">
        <f>L144*100/$L$147</f>
        <v>58.108108108108105</v>
      </c>
      <c r="L144" s="99">
        <v>43</v>
      </c>
      <c r="O144" s="145" t="s">
        <v>16</v>
      </c>
      <c r="P144" s="272" t="s">
        <v>907</v>
      </c>
      <c r="Q144" s="145" t="s">
        <v>16</v>
      </c>
      <c r="R144" s="22">
        <f t="shared" si="31"/>
        <v>4.615384615384615</v>
      </c>
      <c r="S144" s="143">
        <v>3</v>
      </c>
      <c r="T144" s="73"/>
      <c r="U144" s="145" t="s">
        <v>106</v>
      </c>
      <c r="V144" s="272" t="s">
        <v>854</v>
      </c>
      <c r="W144" s="145" t="s">
        <v>22</v>
      </c>
      <c r="X144" s="22">
        <f t="shared" si="32"/>
        <v>5.6818181818181817</v>
      </c>
      <c r="Y144" s="143">
        <v>5</v>
      </c>
      <c r="AA144" s="145" t="s">
        <v>16</v>
      </c>
      <c r="AB144" s="272" t="s">
        <v>979</v>
      </c>
      <c r="AC144" s="145" t="s">
        <v>16</v>
      </c>
      <c r="AD144" s="144">
        <f t="shared" si="29"/>
        <v>2.5</v>
      </c>
      <c r="AE144" s="143">
        <v>2</v>
      </c>
      <c r="AF144" s="73"/>
      <c r="AG144" s="73"/>
      <c r="AH144" s="73"/>
      <c r="AI144" s="73"/>
      <c r="AJ144" s="73"/>
      <c r="AK144" s="73"/>
    </row>
    <row r="145" spans="2:37">
      <c r="B145" s="19" t="s">
        <v>16</v>
      </c>
      <c r="C145" s="20" t="s">
        <v>1027</v>
      </c>
      <c r="D145" s="19" t="s">
        <v>16</v>
      </c>
      <c r="E145" s="22">
        <f>F145*100/$F$147</f>
        <v>22.580645161290324</v>
      </c>
      <c r="F145" s="85">
        <v>7</v>
      </c>
      <c r="G145" s="73"/>
      <c r="H145" s="19" t="s">
        <v>19</v>
      </c>
      <c r="I145" s="20" t="s">
        <v>1031</v>
      </c>
      <c r="J145" s="19" t="s">
        <v>16</v>
      </c>
      <c r="K145" s="22">
        <f>L145*100/$L$147</f>
        <v>40.54054054054054</v>
      </c>
      <c r="L145" s="85">
        <v>30</v>
      </c>
      <c r="O145" s="145" t="s">
        <v>16</v>
      </c>
      <c r="P145" s="272" t="s">
        <v>906</v>
      </c>
      <c r="Q145" s="145" t="s">
        <v>16</v>
      </c>
      <c r="R145" s="22">
        <f t="shared" si="31"/>
        <v>4.615384615384615</v>
      </c>
      <c r="S145" s="143">
        <v>3</v>
      </c>
      <c r="T145" s="73"/>
      <c r="U145" s="283" t="s">
        <v>106</v>
      </c>
      <c r="V145" s="284" t="s">
        <v>773</v>
      </c>
      <c r="W145" s="283" t="s">
        <v>52</v>
      </c>
      <c r="X145" s="285">
        <f>Y145*100/Y156</f>
        <v>3.4090909090909092</v>
      </c>
      <c r="Y145" s="286">
        <v>3</v>
      </c>
      <c r="AA145" s="145" t="s">
        <v>16</v>
      </c>
      <c r="AB145" s="272" t="s">
        <v>978</v>
      </c>
      <c r="AC145" s="145" t="s">
        <v>16</v>
      </c>
      <c r="AD145" s="144">
        <f t="shared" si="29"/>
        <v>2.5</v>
      </c>
      <c r="AE145" s="143">
        <v>2</v>
      </c>
      <c r="AF145" s="73"/>
      <c r="AG145" s="73"/>
      <c r="AH145" s="73"/>
      <c r="AI145" s="73"/>
      <c r="AJ145" s="73"/>
      <c r="AK145" s="73"/>
    </row>
    <row r="146" spans="2:37">
      <c r="B146" s="68" t="s">
        <v>16</v>
      </c>
      <c r="C146" s="69" t="s">
        <v>1028</v>
      </c>
      <c r="D146" s="68" t="s">
        <v>22</v>
      </c>
      <c r="E146" s="71">
        <f>F146*100/$F$147</f>
        <v>3.225806451612903</v>
      </c>
      <c r="F146" s="97">
        <v>1</v>
      </c>
      <c r="G146" s="265" t="s">
        <v>613</v>
      </c>
      <c r="H146" s="68" t="s">
        <v>19</v>
      </c>
      <c r="I146" s="69" t="s">
        <v>1032</v>
      </c>
      <c r="J146" s="68" t="s">
        <v>16</v>
      </c>
      <c r="K146" s="71">
        <f>L146*100/$L$147</f>
        <v>1.3513513513513513</v>
      </c>
      <c r="L146" s="97">
        <v>1</v>
      </c>
      <c r="O146" s="145" t="s">
        <v>16</v>
      </c>
      <c r="P146" s="272" t="s">
        <v>905</v>
      </c>
      <c r="Q146" s="145" t="s">
        <v>16</v>
      </c>
      <c r="R146" s="22">
        <f t="shared" si="31"/>
        <v>3.0769230769230771</v>
      </c>
      <c r="S146" s="143">
        <v>2</v>
      </c>
      <c r="T146" s="73"/>
      <c r="U146" s="210" t="s">
        <v>9</v>
      </c>
      <c r="V146" s="287" t="s">
        <v>225</v>
      </c>
      <c r="W146" s="210" t="s">
        <v>16</v>
      </c>
      <c r="X146" s="212">
        <f>Y146*100/Y156</f>
        <v>3.4090909090909092</v>
      </c>
      <c r="Y146" s="213">
        <v>3</v>
      </c>
      <c r="AA146" s="145" t="s">
        <v>16</v>
      </c>
      <c r="AB146" s="272" t="s">
        <v>977</v>
      </c>
      <c r="AC146" s="145" t="s">
        <v>9</v>
      </c>
      <c r="AD146" s="144">
        <f t="shared" si="29"/>
        <v>1.25</v>
      </c>
      <c r="AE146" s="143">
        <v>1</v>
      </c>
      <c r="AF146" s="73"/>
      <c r="AG146" s="73"/>
      <c r="AH146" s="73"/>
      <c r="AI146" s="73"/>
      <c r="AJ146" s="73"/>
      <c r="AK146" s="73"/>
    </row>
    <row r="147" spans="2:37">
      <c r="B147" s="73"/>
      <c r="C147" s="73"/>
      <c r="D147" s="73"/>
      <c r="E147" s="295">
        <f>SUM(E144:E146)</f>
        <v>99.999999999999986</v>
      </c>
      <c r="F147" s="295">
        <f>SUM(F144:F146)</f>
        <v>31</v>
      </c>
      <c r="G147" s="73"/>
      <c r="H147" s="73"/>
      <c r="I147" s="73"/>
      <c r="J147" s="73"/>
      <c r="K147" s="74">
        <f>SUM(K144:K146)</f>
        <v>100</v>
      </c>
      <c r="L147" s="74">
        <f>SUM(L144:L146)</f>
        <v>74</v>
      </c>
      <c r="O147" s="145" t="s">
        <v>16</v>
      </c>
      <c r="P147" s="272" t="s">
        <v>904</v>
      </c>
      <c r="Q147" s="145" t="s">
        <v>16</v>
      </c>
      <c r="R147" s="22">
        <f t="shared" si="31"/>
        <v>3.0769230769230771</v>
      </c>
      <c r="S147" s="143">
        <v>2</v>
      </c>
      <c r="T147" s="73"/>
      <c r="U147" s="145" t="s">
        <v>9</v>
      </c>
      <c r="V147" s="272" t="s">
        <v>853</v>
      </c>
      <c r="W147" s="145" t="s">
        <v>16</v>
      </c>
      <c r="X147" s="22">
        <f t="shared" ref="X147:X155" si="33">Y147*100/$Y$156</f>
        <v>2.2727272727272729</v>
      </c>
      <c r="Y147" s="143">
        <v>2</v>
      </c>
      <c r="AA147" s="145" t="s">
        <v>16</v>
      </c>
      <c r="AB147" s="272" t="s">
        <v>976</v>
      </c>
      <c r="AC147" s="145" t="s">
        <v>16</v>
      </c>
      <c r="AD147" s="144">
        <f t="shared" si="29"/>
        <v>1.25</v>
      </c>
      <c r="AE147" s="143">
        <v>1</v>
      </c>
      <c r="AF147" s="73"/>
      <c r="AG147" s="73"/>
      <c r="AH147" s="73"/>
      <c r="AI147" s="73"/>
      <c r="AJ147" s="73"/>
      <c r="AK147" s="73"/>
    </row>
    <row r="148" spans="2:37">
      <c r="B148" s="265" t="s">
        <v>1029</v>
      </c>
      <c r="C148" s="73"/>
      <c r="D148" s="73"/>
      <c r="E148" s="73"/>
      <c r="F148" s="73"/>
      <c r="G148" s="73"/>
      <c r="H148" s="73"/>
      <c r="I148" s="73"/>
      <c r="J148" s="73"/>
      <c r="K148" s="73"/>
      <c r="L148" s="73"/>
      <c r="O148" s="145" t="s">
        <v>16</v>
      </c>
      <c r="P148" s="272" t="s">
        <v>903</v>
      </c>
      <c r="Q148" s="145" t="s">
        <v>16</v>
      </c>
      <c r="R148" s="22">
        <f t="shared" si="31"/>
        <v>3.0769230769230771</v>
      </c>
      <c r="S148" s="143">
        <v>2</v>
      </c>
      <c r="T148" s="73"/>
      <c r="U148" s="145" t="s">
        <v>9</v>
      </c>
      <c r="V148" s="272" t="s">
        <v>852</v>
      </c>
      <c r="W148" s="145" t="s">
        <v>16</v>
      </c>
      <c r="X148" s="22">
        <f t="shared" si="33"/>
        <v>2.2727272727272729</v>
      </c>
      <c r="Y148" s="143">
        <v>2</v>
      </c>
      <c r="AA148" s="145" t="s">
        <v>16</v>
      </c>
      <c r="AB148" s="272" t="s">
        <v>975</v>
      </c>
      <c r="AC148" s="145" t="s">
        <v>16</v>
      </c>
      <c r="AD148" s="144">
        <f t="shared" si="29"/>
        <v>1.25</v>
      </c>
      <c r="AE148" s="143">
        <v>1</v>
      </c>
      <c r="AF148" s="73"/>
      <c r="AG148" s="73"/>
      <c r="AH148" s="73"/>
      <c r="AI148" s="73"/>
      <c r="AJ148" s="73"/>
      <c r="AK148" s="73"/>
    </row>
    <row r="149" spans="2:37">
      <c r="B149" s="73"/>
      <c r="C149" s="73"/>
      <c r="D149" s="73"/>
      <c r="E149" s="73"/>
      <c r="F149" s="73"/>
      <c r="G149" s="73"/>
      <c r="H149" s="73"/>
      <c r="I149" s="73"/>
      <c r="J149" s="73"/>
      <c r="K149" s="73"/>
      <c r="L149" s="73"/>
      <c r="O149" s="145" t="s">
        <v>16</v>
      </c>
      <c r="P149" s="272" t="s">
        <v>902</v>
      </c>
      <c r="Q149" s="145" t="s">
        <v>16</v>
      </c>
      <c r="R149" s="22">
        <f t="shared" si="31"/>
        <v>3.0769230769230771</v>
      </c>
      <c r="S149" s="143">
        <v>2</v>
      </c>
      <c r="T149" s="73"/>
      <c r="U149" s="145" t="s">
        <v>9</v>
      </c>
      <c r="V149" s="272" t="s">
        <v>851</v>
      </c>
      <c r="W149" s="145" t="s">
        <v>22</v>
      </c>
      <c r="X149" s="22">
        <f t="shared" si="33"/>
        <v>1.1363636363636365</v>
      </c>
      <c r="Y149" s="143">
        <v>1</v>
      </c>
      <c r="AA149" s="145" t="s">
        <v>16</v>
      </c>
      <c r="AB149" s="272" t="s">
        <v>974</v>
      </c>
      <c r="AC149" s="145" t="s">
        <v>16</v>
      </c>
      <c r="AD149" s="144">
        <f t="shared" si="29"/>
        <v>1.25</v>
      </c>
      <c r="AE149" s="143">
        <v>1</v>
      </c>
      <c r="AF149" s="73"/>
      <c r="AG149" s="73"/>
      <c r="AH149" s="73"/>
      <c r="AI149" s="73"/>
      <c r="AJ149" s="73"/>
      <c r="AK149" s="73"/>
    </row>
    <row r="150" spans="2:37">
      <c r="B150" s="73"/>
      <c r="C150" s="73"/>
      <c r="D150" s="73"/>
      <c r="E150" s="73"/>
      <c r="F150" s="73"/>
      <c r="G150" s="73"/>
      <c r="H150" s="73"/>
      <c r="I150" s="73"/>
      <c r="J150" s="73"/>
      <c r="K150" s="73"/>
      <c r="L150" s="73"/>
      <c r="O150" s="145" t="s">
        <v>16</v>
      </c>
      <c r="P150" s="272" t="s">
        <v>901</v>
      </c>
      <c r="Q150" s="145" t="s">
        <v>16</v>
      </c>
      <c r="R150" s="22">
        <f t="shared" si="31"/>
        <v>3.0769230769230771</v>
      </c>
      <c r="S150" s="143">
        <v>2</v>
      </c>
      <c r="T150" s="73"/>
      <c r="U150" s="145" t="s">
        <v>55</v>
      </c>
      <c r="V150" s="272" t="s">
        <v>850</v>
      </c>
      <c r="W150" s="145" t="s">
        <v>123</v>
      </c>
      <c r="X150" s="22">
        <f t="shared" si="33"/>
        <v>1.1363636363636365</v>
      </c>
      <c r="Y150" s="143">
        <v>1</v>
      </c>
      <c r="AA150" s="145" t="s">
        <v>16</v>
      </c>
      <c r="AB150" s="272" t="s">
        <v>972</v>
      </c>
      <c r="AC150" s="145" t="s">
        <v>16</v>
      </c>
      <c r="AD150" s="144">
        <f t="shared" si="29"/>
        <v>1.25</v>
      </c>
      <c r="AE150" s="143">
        <v>1</v>
      </c>
      <c r="AF150" s="73"/>
      <c r="AG150" s="73"/>
      <c r="AH150" s="73"/>
      <c r="AI150" s="73"/>
      <c r="AJ150" s="73"/>
      <c r="AK150" s="73"/>
    </row>
    <row r="151" spans="2:37">
      <c r="O151" s="145" t="s">
        <v>16</v>
      </c>
      <c r="P151" s="272" t="s">
        <v>900</v>
      </c>
      <c r="Q151" s="145" t="s">
        <v>16</v>
      </c>
      <c r="R151" s="22">
        <f t="shared" si="31"/>
        <v>1.5384615384615385</v>
      </c>
      <c r="S151" s="143">
        <v>1</v>
      </c>
      <c r="T151" s="73"/>
      <c r="U151" s="145" t="s">
        <v>55</v>
      </c>
      <c r="V151" s="272" t="s">
        <v>849</v>
      </c>
      <c r="W151" s="145" t="s">
        <v>16</v>
      </c>
      <c r="X151" s="22">
        <f t="shared" si="33"/>
        <v>1.1363636363636365</v>
      </c>
      <c r="Y151" s="143">
        <v>1</v>
      </c>
      <c r="AA151" s="145" t="s">
        <v>16</v>
      </c>
      <c r="AB151" s="272" t="s">
        <v>971</v>
      </c>
      <c r="AC151" s="145" t="s">
        <v>16</v>
      </c>
      <c r="AD151" s="144">
        <f t="shared" si="29"/>
        <v>1.25</v>
      </c>
      <c r="AE151" s="143">
        <v>1</v>
      </c>
      <c r="AF151" s="73"/>
      <c r="AG151" s="73"/>
      <c r="AH151" s="73"/>
      <c r="AI151" s="73"/>
      <c r="AJ151" s="73"/>
      <c r="AK151" s="73"/>
    </row>
    <row r="152" spans="2:37">
      <c r="O152" s="145" t="s">
        <v>16</v>
      </c>
      <c r="P152" s="272" t="s">
        <v>899</v>
      </c>
      <c r="Q152" s="145" t="s">
        <v>16</v>
      </c>
      <c r="R152" s="22">
        <f t="shared" si="31"/>
        <v>1.5384615384615385</v>
      </c>
      <c r="S152" s="143">
        <v>1</v>
      </c>
      <c r="T152" s="73"/>
      <c r="U152" s="145" t="s">
        <v>19</v>
      </c>
      <c r="V152" s="272" t="s">
        <v>848</v>
      </c>
      <c r="W152" s="145" t="s">
        <v>16</v>
      </c>
      <c r="X152" s="22">
        <f t="shared" si="33"/>
        <v>1.1363636363636365</v>
      </c>
      <c r="Y152" s="143">
        <v>1</v>
      </c>
      <c r="AA152" s="145" t="s">
        <v>16</v>
      </c>
      <c r="AB152" s="272" t="s">
        <v>970</v>
      </c>
      <c r="AC152" s="145" t="s">
        <v>22</v>
      </c>
      <c r="AD152" s="144">
        <f t="shared" si="29"/>
        <v>1.25</v>
      </c>
      <c r="AE152" s="143">
        <v>1</v>
      </c>
      <c r="AF152" s="73"/>
      <c r="AG152" s="73"/>
      <c r="AH152" s="73"/>
      <c r="AI152" s="73"/>
      <c r="AJ152" s="73"/>
      <c r="AK152" s="73"/>
    </row>
    <row r="153" spans="2:37">
      <c r="O153" s="145" t="s">
        <v>16</v>
      </c>
      <c r="P153" s="272" t="s">
        <v>898</v>
      </c>
      <c r="Q153" s="145" t="s">
        <v>16</v>
      </c>
      <c r="R153" s="22">
        <f t="shared" si="31"/>
        <v>1.5384615384615385</v>
      </c>
      <c r="S153" s="143">
        <v>1</v>
      </c>
      <c r="T153" s="73"/>
      <c r="U153" s="145" t="s">
        <v>106</v>
      </c>
      <c r="V153" s="272" t="s">
        <v>847</v>
      </c>
      <c r="W153" s="145" t="s">
        <v>52</v>
      </c>
      <c r="X153" s="22">
        <f t="shared" si="33"/>
        <v>1.1363636363636365</v>
      </c>
      <c r="Y153" s="143">
        <v>1</v>
      </c>
      <c r="AA153" s="145" t="s">
        <v>16</v>
      </c>
      <c r="AB153" s="272" t="s">
        <v>969</v>
      </c>
      <c r="AC153" s="145" t="s">
        <v>16</v>
      </c>
      <c r="AD153" s="144">
        <f t="shared" si="29"/>
        <v>1.25</v>
      </c>
      <c r="AE153" s="143">
        <v>1</v>
      </c>
      <c r="AF153" s="73"/>
      <c r="AG153" s="73"/>
      <c r="AH153" s="73"/>
      <c r="AI153" s="73"/>
      <c r="AJ153" s="73"/>
      <c r="AK153" s="73"/>
    </row>
    <row r="154" spans="2:37">
      <c r="O154" s="145" t="s">
        <v>16</v>
      </c>
      <c r="P154" s="272" t="s">
        <v>897</v>
      </c>
      <c r="Q154" s="145" t="s">
        <v>16</v>
      </c>
      <c r="R154" s="22">
        <f t="shared" si="31"/>
        <v>1.5384615384615385</v>
      </c>
      <c r="S154" s="143">
        <v>1</v>
      </c>
      <c r="T154" s="73"/>
      <c r="U154" s="145" t="s">
        <v>9</v>
      </c>
      <c r="V154" s="272" t="s">
        <v>846</v>
      </c>
      <c r="W154" s="145" t="s">
        <v>16</v>
      </c>
      <c r="X154" s="22">
        <f t="shared" si="33"/>
        <v>1.1363636363636365</v>
      </c>
      <c r="Y154" s="143">
        <v>1</v>
      </c>
      <c r="AA154" s="145" t="s">
        <v>16</v>
      </c>
      <c r="AB154" s="272" t="s">
        <v>968</v>
      </c>
      <c r="AC154" s="145" t="s">
        <v>16</v>
      </c>
      <c r="AD154" s="144">
        <f t="shared" si="29"/>
        <v>1.25</v>
      </c>
      <c r="AE154" s="143">
        <v>1</v>
      </c>
      <c r="AF154" s="73"/>
      <c r="AG154" s="73"/>
      <c r="AH154" s="73"/>
      <c r="AI154" s="73"/>
      <c r="AJ154" s="73"/>
      <c r="AK154" s="73"/>
    </row>
    <row r="155" spans="2:37">
      <c r="O155" s="145" t="s">
        <v>16</v>
      </c>
      <c r="P155" s="272" t="s">
        <v>896</v>
      </c>
      <c r="Q155" s="145" t="s">
        <v>16</v>
      </c>
      <c r="R155" s="22">
        <f t="shared" si="31"/>
        <v>1.5384615384615385</v>
      </c>
      <c r="S155" s="143">
        <v>1</v>
      </c>
      <c r="T155" s="73"/>
      <c r="U155" s="145" t="s">
        <v>22</v>
      </c>
      <c r="V155" s="272" t="s">
        <v>845</v>
      </c>
      <c r="W155" s="145" t="s">
        <v>16</v>
      </c>
      <c r="X155" s="22">
        <f t="shared" si="33"/>
        <v>1.1363636363636365</v>
      </c>
      <c r="Y155" s="143">
        <v>1</v>
      </c>
      <c r="AA155" s="145" t="s">
        <v>16</v>
      </c>
      <c r="AB155" s="272" t="s">
        <v>967</v>
      </c>
      <c r="AC155" s="145" t="s">
        <v>16</v>
      </c>
      <c r="AD155" s="144">
        <f t="shared" si="29"/>
        <v>1.25</v>
      </c>
      <c r="AE155" s="143">
        <v>1</v>
      </c>
      <c r="AF155" s="73"/>
      <c r="AG155" s="73"/>
      <c r="AH155" s="73"/>
      <c r="AI155" s="73"/>
      <c r="AJ155" s="73"/>
      <c r="AK155" s="73"/>
    </row>
    <row r="156" spans="2:37">
      <c r="O156" s="141"/>
      <c r="P156" s="142"/>
      <c r="Q156" s="141"/>
      <c r="R156" s="140">
        <f>SUM(R137:R155)</f>
        <v>99.999999999999986</v>
      </c>
      <c r="S156" s="140">
        <f>SUM(S137:S155)</f>
        <v>65</v>
      </c>
      <c r="T156" s="73"/>
      <c r="U156" s="141"/>
      <c r="V156" s="142"/>
      <c r="W156" s="141"/>
      <c r="X156" s="140">
        <f>SUM(X137:X155)</f>
        <v>100.00000000000001</v>
      </c>
      <c r="Y156" s="140">
        <f>SUM(Y137:Y155)</f>
        <v>88</v>
      </c>
      <c r="AA156" s="145" t="s">
        <v>16</v>
      </c>
      <c r="AB156" s="272" t="s">
        <v>966</v>
      </c>
      <c r="AC156" s="145" t="s">
        <v>16</v>
      </c>
      <c r="AD156" s="144">
        <f t="shared" si="29"/>
        <v>1.25</v>
      </c>
      <c r="AE156" s="143">
        <v>1</v>
      </c>
      <c r="AF156" s="73"/>
      <c r="AG156" s="73"/>
      <c r="AH156" s="73"/>
      <c r="AI156" s="73"/>
      <c r="AJ156" s="73"/>
      <c r="AK156" s="73"/>
    </row>
    <row r="157" spans="2:37">
      <c r="O157" s="73"/>
      <c r="P157" s="73"/>
      <c r="Q157" s="73"/>
      <c r="R157" s="74"/>
      <c r="S157" s="74"/>
      <c r="T157" s="73"/>
      <c r="U157" s="73"/>
      <c r="V157" s="73"/>
      <c r="W157" s="73"/>
      <c r="X157" s="73"/>
      <c r="Y157" s="73"/>
      <c r="AA157" s="145" t="s">
        <v>9</v>
      </c>
      <c r="AB157" s="272" t="s">
        <v>965</v>
      </c>
      <c r="AC157" s="145" t="s">
        <v>16</v>
      </c>
      <c r="AD157" s="144">
        <f t="shared" si="29"/>
        <v>1.25</v>
      </c>
      <c r="AE157" s="143">
        <v>1</v>
      </c>
      <c r="AF157" s="73"/>
      <c r="AG157" s="73"/>
      <c r="AH157" s="73"/>
      <c r="AI157" s="73"/>
      <c r="AJ157" s="73"/>
      <c r="AK157" s="73"/>
    </row>
    <row r="158" spans="2:37">
      <c r="AA158" s="145" t="s">
        <v>16</v>
      </c>
      <c r="AB158" s="272" t="s">
        <v>964</v>
      </c>
      <c r="AC158" s="145" t="s">
        <v>22</v>
      </c>
      <c r="AD158" s="144">
        <f t="shared" si="29"/>
        <v>1.25</v>
      </c>
      <c r="AE158" s="143">
        <v>1</v>
      </c>
      <c r="AF158" s="73"/>
      <c r="AG158" s="73"/>
      <c r="AH158" s="73"/>
      <c r="AI158" s="73"/>
      <c r="AJ158" s="73"/>
      <c r="AK158" s="73"/>
    </row>
    <row r="159" spans="2:37">
      <c r="O159" s="152" t="s">
        <v>893</v>
      </c>
      <c r="P159" s="151"/>
      <c r="Q159" s="150"/>
      <c r="R159" s="150"/>
      <c r="S159" s="149"/>
      <c r="T159" s="73"/>
      <c r="U159" s="152" t="s">
        <v>889</v>
      </c>
      <c r="V159" s="151"/>
      <c r="W159" s="150"/>
      <c r="X159" s="150"/>
      <c r="Y159" s="149"/>
      <c r="AA159" s="145" t="s">
        <v>16</v>
      </c>
      <c r="AB159" s="272" t="s">
        <v>963</v>
      </c>
      <c r="AC159" s="145" t="s">
        <v>16</v>
      </c>
      <c r="AD159" s="144">
        <f t="shared" si="29"/>
        <v>1.25</v>
      </c>
      <c r="AE159" s="143">
        <v>1</v>
      </c>
      <c r="AF159" s="73"/>
      <c r="AG159" s="73"/>
      <c r="AH159" s="73"/>
      <c r="AI159" s="73"/>
      <c r="AJ159" s="73"/>
      <c r="AK159" s="73"/>
    </row>
    <row r="160" spans="2:37">
      <c r="O160" s="150"/>
      <c r="P160" s="151"/>
      <c r="Q160" s="150"/>
      <c r="R160" s="150"/>
      <c r="S160" s="149"/>
      <c r="T160" s="73"/>
      <c r="U160" s="150"/>
      <c r="V160" s="151"/>
      <c r="W160" s="150"/>
      <c r="X160" s="150"/>
      <c r="Y160" s="149"/>
      <c r="AA160" s="145" t="s">
        <v>16</v>
      </c>
      <c r="AB160" s="272" t="s">
        <v>962</v>
      </c>
      <c r="AC160" s="145" t="s">
        <v>16</v>
      </c>
      <c r="AD160" s="144">
        <f t="shared" si="29"/>
        <v>1.25</v>
      </c>
      <c r="AE160" s="143">
        <v>1</v>
      </c>
      <c r="AF160" s="73"/>
      <c r="AG160" s="73"/>
      <c r="AH160" s="73"/>
      <c r="AI160" s="73"/>
      <c r="AJ160" s="73"/>
      <c r="AK160" s="73"/>
    </row>
    <row r="161" spans="15:37">
      <c r="O161" s="148" t="s">
        <v>0</v>
      </c>
      <c r="P161" s="148" t="s">
        <v>1</v>
      </c>
      <c r="Q161" s="148" t="s">
        <v>2</v>
      </c>
      <c r="R161" s="148" t="s">
        <v>3</v>
      </c>
      <c r="S161" s="147" t="s">
        <v>4</v>
      </c>
      <c r="T161" s="73"/>
      <c r="U161" s="148" t="s">
        <v>45</v>
      </c>
      <c r="V161" s="148" t="s">
        <v>1</v>
      </c>
      <c r="W161" s="148" t="s">
        <v>46</v>
      </c>
      <c r="X161" s="148" t="s">
        <v>3</v>
      </c>
      <c r="Y161" s="147" t="s">
        <v>4</v>
      </c>
      <c r="AA161" s="145" t="s">
        <v>16</v>
      </c>
      <c r="AB161" s="272" t="s">
        <v>961</v>
      </c>
      <c r="AC161" s="145" t="s">
        <v>16</v>
      </c>
      <c r="AD161" s="144">
        <f t="shared" si="29"/>
        <v>1.25</v>
      </c>
      <c r="AE161" s="143">
        <v>1</v>
      </c>
      <c r="AF161" s="73"/>
      <c r="AG161" s="73"/>
      <c r="AH161" s="73"/>
      <c r="AI161" s="73"/>
      <c r="AJ161" s="73"/>
      <c r="AK161" s="73"/>
    </row>
    <row r="162" spans="15:37">
      <c r="O162" s="145" t="s">
        <v>16</v>
      </c>
      <c r="P162" s="272" t="s">
        <v>892</v>
      </c>
      <c r="Q162" s="145" t="s">
        <v>16</v>
      </c>
      <c r="R162" s="144">
        <v>80</v>
      </c>
      <c r="S162" s="143">
        <v>4</v>
      </c>
      <c r="T162" s="73"/>
      <c r="U162" s="145" t="s">
        <v>51</v>
      </c>
      <c r="V162" s="146" t="s">
        <v>888</v>
      </c>
      <c r="W162" s="145" t="s">
        <v>16</v>
      </c>
      <c r="X162" s="144">
        <v>100</v>
      </c>
      <c r="Y162" s="143">
        <v>23</v>
      </c>
      <c r="AA162" s="145" t="s">
        <v>16</v>
      </c>
      <c r="AB162" s="272" t="s">
        <v>960</v>
      </c>
      <c r="AC162" s="145" t="s">
        <v>16</v>
      </c>
      <c r="AD162" s="144">
        <f t="shared" si="29"/>
        <v>1.25</v>
      </c>
      <c r="AE162" s="143">
        <v>1</v>
      </c>
      <c r="AF162" s="73"/>
      <c r="AG162" s="73"/>
      <c r="AH162" s="73"/>
      <c r="AI162" s="73"/>
      <c r="AJ162" s="73"/>
      <c r="AK162" s="73"/>
    </row>
    <row r="163" spans="15:37">
      <c r="O163" s="145" t="s">
        <v>16</v>
      </c>
      <c r="P163" s="272" t="s">
        <v>891</v>
      </c>
      <c r="Q163" s="145" t="s">
        <v>16</v>
      </c>
      <c r="R163" s="144">
        <v>20</v>
      </c>
      <c r="S163" s="143">
        <v>1</v>
      </c>
      <c r="T163" s="73"/>
      <c r="U163" s="141"/>
      <c r="V163" s="142"/>
      <c r="W163" s="141"/>
      <c r="X163" s="140">
        <f>SUM(X162:X162)</f>
        <v>100</v>
      </c>
      <c r="Y163" s="140">
        <f>SUM(Y162:Y162)</f>
        <v>23</v>
      </c>
      <c r="AA163" s="145" t="s">
        <v>16</v>
      </c>
      <c r="AB163" s="272" t="s">
        <v>959</v>
      </c>
      <c r="AC163" s="145" t="s">
        <v>16</v>
      </c>
      <c r="AD163" s="144">
        <f t="shared" si="29"/>
        <v>1.25</v>
      </c>
      <c r="AE163" s="143">
        <v>1</v>
      </c>
      <c r="AF163" s="73"/>
      <c r="AG163" s="73"/>
      <c r="AH163" s="73"/>
      <c r="AI163" s="73"/>
      <c r="AJ163" s="73"/>
      <c r="AK163" s="73"/>
    </row>
    <row r="164" spans="15:37">
      <c r="O164" s="141"/>
      <c r="P164" s="142"/>
      <c r="Q164" s="141"/>
      <c r="R164" s="140">
        <f>SUM(R162:R163)</f>
        <v>100</v>
      </c>
      <c r="S164" s="140">
        <f>SUM(S162:S163)</f>
        <v>5</v>
      </c>
      <c r="T164" s="73"/>
      <c r="U164" s="252"/>
      <c r="W164" s="252"/>
      <c r="X164" s="252"/>
      <c r="Y164" s="251"/>
      <c r="AA164" s="145" t="s">
        <v>16</v>
      </c>
      <c r="AB164" s="272" t="s">
        <v>958</v>
      </c>
      <c r="AC164" s="145" t="s">
        <v>16</v>
      </c>
      <c r="AD164" s="144">
        <f t="shared" si="29"/>
        <v>1.25</v>
      </c>
      <c r="AE164" s="143">
        <v>1</v>
      </c>
      <c r="AF164" s="73"/>
      <c r="AG164" s="73"/>
      <c r="AH164" s="73"/>
      <c r="AI164" s="73"/>
      <c r="AJ164" s="73"/>
      <c r="AK164" s="73"/>
    </row>
    <row r="165" spans="15:37">
      <c r="O165" s="73"/>
      <c r="P165" s="73"/>
      <c r="Q165" s="73"/>
      <c r="R165" s="74"/>
      <c r="S165" s="74"/>
      <c r="T165" s="73"/>
      <c r="U165" s="252"/>
      <c r="W165" s="252"/>
      <c r="X165" s="252"/>
      <c r="Y165" s="251"/>
      <c r="AA165" s="145" t="s">
        <v>16</v>
      </c>
      <c r="AB165" s="272" t="s">
        <v>957</v>
      </c>
      <c r="AC165" s="145" t="s">
        <v>16</v>
      </c>
      <c r="AD165" s="144">
        <f t="shared" si="29"/>
        <v>1.25</v>
      </c>
      <c r="AE165" s="143">
        <v>1</v>
      </c>
      <c r="AF165" s="73"/>
      <c r="AG165" s="73"/>
      <c r="AH165" s="73"/>
      <c r="AI165" s="73"/>
      <c r="AJ165" s="73"/>
      <c r="AK165" s="73"/>
    </row>
    <row r="166" spans="15:37">
      <c r="O166" s="277" t="s">
        <v>16</v>
      </c>
      <c r="P166" s="276" t="s">
        <v>894</v>
      </c>
      <c r="Q166" s="277" t="s">
        <v>16</v>
      </c>
      <c r="R166" s="277"/>
      <c r="S166" s="278">
        <v>54</v>
      </c>
      <c r="T166" s="73"/>
      <c r="U166" s="148" t="s">
        <v>9</v>
      </c>
      <c r="V166" s="273" t="s">
        <v>887</v>
      </c>
      <c r="W166" s="148" t="s">
        <v>16</v>
      </c>
      <c r="X166" s="274"/>
      <c r="Y166" s="147">
        <v>68</v>
      </c>
      <c r="AA166" s="141"/>
      <c r="AB166" s="142"/>
      <c r="AC166" s="141"/>
      <c r="AD166" s="140">
        <f>SUM(AD126:AD165)</f>
        <v>100</v>
      </c>
      <c r="AE166" s="140">
        <f>SUM(AE126:AE165)</f>
        <v>80</v>
      </c>
      <c r="AF166" s="73"/>
      <c r="AG166" s="73"/>
      <c r="AH166" s="73"/>
      <c r="AI166" s="73"/>
      <c r="AJ166" s="73"/>
      <c r="AK166" s="73"/>
    </row>
    <row r="167" spans="15:37">
      <c r="O167" s="73"/>
      <c r="P167" s="73"/>
      <c r="Q167" s="73"/>
      <c r="R167" s="74"/>
      <c r="S167" s="74"/>
      <c r="T167" s="73"/>
      <c r="U167" s="73"/>
      <c r="V167" s="73"/>
      <c r="W167" s="73"/>
      <c r="X167" s="73"/>
      <c r="Y167" s="73"/>
      <c r="AA167" s="73"/>
      <c r="AB167" s="73"/>
      <c r="AC167" s="73"/>
      <c r="AD167" s="73"/>
      <c r="AE167" s="73"/>
      <c r="AF167" s="73"/>
      <c r="AG167" s="73"/>
      <c r="AH167" s="73"/>
      <c r="AI167" s="73"/>
      <c r="AJ167" s="73"/>
      <c r="AK167" s="73"/>
    </row>
    <row r="168" spans="15:37">
      <c r="O168" s="73"/>
      <c r="P168" s="275" t="s">
        <v>890</v>
      </c>
      <c r="Q168" s="73"/>
      <c r="R168" s="74"/>
      <c r="S168" s="74"/>
      <c r="T168" s="73"/>
      <c r="U168" s="73"/>
      <c r="V168" s="73" t="s">
        <v>890</v>
      </c>
      <c r="W168" s="73"/>
      <c r="X168" s="73"/>
      <c r="Y168" s="73"/>
    </row>
    <row r="169" spans="15:37">
      <c r="AA169" s="152" t="s">
        <v>933</v>
      </c>
      <c r="AB169" s="151"/>
      <c r="AC169" s="150"/>
      <c r="AD169" s="150"/>
      <c r="AE169" s="149"/>
      <c r="AF169" s="73"/>
      <c r="AG169" s="152" t="s">
        <v>941</v>
      </c>
      <c r="AH169" s="151"/>
      <c r="AI169" s="150"/>
      <c r="AJ169" s="150"/>
      <c r="AK169" s="149"/>
    </row>
    <row r="170" spans="15:37">
      <c r="AA170" s="150"/>
      <c r="AB170" s="151"/>
      <c r="AC170" s="150"/>
      <c r="AD170" s="150"/>
      <c r="AE170" s="149"/>
      <c r="AF170" s="73"/>
      <c r="AG170" s="150"/>
      <c r="AH170" s="151"/>
      <c r="AI170" s="150"/>
      <c r="AJ170" s="150"/>
      <c r="AK170" s="149"/>
    </row>
    <row r="171" spans="15:37">
      <c r="AA171" s="148" t="s">
        <v>0</v>
      </c>
      <c r="AB171" s="148" t="s">
        <v>1</v>
      </c>
      <c r="AC171" s="148" t="s">
        <v>2</v>
      </c>
      <c r="AD171" s="148" t="s">
        <v>3</v>
      </c>
      <c r="AE171" s="147" t="s">
        <v>4</v>
      </c>
      <c r="AF171" s="73"/>
      <c r="AG171" s="148" t="s">
        <v>45</v>
      </c>
      <c r="AH171" s="148" t="s">
        <v>1</v>
      </c>
      <c r="AI171" s="148" t="s">
        <v>46</v>
      </c>
      <c r="AJ171" s="148" t="s">
        <v>3</v>
      </c>
      <c r="AK171" s="147" t="s">
        <v>4</v>
      </c>
    </row>
    <row r="172" spans="15:37">
      <c r="O172" s="154" t="s">
        <v>775</v>
      </c>
      <c r="P172" s="73"/>
      <c r="Q172" s="73"/>
      <c r="R172" s="73"/>
      <c r="S172" s="73"/>
      <c r="T172" s="73"/>
      <c r="U172" s="154" t="s">
        <v>785</v>
      </c>
      <c r="V172" s="73"/>
      <c r="W172" s="73"/>
      <c r="X172" s="73"/>
      <c r="Y172" s="73"/>
      <c r="AA172" s="145" t="s">
        <v>9</v>
      </c>
      <c r="AB172" s="272" t="s">
        <v>932</v>
      </c>
      <c r="AC172" s="145" t="s">
        <v>9</v>
      </c>
      <c r="AD172" s="144">
        <f t="shared" ref="AD172:AD184" si="34">AE172*100/$AE$185</f>
        <v>55.555555555555557</v>
      </c>
      <c r="AE172" s="143">
        <v>50</v>
      </c>
      <c r="AF172" s="73"/>
      <c r="AG172" s="145" t="s">
        <v>51</v>
      </c>
      <c r="AH172" s="272" t="s">
        <v>940</v>
      </c>
      <c r="AI172" s="145" t="s">
        <v>104</v>
      </c>
      <c r="AJ172" s="144">
        <f t="shared" ref="AJ172:AJ179" si="35">AK172*100/$AK$180</f>
        <v>46.25</v>
      </c>
      <c r="AK172" s="143">
        <v>37</v>
      </c>
    </row>
    <row r="173" spans="15:37">
      <c r="AA173" s="145" t="s">
        <v>16</v>
      </c>
      <c r="AB173" s="272" t="s">
        <v>931</v>
      </c>
      <c r="AC173" s="145" t="s">
        <v>16</v>
      </c>
      <c r="AD173" s="144">
        <f t="shared" si="34"/>
        <v>12.222222222222221</v>
      </c>
      <c r="AE173" s="143">
        <v>11</v>
      </c>
      <c r="AF173" s="73"/>
      <c r="AG173" s="145" t="s">
        <v>51</v>
      </c>
      <c r="AH173" s="272" t="s">
        <v>939</v>
      </c>
      <c r="AI173" s="145" t="s">
        <v>123</v>
      </c>
      <c r="AJ173" s="144">
        <f t="shared" si="35"/>
        <v>22.5</v>
      </c>
      <c r="AK173" s="143">
        <v>18</v>
      </c>
    </row>
    <row r="174" spans="15:37">
      <c r="O174" s="2" t="s">
        <v>0</v>
      </c>
      <c r="P174" s="3" t="s">
        <v>1</v>
      </c>
      <c r="Q174" s="3" t="s">
        <v>2</v>
      </c>
      <c r="R174" s="3" t="s">
        <v>3</v>
      </c>
      <c r="S174" s="3" t="s">
        <v>4</v>
      </c>
      <c r="T174" s="73"/>
      <c r="U174" s="2" t="s">
        <v>45</v>
      </c>
      <c r="V174" s="3" t="s">
        <v>1</v>
      </c>
      <c r="W174" s="3" t="s">
        <v>46</v>
      </c>
      <c r="X174" s="3" t="s">
        <v>3</v>
      </c>
      <c r="Y174" s="3" t="s">
        <v>4</v>
      </c>
      <c r="AA174" s="145" t="s">
        <v>16</v>
      </c>
      <c r="AB174" s="272" t="s">
        <v>930</v>
      </c>
      <c r="AC174" s="145" t="s">
        <v>16</v>
      </c>
      <c r="AD174" s="144">
        <f t="shared" si="34"/>
        <v>10</v>
      </c>
      <c r="AE174" s="143">
        <v>9</v>
      </c>
      <c r="AF174" s="73"/>
      <c r="AG174" s="145" t="s">
        <v>9</v>
      </c>
      <c r="AH174" s="292" t="s">
        <v>430</v>
      </c>
      <c r="AI174" s="145" t="s">
        <v>22</v>
      </c>
      <c r="AJ174" s="144">
        <f t="shared" si="35"/>
        <v>18.75</v>
      </c>
      <c r="AK174" s="143">
        <v>15</v>
      </c>
    </row>
    <row r="175" spans="15:37">
      <c r="O175" s="19" t="s">
        <v>16</v>
      </c>
      <c r="P175" s="20" t="s">
        <v>776</v>
      </c>
      <c r="Q175" s="19" t="s">
        <v>16</v>
      </c>
      <c r="R175" s="22">
        <f t="shared" ref="R175:R183" si="36">S175*100/$S$184</f>
        <v>46.153846153846153</v>
      </c>
      <c r="S175" s="99">
        <v>42</v>
      </c>
      <c r="T175" s="73"/>
      <c r="U175" s="19" t="s">
        <v>106</v>
      </c>
      <c r="V175" s="20" t="s">
        <v>792</v>
      </c>
      <c r="W175" s="19" t="s">
        <v>22</v>
      </c>
      <c r="X175" s="22">
        <f t="shared" ref="X175:X186" si="37">Y175*100/$Y$187</f>
        <v>64.772727272727266</v>
      </c>
      <c r="Y175" s="99">
        <v>57</v>
      </c>
      <c r="AA175" s="145" t="s">
        <v>16</v>
      </c>
      <c r="AB175" s="272" t="s">
        <v>929</v>
      </c>
      <c r="AC175" s="145" t="s">
        <v>16</v>
      </c>
      <c r="AD175" s="144">
        <f t="shared" si="34"/>
        <v>7.7777777777777777</v>
      </c>
      <c r="AE175" s="143">
        <v>7</v>
      </c>
      <c r="AF175" s="73"/>
      <c r="AG175" s="145" t="s">
        <v>55</v>
      </c>
      <c r="AH175" s="272" t="s">
        <v>938</v>
      </c>
      <c r="AI175" s="145" t="s">
        <v>16</v>
      </c>
      <c r="AJ175" s="144">
        <f t="shared" si="35"/>
        <v>5</v>
      </c>
      <c r="AK175" s="143">
        <v>4</v>
      </c>
    </row>
    <row r="176" spans="15:37">
      <c r="O176" s="19" t="s">
        <v>16</v>
      </c>
      <c r="P176" s="20" t="s">
        <v>780</v>
      </c>
      <c r="Q176" s="19" t="s">
        <v>16</v>
      </c>
      <c r="R176" s="22">
        <f t="shared" si="36"/>
        <v>20.87912087912088</v>
      </c>
      <c r="S176" s="85">
        <v>19</v>
      </c>
      <c r="T176" s="73"/>
      <c r="U176" s="19" t="s">
        <v>106</v>
      </c>
      <c r="V176" s="20" t="s">
        <v>791</v>
      </c>
      <c r="W176" s="19" t="s">
        <v>52</v>
      </c>
      <c r="X176" s="22">
        <f t="shared" si="37"/>
        <v>9.0909090909090917</v>
      </c>
      <c r="Y176" s="85">
        <v>8</v>
      </c>
      <c r="AA176" s="145" t="s">
        <v>16</v>
      </c>
      <c r="AB176" s="272" t="s">
        <v>928</v>
      </c>
      <c r="AC176" s="145" t="s">
        <v>16</v>
      </c>
      <c r="AD176" s="144">
        <f t="shared" si="34"/>
        <v>3.3333333333333335</v>
      </c>
      <c r="AE176" s="143">
        <v>3</v>
      </c>
      <c r="AF176" s="73"/>
      <c r="AG176" s="145" t="s">
        <v>22</v>
      </c>
      <c r="AH176" s="272" t="s">
        <v>937</v>
      </c>
      <c r="AI176" s="145" t="s">
        <v>16</v>
      </c>
      <c r="AJ176" s="144">
        <f t="shared" si="35"/>
        <v>3.75</v>
      </c>
      <c r="AK176" s="143">
        <v>3</v>
      </c>
    </row>
    <row r="177" spans="15:37">
      <c r="O177" s="19" t="s">
        <v>16</v>
      </c>
      <c r="P177" s="20" t="s">
        <v>781</v>
      </c>
      <c r="Q177" s="19" t="s">
        <v>16</v>
      </c>
      <c r="R177" s="22">
        <f t="shared" si="36"/>
        <v>12.087912087912088</v>
      </c>
      <c r="S177" s="85">
        <v>11</v>
      </c>
      <c r="T177" s="73"/>
      <c r="U177" s="19" t="s">
        <v>106</v>
      </c>
      <c r="V177" s="20" t="s">
        <v>786</v>
      </c>
      <c r="W177" s="19" t="s">
        <v>22</v>
      </c>
      <c r="X177" s="22">
        <f t="shared" si="37"/>
        <v>6.8181818181818183</v>
      </c>
      <c r="Y177" s="85">
        <v>6</v>
      </c>
      <c r="AA177" s="145" t="s">
        <v>16</v>
      </c>
      <c r="AB177" s="272" t="s">
        <v>927</v>
      </c>
      <c r="AC177" s="145" t="s">
        <v>16</v>
      </c>
      <c r="AD177" s="144">
        <f t="shared" si="34"/>
        <v>2.2222222222222223</v>
      </c>
      <c r="AE177" s="143">
        <v>2</v>
      </c>
      <c r="AF177" s="73"/>
      <c r="AG177" s="145" t="s">
        <v>51</v>
      </c>
      <c r="AH177" s="272" t="s">
        <v>936</v>
      </c>
      <c r="AI177" s="145" t="s">
        <v>123</v>
      </c>
      <c r="AJ177" s="144">
        <f t="shared" si="35"/>
        <v>1.25</v>
      </c>
      <c r="AK177" s="143">
        <v>1</v>
      </c>
    </row>
    <row r="178" spans="15:37">
      <c r="O178" s="19" t="s">
        <v>16</v>
      </c>
      <c r="P178" s="20" t="s">
        <v>779</v>
      </c>
      <c r="Q178" s="19" t="s">
        <v>16</v>
      </c>
      <c r="R178" s="22">
        <f t="shared" si="36"/>
        <v>10.989010989010989</v>
      </c>
      <c r="S178" s="85">
        <v>10</v>
      </c>
      <c r="T178" s="73"/>
      <c r="U178" s="19" t="s">
        <v>106</v>
      </c>
      <c r="V178" s="20" t="s">
        <v>790</v>
      </c>
      <c r="W178" s="19" t="s">
        <v>22</v>
      </c>
      <c r="X178" s="22">
        <f t="shared" si="37"/>
        <v>5.6818181818181817</v>
      </c>
      <c r="Y178" s="85">
        <v>5</v>
      </c>
      <c r="AA178" s="145" t="s">
        <v>16</v>
      </c>
      <c r="AB178" s="272" t="s">
        <v>926</v>
      </c>
      <c r="AC178" s="145" t="s">
        <v>16</v>
      </c>
      <c r="AD178" s="144">
        <f t="shared" si="34"/>
        <v>2.2222222222222223</v>
      </c>
      <c r="AE178" s="143">
        <v>2</v>
      </c>
      <c r="AF178" s="73"/>
      <c r="AG178" s="145" t="s">
        <v>9</v>
      </c>
      <c r="AH178" s="272" t="s">
        <v>935</v>
      </c>
      <c r="AI178" s="145" t="s">
        <v>22</v>
      </c>
      <c r="AJ178" s="144">
        <f t="shared" si="35"/>
        <v>1.25</v>
      </c>
      <c r="AK178" s="143">
        <v>1</v>
      </c>
    </row>
    <row r="179" spans="15:37">
      <c r="O179" s="19" t="s">
        <v>16</v>
      </c>
      <c r="P179" s="20" t="s">
        <v>778</v>
      </c>
      <c r="Q179" s="19" t="s">
        <v>22</v>
      </c>
      <c r="R179" s="22">
        <f t="shared" si="36"/>
        <v>3.2967032967032965</v>
      </c>
      <c r="S179" s="85">
        <v>3</v>
      </c>
      <c r="T179" s="73"/>
      <c r="U179" s="19" t="s">
        <v>9</v>
      </c>
      <c r="V179" s="20" t="s">
        <v>793</v>
      </c>
      <c r="W179" s="19" t="s">
        <v>123</v>
      </c>
      <c r="X179" s="22">
        <f t="shared" si="37"/>
        <v>4.5454545454545459</v>
      </c>
      <c r="Y179" s="85">
        <v>4</v>
      </c>
      <c r="AA179" s="145" t="s">
        <v>16</v>
      </c>
      <c r="AB179" s="272" t="s">
        <v>925</v>
      </c>
      <c r="AC179" s="145" t="s">
        <v>16</v>
      </c>
      <c r="AD179" s="144">
        <f t="shared" si="34"/>
        <v>1.1111111111111112</v>
      </c>
      <c r="AE179" s="143">
        <v>1</v>
      </c>
      <c r="AF179" s="73"/>
      <c r="AG179" s="145" t="s">
        <v>9</v>
      </c>
      <c r="AH179" s="272" t="s">
        <v>934</v>
      </c>
      <c r="AI179" s="145" t="s">
        <v>52</v>
      </c>
      <c r="AJ179" s="144">
        <f t="shared" si="35"/>
        <v>1.25</v>
      </c>
      <c r="AK179" s="143">
        <v>1</v>
      </c>
    </row>
    <row r="180" spans="15:37">
      <c r="O180" s="19" t="s">
        <v>16</v>
      </c>
      <c r="P180" s="20" t="s">
        <v>782</v>
      </c>
      <c r="Q180" s="19" t="s">
        <v>16</v>
      </c>
      <c r="R180" s="22">
        <f t="shared" si="36"/>
        <v>3.2967032967032965</v>
      </c>
      <c r="S180" s="85">
        <v>3</v>
      </c>
      <c r="T180" s="73"/>
      <c r="U180" s="19" t="s">
        <v>106</v>
      </c>
      <c r="V180" s="20" t="s">
        <v>794</v>
      </c>
      <c r="W180" s="19" t="s">
        <v>22</v>
      </c>
      <c r="X180" s="22">
        <f t="shared" si="37"/>
        <v>2.2727272727272729</v>
      </c>
      <c r="Y180" s="85">
        <v>2</v>
      </c>
      <c r="AA180" s="145" t="s">
        <v>16</v>
      </c>
      <c r="AB180" s="272" t="s">
        <v>924</v>
      </c>
      <c r="AC180" s="145" t="s">
        <v>16</v>
      </c>
      <c r="AD180" s="144">
        <f t="shared" si="34"/>
        <v>1.1111111111111112</v>
      </c>
      <c r="AE180" s="143">
        <v>1</v>
      </c>
      <c r="AF180" s="73"/>
      <c r="AG180" s="141"/>
      <c r="AH180" s="142"/>
      <c r="AI180" s="141"/>
      <c r="AJ180" s="140">
        <f>SUM(AJ172:AJ179)</f>
        <v>100</v>
      </c>
      <c r="AK180" s="140">
        <f>SUM(AK172:AK179)</f>
        <v>80</v>
      </c>
    </row>
    <row r="181" spans="15:37">
      <c r="O181" s="19" t="s">
        <v>16</v>
      </c>
      <c r="P181" s="20" t="s">
        <v>777</v>
      </c>
      <c r="Q181" s="19" t="s">
        <v>16</v>
      </c>
      <c r="R181" s="22">
        <f t="shared" si="36"/>
        <v>1.098901098901099</v>
      </c>
      <c r="S181" s="85">
        <v>1</v>
      </c>
      <c r="T181" s="73"/>
      <c r="U181" s="19" t="s">
        <v>106</v>
      </c>
      <c r="V181" s="20" t="s">
        <v>795</v>
      </c>
      <c r="W181" s="19" t="s">
        <v>22</v>
      </c>
      <c r="X181" s="22">
        <f t="shared" si="37"/>
        <v>1.1363636363636365</v>
      </c>
      <c r="Y181" s="85">
        <v>1</v>
      </c>
      <c r="AA181" s="145" t="s">
        <v>16</v>
      </c>
      <c r="AB181" s="272" t="s">
        <v>923</v>
      </c>
      <c r="AC181" s="145" t="s">
        <v>16</v>
      </c>
      <c r="AD181" s="144">
        <f t="shared" si="34"/>
        <v>1.1111111111111112</v>
      </c>
      <c r="AE181" s="143">
        <v>1</v>
      </c>
      <c r="AF181" s="73"/>
      <c r="AG181" s="252"/>
      <c r="AI181" s="252"/>
      <c r="AJ181" s="252"/>
      <c r="AK181" s="251"/>
    </row>
    <row r="182" spans="15:37">
      <c r="O182" s="19" t="s">
        <v>16</v>
      </c>
      <c r="P182" s="20" t="s">
        <v>783</v>
      </c>
      <c r="Q182" s="19" t="s">
        <v>16</v>
      </c>
      <c r="R182" s="22">
        <f t="shared" si="36"/>
        <v>1.098901098901099</v>
      </c>
      <c r="S182" s="85">
        <v>1</v>
      </c>
      <c r="T182" s="73"/>
      <c r="U182" s="19" t="s">
        <v>106</v>
      </c>
      <c r="V182" s="20" t="s">
        <v>787</v>
      </c>
      <c r="W182" s="19" t="s">
        <v>22</v>
      </c>
      <c r="X182" s="22">
        <f t="shared" si="37"/>
        <v>1.1363636363636365</v>
      </c>
      <c r="Y182" s="85">
        <v>1</v>
      </c>
      <c r="AA182" s="145" t="s">
        <v>16</v>
      </c>
      <c r="AB182" s="272" t="s">
        <v>922</v>
      </c>
      <c r="AC182" s="145" t="s">
        <v>16</v>
      </c>
      <c r="AD182" s="144">
        <f t="shared" si="34"/>
        <v>1.1111111111111112</v>
      </c>
      <c r="AE182" s="143">
        <v>1</v>
      </c>
      <c r="AF182" s="73"/>
      <c r="AG182" s="252"/>
      <c r="AI182" s="252"/>
      <c r="AJ182" s="252"/>
      <c r="AK182" s="251"/>
    </row>
    <row r="183" spans="15:37">
      <c r="O183" s="68" t="s">
        <v>16</v>
      </c>
      <c r="P183" s="69" t="s">
        <v>784</v>
      </c>
      <c r="Q183" s="68" t="s">
        <v>16</v>
      </c>
      <c r="R183" s="71">
        <f t="shared" si="36"/>
        <v>1.098901098901099</v>
      </c>
      <c r="S183" s="97">
        <v>1</v>
      </c>
      <c r="T183" s="73"/>
      <c r="U183" s="19" t="s">
        <v>106</v>
      </c>
      <c r="V183" s="20" t="s">
        <v>788</v>
      </c>
      <c r="W183" s="19" t="s">
        <v>22</v>
      </c>
      <c r="X183" s="22">
        <f t="shared" si="37"/>
        <v>1.1363636363636365</v>
      </c>
      <c r="Y183" s="85">
        <v>1</v>
      </c>
      <c r="AA183" s="145" t="s">
        <v>16</v>
      </c>
      <c r="AB183" s="272" t="s">
        <v>921</v>
      </c>
      <c r="AC183" s="145" t="s">
        <v>16</v>
      </c>
      <c r="AD183" s="144">
        <f t="shared" si="34"/>
        <v>1.1111111111111112</v>
      </c>
      <c r="AE183" s="143">
        <v>1</v>
      </c>
      <c r="AF183" s="73"/>
      <c r="AG183" s="73"/>
      <c r="AH183" s="73"/>
      <c r="AI183" s="73"/>
      <c r="AJ183" s="73"/>
      <c r="AK183" s="73"/>
    </row>
    <row r="184" spans="15:37">
      <c r="O184" s="73"/>
      <c r="P184" s="73"/>
      <c r="Q184" s="73"/>
      <c r="R184" s="74">
        <f>SUM(R175:R183)</f>
        <v>100</v>
      </c>
      <c r="S184" s="74">
        <f>SUM(S175:S183)</f>
        <v>91</v>
      </c>
      <c r="T184" s="73"/>
      <c r="U184" s="19" t="s">
        <v>106</v>
      </c>
      <c r="V184" s="20" t="s">
        <v>789</v>
      </c>
      <c r="W184" s="19" t="s">
        <v>22</v>
      </c>
      <c r="X184" s="22">
        <f t="shared" si="37"/>
        <v>1.1363636363636365</v>
      </c>
      <c r="Y184" s="85">
        <v>1</v>
      </c>
      <c r="AA184" s="145" t="s">
        <v>16</v>
      </c>
      <c r="AB184" s="272" t="s">
        <v>920</v>
      </c>
      <c r="AC184" s="145" t="s">
        <v>16</v>
      </c>
      <c r="AD184" s="144">
        <f t="shared" si="34"/>
        <v>1.1111111111111112</v>
      </c>
      <c r="AE184" s="143">
        <v>1</v>
      </c>
      <c r="AF184" s="73"/>
      <c r="AG184" s="73"/>
      <c r="AH184" s="73"/>
      <c r="AI184" s="73"/>
      <c r="AJ184" s="73"/>
      <c r="AK184" s="73"/>
    </row>
    <row r="185" spans="15:37">
      <c r="O185" s="73"/>
      <c r="P185" s="73"/>
      <c r="Q185" s="73"/>
      <c r="R185" s="73"/>
      <c r="S185" s="73"/>
      <c r="T185" s="73"/>
      <c r="U185" s="19" t="s">
        <v>106</v>
      </c>
      <c r="V185" s="20" t="s">
        <v>796</v>
      </c>
      <c r="W185" s="19" t="s">
        <v>22</v>
      </c>
      <c r="X185" s="22">
        <f t="shared" si="37"/>
        <v>1.1363636363636365</v>
      </c>
      <c r="Y185" s="85">
        <v>1</v>
      </c>
      <c r="AA185" s="141"/>
      <c r="AB185" s="142"/>
      <c r="AC185" s="141"/>
      <c r="AD185" s="140">
        <f>SUM(AD172:AD184)</f>
        <v>100.00000000000001</v>
      </c>
      <c r="AE185" s="140">
        <f>SUM(AE172:AE184)</f>
        <v>90</v>
      </c>
      <c r="AF185" s="73"/>
      <c r="AG185" s="73"/>
      <c r="AH185" s="73"/>
      <c r="AI185" s="73"/>
      <c r="AJ185" s="73"/>
      <c r="AK185" s="73"/>
    </row>
    <row r="186" spans="15:37">
      <c r="O186" s="73"/>
      <c r="P186" s="73"/>
      <c r="Q186" s="73"/>
      <c r="R186" s="73"/>
      <c r="S186" s="73"/>
      <c r="T186" s="73"/>
      <c r="U186" s="68" t="s">
        <v>106</v>
      </c>
      <c r="V186" s="69" t="s">
        <v>797</v>
      </c>
      <c r="W186" s="68" t="s">
        <v>22</v>
      </c>
      <c r="X186" s="71">
        <f t="shared" si="37"/>
        <v>1.1363636363636365</v>
      </c>
      <c r="Y186" s="97">
        <v>1</v>
      </c>
    </row>
    <row r="187" spans="15:37">
      <c r="O187" s="73"/>
      <c r="P187" s="73"/>
      <c r="Q187" s="73"/>
      <c r="R187" s="73"/>
      <c r="S187" s="73"/>
      <c r="T187" s="73"/>
      <c r="U187" s="73"/>
      <c r="V187" s="73"/>
      <c r="W187" s="73"/>
      <c r="X187" s="74">
        <f>SUM(X175:X186)</f>
        <v>100.00000000000001</v>
      </c>
      <c r="Y187" s="74">
        <f>SUM(Y175:Y186)</f>
        <v>88</v>
      </c>
    </row>
    <row r="192" spans="15:37">
      <c r="O192" s="154" t="s">
        <v>1034</v>
      </c>
      <c r="P192" s="73"/>
      <c r="Q192" s="73"/>
      <c r="R192" s="73"/>
      <c r="S192" s="73"/>
      <c r="T192" s="73"/>
      <c r="U192" s="154" t="s">
        <v>1044</v>
      </c>
      <c r="V192" s="73"/>
      <c r="W192" s="73"/>
      <c r="X192" s="73"/>
      <c r="Y192" s="73"/>
    </row>
    <row r="193" spans="15:25">
      <c r="O193" s="73"/>
      <c r="P193" s="73"/>
      <c r="Q193" s="73"/>
      <c r="R193" s="73"/>
      <c r="S193" s="73"/>
      <c r="T193" s="73"/>
      <c r="U193" s="73"/>
      <c r="V193" s="73"/>
      <c r="W193" s="73"/>
      <c r="X193" s="73"/>
      <c r="Y193" s="73"/>
    </row>
    <row r="194" spans="15:25">
      <c r="O194" s="2" t="s">
        <v>0</v>
      </c>
      <c r="P194" s="3" t="s">
        <v>1</v>
      </c>
      <c r="Q194" s="3" t="s">
        <v>2</v>
      </c>
      <c r="R194" s="3" t="s">
        <v>3</v>
      </c>
      <c r="S194" s="3" t="s">
        <v>4</v>
      </c>
      <c r="T194" s="73"/>
      <c r="U194" s="2" t="s">
        <v>45</v>
      </c>
      <c r="V194" s="3" t="s">
        <v>1</v>
      </c>
      <c r="W194" s="3" t="s">
        <v>46</v>
      </c>
      <c r="X194" s="3" t="s">
        <v>3</v>
      </c>
      <c r="Y194" s="3" t="s">
        <v>4</v>
      </c>
    </row>
    <row r="195" spans="15:25">
      <c r="O195" s="19" t="s">
        <v>16</v>
      </c>
      <c r="P195" s="300" t="s">
        <v>1041</v>
      </c>
      <c r="Q195" s="19" t="s">
        <v>16</v>
      </c>
      <c r="R195" s="301">
        <v>34.920634920634917</v>
      </c>
      <c r="S195" s="99">
        <v>22</v>
      </c>
      <c r="T195" s="73"/>
      <c r="U195" s="19" t="s">
        <v>9</v>
      </c>
      <c r="V195" s="300" t="s">
        <v>1045</v>
      </c>
      <c r="W195" s="19" t="s">
        <v>16</v>
      </c>
      <c r="X195" s="22">
        <v>98.888888888888886</v>
      </c>
      <c r="Y195" s="139">
        <v>89</v>
      </c>
    </row>
    <row r="196" spans="15:25">
      <c r="O196" s="19" t="s">
        <v>16</v>
      </c>
      <c r="P196" s="300" t="s">
        <v>1039</v>
      </c>
      <c r="Q196" s="19" t="s">
        <v>16</v>
      </c>
      <c r="R196" s="22">
        <v>23.80952380952381</v>
      </c>
      <c r="S196" s="85">
        <v>15</v>
      </c>
      <c r="T196" s="73"/>
      <c r="U196" s="68" t="s">
        <v>22</v>
      </c>
      <c r="V196" s="302" t="s">
        <v>1046</v>
      </c>
      <c r="W196" s="68" t="s">
        <v>16</v>
      </c>
      <c r="X196" s="71">
        <v>1.1111111111111112</v>
      </c>
      <c r="Y196" s="298">
        <v>1</v>
      </c>
    </row>
    <row r="197" spans="15:25">
      <c r="O197" s="19" t="s">
        <v>16</v>
      </c>
      <c r="P197" s="300" t="s">
        <v>1036</v>
      </c>
      <c r="Q197" s="19" t="s">
        <v>16</v>
      </c>
      <c r="R197" s="22">
        <v>12.698412698412698</v>
      </c>
      <c r="S197" s="85">
        <v>8</v>
      </c>
      <c r="T197" s="73"/>
      <c r="U197" s="73"/>
      <c r="V197" s="73"/>
      <c r="W197" s="73"/>
      <c r="X197" s="74">
        <v>100</v>
      </c>
      <c r="Y197" s="74">
        <v>90</v>
      </c>
    </row>
    <row r="198" spans="15:25">
      <c r="O198" s="19" t="s">
        <v>16</v>
      </c>
      <c r="P198" s="300" t="s">
        <v>1040</v>
      </c>
      <c r="Q198" s="19" t="s">
        <v>16</v>
      </c>
      <c r="R198" s="22">
        <v>7.9365079365079367</v>
      </c>
      <c r="S198" s="85">
        <v>5</v>
      </c>
      <c r="T198" s="73"/>
      <c r="U198" s="73"/>
      <c r="V198" s="73"/>
      <c r="W198" s="73"/>
      <c r="X198" s="73"/>
      <c r="Y198" s="139"/>
    </row>
    <row r="199" spans="15:25">
      <c r="O199" s="19" t="s">
        <v>16</v>
      </c>
      <c r="P199" s="300" t="s">
        <v>1035</v>
      </c>
      <c r="Q199" s="19" t="s">
        <v>16</v>
      </c>
      <c r="R199" s="22">
        <v>6.3492063492063489</v>
      </c>
      <c r="S199" s="85">
        <v>4</v>
      </c>
      <c r="T199" s="73"/>
      <c r="U199" s="73"/>
      <c r="V199" s="73"/>
      <c r="W199" s="73"/>
      <c r="X199" s="73"/>
      <c r="Y199" s="139"/>
    </row>
    <row r="200" spans="15:25">
      <c r="O200" s="19" t="s">
        <v>16</v>
      </c>
      <c r="P200" s="300" t="s">
        <v>1038</v>
      </c>
      <c r="Q200" s="19" t="s">
        <v>16</v>
      </c>
      <c r="R200" s="22">
        <v>6.3492063492063489</v>
      </c>
      <c r="S200" s="85">
        <v>4</v>
      </c>
      <c r="T200" s="73"/>
      <c r="U200" s="73"/>
      <c r="V200" s="73"/>
      <c r="W200" s="73"/>
      <c r="X200" s="73"/>
      <c r="Y200" s="73"/>
    </row>
    <row r="201" spans="15:25">
      <c r="O201" s="19" t="s">
        <v>16</v>
      </c>
      <c r="P201" s="300" t="s">
        <v>1037</v>
      </c>
      <c r="Q201" s="19" t="s">
        <v>16</v>
      </c>
      <c r="R201" s="22">
        <v>4.7619047619047619</v>
      </c>
      <c r="S201" s="85">
        <v>3</v>
      </c>
      <c r="T201" s="73"/>
      <c r="U201" s="73"/>
      <c r="V201" s="73"/>
      <c r="W201" s="73"/>
      <c r="X201" s="73"/>
      <c r="Y201" s="73"/>
    </row>
    <row r="202" spans="15:25">
      <c r="O202" s="19" t="s">
        <v>16</v>
      </c>
      <c r="P202" s="300" t="s">
        <v>1043</v>
      </c>
      <c r="Q202" s="19" t="s">
        <v>16</v>
      </c>
      <c r="R202" s="22">
        <v>1.5873015873015872</v>
      </c>
      <c r="S202" s="85">
        <v>1</v>
      </c>
      <c r="T202" s="73"/>
      <c r="U202" s="73"/>
      <c r="V202" s="73"/>
      <c r="W202" s="73"/>
      <c r="X202" s="73"/>
      <c r="Y202" s="73"/>
    </row>
    <row r="203" spans="15:25">
      <c r="O203" s="68" t="s">
        <v>16</v>
      </c>
      <c r="P203" s="302" t="s">
        <v>1042</v>
      </c>
      <c r="Q203" s="68" t="s">
        <v>16</v>
      </c>
      <c r="R203" s="71">
        <v>1.5873015873015872</v>
      </c>
      <c r="S203" s="97">
        <v>1</v>
      </c>
      <c r="T203" s="73"/>
      <c r="U203" s="73"/>
      <c r="V203" s="73"/>
      <c r="W203" s="73"/>
      <c r="X203" s="73"/>
      <c r="Y203" s="73"/>
    </row>
    <row r="204" spans="15:25">
      <c r="O204" s="73"/>
      <c r="P204" s="73"/>
      <c r="Q204" s="73"/>
      <c r="R204" s="74">
        <v>100</v>
      </c>
      <c r="S204" s="74">
        <v>63</v>
      </c>
      <c r="T204" s="73"/>
      <c r="U204" s="73"/>
      <c r="V204" s="73"/>
      <c r="W204" s="73"/>
      <c r="X204" s="73"/>
      <c r="Y204" s="73"/>
    </row>
    <row r="205" spans="15:25">
      <c r="O205" s="73"/>
      <c r="P205" s="73"/>
      <c r="Q205" s="73"/>
      <c r="R205" s="73"/>
      <c r="S205" s="73"/>
      <c r="T205" s="73"/>
      <c r="U205" s="73"/>
      <c r="V205" s="73"/>
      <c r="W205" s="73"/>
      <c r="X205" s="73"/>
      <c r="Y205" s="73"/>
    </row>
    <row r="206" spans="15:25">
      <c r="O206" s="73"/>
      <c r="P206" s="73"/>
      <c r="Q206" s="73"/>
      <c r="R206" s="73"/>
      <c r="S206" s="73"/>
      <c r="T206" s="73"/>
      <c r="U206" s="73"/>
      <c r="V206" s="73"/>
      <c r="W206" s="73"/>
      <c r="X206" s="73"/>
      <c r="Y206" s="73"/>
    </row>
    <row r="207" spans="15:25">
      <c r="O207" s="154" t="s">
        <v>1058</v>
      </c>
      <c r="P207" s="73"/>
      <c r="Q207" s="73"/>
      <c r="R207" s="73"/>
      <c r="S207" s="73"/>
      <c r="T207" s="73"/>
      <c r="U207" s="154" t="s">
        <v>1059</v>
      </c>
      <c r="V207" s="73"/>
      <c r="W207" s="73"/>
      <c r="X207" s="73"/>
      <c r="Y207" s="73"/>
    </row>
    <row r="208" spans="15:25">
      <c r="O208" s="73"/>
      <c r="P208" s="73"/>
      <c r="Q208" s="73"/>
      <c r="R208" s="73"/>
      <c r="S208" s="73"/>
      <c r="T208" s="73"/>
      <c r="U208" s="73"/>
      <c r="V208" s="73"/>
      <c r="W208" s="73"/>
      <c r="X208" s="73"/>
      <c r="Y208" s="73"/>
    </row>
    <row r="209" spans="15:25">
      <c r="O209" s="2" t="s">
        <v>0</v>
      </c>
      <c r="P209" s="3" t="s">
        <v>1</v>
      </c>
      <c r="Q209" s="3" t="s">
        <v>2</v>
      </c>
      <c r="R209" s="3" t="s">
        <v>3</v>
      </c>
      <c r="S209" s="3" t="s">
        <v>4</v>
      </c>
      <c r="T209" s="73"/>
      <c r="U209" s="2" t="s">
        <v>45</v>
      </c>
      <c r="V209" s="3" t="s">
        <v>1</v>
      </c>
      <c r="W209" s="3" t="s">
        <v>46</v>
      </c>
      <c r="X209" s="3" t="s">
        <v>3</v>
      </c>
      <c r="Y209" s="3" t="s">
        <v>4</v>
      </c>
    </row>
    <row r="210" spans="15:25">
      <c r="O210" s="19" t="s">
        <v>16</v>
      </c>
      <c r="P210" s="300" t="s">
        <v>1057</v>
      </c>
      <c r="Q210" s="19" t="s">
        <v>16</v>
      </c>
      <c r="R210" s="22">
        <v>39.325842696629216</v>
      </c>
      <c r="S210" s="99">
        <v>35</v>
      </c>
      <c r="T210" s="73"/>
      <c r="U210" s="19" t="s">
        <v>19</v>
      </c>
      <c r="V210" s="299" t="s">
        <v>559</v>
      </c>
      <c r="W210" s="19" t="s">
        <v>52</v>
      </c>
      <c r="X210" s="22">
        <v>43.529411764705884</v>
      </c>
      <c r="Y210" s="99">
        <v>37</v>
      </c>
    </row>
    <row r="211" spans="15:25">
      <c r="O211" s="19" t="s">
        <v>16</v>
      </c>
      <c r="P211" s="300" t="s">
        <v>1054</v>
      </c>
      <c r="Q211" s="19" t="s">
        <v>16</v>
      </c>
      <c r="R211" s="22">
        <v>20.224719101123597</v>
      </c>
      <c r="S211" s="85">
        <v>18</v>
      </c>
      <c r="T211" s="73"/>
      <c r="U211" s="19" t="s">
        <v>106</v>
      </c>
      <c r="V211" s="300" t="s">
        <v>1047</v>
      </c>
      <c r="W211" s="19" t="s">
        <v>635</v>
      </c>
      <c r="X211" s="22">
        <v>42.352941176470587</v>
      </c>
      <c r="Y211" s="85">
        <v>36</v>
      </c>
    </row>
    <row r="212" spans="15:25">
      <c r="O212" s="19" t="s">
        <v>16</v>
      </c>
      <c r="P212" s="300" t="s">
        <v>1055</v>
      </c>
      <c r="Q212" s="19" t="s">
        <v>16</v>
      </c>
      <c r="R212" s="22">
        <v>16.853932584269664</v>
      </c>
      <c r="S212" s="85">
        <v>15</v>
      </c>
      <c r="T212" s="73"/>
      <c r="U212" s="19" t="s">
        <v>19</v>
      </c>
      <c r="V212" s="300" t="s">
        <v>1050</v>
      </c>
      <c r="W212" s="19" t="s">
        <v>635</v>
      </c>
      <c r="X212" s="22">
        <v>11.764705882352942</v>
      </c>
      <c r="Y212" s="85">
        <v>10</v>
      </c>
    </row>
    <row r="213" spans="15:25">
      <c r="O213" s="19" t="s">
        <v>16</v>
      </c>
      <c r="P213" s="300" t="s">
        <v>1056</v>
      </c>
      <c r="Q213" s="19" t="s">
        <v>16</v>
      </c>
      <c r="R213" s="22">
        <v>15.730337078651685</v>
      </c>
      <c r="S213" s="85">
        <v>14</v>
      </c>
      <c r="T213" s="73"/>
      <c r="U213" s="19" t="s">
        <v>106</v>
      </c>
      <c r="V213" s="300" t="s">
        <v>1048</v>
      </c>
      <c r="W213" s="19" t="s">
        <v>22</v>
      </c>
      <c r="X213" s="22">
        <v>1.1764705882352942</v>
      </c>
      <c r="Y213" s="85">
        <v>1</v>
      </c>
    </row>
    <row r="214" spans="15:25">
      <c r="O214" s="19" t="s">
        <v>16</v>
      </c>
      <c r="P214" s="300" t="s">
        <v>1052</v>
      </c>
      <c r="Q214" s="19" t="s">
        <v>16</v>
      </c>
      <c r="R214" s="22">
        <v>4.4943820224719104</v>
      </c>
      <c r="S214" s="85">
        <v>4</v>
      </c>
      <c r="T214" s="73"/>
      <c r="U214" s="68" t="s">
        <v>106</v>
      </c>
      <c r="V214" s="302" t="s">
        <v>1049</v>
      </c>
      <c r="W214" s="68" t="s">
        <v>22</v>
      </c>
      <c r="X214" s="71">
        <v>1.1764705882352942</v>
      </c>
      <c r="Y214" s="97">
        <v>1</v>
      </c>
    </row>
    <row r="215" spans="15:25">
      <c r="O215" s="19" t="s">
        <v>16</v>
      </c>
      <c r="P215" s="300" t="s">
        <v>1051</v>
      </c>
      <c r="Q215" s="19" t="s">
        <v>16</v>
      </c>
      <c r="R215" s="22">
        <v>2.2471910112359552</v>
      </c>
      <c r="S215" s="85">
        <v>2</v>
      </c>
      <c r="T215" s="73"/>
      <c r="U215" s="73"/>
      <c r="V215" s="73"/>
      <c r="W215" s="73"/>
      <c r="X215" s="74">
        <v>99.999999999999986</v>
      </c>
      <c r="Y215" s="74">
        <v>85</v>
      </c>
    </row>
    <row r="216" spans="15:25">
      <c r="O216" s="68" t="s">
        <v>16</v>
      </c>
      <c r="P216" s="302" t="s">
        <v>1053</v>
      </c>
      <c r="Q216" s="68" t="s">
        <v>16</v>
      </c>
      <c r="R216" s="71">
        <v>1.1235955056179776</v>
      </c>
      <c r="S216" s="97">
        <v>1</v>
      </c>
      <c r="T216" s="73"/>
      <c r="U216" s="73"/>
      <c r="V216" s="73"/>
      <c r="W216" s="73"/>
      <c r="X216" s="73"/>
      <c r="Y216" s="139"/>
    </row>
    <row r="217" spans="15:25">
      <c r="O217" s="73"/>
      <c r="P217" s="73"/>
      <c r="Q217" s="73"/>
      <c r="R217" s="74"/>
      <c r="S217" s="74">
        <v>89</v>
      </c>
      <c r="T217" s="73"/>
      <c r="U217" s="73"/>
      <c r="V217" s="73"/>
      <c r="W217" s="73"/>
      <c r="X217" s="73"/>
      <c r="Y217" s="139"/>
    </row>
  </sheetData>
  <pageMargins left="0.75" right="0.75" top="1" bottom="1" header="0.5" footer="0.5"/>
  <pageSetup paperSize="9" orientation="portrait" horizontalDpi="4294967292" verticalDpi="4294967292"/>
  <ignoredErrors>
    <ignoredError sqref="B22:AO22 B7:D7 F7:J7 B8:D8 F8:J8 B9:D9 F9:J9 B10:D10 F10:J10 B11:D11 F11:J11 B12:D12 F12:AO12 B13:D13 F13:AO13 B14:D14 F14:AO14 B15:D15 F15:AO15 B16:D16 F16:AO16 B17:D17 F17:AO17 B18:D18 F18:AO18 B19:D19 F19:AO19 B20:D20 F20:AO20 B21:D21 F21:AO21 L7:AO7 L8:AO8 L9:AO9 L10:AO10 L11:AO11 B42:AC42 B30:D30 F30:J30 B31:D31 F31:J31 B32:D32 F32:J32 B33:D33 F33:J33 B34:D34 F34:J34 B35:D35 F35:J35 B36:D36 F36:J36 B37:D37 F37:AC37 B38:D38 F38:AC38 B39:D39 F39:AC39 B40:D40 F40:AC40 B41:D41 F41:AC41 L30:AO30 L31:AO31 L32:AO32 L33:AO33 L34:AO34 L35:AO35 L36:AO36 AQ7:AU7 AQ8:AU8 AQ9:AU9 AQ10:AU10 AQ11:AU11 AQ15:AU15 AQ16:AU16 AQ17:AU17 AQ18:AU18 AQ19:AU19 AQ20:AU20 AQ21:AU21 B29:AO29 B23:AO23 AQ23:AU23 B24:AO24 AQ24:AU24 B25:AO25 AQ25:AU25 B26:AO26 AQ26:AU26 B27:AI27 AQ27:AU27 B28:AO28 AQ28:AU28 AQ29:AU29 AQ30:AU30 AQ31:AU31 AQ32:AU32 AQ35:AU35 AQ37:AU37 AQ38:AU38 AQ39:AU39 AQ40:AU40 AQ41:AU41 B50:D50 B43:AC43 AQ43:AU43 B44:AC44 AQ44:AU44 B45:AC45 AQ45:AU45 B46:AC46 AQ46:AU46 B47:AC47 AQ47:AU47 B48:D48 AQ48:AU48 B49:D49 AQ49:AU49 B73:W73 B51:J51 AQ51:AU51 B52:AC52 AQ52:AU52 AQ12:AU12 AQ13:AU13 AQ14:AU14 AQ22:AU22 AQ33:AU33 AQ34:AU34 AQ36:AU36 AQ42:AU42 AQ50:AU50 B57:AC57 AQ53:AU65 F48:J48 F49:J49 F50:J50 B65:D65 B58:D58 F58:J58 B59:D59 F59:J59 B60:D60 F60:J60 B61:D61 F61:J61 B62:D62 F62:J62 B63:D63 F63:J63 B64:D64 F64:AC64 F65:AC65 B66:D66 F66:W66 B67:D67 F67:W67 B68:D68 F68:W68 B69:D69 F69:W69 L58:AO58 L59:AO59 L60:AO60 L61:AO61 L62:AO62 L63:AO63 L48:AC48 L49:AC49 L50:AC50 L51:AC51 B90:Q90 B77:D77 F77:J77 B78:D78 F78:J78 B79:D79 F79:J79 B80:D80 F80:J80 B81:D81 F81:J81 B82:D82 F82:J82 L77:AC77 L78:AC78 L79:AC79 L80:AC80 L81:AC81 L82:Q82 B83:J83 L83:Q83 B84:J84 L84:Q84 B103:D103 B91:D91 F91:J91 B92:D92 F92:J92 B93:D93 F93:J93 B94:D94 F94:J94 B95:D95 F95:J95 B96:D96 F96:J96 B97:D97 F97:J97 B98:D98 F98:J98 B99:D99 F99:J99 B100:D100 F100:J100 B101:D101 F101:Q101 B102:D102 F102:Q102 B109:AU110 B104:D104 F104:Q104 F103:Q103 L91:Q91 L92:Q92 L93:Q93 L94:Q94 L95:Q95 L96:Q96 L97:Q97 L98:Q98 L99:Q99 L100:Q100 B143:Q143 B111:D111 F111:J111 B112:D112 F112:J112 B113:D113 F113:J113 B114:D114 F114:J114 B115:D115 F115:J115 B116:D116 F116:J116 B117:D117 F117:J117 B118:D118 F118:J118 B119:D119 F119:J119 B120:D120 F120:J120 B121:D121 F121:J121 B122:D122 F122:J122 B123:D123 F123:J123 B124:D124 F124:Q124 B125:D125 F125:Q125 B126:D126 F126:Q126 B127:D127 F127:Q127 B128:D128 F128:Q128 B129:D129 F129:Q129 B130:D130 F130:Q130 B131:D131 F131:AC131 B132:D132 F132:AC132 B133:D133 F133:AC133 B134:D134 F134:AC134 B135:D135 F135:AC135 B136:D136 F136:AC136 B137:D137 F137:Q137 L111:AU111 L113:Q113 L114:Q114 L115:Q115 L116:Q116 L117:Q117 L118:Q118 L119:Q119 L120:Q120 L121:Q121 L122:Q122 L123:Q123 L112:Q112 B166:AU171 B144:D144 F144:J144 B145:D145 F145:J145 B146:D146 F146:J146 L144:Q144 L145:Q145 L146:Q146 B138:Q138 S138:W138 S137:W137 B139:Q139 S139:W139 B140:Q140 S140:W140 B141:Q141 S141:W141 B142:Q142 S142:W142 S143:W143 S144:W144 S145:W145 S146:W146 B147:Q147 S147:W147 B148:Q148 S148:W148 B149:Q149 S149:W149 B150:Q150 S150:W150 B151:Q151 S151:W151 B152:Q152 S152:W152 B153:Q153 S153:W153 B154:Q154 S154:W154 B155:Q155 S155:W155 Y137:AC137 Y138:AC138 Y139:AC139 Y140:AC140 Y141:AC141 Y142:AC142 Y143:AC143 Y144:AC144 Y147:AC147 Y148:AC148 Y149:AC149 Y150:AC150 Y151:AC151 Y152:AC152 Y153:AC153 Y154:AC154 Y155:AC155 Y145:AC145 Y146:AC146 S112:W112 S113:W113 S114:W114 S115:AC115 S116:AC116 S117:AC117 S118:AC118 S119:AC119 S120:AU120 S121:AU121 S122:AU122 S123:AU123 S124:AU124 S125:AU125 S126:AC126 S127:AC127 S128:AC128 S129:AC129 S130:AC130 S82:W82 S83:W83 S84:W84 B85:Q85 S85:W85 B86:Q86 S86:W86 B87:Q87 S87:W87 B88:Q88 S88:W88 B89:Q89 S89:W89 S90:W90 S91:W91 S92:W92 S93:W93 S94:W94 S95:W95 S96:AU96 S97:AU97 S98:AU98 S99:AU99 S100:AU100 S101:AC101 S102:AC102 S103:AC103 S104:AC104 B105:Q105 S105:AC105 Y66:AC66 Y67:AC67 Y68:AC68 Y69:AC69 B70:W70 Y70:AC70 B71:W71 Y71:AC71 B72:W72 Y72:AC72 B76:AC76 B74:W74 Y74:AC74 B75:W75 Y75:AC75 Y73:AC73 Y82:AC82 Y83:AC83 Y84:AC84 Y85:AC85 Y86:AC86 Y87:AC87 Y88:AC88 Y89:AC89 Y90:AC90 Y91:AC91 Y92:AC92 Y93:AC93 Y94:AC94 Y95:AU95 Y112:AU112 Y113:AU113 Y114:AU114 AE37:AI37 AE38:AI38 AE39:AI39 AE40:AI40 AE41:AI41 AE42:AI42 AE43:AI43 AE44:AI44 AE45:AI45 AE46:AI46 AE47:AO47 AE48:AO48 AE49:AO49 AE50:AO50 AE51:AO51 AE52:AO52 B53:AC53 AE53:AO53 B54:AC54 AE54:AO54 B55:AC55 AE55:AO55 B56:AC56 AE56:AO56 AE57:AO57 AK37:AO37 AK38:AO38 AK39:AO39 AK40:AO40 AK41:AO41 AK42:AO42 AK43:AO43 AK44:AO44 AK45:AO45 AK46:AO46 AK27:AO27 AK64:AO64 AK65:AO65 AK66:AU66 AK67:AU67 AK68:AU68 AK69:AU69 AK70:AU70 AK71:AU71 AK72:AU72 AK73:AU73 AK74:AU74 AK75:AU75 AK76:AU76 AK77:AU77 AK78:AU78 AK79:AU79 AK80:AU80 AK81:AU81 AK82:AU82 AK83:AU83 AE64:AI64 AE65:AI65 AE66:AI66 AE67:AI67 AE68:AI68 AE69:AI69 AE70:AI70 AE71:AI71 AE72:AI72 AE73:AI73 AE74:AI74 AE75:AI75 AE76:AI76 AE77:AI77 AE78:AI78 AE79:AI79 AE80:AI80 AE81:AI81 AE82:AI82 AE83:AI83 AE84:AU84 AE85:AU85 AE86:AU86 AE87:AU87 AE88:AU88 AE89:AU89 AE90:AU90 AE91:AU91 AE92:AU92 AE93:AU93 AE94:AU94 AE101:AI101 AE102:AI102 AE103:AI103 AE104:AI104 AE105:AI105 B106:AC106 AE106:AI106 B107:AC107 AE107:AI107 B108:AC108 AE108:AI108 AK101:AU101 AK102:AU102 AK103:AU103 AK104:AU104 AK105:AU105 AK106:AU106 AK107:AU107 AK108:AU108 AE115:AI115 AE116:AI116 AE117:AI117 AE118:AI118 AE119:AU119 AK115:AU115 AK116:AU116 AK117:AU117 AK118:AU118 AK126:AU126 AK127:AU127 AK128:AU128 AK129:AU129 AK130:AU130 AK131:AU131 AK132:AU132 AK133:AU133 AK134:AU134 AK135:AU135 AK136:AU136 AK137:AU137 AK138:AU138 AK139:AU139 AE137:AI137 AE126:AI126 AE127:AI127 AE128:AI128 AE129:AI129 AE130:AI130 AE131:AI131 AE132:AI132 AE133:AI133 AE134:AI134 AE135:AI135 AE136:AI136 AE138:AI138 AE139:AI139 AE140:AU140 AE141:AU141 AE142:AU142 AE143:AU143 AE144:AU144 AE145:AU145 AE146:AU146 AE147:AU147 AE148:AU148 AE149:AU149 AE150:AU150 AE151:AU151 AE152:AU152 AE153:AU153 AE154:AU154 AE155:AU155 B156:AC156 AE156:AU156 B157:AC157 AE157:AU157 B158:AC158 AE158:AU158 B159:AC159 AE159:AU159 B160:AC160 AE160:AU160 B161:AC161 AE161:AU161 B162:AC162 AE162:AU162 B163:AC163 AE163:AU163 B164:AC164 AE164:AU164 B165:AC165 AE165:AU165 B187:AU206 B172:AC172 AE172:AI172 B173:AC173 AE173:AI173 B174:AC174 AE174:AI174 B175:Q175 AE175:AI175 B176:Q176 AE176:AI176 B177:Q177 AE177:AI177 B178:Q178 AE178:AI178 B179:Q179 AE179:AI179 B180:Q180 AE180:AU180 B181:Q181 AE181:AU181 B182:Q182 AE182:AU182 B183:Q183 AE183:AU183 B184:Q184 AE184:AU184 AK172:AU172 AK173:AU173 AK174:AU174 AK175:AU175 AK176:AU176 AK177:AU177 AK178:AU178 AK179:AU179 S175:W175 S176:W176 S177:W177 S178:W178 S179:W179 S180:W180 S181:W181 S182:W182 S183:W183 Y175:AC175 Y176:AC176 Y177:AC177 Y178:AC178 Y179:AC179 Y180:AC180 Y181:AC181 Y182:AC182 Y183:AC183 Y184:AC184 B185:W185 Y185:AU185 B186:W186 Y186:AU186 S184:W184 B208:AU253 B207:N207 P207:T207 V207:AU207" numberStoredAsText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"/>
  <sheetViews>
    <sheetView tabSelected="1" zoomScale="125" zoomScaleNormal="125" zoomScalePageLayoutView="125" workbookViewId="0">
      <selection activeCell="K22" sqref="K22:Q25"/>
    </sheetView>
  </sheetViews>
  <sheetFormatPr baseColWidth="10" defaultRowHeight="15" x14ac:dyDescent="0"/>
  <cols>
    <col min="1" max="1" width="10.83203125" style="367"/>
    <col min="2" max="5" width="8.83203125" style="367" bestFit="1" customWidth="1"/>
    <col min="6" max="7" width="8.33203125" style="367" bestFit="1" customWidth="1"/>
    <col min="8" max="8" width="9.33203125" style="367" bestFit="1" customWidth="1"/>
    <col min="9" max="16384" width="10.83203125" style="367"/>
  </cols>
  <sheetData>
    <row r="1" spans="1:17" ht="20">
      <c r="A1" s="374" t="s">
        <v>1900</v>
      </c>
      <c r="J1" s="373" t="s">
        <v>1899</v>
      </c>
    </row>
    <row r="2" spans="1:17">
      <c r="A2" s="372" t="s">
        <v>1898</v>
      </c>
      <c r="B2" s="367" t="s">
        <v>1897</v>
      </c>
      <c r="C2" s="367" t="s">
        <v>1896</v>
      </c>
      <c r="D2" s="367" t="s">
        <v>1895</v>
      </c>
      <c r="E2" s="367" t="s">
        <v>1894</v>
      </c>
      <c r="F2" s="367" t="s">
        <v>1893</v>
      </c>
      <c r="G2" s="367" t="s">
        <v>1892</v>
      </c>
      <c r="H2" s="367" t="s">
        <v>1891</v>
      </c>
      <c r="J2" s="372" t="s">
        <v>1898</v>
      </c>
      <c r="K2" s="367" t="s">
        <v>1897</v>
      </c>
      <c r="L2" s="367" t="s">
        <v>1896</v>
      </c>
      <c r="M2" s="367" t="s">
        <v>1895</v>
      </c>
      <c r="N2" s="367" t="s">
        <v>1894</v>
      </c>
      <c r="O2" s="367" t="s">
        <v>1893</v>
      </c>
      <c r="P2" s="367" t="s">
        <v>1892</v>
      </c>
      <c r="Q2" s="367" t="s">
        <v>1891</v>
      </c>
    </row>
    <row r="3" spans="1:17">
      <c r="A3" s="367" t="s">
        <v>1890</v>
      </c>
      <c r="B3" s="367">
        <v>0</v>
      </c>
      <c r="C3" s="367">
        <v>6.98</v>
      </c>
      <c r="D3" s="367">
        <v>25.58</v>
      </c>
      <c r="E3" s="367">
        <v>17.440000000000001</v>
      </c>
      <c r="F3" s="367">
        <v>11.63</v>
      </c>
      <c r="G3" s="367">
        <v>27.91</v>
      </c>
      <c r="H3" s="367">
        <v>10.47</v>
      </c>
      <c r="J3" s="367" t="s">
        <v>1890</v>
      </c>
      <c r="K3" s="367">
        <v>0</v>
      </c>
      <c r="L3" s="367">
        <v>3.13</v>
      </c>
      <c r="M3" s="367">
        <v>32.81</v>
      </c>
      <c r="N3" s="367">
        <v>0</v>
      </c>
      <c r="O3" s="367">
        <v>34.380000000000003</v>
      </c>
      <c r="P3" s="367">
        <v>29.69</v>
      </c>
      <c r="Q3" s="367">
        <v>0</v>
      </c>
    </row>
    <row r="5" spans="1:17">
      <c r="A5" s="371" t="s">
        <v>1889</v>
      </c>
      <c r="J5" s="371" t="s">
        <v>1889</v>
      </c>
    </row>
    <row r="6" spans="1:17">
      <c r="A6" s="367" t="s">
        <v>1888</v>
      </c>
      <c r="B6" s="367">
        <v>0</v>
      </c>
      <c r="C6" s="367">
        <v>100</v>
      </c>
      <c r="D6" s="367">
        <v>0</v>
      </c>
      <c r="E6" s="367">
        <v>0</v>
      </c>
      <c r="F6" s="367">
        <v>0</v>
      </c>
      <c r="G6" s="367">
        <v>0</v>
      </c>
      <c r="H6" s="367">
        <v>0</v>
      </c>
      <c r="J6" s="367" t="s">
        <v>1888</v>
      </c>
      <c r="K6" s="367">
        <v>8.6</v>
      </c>
      <c r="L6" s="367">
        <v>47.8</v>
      </c>
      <c r="M6" s="367">
        <v>34.700000000000003</v>
      </c>
      <c r="N6" s="367">
        <v>0</v>
      </c>
      <c r="O6" s="367">
        <v>0</v>
      </c>
      <c r="P6" s="367">
        <v>8.6</v>
      </c>
      <c r="Q6" s="367">
        <v>0</v>
      </c>
    </row>
    <row r="7" spans="1:17">
      <c r="A7" s="367" t="s">
        <v>1887</v>
      </c>
      <c r="B7" s="367">
        <v>100</v>
      </c>
      <c r="C7" s="367">
        <v>0</v>
      </c>
      <c r="D7" s="367">
        <v>0</v>
      </c>
      <c r="E7" s="367">
        <v>0</v>
      </c>
      <c r="F7" s="367">
        <v>0</v>
      </c>
      <c r="G7" s="367">
        <v>0</v>
      </c>
      <c r="H7" s="367">
        <v>0</v>
      </c>
      <c r="J7" s="367" t="s">
        <v>1887</v>
      </c>
      <c r="K7" s="367">
        <v>0</v>
      </c>
      <c r="L7" s="367">
        <v>2.44</v>
      </c>
      <c r="M7" s="367">
        <v>43.9</v>
      </c>
      <c r="N7" s="367">
        <v>0</v>
      </c>
      <c r="O7" s="367">
        <v>0</v>
      </c>
      <c r="P7" s="367">
        <v>31.71</v>
      </c>
      <c r="Q7" s="367">
        <v>21.95</v>
      </c>
    </row>
    <row r="8" spans="1:17">
      <c r="A8" s="367" t="s">
        <v>1886</v>
      </c>
      <c r="B8" s="367">
        <v>0</v>
      </c>
      <c r="C8" s="367">
        <v>67.400000000000006</v>
      </c>
      <c r="D8" s="367">
        <v>0</v>
      </c>
      <c r="E8" s="367">
        <v>31.5</v>
      </c>
      <c r="F8" s="367">
        <v>0</v>
      </c>
      <c r="G8" s="367">
        <v>1.1000000000000001</v>
      </c>
      <c r="H8" s="367">
        <v>0</v>
      </c>
      <c r="J8" s="367" t="s">
        <v>1886</v>
      </c>
      <c r="K8" s="367">
        <v>1.5</v>
      </c>
      <c r="L8" s="367">
        <v>0</v>
      </c>
      <c r="M8" s="367">
        <v>4.5999999999999996</v>
      </c>
      <c r="N8" s="367">
        <v>73.8</v>
      </c>
      <c r="O8" s="367">
        <v>0</v>
      </c>
      <c r="P8" s="367">
        <v>1.5</v>
      </c>
      <c r="Q8" s="367">
        <v>18.5</v>
      </c>
    </row>
    <row r="9" spans="1:17">
      <c r="A9" s="367" t="s">
        <v>1885</v>
      </c>
      <c r="B9" s="367">
        <v>0</v>
      </c>
      <c r="C9" s="367">
        <v>0</v>
      </c>
      <c r="D9" s="367">
        <v>35.9</v>
      </c>
      <c r="E9" s="367">
        <v>0</v>
      </c>
      <c r="F9" s="367">
        <v>42.2</v>
      </c>
      <c r="G9" s="367">
        <v>21.9</v>
      </c>
      <c r="H9" s="367">
        <v>0</v>
      </c>
      <c r="J9" s="367" t="s">
        <v>1885</v>
      </c>
      <c r="K9" s="367">
        <v>58.1</v>
      </c>
      <c r="L9" s="367">
        <v>0</v>
      </c>
      <c r="M9" s="367">
        <v>41.9</v>
      </c>
      <c r="N9" s="367">
        <v>0</v>
      </c>
      <c r="O9" s="367">
        <v>0</v>
      </c>
      <c r="P9" s="367">
        <v>0</v>
      </c>
      <c r="Q9" s="367">
        <v>0</v>
      </c>
    </row>
    <row r="11" spans="1:17">
      <c r="A11" s="368" t="s">
        <v>1873</v>
      </c>
      <c r="B11" s="367">
        <f>AVERAGE(B6:B9)</f>
        <v>25</v>
      </c>
      <c r="C11" s="367">
        <f>AVERAGE(C6:C9)</f>
        <v>41.85</v>
      </c>
      <c r="D11" s="367">
        <f>AVERAGE(D6:D9)</f>
        <v>8.9749999999999996</v>
      </c>
      <c r="E11" s="367">
        <f>AVERAGE(E6:E9)</f>
        <v>7.875</v>
      </c>
      <c r="F11" s="367">
        <f>AVERAGE(F6:F9)</f>
        <v>10.55</v>
      </c>
      <c r="G11" s="367">
        <f>AVERAGE(G6:G9)</f>
        <v>5.75</v>
      </c>
      <c r="H11" s="367">
        <f>AVERAGE(H6:H9)</f>
        <v>0</v>
      </c>
      <c r="J11" s="368" t="s">
        <v>1873</v>
      </c>
      <c r="K11" s="367">
        <f>AVERAGE(K6:K9)</f>
        <v>17.05</v>
      </c>
      <c r="L11" s="367">
        <f>AVERAGE(L6:L9)</f>
        <v>12.559999999999999</v>
      </c>
      <c r="M11" s="367">
        <f>AVERAGE(M6:M9)</f>
        <v>31.274999999999999</v>
      </c>
      <c r="N11" s="367">
        <f>AVERAGE(N6:N9)</f>
        <v>18.45</v>
      </c>
      <c r="O11" s="367">
        <f>AVERAGE(O6:O9)</f>
        <v>0</v>
      </c>
      <c r="P11" s="367">
        <f>AVERAGE(P6:P9)</f>
        <v>10.452500000000001</v>
      </c>
      <c r="Q11" s="367">
        <f>AVERAGE(Q6:Q9)</f>
        <v>10.112500000000001</v>
      </c>
    </row>
    <row r="13" spans="1:17">
      <c r="A13" s="370" t="s">
        <v>1884</v>
      </c>
      <c r="J13" s="370" t="s">
        <v>1884</v>
      </c>
    </row>
    <row r="14" spans="1:17">
      <c r="A14" s="367" t="s">
        <v>1883</v>
      </c>
      <c r="B14" s="367">
        <v>19.23</v>
      </c>
      <c r="C14" s="367">
        <v>26.92</v>
      </c>
      <c r="D14" s="367">
        <v>3.85</v>
      </c>
      <c r="E14" s="367">
        <v>1.28</v>
      </c>
      <c r="F14" s="367">
        <v>7.69</v>
      </c>
      <c r="G14" s="367">
        <v>38.46</v>
      </c>
      <c r="H14" s="367">
        <v>1.28</v>
      </c>
      <c r="J14" s="367" t="s">
        <v>1883</v>
      </c>
      <c r="K14" s="367">
        <v>20</v>
      </c>
      <c r="L14" s="367">
        <v>0</v>
      </c>
      <c r="M14" s="367">
        <v>0</v>
      </c>
      <c r="N14" s="367">
        <v>0</v>
      </c>
      <c r="O14" s="367">
        <v>7.5</v>
      </c>
      <c r="P14" s="367">
        <v>72.5</v>
      </c>
      <c r="Q14" s="367">
        <v>0</v>
      </c>
    </row>
    <row r="15" spans="1:17">
      <c r="A15" s="367" t="s">
        <v>1882</v>
      </c>
      <c r="B15" s="367">
        <v>0</v>
      </c>
      <c r="C15" s="367">
        <v>0</v>
      </c>
      <c r="D15" s="367">
        <v>48.8</v>
      </c>
      <c r="E15" s="367">
        <v>11.9</v>
      </c>
      <c r="F15" s="367">
        <v>7.2</v>
      </c>
      <c r="G15" s="367">
        <v>23.8</v>
      </c>
      <c r="H15" s="367">
        <v>8.3000000000000007</v>
      </c>
      <c r="J15" s="367" t="s">
        <v>1882</v>
      </c>
      <c r="K15" s="367">
        <v>0</v>
      </c>
      <c r="L15" s="367">
        <v>0</v>
      </c>
      <c r="M15" s="367">
        <v>0</v>
      </c>
      <c r="N15" s="367">
        <v>0</v>
      </c>
      <c r="O15" s="367">
        <v>1.1100000000000001</v>
      </c>
      <c r="P15" s="367">
        <v>98.9</v>
      </c>
      <c r="Q15" s="367">
        <v>0</v>
      </c>
    </row>
    <row r="16" spans="1:17">
      <c r="A16" s="367" t="s">
        <v>1881</v>
      </c>
      <c r="B16" s="367">
        <v>25</v>
      </c>
      <c r="C16" s="367">
        <v>20.45</v>
      </c>
      <c r="D16" s="367">
        <v>1.1399999999999999</v>
      </c>
      <c r="E16" s="367">
        <v>28.41</v>
      </c>
      <c r="F16" s="367">
        <v>0</v>
      </c>
      <c r="G16" s="367">
        <v>25</v>
      </c>
      <c r="H16" s="367">
        <v>0</v>
      </c>
      <c r="J16" s="367" t="s">
        <v>1881</v>
      </c>
      <c r="K16" s="367">
        <v>0</v>
      </c>
      <c r="L16" s="367">
        <v>0</v>
      </c>
      <c r="M16" s="367">
        <v>0</v>
      </c>
      <c r="N16" s="367">
        <v>0</v>
      </c>
      <c r="O16" s="367">
        <v>100</v>
      </c>
      <c r="P16" s="367">
        <v>0</v>
      </c>
      <c r="Q16" s="367">
        <v>0</v>
      </c>
    </row>
    <row r="17" spans="1:17">
      <c r="A17" s="367" t="s">
        <v>1880</v>
      </c>
      <c r="B17" s="367">
        <v>0</v>
      </c>
      <c r="C17" s="367">
        <v>4.5</v>
      </c>
      <c r="D17" s="367">
        <v>0</v>
      </c>
      <c r="E17" s="367">
        <v>0</v>
      </c>
      <c r="F17" s="367">
        <v>0</v>
      </c>
      <c r="G17" s="367">
        <v>95.5</v>
      </c>
      <c r="H17" s="367">
        <v>0</v>
      </c>
      <c r="J17" s="367" t="s">
        <v>1880</v>
      </c>
      <c r="K17" s="367" t="s">
        <v>1879</v>
      </c>
      <c r="L17" s="367" t="s">
        <v>1879</v>
      </c>
      <c r="M17" s="367" t="s">
        <v>1879</v>
      </c>
      <c r="N17" s="367" t="s">
        <v>1879</v>
      </c>
      <c r="O17" s="367" t="s">
        <v>1879</v>
      </c>
      <c r="P17" s="367" t="s">
        <v>1879</v>
      </c>
      <c r="Q17" s="367" t="s">
        <v>1879</v>
      </c>
    </row>
    <row r="19" spans="1:17">
      <c r="A19" s="368" t="s">
        <v>1873</v>
      </c>
      <c r="B19" s="367">
        <f>AVERAGE(B14:B17)</f>
        <v>11.057500000000001</v>
      </c>
      <c r="C19" s="367">
        <f>AVERAGE(C14:C17)</f>
        <v>12.967500000000001</v>
      </c>
      <c r="D19" s="367">
        <f>AVERAGE(D14:D17)</f>
        <v>13.4475</v>
      </c>
      <c r="E19" s="367">
        <f>AVERAGE(E14:E17)</f>
        <v>10.397500000000001</v>
      </c>
      <c r="F19" s="367">
        <f>AVERAGE(F14:F17)</f>
        <v>3.7225000000000001</v>
      </c>
      <c r="G19" s="367">
        <f>AVERAGE(G14:G17)</f>
        <v>45.69</v>
      </c>
      <c r="H19" s="367">
        <f>AVERAGE(H14:H17)</f>
        <v>2.395</v>
      </c>
      <c r="J19" s="368" t="s">
        <v>1873</v>
      </c>
      <c r="K19" s="367">
        <f>AVERAGE(K14:K16)</f>
        <v>6.666666666666667</v>
      </c>
      <c r="L19" s="367">
        <f>AVERAGE(L14:L16)</f>
        <v>0</v>
      </c>
      <c r="M19" s="367">
        <f>AVERAGE(M14:M16)</f>
        <v>0</v>
      </c>
      <c r="N19" s="367">
        <f>AVERAGE(N14:N16)</f>
        <v>0</v>
      </c>
      <c r="O19" s="367">
        <f>AVERAGE(O14:O16)</f>
        <v>36.203333333333333</v>
      </c>
      <c r="P19" s="367">
        <f>AVERAGE(P14:P16)</f>
        <v>57.133333333333333</v>
      </c>
      <c r="Q19" s="367">
        <f>AVERAGE(Q14:Q16)</f>
        <v>0</v>
      </c>
    </row>
    <row r="21" spans="1:17">
      <c r="A21" s="369" t="s">
        <v>1878</v>
      </c>
      <c r="J21" s="369" t="s">
        <v>1878</v>
      </c>
    </row>
    <row r="22" spans="1:17">
      <c r="A22" s="367" t="s">
        <v>1877</v>
      </c>
      <c r="B22" s="367">
        <v>0</v>
      </c>
      <c r="C22" s="367">
        <v>0</v>
      </c>
      <c r="D22" s="367">
        <v>100</v>
      </c>
      <c r="E22" s="367">
        <v>0</v>
      </c>
      <c r="F22" s="367">
        <v>0</v>
      </c>
      <c r="G22" s="367">
        <v>0</v>
      </c>
      <c r="H22" s="367">
        <v>0</v>
      </c>
      <c r="J22" s="367" t="s">
        <v>1877</v>
      </c>
      <c r="K22" s="367">
        <v>0</v>
      </c>
      <c r="L22" s="367">
        <v>0</v>
      </c>
      <c r="M22" s="367">
        <v>0</v>
      </c>
      <c r="N22" s="367">
        <v>0</v>
      </c>
      <c r="O22" s="367">
        <v>0</v>
      </c>
      <c r="P22" s="367">
        <v>100</v>
      </c>
      <c r="Q22" s="367">
        <v>0</v>
      </c>
    </row>
    <row r="23" spans="1:17">
      <c r="A23" s="367" t="s">
        <v>1876</v>
      </c>
      <c r="B23" s="367">
        <v>0</v>
      </c>
      <c r="C23" s="367">
        <v>0</v>
      </c>
      <c r="D23" s="367">
        <v>100</v>
      </c>
      <c r="E23" s="367">
        <v>0</v>
      </c>
      <c r="F23" s="367">
        <v>0</v>
      </c>
      <c r="G23" s="367">
        <v>0</v>
      </c>
      <c r="H23" s="367">
        <v>0</v>
      </c>
      <c r="J23" s="367" t="s">
        <v>1876</v>
      </c>
      <c r="K23" s="367">
        <v>19.05</v>
      </c>
      <c r="L23" s="367">
        <v>14.29</v>
      </c>
      <c r="M23" s="367">
        <v>12.7</v>
      </c>
      <c r="N23" s="367">
        <v>0</v>
      </c>
      <c r="O23" s="367">
        <v>17.46</v>
      </c>
      <c r="P23" s="367">
        <v>36.51</v>
      </c>
      <c r="Q23" s="367">
        <v>0</v>
      </c>
    </row>
    <row r="24" spans="1:17">
      <c r="A24" s="367" t="s">
        <v>1875</v>
      </c>
      <c r="B24" s="367">
        <v>0</v>
      </c>
      <c r="C24" s="367">
        <v>0</v>
      </c>
      <c r="D24" s="367">
        <v>100</v>
      </c>
      <c r="E24" s="367">
        <v>0</v>
      </c>
      <c r="F24" s="367">
        <v>0</v>
      </c>
      <c r="G24" s="367">
        <v>0</v>
      </c>
      <c r="H24" s="367">
        <v>0</v>
      </c>
      <c r="J24" s="367" t="s">
        <v>1875</v>
      </c>
      <c r="K24" s="367">
        <v>0</v>
      </c>
      <c r="L24" s="367">
        <v>75.36</v>
      </c>
      <c r="M24" s="367">
        <v>0</v>
      </c>
      <c r="N24" s="367">
        <v>0</v>
      </c>
      <c r="O24" s="367">
        <v>0</v>
      </c>
      <c r="P24" s="367">
        <v>24.64</v>
      </c>
      <c r="Q24" s="367">
        <v>0</v>
      </c>
    </row>
    <row r="25" spans="1:17">
      <c r="A25" s="367" t="s">
        <v>1874</v>
      </c>
      <c r="B25" s="367">
        <v>0</v>
      </c>
      <c r="C25" s="367">
        <v>0</v>
      </c>
      <c r="D25" s="367">
        <v>63.16</v>
      </c>
      <c r="E25" s="367">
        <v>0</v>
      </c>
      <c r="F25" s="367">
        <v>0</v>
      </c>
      <c r="G25" s="367">
        <v>21.05</v>
      </c>
      <c r="H25" s="367">
        <v>15.79</v>
      </c>
      <c r="J25" s="367" t="s">
        <v>1874</v>
      </c>
      <c r="K25" s="367">
        <v>3.75</v>
      </c>
      <c r="L25" s="367">
        <v>21.25</v>
      </c>
      <c r="M25" s="367">
        <v>0</v>
      </c>
      <c r="N25" s="367">
        <v>5</v>
      </c>
      <c r="O25" s="367">
        <v>70</v>
      </c>
      <c r="P25" s="367">
        <v>0</v>
      </c>
      <c r="Q25" s="367">
        <v>0</v>
      </c>
    </row>
    <row r="27" spans="1:17">
      <c r="A27" s="368" t="s">
        <v>1873</v>
      </c>
      <c r="B27" s="367">
        <f>AVERAGE(B22:B25)</f>
        <v>0</v>
      </c>
      <c r="C27" s="367">
        <f>AVERAGE(C22:C25)</f>
        <v>0</v>
      </c>
      <c r="D27" s="367">
        <f>AVERAGE(D22:D25)</f>
        <v>90.789999999999992</v>
      </c>
      <c r="E27" s="367">
        <f>AVERAGE(E22:E25)</f>
        <v>0</v>
      </c>
      <c r="F27" s="367">
        <f>AVERAGE(F22:F25)</f>
        <v>0</v>
      </c>
      <c r="G27" s="367">
        <f>AVERAGE(G22:G25)</f>
        <v>5.2625000000000002</v>
      </c>
      <c r="H27" s="367">
        <f>AVERAGE(H22:H25)</f>
        <v>3.9474999999999998</v>
      </c>
      <c r="J27" s="368" t="s">
        <v>1873</v>
      </c>
      <c r="K27" s="367">
        <f>AVERAGE(K22:K25)</f>
        <v>5.7</v>
      </c>
      <c r="L27" s="367">
        <f>AVERAGE(L22:L25)</f>
        <v>27.725000000000001</v>
      </c>
      <c r="M27" s="367">
        <f>AVERAGE(M22:M25)</f>
        <v>3.1749999999999998</v>
      </c>
      <c r="N27" s="367">
        <f>AVERAGE(N22:N25)</f>
        <v>1.25</v>
      </c>
      <c r="O27" s="367">
        <f>AVERAGE(O22:O25)</f>
        <v>21.865000000000002</v>
      </c>
      <c r="P27" s="367">
        <f>AVERAGE(P22:P25)</f>
        <v>40.287499999999994</v>
      </c>
      <c r="Q27" s="367">
        <f>AVERAGE(Q22:Q25)</f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B304"/>
  <sheetViews>
    <sheetView workbookViewId="0">
      <selection activeCell="A5" sqref="A5"/>
    </sheetView>
  </sheetViews>
  <sheetFormatPr baseColWidth="10" defaultRowHeight="15" x14ac:dyDescent="0"/>
  <cols>
    <col min="3" max="3" width="25.5" bestFit="1" customWidth="1"/>
    <col min="4" max="4" width="17.33203125" bestFit="1" customWidth="1"/>
    <col min="5" max="5" width="24.33203125" bestFit="1" customWidth="1"/>
    <col min="6" max="6" width="26.5" bestFit="1" customWidth="1"/>
    <col min="9" max="9" width="15.33203125" bestFit="1" customWidth="1"/>
  </cols>
  <sheetData>
    <row r="1" spans="2:19">
      <c r="B1" s="384" t="s">
        <v>2209</v>
      </c>
      <c r="E1" s="20"/>
      <c r="F1" s="20"/>
      <c r="G1" s="20"/>
      <c r="H1" s="20"/>
      <c r="M1" s="20" t="s">
        <v>604</v>
      </c>
      <c r="P1" s="20" t="s">
        <v>572</v>
      </c>
      <c r="S1" s="146" t="s">
        <v>286</v>
      </c>
    </row>
    <row r="2" spans="2:19" s="251" customFormat="1">
      <c r="B2" s="377" t="s">
        <v>2208</v>
      </c>
      <c r="C2" s="383" t="s">
        <v>2207</v>
      </c>
      <c r="D2" s="251" t="s">
        <v>2206</v>
      </c>
      <c r="E2" s="20" t="s">
        <v>1888</v>
      </c>
      <c r="F2" s="76" t="s">
        <v>2205</v>
      </c>
      <c r="G2" s="20"/>
      <c r="H2" s="20"/>
      <c r="J2" s="382" t="s">
        <v>2204</v>
      </c>
      <c r="M2" s="20" t="s">
        <v>603</v>
      </c>
      <c r="P2" s="20" t="s">
        <v>575</v>
      </c>
      <c r="S2" s="146" t="s">
        <v>285</v>
      </c>
    </row>
    <row r="3" spans="2:19">
      <c r="B3" t="s">
        <v>2203</v>
      </c>
      <c r="C3" s="20" t="s">
        <v>604</v>
      </c>
      <c r="D3" s="22"/>
      <c r="E3" t="s">
        <v>2203</v>
      </c>
      <c r="F3" s="20" t="s">
        <v>629</v>
      </c>
      <c r="G3" s="20"/>
      <c r="H3" s="20"/>
      <c r="I3" t="s">
        <v>2203</v>
      </c>
      <c r="J3" s="20" t="s">
        <v>618</v>
      </c>
      <c r="M3" s="20" t="s">
        <v>606</v>
      </c>
      <c r="P3" s="20" t="s">
        <v>567</v>
      </c>
      <c r="S3" s="146" t="s">
        <v>284</v>
      </c>
    </row>
    <row r="4" spans="2:19">
      <c r="B4" t="s">
        <v>2202</v>
      </c>
      <c r="C4" s="20" t="s">
        <v>603</v>
      </c>
      <c r="D4" s="22"/>
      <c r="E4" t="s">
        <v>2202</v>
      </c>
      <c r="F4" s="20" t="s">
        <v>630</v>
      </c>
      <c r="G4" s="20"/>
      <c r="H4" s="20"/>
      <c r="I4" t="s">
        <v>2202</v>
      </c>
      <c r="J4" s="20" t="s">
        <v>619</v>
      </c>
      <c r="M4" s="20" t="s">
        <v>600</v>
      </c>
      <c r="P4" s="20" t="s">
        <v>573</v>
      </c>
      <c r="S4" s="146" t="s">
        <v>283</v>
      </c>
    </row>
    <row r="5" spans="2:19">
      <c r="B5" t="s">
        <v>2201</v>
      </c>
      <c r="C5" s="20" t="s">
        <v>606</v>
      </c>
      <c r="D5" s="22"/>
      <c r="E5" t="s">
        <v>2201</v>
      </c>
      <c r="F5" s="20" t="s">
        <v>632</v>
      </c>
      <c r="G5" s="20"/>
      <c r="H5" s="20"/>
      <c r="I5" t="s">
        <v>2201</v>
      </c>
      <c r="J5" s="20" t="s">
        <v>617</v>
      </c>
      <c r="M5" s="20" t="s">
        <v>597</v>
      </c>
      <c r="P5" s="20" t="s">
        <v>571</v>
      </c>
      <c r="S5" s="146" t="s">
        <v>282</v>
      </c>
    </row>
    <row r="6" spans="2:19">
      <c r="B6" t="s">
        <v>2200</v>
      </c>
      <c r="C6" s="20" t="s">
        <v>600</v>
      </c>
      <c r="D6" s="22"/>
      <c r="E6" t="s">
        <v>2200</v>
      </c>
      <c r="F6" s="20" t="s">
        <v>624</v>
      </c>
      <c r="G6" s="20"/>
      <c r="H6" s="20"/>
      <c r="I6" t="s">
        <v>2200</v>
      </c>
      <c r="J6" s="20" t="s">
        <v>620</v>
      </c>
      <c r="M6" s="20" t="s">
        <v>611</v>
      </c>
      <c r="P6" s="20" t="s">
        <v>576</v>
      </c>
      <c r="S6" s="146" t="s">
        <v>281</v>
      </c>
    </row>
    <row r="7" spans="2:19">
      <c r="B7" t="s">
        <v>2199</v>
      </c>
      <c r="C7" s="20" t="s">
        <v>597</v>
      </c>
      <c r="D7" s="22"/>
      <c r="E7" t="s">
        <v>2199</v>
      </c>
      <c r="F7" s="20" t="s">
        <v>633</v>
      </c>
      <c r="G7" s="20"/>
      <c r="H7" s="20"/>
      <c r="I7" t="s">
        <v>2199</v>
      </c>
      <c r="J7" s="69" t="s">
        <v>616</v>
      </c>
      <c r="M7" s="20" t="s">
        <v>602</v>
      </c>
      <c r="P7" s="20" t="s">
        <v>568</v>
      </c>
      <c r="S7" s="146" t="s">
        <v>280</v>
      </c>
    </row>
    <row r="8" spans="2:19">
      <c r="B8" t="s">
        <v>2198</v>
      </c>
      <c r="C8" s="20" t="s">
        <v>611</v>
      </c>
      <c r="D8" s="22"/>
      <c r="E8" t="s">
        <v>2198</v>
      </c>
      <c r="F8" s="20" t="s">
        <v>626</v>
      </c>
      <c r="G8" s="20"/>
      <c r="H8" s="20"/>
      <c r="M8" s="20" t="s">
        <v>596</v>
      </c>
      <c r="P8" s="20" t="s">
        <v>569</v>
      </c>
      <c r="S8" s="146" t="s">
        <v>279</v>
      </c>
    </row>
    <row r="9" spans="2:19">
      <c r="B9" t="s">
        <v>2197</v>
      </c>
      <c r="C9" s="20" t="s">
        <v>602</v>
      </c>
      <c r="D9" s="22"/>
      <c r="E9" t="s">
        <v>2197</v>
      </c>
      <c r="F9" s="20" t="s">
        <v>634</v>
      </c>
      <c r="G9" s="20"/>
      <c r="H9" s="20"/>
      <c r="M9" s="20" t="s">
        <v>598</v>
      </c>
      <c r="P9" s="20" t="s">
        <v>574</v>
      </c>
      <c r="S9" s="146" t="s">
        <v>278</v>
      </c>
    </row>
    <row r="10" spans="2:19">
      <c r="B10" t="s">
        <v>2196</v>
      </c>
      <c r="C10" s="20" t="s">
        <v>596</v>
      </c>
      <c r="D10" s="22"/>
      <c r="E10" t="s">
        <v>2196</v>
      </c>
      <c r="F10" s="20" t="s">
        <v>623</v>
      </c>
      <c r="G10" s="20"/>
      <c r="H10" s="20"/>
      <c r="M10" s="20" t="s">
        <v>599</v>
      </c>
      <c r="P10" s="69" t="s">
        <v>570</v>
      </c>
      <c r="S10" s="146" t="s">
        <v>277</v>
      </c>
    </row>
    <row r="11" spans="2:19">
      <c r="B11" t="s">
        <v>2195</v>
      </c>
      <c r="C11" s="20" t="s">
        <v>598</v>
      </c>
      <c r="D11" s="22"/>
      <c r="E11" t="s">
        <v>2195</v>
      </c>
      <c r="F11" s="20" t="s">
        <v>627</v>
      </c>
      <c r="G11" s="20"/>
      <c r="H11" s="20"/>
      <c r="M11" s="20" t="s">
        <v>610</v>
      </c>
      <c r="P11" s="146" t="s">
        <v>713</v>
      </c>
      <c r="S11" s="146" t="s">
        <v>276</v>
      </c>
    </row>
    <row r="12" spans="2:19">
      <c r="B12" t="s">
        <v>2194</v>
      </c>
      <c r="C12" s="20" t="s">
        <v>599</v>
      </c>
      <c r="D12" s="22"/>
      <c r="E12" t="s">
        <v>2194</v>
      </c>
      <c r="F12" s="20" t="s">
        <v>631</v>
      </c>
      <c r="G12" s="20"/>
      <c r="H12" s="20"/>
      <c r="M12" s="20" t="s">
        <v>605</v>
      </c>
      <c r="P12" s="146" t="s">
        <v>712</v>
      </c>
      <c r="S12" s="146" t="s">
        <v>275</v>
      </c>
    </row>
    <row r="13" spans="2:19">
      <c r="B13" t="s">
        <v>2193</v>
      </c>
      <c r="C13" s="20" t="s">
        <v>610</v>
      </c>
      <c r="D13" s="22"/>
      <c r="E13" t="s">
        <v>2193</v>
      </c>
      <c r="F13" s="20" t="s">
        <v>625</v>
      </c>
      <c r="G13" s="20"/>
      <c r="L13" s="20" t="s">
        <v>609</v>
      </c>
      <c r="O13" s="146" t="s">
        <v>711</v>
      </c>
      <c r="R13" s="146" t="s">
        <v>274</v>
      </c>
    </row>
    <row r="14" spans="2:19">
      <c r="B14" t="s">
        <v>2192</v>
      </c>
      <c r="C14" s="20" t="s">
        <v>605</v>
      </c>
      <c r="D14" s="22"/>
      <c r="E14" t="s">
        <v>2192</v>
      </c>
      <c r="F14" s="69" t="s">
        <v>628</v>
      </c>
      <c r="G14" s="20"/>
      <c r="L14" s="260" t="s">
        <v>731</v>
      </c>
      <c r="O14" s="146" t="s">
        <v>710</v>
      </c>
      <c r="R14" s="146" t="s">
        <v>272</v>
      </c>
    </row>
    <row r="15" spans="2:19">
      <c r="B15" t="s">
        <v>2191</v>
      </c>
      <c r="C15" s="20" t="s">
        <v>609</v>
      </c>
      <c r="D15" s="22"/>
      <c r="L15" s="20" t="s">
        <v>733</v>
      </c>
      <c r="O15" s="146" t="s">
        <v>709</v>
      </c>
      <c r="R15" s="146" t="s">
        <v>271</v>
      </c>
    </row>
    <row r="16" spans="2:19">
      <c r="C16" s="146"/>
      <c r="L16" s="69" t="s">
        <v>1020</v>
      </c>
      <c r="O16" s="146" t="s">
        <v>708</v>
      </c>
      <c r="R16" s="146" t="s">
        <v>270</v>
      </c>
    </row>
    <row r="17" spans="2:28">
      <c r="B17" t="s">
        <v>2190</v>
      </c>
      <c r="E17" t="s">
        <v>1887</v>
      </c>
      <c r="L17" s="20" t="s">
        <v>762</v>
      </c>
      <c r="O17" s="146" t="s">
        <v>707</v>
      </c>
      <c r="R17" s="146" t="s">
        <v>269</v>
      </c>
    </row>
    <row r="18" spans="2:28">
      <c r="B18" t="s">
        <v>2189</v>
      </c>
      <c r="C18" s="260" t="s">
        <v>731</v>
      </c>
      <c r="D18" s="146"/>
      <c r="E18" t="s">
        <v>2189</v>
      </c>
      <c r="F18" s="20" t="s">
        <v>1003</v>
      </c>
      <c r="G18" s="146"/>
      <c r="H18" s="146"/>
      <c r="I18" s="146"/>
      <c r="L18" s="20" t="s">
        <v>760</v>
      </c>
      <c r="O18" s="146" t="s">
        <v>706</v>
      </c>
      <c r="R18" s="146" t="s">
        <v>268</v>
      </c>
    </row>
    <row r="19" spans="2:28">
      <c r="B19" t="s">
        <v>2188</v>
      </c>
      <c r="C19" s="20" t="s">
        <v>733</v>
      </c>
      <c r="E19" t="s">
        <v>2188</v>
      </c>
      <c r="F19" s="20" t="s">
        <v>1002</v>
      </c>
      <c r="L19" s="20" t="s">
        <v>761</v>
      </c>
      <c r="O19" s="146" t="s">
        <v>705</v>
      </c>
      <c r="R19" s="146" t="s">
        <v>266</v>
      </c>
    </row>
    <row r="20" spans="2:28">
      <c r="B20" t="s">
        <v>2187</v>
      </c>
      <c r="C20" s="69" t="s">
        <v>1020</v>
      </c>
      <c r="E20" t="s">
        <v>2187</v>
      </c>
      <c r="F20" s="20" t="s">
        <v>1007</v>
      </c>
      <c r="L20" s="20" t="s">
        <v>763</v>
      </c>
      <c r="O20" s="146" t="s">
        <v>703</v>
      </c>
      <c r="R20" s="146" t="s">
        <v>265</v>
      </c>
    </row>
    <row r="21" spans="2:28">
      <c r="E21" t="s">
        <v>2186</v>
      </c>
      <c r="F21" s="20" t="s">
        <v>1000</v>
      </c>
      <c r="L21" s="20" t="s">
        <v>765</v>
      </c>
      <c r="O21" s="146" t="s">
        <v>702</v>
      </c>
      <c r="R21" s="146" t="s">
        <v>264</v>
      </c>
    </row>
    <row r="22" spans="2:28">
      <c r="B22" s="146" t="s">
        <v>2185</v>
      </c>
      <c r="C22" s="146"/>
      <c r="E22" t="s">
        <v>2184</v>
      </c>
      <c r="F22" s="20" t="s">
        <v>1001</v>
      </c>
      <c r="L22" s="69" t="s">
        <v>764</v>
      </c>
      <c r="O22" s="146" t="s">
        <v>701</v>
      </c>
      <c r="R22" s="146" t="s">
        <v>263</v>
      </c>
    </row>
    <row r="23" spans="2:28">
      <c r="B23" t="s">
        <v>2175</v>
      </c>
      <c r="C23" s="20" t="s">
        <v>762</v>
      </c>
      <c r="E23" t="s">
        <v>2183</v>
      </c>
      <c r="F23" s="20" t="s">
        <v>1008</v>
      </c>
      <c r="L23" s="20" t="s">
        <v>813</v>
      </c>
      <c r="O23" s="146" t="s">
        <v>700</v>
      </c>
      <c r="R23" s="146" t="s">
        <v>262</v>
      </c>
    </row>
    <row r="24" spans="2:28">
      <c r="B24" t="s">
        <v>2174</v>
      </c>
      <c r="C24" s="20" t="s">
        <v>760</v>
      </c>
      <c r="E24" t="s">
        <v>2182</v>
      </c>
      <c r="F24" s="20" t="s">
        <v>1006</v>
      </c>
      <c r="L24" s="20" t="s">
        <v>812</v>
      </c>
      <c r="O24" s="146" t="s">
        <v>699</v>
      </c>
      <c r="R24" s="146" t="s">
        <v>261</v>
      </c>
    </row>
    <row r="25" spans="2:28">
      <c r="B25" t="s">
        <v>2172</v>
      </c>
      <c r="C25" s="20" t="s">
        <v>761</v>
      </c>
      <c r="E25" t="s">
        <v>2181</v>
      </c>
      <c r="F25" s="20" t="s">
        <v>1009</v>
      </c>
      <c r="L25" s="20" t="s">
        <v>805</v>
      </c>
      <c r="O25" s="146" t="s">
        <v>698</v>
      </c>
      <c r="R25" s="146" t="s">
        <v>260</v>
      </c>
    </row>
    <row r="26" spans="2:28">
      <c r="B26" t="s">
        <v>2170</v>
      </c>
      <c r="C26" s="20" t="s">
        <v>763</v>
      </c>
      <c r="E26" t="s">
        <v>2180</v>
      </c>
      <c r="F26" s="20" t="s">
        <v>1005</v>
      </c>
      <c r="L26" s="20" t="s">
        <v>807</v>
      </c>
      <c r="O26" s="146" t="s">
        <v>697</v>
      </c>
      <c r="R26" s="146" t="s">
        <v>259</v>
      </c>
    </row>
    <row r="27" spans="2:28">
      <c r="B27" t="s">
        <v>2168</v>
      </c>
      <c r="C27" s="20" t="s">
        <v>765</v>
      </c>
      <c r="E27" t="s">
        <v>2179</v>
      </c>
      <c r="F27" s="20" t="s">
        <v>999</v>
      </c>
      <c r="L27" s="20" t="s">
        <v>800</v>
      </c>
      <c r="O27" s="146" t="s">
        <v>696</v>
      </c>
      <c r="R27" s="146" t="s">
        <v>258</v>
      </c>
    </row>
    <row r="28" spans="2:28">
      <c r="B28" t="s">
        <v>2166</v>
      </c>
      <c r="C28" s="69" t="s">
        <v>764</v>
      </c>
      <c r="E28" t="s">
        <v>2178</v>
      </c>
      <c r="F28" s="20" t="s">
        <v>1004</v>
      </c>
      <c r="L28" s="20" t="s">
        <v>808</v>
      </c>
      <c r="O28" s="146" t="s">
        <v>695</v>
      </c>
      <c r="R28" s="146" t="s">
        <v>257</v>
      </c>
    </row>
    <row r="29" spans="2:28">
      <c r="E29" t="s">
        <v>2177</v>
      </c>
      <c r="F29" s="69" t="s">
        <v>1010</v>
      </c>
      <c r="J29" s="146"/>
      <c r="K29" s="146"/>
      <c r="L29" s="20" t="s">
        <v>804</v>
      </c>
      <c r="M29" s="146"/>
      <c r="N29" s="146"/>
      <c r="O29" s="146" t="s">
        <v>694</v>
      </c>
      <c r="P29" s="146"/>
      <c r="Q29" s="146"/>
      <c r="R29" s="146" t="s">
        <v>256</v>
      </c>
      <c r="S29" s="146"/>
      <c r="T29" s="146"/>
      <c r="U29" s="146"/>
      <c r="V29" s="146"/>
      <c r="W29" s="146"/>
      <c r="X29" s="146"/>
      <c r="Y29" s="146"/>
      <c r="Z29" s="146"/>
      <c r="AA29" s="146"/>
      <c r="AB29" s="146"/>
    </row>
    <row r="30" spans="2:28">
      <c r="B30" t="s">
        <v>2176</v>
      </c>
      <c r="L30" s="20" t="s">
        <v>822</v>
      </c>
      <c r="O30" s="146" t="s">
        <v>693</v>
      </c>
      <c r="R30" s="146" t="s">
        <v>255</v>
      </c>
    </row>
    <row r="31" spans="2:28">
      <c r="B31" t="s">
        <v>2146</v>
      </c>
      <c r="C31" s="20" t="s">
        <v>813</v>
      </c>
      <c r="E31" t="s">
        <v>1886</v>
      </c>
      <c r="L31" s="20" t="s">
        <v>803</v>
      </c>
      <c r="O31" s="272" t="s">
        <v>885</v>
      </c>
      <c r="R31" s="146" t="s">
        <v>254</v>
      </c>
    </row>
    <row r="32" spans="2:28">
      <c r="B32" t="s">
        <v>2144</v>
      </c>
      <c r="C32" s="20" t="s">
        <v>812</v>
      </c>
      <c r="E32" t="s">
        <v>2175</v>
      </c>
      <c r="F32" s="20" t="s">
        <v>734</v>
      </c>
      <c r="L32" s="20" t="s">
        <v>801</v>
      </c>
      <c r="O32" s="272" t="s">
        <v>884</v>
      </c>
      <c r="R32" s="146" t="s">
        <v>253</v>
      </c>
    </row>
    <row r="33" spans="2:18">
      <c r="B33" t="s">
        <v>2142</v>
      </c>
      <c r="C33" s="20" t="s">
        <v>805</v>
      </c>
      <c r="E33" t="s">
        <v>2174</v>
      </c>
      <c r="F33" s="20" t="s">
        <v>736</v>
      </c>
      <c r="L33" s="20" t="s">
        <v>816</v>
      </c>
      <c r="O33" s="272" t="s">
        <v>883</v>
      </c>
      <c r="R33" s="146" t="s">
        <v>252</v>
      </c>
    </row>
    <row r="34" spans="2:18">
      <c r="B34" t="s">
        <v>2173</v>
      </c>
      <c r="C34" s="20" t="s">
        <v>807</v>
      </c>
      <c r="E34" t="s">
        <v>2172</v>
      </c>
      <c r="F34" s="20" t="s">
        <v>739</v>
      </c>
      <c r="L34" s="20" t="s">
        <v>809</v>
      </c>
      <c r="O34" s="272" t="s">
        <v>882</v>
      </c>
      <c r="R34" s="146" t="s">
        <v>251</v>
      </c>
    </row>
    <row r="35" spans="2:18">
      <c r="B35" t="s">
        <v>2171</v>
      </c>
      <c r="C35" s="20" t="s">
        <v>800</v>
      </c>
      <c r="E35" t="s">
        <v>2170</v>
      </c>
      <c r="F35" s="20" t="s">
        <v>741</v>
      </c>
      <c r="L35" s="20" t="s">
        <v>824</v>
      </c>
      <c r="O35" s="272" t="s">
        <v>881</v>
      </c>
      <c r="R35" s="146" t="s">
        <v>250</v>
      </c>
    </row>
    <row r="36" spans="2:18">
      <c r="B36" t="s">
        <v>2169</v>
      </c>
      <c r="C36" s="20" t="s">
        <v>808</v>
      </c>
      <c r="E36" t="s">
        <v>2168</v>
      </c>
      <c r="F36" s="20" t="s">
        <v>743</v>
      </c>
      <c r="L36" s="20" t="s">
        <v>802</v>
      </c>
      <c r="O36" s="272" t="s">
        <v>880</v>
      </c>
      <c r="R36" s="146" t="s">
        <v>249</v>
      </c>
    </row>
    <row r="37" spans="2:18">
      <c r="B37" t="s">
        <v>2167</v>
      </c>
      <c r="C37" s="20" t="s">
        <v>804</v>
      </c>
      <c r="E37" t="s">
        <v>2166</v>
      </c>
      <c r="F37" s="20" t="s">
        <v>744</v>
      </c>
      <c r="L37" s="20" t="s">
        <v>811</v>
      </c>
      <c r="O37" s="272" t="s">
        <v>879</v>
      </c>
      <c r="R37" s="146" t="s">
        <v>248</v>
      </c>
    </row>
    <row r="38" spans="2:18">
      <c r="B38" t="s">
        <v>2165</v>
      </c>
      <c r="C38" s="20" t="s">
        <v>822</v>
      </c>
      <c r="E38" t="s">
        <v>2164</v>
      </c>
      <c r="F38" s="20" t="s">
        <v>746</v>
      </c>
      <c r="L38" s="20" t="s">
        <v>820</v>
      </c>
      <c r="O38" s="272" t="s">
        <v>878</v>
      </c>
      <c r="R38" s="146" t="s">
        <v>247</v>
      </c>
    </row>
    <row r="39" spans="2:18">
      <c r="B39" t="s">
        <v>2163</v>
      </c>
      <c r="C39" s="20" t="s">
        <v>803</v>
      </c>
      <c r="E39" t="s">
        <v>2162</v>
      </c>
      <c r="F39" s="20" t="s">
        <v>748</v>
      </c>
      <c r="L39" s="20" t="s">
        <v>814</v>
      </c>
      <c r="O39" s="272" t="s">
        <v>996</v>
      </c>
      <c r="R39" s="146" t="s">
        <v>246</v>
      </c>
    </row>
    <row r="40" spans="2:18">
      <c r="B40" t="s">
        <v>2161</v>
      </c>
      <c r="C40" s="20" t="s">
        <v>801</v>
      </c>
      <c r="E40" t="s">
        <v>2160</v>
      </c>
      <c r="F40" s="20" t="s">
        <v>750</v>
      </c>
      <c r="L40" s="20" t="s">
        <v>815</v>
      </c>
      <c r="O40" s="272" t="s">
        <v>995</v>
      </c>
      <c r="R40" s="146" t="s">
        <v>245</v>
      </c>
    </row>
    <row r="41" spans="2:18">
      <c r="B41" t="s">
        <v>2159</v>
      </c>
      <c r="C41" s="20" t="s">
        <v>816</v>
      </c>
      <c r="E41" t="s">
        <v>2158</v>
      </c>
      <c r="F41" s="20" t="s">
        <v>753</v>
      </c>
      <c r="L41" s="20" t="s">
        <v>823</v>
      </c>
      <c r="O41" s="272" t="s">
        <v>994</v>
      </c>
      <c r="R41" s="146" t="s">
        <v>244</v>
      </c>
    </row>
    <row r="42" spans="2:18">
      <c r="B42" t="s">
        <v>2157</v>
      </c>
      <c r="C42" s="20" t="s">
        <v>809</v>
      </c>
      <c r="E42" t="s">
        <v>2156</v>
      </c>
      <c r="F42" s="20" t="s">
        <v>755</v>
      </c>
      <c r="L42" s="20" t="s">
        <v>806</v>
      </c>
      <c r="O42" s="272" t="s">
        <v>993</v>
      </c>
      <c r="R42" s="146" t="s">
        <v>243</v>
      </c>
    </row>
    <row r="43" spans="2:18">
      <c r="B43" t="s">
        <v>2155</v>
      </c>
      <c r="C43" s="20" t="s">
        <v>824</v>
      </c>
      <c r="E43" t="s">
        <v>2154</v>
      </c>
      <c r="F43" s="20" t="s">
        <v>756</v>
      </c>
      <c r="L43" s="20" t="s">
        <v>799</v>
      </c>
      <c r="O43" s="272" t="s">
        <v>992</v>
      </c>
      <c r="R43" s="146" t="s">
        <v>242</v>
      </c>
    </row>
    <row r="44" spans="2:18">
      <c r="B44" t="s">
        <v>2153</v>
      </c>
      <c r="C44" s="20" t="s">
        <v>802</v>
      </c>
      <c r="E44" t="s">
        <v>2152</v>
      </c>
      <c r="F44" s="260" t="s">
        <v>731</v>
      </c>
      <c r="L44" s="20" t="s">
        <v>818</v>
      </c>
      <c r="O44" s="272" t="s">
        <v>991</v>
      </c>
      <c r="R44" s="146" t="s">
        <v>241</v>
      </c>
    </row>
    <row r="45" spans="2:18">
      <c r="B45" t="s">
        <v>2151</v>
      </c>
      <c r="C45" s="20" t="s">
        <v>811</v>
      </c>
      <c r="E45" t="s">
        <v>2150</v>
      </c>
      <c r="F45" s="69" t="s">
        <v>757</v>
      </c>
      <c r="L45" s="20" t="s">
        <v>825</v>
      </c>
      <c r="O45" s="272" t="s">
        <v>990</v>
      </c>
      <c r="R45" s="146" t="s">
        <v>240</v>
      </c>
    </row>
    <row r="46" spans="2:18">
      <c r="B46" t="s">
        <v>2149</v>
      </c>
      <c r="C46" s="20" t="s">
        <v>820</v>
      </c>
      <c r="L46" s="20" t="s">
        <v>821</v>
      </c>
      <c r="O46" s="272" t="s">
        <v>989</v>
      </c>
      <c r="R46" s="146" t="s">
        <v>239</v>
      </c>
    </row>
    <row r="47" spans="2:18">
      <c r="B47" t="s">
        <v>2148</v>
      </c>
      <c r="C47" s="20" t="s">
        <v>814</v>
      </c>
      <c r="E47" t="s">
        <v>1885</v>
      </c>
      <c r="L47" s="20" t="s">
        <v>810</v>
      </c>
      <c r="O47" s="272" t="s">
        <v>988</v>
      </c>
      <c r="R47" s="146" t="s">
        <v>238</v>
      </c>
    </row>
    <row r="48" spans="2:18">
      <c r="B48" t="s">
        <v>2147</v>
      </c>
      <c r="C48" s="20" t="s">
        <v>815</v>
      </c>
      <c r="E48" t="s">
        <v>2146</v>
      </c>
      <c r="F48" s="20" t="s">
        <v>1026</v>
      </c>
      <c r="L48" s="20" t="s">
        <v>819</v>
      </c>
      <c r="O48" s="272" t="s">
        <v>987</v>
      </c>
      <c r="R48" s="146" t="s">
        <v>237</v>
      </c>
    </row>
    <row r="49" spans="2:18">
      <c r="B49" t="s">
        <v>2145</v>
      </c>
      <c r="C49" s="20" t="s">
        <v>823</v>
      </c>
      <c r="E49" t="s">
        <v>2144</v>
      </c>
      <c r="F49" s="20" t="s">
        <v>1027</v>
      </c>
      <c r="L49" s="69" t="s">
        <v>817</v>
      </c>
      <c r="O49" s="272" t="s">
        <v>986</v>
      </c>
      <c r="R49" s="146" t="s">
        <v>236</v>
      </c>
    </row>
    <row r="50" spans="2:18">
      <c r="B50" t="s">
        <v>2143</v>
      </c>
      <c r="C50" s="20" t="s">
        <v>806</v>
      </c>
      <c r="E50" t="s">
        <v>2142</v>
      </c>
      <c r="F50" s="69" t="s">
        <v>1028</v>
      </c>
      <c r="O50" s="272" t="s">
        <v>985</v>
      </c>
      <c r="R50" s="146" t="s">
        <v>235</v>
      </c>
    </row>
    <row r="51" spans="2:18">
      <c r="B51" t="s">
        <v>2141</v>
      </c>
      <c r="C51" s="20" t="s">
        <v>799</v>
      </c>
      <c r="O51" s="272" t="s">
        <v>973</v>
      </c>
      <c r="R51" s="146" t="s">
        <v>234</v>
      </c>
    </row>
    <row r="52" spans="2:18">
      <c r="B52" t="s">
        <v>2140</v>
      </c>
      <c r="C52" s="20" t="s">
        <v>818</v>
      </c>
      <c r="O52" s="272" t="s">
        <v>984</v>
      </c>
      <c r="R52" s="20" t="s">
        <v>449</v>
      </c>
    </row>
    <row r="53" spans="2:18">
      <c r="B53" t="s">
        <v>2139</v>
      </c>
      <c r="C53" s="20" t="s">
        <v>825</v>
      </c>
      <c r="O53" s="272" t="s">
        <v>983</v>
      </c>
      <c r="R53" s="20" t="s">
        <v>451</v>
      </c>
    </row>
    <row r="54" spans="2:18">
      <c r="B54" t="s">
        <v>2138</v>
      </c>
      <c r="C54" s="20" t="s">
        <v>821</v>
      </c>
      <c r="O54" s="272" t="s">
        <v>982</v>
      </c>
      <c r="R54" s="20" t="s">
        <v>456</v>
      </c>
    </row>
    <row r="55" spans="2:18">
      <c r="B55" t="s">
        <v>2137</v>
      </c>
      <c r="C55" s="20" t="s">
        <v>810</v>
      </c>
      <c r="O55" s="272" t="s">
        <v>981</v>
      </c>
      <c r="R55" s="20" t="s">
        <v>464</v>
      </c>
    </row>
    <row r="56" spans="2:18">
      <c r="B56" t="s">
        <v>2136</v>
      </c>
      <c r="C56" s="20" t="s">
        <v>819</v>
      </c>
      <c r="O56" s="272" t="s">
        <v>980</v>
      </c>
      <c r="R56" s="20" t="s">
        <v>463</v>
      </c>
    </row>
    <row r="57" spans="2:18">
      <c r="B57" t="s">
        <v>2135</v>
      </c>
      <c r="C57" s="69" t="s">
        <v>817</v>
      </c>
      <c r="O57" s="272" t="s">
        <v>979</v>
      </c>
      <c r="R57" s="20" t="s">
        <v>450</v>
      </c>
    </row>
    <row r="58" spans="2:18">
      <c r="C58" s="20"/>
      <c r="O58" s="272" t="s">
        <v>978</v>
      </c>
      <c r="R58" s="20" t="s">
        <v>452</v>
      </c>
    </row>
    <row r="59" spans="2:18">
      <c r="B59" s="381" t="s">
        <v>2134</v>
      </c>
      <c r="O59" s="272" t="s">
        <v>977</v>
      </c>
      <c r="R59" s="20" t="s">
        <v>457</v>
      </c>
    </row>
    <row r="60" spans="2:18">
      <c r="B60" s="380"/>
      <c r="O60" s="272" t="s">
        <v>976</v>
      </c>
      <c r="R60" s="20" t="s">
        <v>458</v>
      </c>
    </row>
    <row r="61" spans="2:18">
      <c r="B61" t="s">
        <v>2133</v>
      </c>
      <c r="C61" s="146"/>
      <c r="O61" s="272" t="s">
        <v>975</v>
      </c>
      <c r="R61" s="20" t="s">
        <v>466</v>
      </c>
    </row>
    <row r="62" spans="2:18">
      <c r="B62" t="s">
        <v>2132</v>
      </c>
      <c r="C62" s="20" t="s">
        <v>572</v>
      </c>
      <c r="E62" t="s">
        <v>2132</v>
      </c>
      <c r="I62" s="20" t="s">
        <v>587</v>
      </c>
      <c r="O62" s="272" t="s">
        <v>974</v>
      </c>
      <c r="R62" s="20" t="s">
        <v>467</v>
      </c>
    </row>
    <row r="63" spans="2:18">
      <c r="B63" t="s">
        <v>2131</v>
      </c>
      <c r="C63" s="20" t="s">
        <v>575</v>
      </c>
      <c r="E63" t="s">
        <v>2131</v>
      </c>
      <c r="I63" s="69" t="s">
        <v>586</v>
      </c>
      <c r="O63" s="272" t="s">
        <v>972</v>
      </c>
      <c r="R63" s="20" t="s">
        <v>459</v>
      </c>
    </row>
    <row r="64" spans="2:18">
      <c r="B64" t="s">
        <v>2130</v>
      </c>
      <c r="C64" s="20" t="s">
        <v>567</v>
      </c>
      <c r="O64" s="272" t="s">
        <v>971</v>
      </c>
      <c r="R64" s="20" t="s">
        <v>465</v>
      </c>
    </row>
    <row r="65" spans="2:18">
      <c r="B65" t="s">
        <v>2129</v>
      </c>
      <c r="C65" s="20" t="s">
        <v>573</v>
      </c>
      <c r="O65" s="272" t="s">
        <v>970</v>
      </c>
      <c r="R65" s="20" t="s">
        <v>453</v>
      </c>
    </row>
    <row r="66" spans="2:18">
      <c r="B66" t="s">
        <v>2128</v>
      </c>
      <c r="C66" s="20" t="s">
        <v>571</v>
      </c>
      <c r="O66" s="272" t="s">
        <v>969</v>
      </c>
      <c r="R66" s="20" t="s">
        <v>472</v>
      </c>
    </row>
    <row r="67" spans="2:18">
      <c r="B67" t="s">
        <v>2127</v>
      </c>
      <c r="C67" s="20" t="s">
        <v>576</v>
      </c>
      <c r="O67" s="272" t="s">
        <v>968</v>
      </c>
      <c r="R67" s="20" t="s">
        <v>455</v>
      </c>
    </row>
    <row r="68" spans="2:18">
      <c r="B68" t="s">
        <v>2126</v>
      </c>
      <c r="C68" s="20" t="s">
        <v>568</v>
      </c>
      <c r="O68" s="272" t="s">
        <v>967</v>
      </c>
      <c r="R68" s="20" t="s">
        <v>469</v>
      </c>
    </row>
    <row r="69" spans="2:18">
      <c r="B69" t="s">
        <v>2125</v>
      </c>
      <c r="C69" s="20" t="s">
        <v>569</v>
      </c>
      <c r="O69" s="272" t="s">
        <v>966</v>
      </c>
      <c r="R69" s="20" t="s">
        <v>471</v>
      </c>
    </row>
    <row r="70" spans="2:18">
      <c r="B70" t="s">
        <v>2124</v>
      </c>
      <c r="C70" s="20" t="s">
        <v>574</v>
      </c>
      <c r="O70" s="272" t="s">
        <v>965</v>
      </c>
      <c r="R70" s="20" t="s">
        <v>454</v>
      </c>
    </row>
    <row r="71" spans="2:18">
      <c r="B71" t="s">
        <v>2123</v>
      </c>
      <c r="C71" s="69" t="s">
        <v>570</v>
      </c>
      <c r="O71" s="272" t="s">
        <v>964</v>
      </c>
      <c r="R71" s="20" t="s">
        <v>460</v>
      </c>
    </row>
    <row r="72" spans="2:18">
      <c r="O72" s="272" t="s">
        <v>963</v>
      </c>
      <c r="R72" s="20" t="s">
        <v>468</v>
      </c>
    </row>
    <row r="73" spans="2:18">
      <c r="B73" t="s">
        <v>2122</v>
      </c>
      <c r="O73" s="272" t="s">
        <v>962</v>
      </c>
      <c r="R73" s="20" t="s">
        <v>470</v>
      </c>
    </row>
    <row r="74" spans="2:18">
      <c r="B74" t="s">
        <v>2121</v>
      </c>
      <c r="C74" s="146" t="s">
        <v>713</v>
      </c>
      <c r="O74" s="272" t="s">
        <v>961</v>
      </c>
      <c r="R74" s="20" t="s">
        <v>461</v>
      </c>
    </row>
    <row r="75" spans="2:18">
      <c r="B75" t="s">
        <v>2120</v>
      </c>
      <c r="C75" s="146" t="s">
        <v>712</v>
      </c>
      <c r="O75" s="272" t="s">
        <v>960</v>
      </c>
      <c r="R75" s="69" t="s">
        <v>462</v>
      </c>
    </row>
    <row r="76" spans="2:18">
      <c r="B76" t="s">
        <v>2119</v>
      </c>
      <c r="C76" s="146" t="s">
        <v>711</v>
      </c>
      <c r="O76" s="272" t="s">
        <v>959</v>
      </c>
      <c r="R76" s="272" t="s">
        <v>914</v>
      </c>
    </row>
    <row r="77" spans="2:18">
      <c r="B77" t="s">
        <v>2118</v>
      </c>
      <c r="C77" s="146" t="s">
        <v>710</v>
      </c>
      <c r="O77" s="272" t="s">
        <v>958</v>
      </c>
      <c r="R77" s="272" t="s">
        <v>913</v>
      </c>
    </row>
    <row r="78" spans="2:18">
      <c r="B78" t="s">
        <v>2117</v>
      </c>
      <c r="C78" s="146" t="s">
        <v>709</v>
      </c>
      <c r="O78" s="272" t="s">
        <v>957</v>
      </c>
      <c r="R78" s="272" t="s">
        <v>911</v>
      </c>
    </row>
    <row r="79" spans="2:18">
      <c r="B79" t="s">
        <v>2116</v>
      </c>
      <c r="C79" s="146" t="s">
        <v>708</v>
      </c>
      <c r="R79" s="272" t="s">
        <v>910</v>
      </c>
    </row>
    <row r="80" spans="2:18">
      <c r="B80" t="s">
        <v>2115</v>
      </c>
      <c r="C80" s="146" t="s">
        <v>707</v>
      </c>
      <c r="R80" s="272" t="s">
        <v>909</v>
      </c>
    </row>
    <row r="81" spans="2:18">
      <c r="B81" t="s">
        <v>2114</v>
      </c>
      <c r="C81" s="146" t="s">
        <v>706</v>
      </c>
      <c r="R81" s="272" t="s">
        <v>908</v>
      </c>
    </row>
    <row r="82" spans="2:18">
      <c r="B82" t="s">
        <v>2113</v>
      </c>
      <c r="C82" s="146" t="s">
        <v>705</v>
      </c>
      <c r="R82" s="272" t="s">
        <v>907</v>
      </c>
    </row>
    <row r="83" spans="2:18">
      <c r="B83" t="s">
        <v>2112</v>
      </c>
      <c r="C83" s="146" t="s">
        <v>703</v>
      </c>
      <c r="R83" s="272" t="s">
        <v>906</v>
      </c>
    </row>
    <row r="84" spans="2:18">
      <c r="B84" t="s">
        <v>2111</v>
      </c>
      <c r="C84" s="146" t="s">
        <v>702</v>
      </c>
      <c r="R84" s="272" t="s">
        <v>905</v>
      </c>
    </row>
    <row r="85" spans="2:18">
      <c r="B85" t="s">
        <v>2110</v>
      </c>
      <c r="C85" s="146" t="s">
        <v>701</v>
      </c>
      <c r="R85" s="272" t="s">
        <v>904</v>
      </c>
    </row>
    <row r="86" spans="2:18">
      <c r="B86" t="s">
        <v>2109</v>
      </c>
      <c r="C86" s="146" t="s">
        <v>700</v>
      </c>
      <c r="R86" s="272" t="s">
        <v>903</v>
      </c>
    </row>
    <row r="87" spans="2:18">
      <c r="B87" t="s">
        <v>2108</v>
      </c>
      <c r="C87" s="146" t="s">
        <v>699</v>
      </c>
      <c r="R87" s="272" t="s">
        <v>902</v>
      </c>
    </row>
    <row r="88" spans="2:18">
      <c r="B88" t="s">
        <v>2107</v>
      </c>
      <c r="C88" s="146" t="s">
        <v>698</v>
      </c>
      <c r="R88" s="272" t="s">
        <v>901</v>
      </c>
    </row>
    <row r="89" spans="2:18">
      <c r="B89" t="s">
        <v>2106</v>
      </c>
      <c r="C89" s="146" t="s">
        <v>697</v>
      </c>
      <c r="R89" s="272" t="s">
        <v>900</v>
      </c>
    </row>
    <row r="90" spans="2:18">
      <c r="B90" t="s">
        <v>2105</v>
      </c>
      <c r="C90" s="146" t="s">
        <v>696</v>
      </c>
      <c r="R90" s="272" t="s">
        <v>899</v>
      </c>
    </row>
    <row r="91" spans="2:18">
      <c r="B91" t="s">
        <v>2104</v>
      </c>
      <c r="C91" s="146" t="s">
        <v>695</v>
      </c>
      <c r="R91" s="272" t="s">
        <v>898</v>
      </c>
    </row>
    <row r="92" spans="2:18">
      <c r="B92" t="s">
        <v>2103</v>
      </c>
      <c r="C92" s="146" t="s">
        <v>694</v>
      </c>
      <c r="R92" s="272" t="s">
        <v>897</v>
      </c>
    </row>
    <row r="93" spans="2:18">
      <c r="B93" t="s">
        <v>2102</v>
      </c>
      <c r="C93" s="146" t="s">
        <v>693</v>
      </c>
      <c r="R93" s="272" t="s">
        <v>896</v>
      </c>
    </row>
    <row r="94" spans="2:18">
      <c r="R94" s="20" t="s">
        <v>776</v>
      </c>
    </row>
    <row r="95" spans="2:18">
      <c r="B95" t="s">
        <v>2101</v>
      </c>
      <c r="R95" s="20" t="s">
        <v>780</v>
      </c>
    </row>
    <row r="96" spans="2:18">
      <c r="B96" t="s">
        <v>2100</v>
      </c>
      <c r="C96" s="272" t="s">
        <v>885</v>
      </c>
      <c r="R96" s="20" t="s">
        <v>781</v>
      </c>
    </row>
    <row r="97" spans="2:18">
      <c r="B97" t="s">
        <v>2099</v>
      </c>
      <c r="C97" s="272" t="s">
        <v>884</v>
      </c>
      <c r="R97" s="20" t="s">
        <v>779</v>
      </c>
    </row>
    <row r="98" spans="2:18">
      <c r="B98" t="s">
        <v>2098</v>
      </c>
      <c r="C98" s="272" t="s">
        <v>883</v>
      </c>
      <c r="R98" s="20" t="s">
        <v>778</v>
      </c>
    </row>
    <row r="99" spans="2:18">
      <c r="B99" t="s">
        <v>2097</v>
      </c>
      <c r="C99" s="272" t="s">
        <v>882</v>
      </c>
      <c r="R99" s="20" t="s">
        <v>782</v>
      </c>
    </row>
    <row r="100" spans="2:18">
      <c r="B100" t="s">
        <v>2096</v>
      </c>
      <c r="C100" s="272" t="s">
        <v>881</v>
      </c>
      <c r="R100" s="20" t="s">
        <v>777</v>
      </c>
    </row>
    <row r="101" spans="2:18">
      <c r="B101" t="s">
        <v>2095</v>
      </c>
      <c r="C101" s="272" t="s">
        <v>880</v>
      </c>
      <c r="R101" s="20" t="s">
        <v>783</v>
      </c>
    </row>
    <row r="102" spans="2:18">
      <c r="B102" t="s">
        <v>2094</v>
      </c>
      <c r="C102" s="272" t="s">
        <v>879</v>
      </c>
      <c r="R102" s="69" t="s">
        <v>784</v>
      </c>
    </row>
    <row r="103" spans="2:18">
      <c r="B103" t="s">
        <v>2093</v>
      </c>
      <c r="C103" s="272" t="s">
        <v>878</v>
      </c>
    </row>
    <row r="105" spans="2:18">
      <c r="B105" t="s">
        <v>2092</v>
      </c>
    </row>
    <row r="106" spans="2:18">
      <c r="B106" t="s">
        <v>2091</v>
      </c>
      <c r="C106" s="272" t="s">
        <v>996</v>
      </c>
    </row>
    <row r="107" spans="2:18">
      <c r="B107" t="s">
        <v>2090</v>
      </c>
      <c r="C107" s="272" t="s">
        <v>995</v>
      </c>
    </row>
    <row r="108" spans="2:18">
      <c r="B108" t="s">
        <v>2089</v>
      </c>
      <c r="C108" s="272" t="s">
        <v>994</v>
      </c>
    </row>
    <row r="109" spans="2:18">
      <c r="B109" t="s">
        <v>2088</v>
      </c>
      <c r="C109" s="272" t="s">
        <v>993</v>
      </c>
    </row>
    <row r="110" spans="2:18">
      <c r="B110" t="s">
        <v>2087</v>
      </c>
      <c r="C110" s="272" t="s">
        <v>992</v>
      </c>
    </row>
    <row r="111" spans="2:18">
      <c r="B111" t="s">
        <v>2086</v>
      </c>
      <c r="C111" s="272" t="s">
        <v>991</v>
      </c>
    </row>
    <row r="112" spans="2:18">
      <c r="B112" t="s">
        <v>2085</v>
      </c>
      <c r="C112" s="272" t="s">
        <v>990</v>
      </c>
    </row>
    <row r="113" spans="2:3">
      <c r="B113" t="s">
        <v>2084</v>
      </c>
      <c r="C113" s="272" t="s">
        <v>989</v>
      </c>
    </row>
    <row r="114" spans="2:3">
      <c r="B114" t="s">
        <v>2083</v>
      </c>
      <c r="C114" s="272" t="s">
        <v>988</v>
      </c>
    </row>
    <row r="115" spans="2:3">
      <c r="B115" t="s">
        <v>2082</v>
      </c>
      <c r="C115" s="272" t="s">
        <v>987</v>
      </c>
    </row>
    <row r="116" spans="2:3">
      <c r="B116" t="s">
        <v>2081</v>
      </c>
      <c r="C116" s="272" t="s">
        <v>986</v>
      </c>
    </row>
    <row r="117" spans="2:3">
      <c r="B117" t="s">
        <v>2080</v>
      </c>
      <c r="C117" s="272" t="s">
        <v>985</v>
      </c>
    </row>
    <row r="118" spans="2:3">
      <c r="B118" t="s">
        <v>2079</v>
      </c>
      <c r="C118" s="272" t="s">
        <v>973</v>
      </c>
    </row>
    <row r="119" spans="2:3">
      <c r="B119" t="s">
        <v>2078</v>
      </c>
      <c r="C119" s="272" t="s">
        <v>984</v>
      </c>
    </row>
    <row r="120" spans="2:3">
      <c r="B120" t="s">
        <v>2077</v>
      </c>
      <c r="C120" s="272" t="s">
        <v>983</v>
      </c>
    </row>
    <row r="121" spans="2:3">
      <c r="B121" t="s">
        <v>2076</v>
      </c>
      <c r="C121" s="272" t="s">
        <v>982</v>
      </c>
    </row>
    <row r="122" spans="2:3">
      <c r="B122" t="s">
        <v>2075</v>
      </c>
      <c r="C122" s="272" t="s">
        <v>981</v>
      </c>
    </row>
    <row r="123" spans="2:3">
      <c r="B123" t="s">
        <v>2074</v>
      </c>
      <c r="C123" s="272" t="s">
        <v>980</v>
      </c>
    </row>
    <row r="124" spans="2:3">
      <c r="B124" t="s">
        <v>2073</v>
      </c>
      <c r="C124" s="272" t="s">
        <v>979</v>
      </c>
    </row>
    <row r="125" spans="2:3">
      <c r="B125" t="s">
        <v>2072</v>
      </c>
      <c r="C125" s="272" t="s">
        <v>978</v>
      </c>
    </row>
    <row r="126" spans="2:3">
      <c r="B126" t="s">
        <v>2071</v>
      </c>
      <c r="C126" s="272" t="s">
        <v>977</v>
      </c>
    </row>
    <row r="127" spans="2:3">
      <c r="B127" t="s">
        <v>2070</v>
      </c>
      <c r="C127" s="272" t="s">
        <v>976</v>
      </c>
    </row>
    <row r="128" spans="2:3">
      <c r="B128" t="s">
        <v>2069</v>
      </c>
      <c r="C128" s="272" t="s">
        <v>975</v>
      </c>
    </row>
    <row r="129" spans="2:3">
      <c r="B129" t="s">
        <v>2068</v>
      </c>
      <c r="C129" s="272" t="s">
        <v>974</v>
      </c>
    </row>
    <row r="130" spans="2:3">
      <c r="B130" t="s">
        <v>2067</v>
      </c>
      <c r="C130" s="272" t="s">
        <v>972</v>
      </c>
    </row>
    <row r="131" spans="2:3">
      <c r="B131" t="s">
        <v>2066</v>
      </c>
      <c r="C131" s="272" t="s">
        <v>971</v>
      </c>
    </row>
    <row r="132" spans="2:3">
      <c r="B132" t="s">
        <v>2065</v>
      </c>
      <c r="C132" s="272" t="s">
        <v>970</v>
      </c>
    </row>
    <row r="133" spans="2:3">
      <c r="B133" t="s">
        <v>2064</v>
      </c>
      <c r="C133" s="272" t="s">
        <v>969</v>
      </c>
    </row>
    <row r="134" spans="2:3">
      <c r="B134" t="s">
        <v>2063</v>
      </c>
      <c r="C134" s="272" t="s">
        <v>968</v>
      </c>
    </row>
    <row r="135" spans="2:3">
      <c r="B135" t="s">
        <v>2062</v>
      </c>
      <c r="C135" s="272" t="s">
        <v>967</v>
      </c>
    </row>
    <row r="136" spans="2:3">
      <c r="B136" t="s">
        <v>2061</v>
      </c>
      <c r="C136" s="272" t="s">
        <v>966</v>
      </c>
    </row>
    <row r="137" spans="2:3">
      <c r="B137" t="s">
        <v>2060</v>
      </c>
      <c r="C137" s="272" t="s">
        <v>965</v>
      </c>
    </row>
    <row r="138" spans="2:3">
      <c r="B138" t="s">
        <v>2059</v>
      </c>
      <c r="C138" s="272" t="s">
        <v>964</v>
      </c>
    </row>
    <row r="139" spans="2:3">
      <c r="B139" t="s">
        <v>2058</v>
      </c>
      <c r="C139" s="272" t="s">
        <v>963</v>
      </c>
    </row>
    <row r="140" spans="2:3">
      <c r="B140" t="s">
        <v>2057</v>
      </c>
      <c r="C140" s="272" t="s">
        <v>962</v>
      </c>
    </row>
    <row r="141" spans="2:3">
      <c r="B141" t="s">
        <v>2056</v>
      </c>
      <c r="C141" s="272" t="s">
        <v>961</v>
      </c>
    </row>
    <row r="142" spans="2:3">
      <c r="B142" t="s">
        <v>2055</v>
      </c>
      <c r="C142" s="272" t="s">
        <v>960</v>
      </c>
    </row>
    <row r="143" spans="2:3">
      <c r="B143" t="s">
        <v>2054</v>
      </c>
      <c r="C143" s="272" t="s">
        <v>959</v>
      </c>
    </row>
    <row r="144" spans="2:3">
      <c r="B144" t="s">
        <v>2053</v>
      </c>
      <c r="C144" s="272" t="s">
        <v>958</v>
      </c>
    </row>
    <row r="145" spans="2:3">
      <c r="B145" t="s">
        <v>2052</v>
      </c>
      <c r="C145" s="272" t="s">
        <v>957</v>
      </c>
    </row>
    <row r="147" spans="2:3">
      <c r="B147" s="379" t="s">
        <v>1884</v>
      </c>
    </row>
    <row r="148" spans="2:3">
      <c r="B148" s="378"/>
    </row>
    <row r="149" spans="2:3">
      <c r="B149" s="377" t="s">
        <v>2051</v>
      </c>
    </row>
    <row r="150" spans="2:3">
      <c r="B150" t="s">
        <v>2050</v>
      </c>
      <c r="C150" s="146" t="s">
        <v>286</v>
      </c>
    </row>
    <row r="151" spans="2:3">
      <c r="B151" t="s">
        <v>2049</v>
      </c>
      <c r="C151" s="146" t="s">
        <v>285</v>
      </c>
    </row>
    <row r="152" spans="2:3">
      <c r="B152" t="s">
        <v>2048</v>
      </c>
      <c r="C152" s="146" t="s">
        <v>284</v>
      </c>
    </row>
    <row r="153" spans="2:3">
      <c r="B153" t="s">
        <v>2047</v>
      </c>
      <c r="C153" s="146" t="s">
        <v>283</v>
      </c>
    </row>
    <row r="154" spans="2:3">
      <c r="B154" t="s">
        <v>2046</v>
      </c>
      <c r="C154" s="146" t="s">
        <v>282</v>
      </c>
    </row>
    <row r="155" spans="2:3">
      <c r="B155" t="s">
        <v>2045</v>
      </c>
      <c r="C155" s="146" t="s">
        <v>281</v>
      </c>
    </row>
    <row r="156" spans="2:3">
      <c r="B156" t="s">
        <v>2044</v>
      </c>
      <c r="C156" s="146" t="s">
        <v>280</v>
      </c>
    </row>
    <row r="157" spans="2:3">
      <c r="B157" t="s">
        <v>2043</v>
      </c>
      <c r="C157" s="146" t="s">
        <v>279</v>
      </c>
    </row>
    <row r="158" spans="2:3">
      <c r="B158" t="s">
        <v>2042</v>
      </c>
      <c r="C158" s="146" t="s">
        <v>278</v>
      </c>
    </row>
    <row r="159" spans="2:3">
      <c r="B159" t="s">
        <v>2041</v>
      </c>
      <c r="C159" s="146" t="s">
        <v>277</v>
      </c>
    </row>
    <row r="160" spans="2:3">
      <c r="B160" t="s">
        <v>2040</v>
      </c>
      <c r="C160" s="146" t="s">
        <v>276</v>
      </c>
    </row>
    <row r="161" spans="2:3">
      <c r="B161" t="s">
        <v>2039</v>
      </c>
      <c r="C161" s="146" t="s">
        <v>275</v>
      </c>
    </row>
    <row r="162" spans="2:3">
      <c r="B162" t="s">
        <v>2038</v>
      </c>
      <c r="C162" s="146" t="s">
        <v>274</v>
      </c>
    </row>
    <row r="163" spans="2:3">
      <c r="B163" t="s">
        <v>2037</v>
      </c>
      <c r="C163" s="146" t="s">
        <v>272</v>
      </c>
    </row>
    <row r="164" spans="2:3">
      <c r="B164" t="s">
        <v>2036</v>
      </c>
      <c r="C164" s="146" t="s">
        <v>271</v>
      </c>
    </row>
    <row r="165" spans="2:3">
      <c r="B165" t="s">
        <v>2035</v>
      </c>
      <c r="C165" s="146" t="s">
        <v>270</v>
      </c>
    </row>
    <row r="166" spans="2:3">
      <c r="B166" t="s">
        <v>2034</v>
      </c>
      <c r="C166" s="146" t="s">
        <v>269</v>
      </c>
    </row>
    <row r="167" spans="2:3">
      <c r="B167" t="s">
        <v>2033</v>
      </c>
      <c r="C167" s="146" t="s">
        <v>268</v>
      </c>
    </row>
    <row r="168" spans="2:3">
      <c r="B168" t="s">
        <v>2032</v>
      </c>
      <c r="C168" s="146" t="s">
        <v>266</v>
      </c>
    </row>
    <row r="169" spans="2:3">
      <c r="B169" t="s">
        <v>2031</v>
      </c>
      <c r="C169" s="146" t="s">
        <v>265</v>
      </c>
    </row>
    <row r="170" spans="2:3">
      <c r="B170" t="s">
        <v>2030</v>
      </c>
      <c r="C170" s="146" t="s">
        <v>264</v>
      </c>
    </row>
    <row r="171" spans="2:3">
      <c r="B171" t="s">
        <v>2029</v>
      </c>
      <c r="C171" s="146" t="s">
        <v>263</v>
      </c>
    </row>
    <row r="172" spans="2:3">
      <c r="B172" t="s">
        <v>2028</v>
      </c>
      <c r="C172" s="146" t="s">
        <v>262</v>
      </c>
    </row>
    <row r="173" spans="2:3">
      <c r="B173" t="s">
        <v>2027</v>
      </c>
      <c r="C173" s="146" t="s">
        <v>261</v>
      </c>
    </row>
    <row r="174" spans="2:3">
      <c r="B174" t="s">
        <v>2026</v>
      </c>
      <c r="C174" s="146" t="s">
        <v>260</v>
      </c>
    </row>
    <row r="175" spans="2:3">
      <c r="B175" t="s">
        <v>2025</v>
      </c>
      <c r="C175" s="146" t="s">
        <v>259</v>
      </c>
    </row>
    <row r="176" spans="2:3">
      <c r="B176" t="s">
        <v>2024</v>
      </c>
      <c r="C176" s="146" t="s">
        <v>258</v>
      </c>
    </row>
    <row r="177" spans="2:3">
      <c r="B177" t="s">
        <v>2023</v>
      </c>
      <c r="C177" s="146" t="s">
        <v>257</v>
      </c>
    </row>
    <row r="178" spans="2:3">
      <c r="B178" t="s">
        <v>2022</v>
      </c>
      <c r="C178" s="146" t="s">
        <v>256</v>
      </c>
    </row>
    <row r="179" spans="2:3">
      <c r="B179" t="s">
        <v>2021</v>
      </c>
      <c r="C179" s="146" t="s">
        <v>255</v>
      </c>
    </row>
    <row r="180" spans="2:3">
      <c r="B180" t="s">
        <v>2020</v>
      </c>
      <c r="C180" s="146" t="s">
        <v>254</v>
      </c>
    </row>
    <row r="181" spans="2:3">
      <c r="B181" t="s">
        <v>2019</v>
      </c>
      <c r="C181" s="146" t="s">
        <v>253</v>
      </c>
    </row>
    <row r="182" spans="2:3">
      <c r="B182" t="s">
        <v>2018</v>
      </c>
      <c r="C182" s="146" t="s">
        <v>252</v>
      </c>
    </row>
    <row r="183" spans="2:3">
      <c r="B183" t="s">
        <v>2017</v>
      </c>
      <c r="C183" s="146" t="s">
        <v>251</v>
      </c>
    </row>
    <row r="184" spans="2:3">
      <c r="B184" t="s">
        <v>2016</v>
      </c>
      <c r="C184" s="146" t="s">
        <v>250</v>
      </c>
    </row>
    <row r="185" spans="2:3">
      <c r="B185" t="s">
        <v>2015</v>
      </c>
      <c r="C185" s="146" t="s">
        <v>249</v>
      </c>
    </row>
    <row r="186" spans="2:3">
      <c r="B186" t="s">
        <v>2014</v>
      </c>
      <c r="C186" s="146" t="s">
        <v>248</v>
      </c>
    </row>
    <row r="187" spans="2:3">
      <c r="B187" t="s">
        <v>2013</v>
      </c>
      <c r="C187" s="146" t="s">
        <v>247</v>
      </c>
    </row>
    <row r="188" spans="2:3">
      <c r="B188" t="s">
        <v>2012</v>
      </c>
      <c r="C188" s="146" t="s">
        <v>246</v>
      </c>
    </row>
    <row r="189" spans="2:3">
      <c r="B189" t="s">
        <v>2011</v>
      </c>
      <c r="C189" s="146" t="s">
        <v>245</v>
      </c>
    </row>
    <row r="190" spans="2:3">
      <c r="B190" t="s">
        <v>2010</v>
      </c>
      <c r="C190" s="146" t="s">
        <v>244</v>
      </c>
    </row>
    <row r="191" spans="2:3">
      <c r="B191" t="s">
        <v>2009</v>
      </c>
      <c r="C191" s="146" t="s">
        <v>243</v>
      </c>
    </row>
    <row r="192" spans="2:3">
      <c r="B192" t="s">
        <v>2008</v>
      </c>
      <c r="C192" s="146" t="s">
        <v>242</v>
      </c>
    </row>
    <row r="193" spans="2:3">
      <c r="B193" t="s">
        <v>2007</v>
      </c>
      <c r="C193" s="146" t="s">
        <v>241</v>
      </c>
    </row>
    <row r="194" spans="2:3">
      <c r="B194" t="s">
        <v>2006</v>
      </c>
      <c r="C194" s="146" t="s">
        <v>240</v>
      </c>
    </row>
    <row r="195" spans="2:3">
      <c r="B195" t="s">
        <v>2005</v>
      </c>
      <c r="C195" s="146" t="s">
        <v>239</v>
      </c>
    </row>
    <row r="196" spans="2:3">
      <c r="B196" t="s">
        <v>2004</v>
      </c>
      <c r="C196" s="146" t="s">
        <v>238</v>
      </c>
    </row>
    <row r="197" spans="2:3">
      <c r="B197" t="s">
        <v>2003</v>
      </c>
      <c r="C197" s="146" t="s">
        <v>237</v>
      </c>
    </row>
    <row r="198" spans="2:3">
      <c r="B198" t="s">
        <v>2002</v>
      </c>
      <c r="C198" s="146" t="s">
        <v>236</v>
      </c>
    </row>
    <row r="199" spans="2:3">
      <c r="B199" t="s">
        <v>2001</v>
      </c>
      <c r="C199" s="146" t="s">
        <v>235</v>
      </c>
    </row>
    <row r="200" spans="2:3">
      <c r="B200" t="s">
        <v>2000</v>
      </c>
      <c r="C200" s="146" t="s">
        <v>234</v>
      </c>
    </row>
    <row r="202" spans="2:3">
      <c r="B202" t="s">
        <v>1999</v>
      </c>
    </row>
    <row r="203" spans="2:3">
      <c r="B203" t="s">
        <v>1998</v>
      </c>
      <c r="C203" s="20" t="s">
        <v>449</v>
      </c>
    </row>
    <row r="204" spans="2:3">
      <c r="B204" t="s">
        <v>1997</v>
      </c>
      <c r="C204" s="20" t="s">
        <v>451</v>
      </c>
    </row>
    <row r="205" spans="2:3">
      <c r="B205" t="s">
        <v>1996</v>
      </c>
      <c r="C205" s="20" t="s">
        <v>456</v>
      </c>
    </row>
    <row r="206" spans="2:3">
      <c r="B206" t="s">
        <v>1995</v>
      </c>
      <c r="C206" s="20" t="s">
        <v>464</v>
      </c>
    </row>
    <row r="207" spans="2:3">
      <c r="B207" t="s">
        <v>1994</v>
      </c>
      <c r="C207" s="20" t="s">
        <v>463</v>
      </c>
    </row>
    <row r="208" spans="2:3">
      <c r="B208" t="s">
        <v>1993</v>
      </c>
      <c r="C208" s="20" t="s">
        <v>450</v>
      </c>
    </row>
    <row r="209" spans="2:3">
      <c r="B209" t="s">
        <v>1992</v>
      </c>
      <c r="C209" s="20" t="s">
        <v>452</v>
      </c>
    </row>
    <row r="210" spans="2:3">
      <c r="B210" t="s">
        <v>1991</v>
      </c>
      <c r="C210" s="20" t="s">
        <v>457</v>
      </c>
    </row>
    <row r="211" spans="2:3">
      <c r="B211" t="s">
        <v>1990</v>
      </c>
      <c r="C211" s="20" t="s">
        <v>458</v>
      </c>
    </row>
    <row r="212" spans="2:3">
      <c r="B212" t="s">
        <v>1989</v>
      </c>
      <c r="C212" s="20" t="s">
        <v>466</v>
      </c>
    </row>
    <row r="213" spans="2:3">
      <c r="B213" t="s">
        <v>1988</v>
      </c>
      <c r="C213" s="20" t="s">
        <v>467</v>
      </c>
    </row>
    <row r="214" spans="2:3">
      <c r="B214" t="s">
        <v>1987</v>
      </c>
      <c r="C214" s="20" t="s">
        <v>459</v>
      </c>
    </row>
    <row r="215" spans="2:3">
      <c r="B215" t="s">
        <v>1986</v>
      </c>
      <c r="C215" s="20" t="s">
        <v>465</v>
      </c>
    </row>
    <row r="216" spans="2:3">
      <c r="B216" t="s">
        <v>1985</v>
      </c>
      <c r="C216" s="20" t="s">
        <v>453</v>
      </c>
    </row>
    <row r="217" spans="2:3">
      <c r="B217" t="s">
        <v>1984</v>
      </c>
      <c r="C217" s="20" t="s">
        <v>472</v>
      </c>
    </row>
    <row r="218" spans="2:3">
      <c r="B218" t="s">
        <v>1983</v>
      </c>
      <c r="C218" s="20" t="s">
        <v>455</v>
      </c>
    </row>
    <row r="219" spans="2:3">
      <c r="B219" t="s">
        <v>1982</v>
      </c>
      <c r="C219" s="20" t="s">
        <v>469</v>
      </c>
    </row>
    <row r="220" spans="2:3">
      <c r="B220" t="s">
        <v>1981</v>
      </c>
      <c r="C220" s="20" t="s">
        <v>471</v>
      </c>
    </row>
    <row r="221" spans="2:3">
      <c r="B221" t="s">
        <v>1980</v>
      </c>
      <c r="C221" s="20" t="s">
        <v>454</v>
      </c>
    </row>
    <row r="222" spans="2:3">
      <c r="B222" t="s">
        <v>1979</v>
      </c>
      <c r="C222" s="20" t="s">
        <v>460</v>
      </c>
    </row>
    <row r="223" spans="2:3">
      <c r="B223" t="s">
        <v>1978</v>
      </c>
      <c r="C223" s="20" t="s">
        <v>468</v>
      </c>
    </row>
    <row r="224" spans="2:3">
      <c r="B224" t="s">
        <v>1977</v>
      </c>
      <c r="C224" s="20" t="s">
        <v>470</v>
      </c>
    </row>
    <row r="225" spans="2:3">
      <c r="B225" t="s">
        <v>1976</v>
      </c>
      <c r="C225" s="20" t="s">
        <v>461</v>
      </c>
    </row>
    <row r="226" spans="2:3">
      <c r="B226" t="s">
        <v>1975</v>
      </c>
      <c r="C226" s="69" t="s">
        <v>462</v>
      </c>
    </row>
    <row r="228" spans="2:3">
      <c r="B228" t="s">
        <v>1974</v>
      </c>
    </row>
    <row r="229" spans="2:3">
      <c r="B229" t="s">
        <v>1973</v>
      </c>
      <c r="C229" s="272" t="s">
        <v>914</v>
      </c>
    </row>
    <row r="230" spans="2:3">
      <c r="B230" t="s">
        <v>1972</v>
      </c>
      <c r="C230" s="272" t="s">
        <v>913</v>
      </c>
    </row>
    <row r="231" spans="2:3">
      <c r="B231" t="s">
        <v>1971</v>
      </c>
      <c r="C231" s="272" t="s">
        <v>911</v>
      </c>
    </row>
    <row r="232" spans="2:3">
      <c r="B232" t="s">
        <v>1970</v>
      </c>
      <c r="C232" s="272" t="s">
        <v>910</v>
      </c>
    </row>
    <row r="233" spans="2:3">
      <c r="B233" t="s">
        <v>1969</v>
      </c>
      <c r="C233" s="272" t="s">
        <v>909</v>
      </c>
    </row>
    <row r="234" spans="2:3">
      <c r="B234" t="s">
        <v>1968</v>
      </c>
      <c r="C234" s="272" t="s">
        <v>908</v>
      </c>
    </row>
    <row r="235" spans="2:3">
      <c r="B235" t="s">
        <v>1967</v>
      </c>
      <c r="C235" s="272" t="s">
        <v>907</v>
      </c>
    </row>
    <row r="236" spans="2:3">
      <c r="B236" t="s">
        <v>1966</v>
      </c>
      <c r="C236" s="272" t="s">
        <v>906</v>
      </c>
    </row>
    <row r="237" spans="2:3">
      <c r="B237" t="s">
        <v>1965</v>
      </c>
      <c r="C237" s="272" t="s">
        <v>905</v>
      </c>
    </row>
    <row r="238" spans="2:3">
      <c r="B238" t="s">
        <v>1964</v>
      </c>
      <c r="C238" s="272" t="s">
        <v>904</v>
      </c>
    </row>
    <row r="239" spans="2:3">
      <c r="B239" t="s">
        <v>1963</v>
      </c>
      <c r="C239" s="272" t="s">
        <v>903</v>
      </c>
    </row>
    <row r="240" spans="2:3">
      <c r="B240" t="s">
        <v>1962</v>
      </c>
      <c r="C240" s="272" t="s">
        <v>902</v>
      </c>
    </row>
    <row r="241" spans="2:3">
      <c r="B241" t="s">
        <v>1961</v>
      </c>
      <c r="C241" s="272" t="s">
        <v>901</v>
      </c>
    </row>
    <row r="242" spans="2:3">
      <c r="B242" t="s">
        <v>1960</v>
      </c>
      <c r="C242" s="272" t="s">
        <v>900</v>
      </c>
    </row>
    <row r="243" spans="2:3">
      <c r="B243" t="s">
        <v>1959</v>
      </c>
      <c r="C243" s="272" t="s">
        <v>899</v>
      </c>
    </row>
    <row r="244" spans="2:3">
      <c r="B244" t="s">
        <v>1958</v>
      </c>
      <c r="C244" s="272" t="s">
        <v>898</v>
      </c>
    </row>
    <row r="245" spans="2:3">
      <c r="B245" t="s">
        <v>1957</v>
      </c>
      <c r="C245" s="272" t="s">
        <v>897</v>
      </c>
    </row>
    <row r="246" spans="2:3">
      <c r="B246" t="s">
        <v>1956</v>
      </c>
      <c r="C246" s="272" t="s">
        <v>896</v>
      </c>
    </row>
    <row r="248" spans="2:3">
      <c r="B248" t="s">
        <v>1955</v>
      </c>
    </row>
    <row r="249" spans="2:3">
      <c r="B249" t="s">
        <v>1954</v>
      </c>
      <c r="C249" s="20" t="s">
        <v>776</v>
      </c>
    </row>
    <row r="250" spans="2:3">
      <c r="B250" t="s">
        <v>1953</v>
      </c>
      <c r="C250" s="20" t="s">
        <v>780</v>
      </c>
    </row>
    <row r="251" spans="2:3">
      <c r="B251" t="s">
        <v>1952</v>
      </c>
      <c r="C251" s="20" t="s">
        <v>781</v>
      </c>
    </row>
    <row r="252" spans="2:3">
      <c r="B252" t="s">
        <v>1951</v>
      </c>
      <c r="C252" s="20" t="s">
        <v>779</v>
      </c>
    </row>
    <row r="253" spans="2:3">
      <c r="B253" t="s">
        <v>1950</v>
      </c>
      <c r="C253" s="20" t="s">
        <v>778</v>
      </c>
    </row>
    <row r="254" spans="2:3">
      <c r="B254" t="s">
        <v>1949</v>
      </c>
      <c r="C254" s="20" t="s">
        <v>782</v>
      </c>
    </row>
    <row r="255" spans="2:3">
      <c r="B255" t="s">
        <v>1948</v>
      </c>
      <c r="C255" s="20" t="s">
        <v>777</v>
      </c>
    </row>
    <row r="256" spans="2:3">
      <c r="B256" t="s">
        <v>1947</v>
      </c>
      <c r="C256" s="20" t="s">
        <v>783</v>
      </c>
    </row>
    <row r="257" spans="2:3">
      <c r="B257" t="s">
        <v>1946</v>
      </c>
      <c r="C257" s="69" t="s">
        <v>784</v>
      </c>
    </row>
    <row r="260" spans="2:3">
      <c r="B260" s="376" t="s">
        <v>1945</v>
      </c>
    </row>
    <row r="261" spans="2:3">
      <c r="B261" s="375" t="s">
        <v>1944</v>
      </c>
    </row>
    <row r="262" spans="2:3">
      <c r="B262" s="375" t="s">
        <v>1943</v>
      </c>
      <c r="C262" s="10" t="s">
        <v>71</v>
      </c>
    </row>
    <row r="263" spans="2:3">
      <c r="B263" s="375" t="s">
        <v>1942</v>
      </c>
      <c r="C263" s="15" t="s">
        <v>61</v>
      </c>
    </row>
    <row r="264" spans="2:3">
      <c r="B264" s="375" t="s">
        <v>1941</v>
      </c>
      <c r="C264" s="20" t="s">
        <v>70</v>
      </c>
    </row>
    <row r="265" spans="2:3">
      <c r="B265" s="375" t="s">
        <v>1940</v>
      </c>
      <c r="C265" s="20" t="s">
        <v>74</v>
      </c>
    </row>
    <row r="266" spans="2:3">
      <c r="B266" s="375" t="s">
        <v>1939</v>
      </c>
      <c r="C266" s="25" t="s">
        <v>68</v>
      </c>
    </row>
    <row r="267" spans="2:3">
      <c r="B267" s="375" t="s">
        <v>1938</v>
      </c>
      <c r="C267" s="30" t="s">
        <v>69</v>
      </c>
    </row>
    <row r="268" spans="2:3">
      <c r="B268" s="375" t="s">
        <v>1937</v>
      </c>
      <c r="C268" s="35" t="s">
        <v>38</v>
      </c>
    </row>
    <row r="269" spans="2:3">
      <c r="B269" s="375" t="s">
        <v>1936</v>
      </c>
      <c r="C269" s="20" t="s">
        <v>72</v>
      </c>
    </row>
    <row r="270" spans="2:3">
      <c r="B270" s="375" t="s">
        <v>1935</v>
      </c>
      <c r="C270" s="20" t="s">
        <v>73</v>
      </c>
    </row>
    <row r="271" spans="2:3">
      <c r="B271" s="375" t="s">
        <v>1934</v>
      </c>
      <c r="C271" s="20" t="s">
        <v>64</v>
      </c>
    </row>
    <row r="272" spans="2:3">
      <c r="B272" s="375" t="s">
        <v>1933</v>
      </c>
      <c r="C272" s="20" t="s">
        <v>95</v>
      </c>
    </row>
    <row r="273" spans="2:3">
      <c r="B273" s="375" t="s">
        <v>1932</v>
      </c>
      <c r="C273" s="20" t="s">
        <v>96</v>
      </c>
    </row>
    <row r="274" spans="2:3">
      <c r="B274" s="375" t="s">
        <v>1931</v>
      </c>
      <c r="C274" s="20" t="s">
        <v>63</v>
      </c>
    </row>
    <row r="275" spans="2:3">
      <c r="B275" s="375" t="s">
        <v>1930</v>
      </c>
      <c r="C275" s="20" t="s">
        <v>77</v>
      </c>
    </row>
    <row r="276" spans="2:3">
      <c r="B276" s="375" t="s">
        <v>1929</v>
      </c>
      <c r="C276" s="39" t="s">
        <v>78</v>
      </c>
    </row>
    <row r="277" spans="2:3">
      <c r="B277" s="375" t="s">
        <v>1928</v>
      </c>
      <c r="C277" s="20" t="s">
        <v>91</v>
      </c>
    </row>
    <row r="278" spans="2:3">
      <c r="B278" s="375" t="s">
        <v>1927</v>
      </c>
      <c r="C278" s="91" t="s">
        <v>443</v>
      </c>
    </row>
    <row r="279" spans="2:3">
      <c r="B279" s="375" t="s">
        <v>1926</v>
      </c>
      <c r="C279" s="43" t="s">
        <v>444</v>
      </c>
    </row>
    <row r="280" spans="2:3">
      <c r="B280" s="375" t="s">
        <v>1925</v>
      </c>
      <c r="C280" s="20" t="s">
        <v>97</v>
      </c>
    </row>
    <row r="281" spans="2:3">
      <c r="B281" s="375" t="s">
        <v>1924</v>
      </c>
      <c r="C281" s="20" t="s">
        <v>88</v>
      </c>
    </row>
    <row r="282" spans="2:3">
      <c r="B282" s="375" t="s">
        <v>1923</v>
      </c>
      <c r="C282" s="20" t="s">
        <v>82</v>
      </c>
    </row>
    <row r="283" spans="2:3">
      <c r="B283" s="375" t="s">
        <v>1922</v>
      </c>
      <c r="C283" s="20" t="s">
        <v>92</v>
      </c>
    </row>
    <row r="284" spans="2:3">
      <c r="B284" s="375" t="s">
        <v>1921</v>
      </c>
      <c r="C284" s="20" t="s">
        <v>60</v>
      </c>
    </row>
    <row r="285" spans="2:3">
      <c r="B285" s="375" t="s">
        <v>1920</v>
      </c>
      <c r="C285" s="20" t="s">
        <v>89</v>
      </c>
    </row>
    <row r="286" spans="2:3">
      <c r="B286" s="375" t="s">
        <v>1919</v>
      </c>
      <c r="C286" s="20" t="s">
        <v>81</v>
      </c>
    </row>
    <row r="287" spans="2:3">
      <c r="B287" s="375" t="s">
        <v>1918</v>
      </c>
      <c r="C287" s="45" t="s">
        <v>83</v>
      </c>
    </row>
    <row r="288" spans="2:3">
      <c r="B288" s="375" t="s">
        <v>1917</v>
      </c>
      <c r="C288" s="50" t="s">
        <v>93</v>
      </c>
    </row>
    <row r="289" spans="2:3">
      <c r="B289" s="375" t="s">
        <v>1916</v>
      </c>
      <c r="C289" s="20" t="s">
        <v>98</v>
      </c>
    </row>
    <row r="290" spans="2:3">
      <c r="B290" s="375" t="s">
        <v>1915</v>
      </c>
      <c r="C290" s="55" t="s">
        <v>65</v>
      </c>
    </row>
    <row r="291" spans="2:3">
      <c r="B291" s="375" t="s">
        <v>1914</v>
      </c>
      <c r="C291" s="20" t="s">
        <v>87</v>
      </c>
    </row>
    <row r="292" spans="2:3">
      <c r="B292" s="375" t="s">
        <v>1913</v>
      </c>
      <c r="C292" s="20" t="s">
        <v>76</v>
      </c>
    </row>
    <row r="293" spans="2:3">
      <c r="B293" s="375" t="s">
        <v>1912</v>
      </c>
      <c r="C293" s="20" t="s">
        <v>67</v>
      </c>
    </row>
    <row r="294" spans="2:3">
      <c r="B294" s="375" t="s">
        <v>1911</v>
      </c>
      <c r="C294" s="20" t="s">
        <v>85</v>
      </c>
    </row>
    <row r="295" spans="2:3">
      <c r="B295" s="375" t="s">
        <v>1910</v>
      </c>
      <c r="C295" s="20" t="s">
        <v>79</v>
      </c>
    </row>
    <row r="296" spans="2:3">
      <c r="B296" s="375" t="s">
        <v>1909</v>
      </c>
      <c r="C296" s="60" t="s">
        <v>66</v>
      </c>
    </row>
    <row r="297" spans="2:3">
      <c r="B297" s="375" t="s">
        <v>1908</v>
      </c>
      <c r="C297" s="20" t="s">
        <v>90</v>
      </c>
    </row>
    <row r="298" spans="2:3">
      <c r="B298" s="375" t="s">
        <v>1907</v>
      </c>
      <c r="C298" s="20" t="s">
        <v>58</v>
      </c>
    </row>
    <row r="299" spans="2:3">
      <c r="B299" s="375" t="s">
        <v>1906</v>
      </c>
      <c r="C299" s="20" t="s">
        <v>84</v>
      </c>
    </row>
    <row r="300" spans="2:3">
      <c r="B300" s="375" t="s">
        <v>1905</v>
      </c>
      <c r="C300" s="20" t="s">
        <v>86</v>
      </c>
    </row>
    <row r="301" spans="2:3">
      <c r="B301" s="375" t="s">
        <v>1904</v>
      </c>
      <c r="C301" s="20" t="s">
        <v>59</v>
      </c>
    </row>
    <row r="302" spans="2:3">
      <c r="B302" s="375" t="s">
        <v>1903</v>
      </c>
      <c r="C302" s="20" t="s">
        <v>75</v>
      </c>
    </row>
    <row r="303" spans="2:3">
      <c r="B303" s="375" t="s">
        <v>1902</v>
      </c>
      <c r="C303" s="20" t="s">
        <v>62</v>
      </c>
    </row>
    <row r="304" spans="2:3">
      <c r="B304" s="375" t="s">
        <v>1901</v>
      </c>
      <c r="C304" s="65" t="s">
        <v>94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37"/>
  <sheetViews>
    <sheetView workbookViewId="0">
      <selection activeCell="G39" sqref="G39"/>
    </sheetView>
  </sheetViews>
  <sheetFormatPr baseColWidth="10" defaultRowHeight="15" x14ac:dyDescent="0"/>
  <sheetData>
    <row r="2" spans="1:2">
      <c r="A2" s="350" t="s">
        <v>1834</v>
      </c>
    </row>
    <row r="3" spans="1:2">
      <c r="A3" t="s">
        <v>1772</v>
      </c>
      <c r="B3" t="s">
        <v>1767</v>
      </c>
    </row>
    <row r="4" spans="1:2">
      <c r="A4" t="s">
        <v>1773</v>
      </c>
      <c r="B4" t="s">
        <v>1767</v>
      </c>
    </row>
    <row r="5" spans="1:2">
      <c r="A5" t="s">
        <v>1774</v>
      </c>
      <c r="B5" t="s">
        <v>1767</v>
      </c>
    </row>
    <row r="6" spans="1:2">
      <c r="A6" t="s">
        <v>1775</v>
      </c>
      <c r="B6" t="s">
        <v>1767</v>
      </c>
    </row>
    <row r="7" spans="1:2">
      <c r="A7" t="s">
        <v>1776</v>
      </c>
      <c r="B7" t="s">
        <v>1767</v>
      </c>
    </row>
    <row r="8" spans="1:2">
      <c r="A8" t="s">
        <v>1777</v>
      </c>
      <c r="B8" t="s">
        <v>1767</v>
      </c>
    </row>
    <row r="9" spans="1:2">
      <c r="A9" t="s">
        <v>1778</v>
      </c>
      <c r="B9" t="s">
        <v>1767</v>
      </c>
    </row>
    <row r="10" spans="1:2">
      <c r="A10" t="s">
        <v>1781</v>
      </c>
      <c r="B10" t="s">
        <v>1767</v>
      </c>
    </row>
    <row r="11" spans="1:2">
      <c r="A11" t="s">
        <v>1782</v>
      </c>
      <c r="B11" t="s">
        <v>1767</v>
      </c>
    </row>
    <row r="12" spans="1:2">
      <c r="A12" t="s">
        <v>1785</v>
      </c>
      <c r="B12" t="s">
        <v>1767</v>
      </c>
    </row>
    <row r="13" spans="1:2">
      <c r="A13" t="s">
        <v>1788</v>
      </c>
      <c r="B13" t="s">
        <v>1767</v>
      </c>
    </row>
    <row r="14" spans="1:2">
      <c r="A14" t="s">
        <v>1766</v>
      </c>
      <c r="B14" t="s">
        <v>1767</v>
      </c>
    </row>
    <row r="15" spans="1:2">
      <c r="A15" t="s">
        <v>1791</v>
      </c>
      <c r="B15" t="s">
        <v>1767</v>
      </c>
    </row>
    <row r="16" spans="1:2">
      <c r="A16" t="s">
        <v>1796</v>
      </c>
      <c r="B16" t="s">
        <v>1767</v>
      </c>
    </row>
    <row r="17" spans="1:2">
      <c r="A17" t="s">
        <v>1797</v>
      </c>
      <c r="B17" t="s">
        <v>1767</v>
      </c>
    </row>
    <row r="18" spans="1:2">
      <c r="A18" t="s">
        <v>1798</v>
      </c>
      <c r="B18" t="s">
        <v>1767</v>
      </c>
    </row>
    <row r="19" spans="1:2">
      <c r="A19" t="s">
        <v>1799</v>
      </c>
      <c r="B19" t="s">
        <v>1767</v>
      </c>
    </row>
    <row r="20" spans="1:2">
      <c r="A20" t="s">
        <v>1800</v>
      </c>
      <c r="B20" t="s">
        <v>1767</v>
      </c>
    </row>
    <row r="21" spans="1:2">
      <c r="A21" t="s">
        <v>1801</v>
      </c>
      <c r="B21" t="s">
        <v>1767</v>
      </c>
    </row>
    <row r="22" spans="1:2">
      <c r="A22" t="s">
        <v>1802</v>
      </c>
      <c r="B22" t="s">
        <v>1767</v>
      </c>
    </row>
    <row r="23" spans="1:2">
      <c r="A23" t="s">
        <v>1807</v>
      </c>
      <c r="B23" t="s">
        <v>1767</v>
      </c>
    </row>
    <row r="24" spans="1:2">
      <c r="A24" t="s">
        <v>1808</v>
      </c>
      <c r="B24" t="s">
        <v>1767</v>
      </c>
    </row>
    <row r="25" spans="1:2">
      <c r="A25" t="s">
        <v>1811</v>
      </c>
      <c r="B25" t="s">
        <v>1812</v>
      </c>
    </row>
    <row r="26" spans="1:2">
      <c r="A26" t="s">
        <v>1813</v>
      </c>
      <c r="B26" t="s">
        <v>1767</v>
      </c>
    </row>
    <row r="27" spans="1:2">
      <c r="A27" t="s">
        <v>1815</v>
      </c>
      <c r="B27" t="s">
        <v>1767</v>
      </c>
    </row>
    <row r="28" spans="1:2">
      <c r="A28" t="s">
        <v>1818</v>
      </c>
      <c r="B28" t="s">
        <v>1767</v>
      </c>
    </row>
    <row r="29" spans="1:2">
      <c r="A29" t="s">
        <v>1819</v>
      </c>
      <c r="B29" t="s">
        <v>1767</v>
      </c>
    </row>
    <row r="30" spans="1:2">
      <c r="A30" t="s">
        <v>1820</v>
      </c>
      <c r="B30" t="s">
        <v>1767</v>
      </c>
    </row>
    <row r="31" spans="1:2">
      <c r="A31" t="s">
        <v>1825</v>
      </c>
      <c r="B31" t="s">
        <v>1767</v>
      </c>
    </row>
    <row r="32" spans="1:2">
      <c r="A32" t="s">
        <v>1830</v>
      </c>
      <c r="B32" t="s">
        <v>1767</v>
      </c>
    </row>
    <row r="33" spans="1:2">
      <c r="A33" t="s">
        <v>1833</v>
      </c>
      <c r="B33" t="s">
        <v>1767</v>
      </c>
    </row>
    <row r="34" spans="1:2">
      <c r="A34" t="s">
        <v>1837</v>
      </c>
      <c r="B34" t="s">
        <v>1767</v>
      </c>
    </row>
    <row r="35" spans="1:2">
      <c r="A35" t="s">
        <v>1838</v>
      </c>
      <c r="B35" t="s">
        <v>1767</v>
      </c>
    </row>
    <row r="36" spans="1:2">
      <c r="A36" t="s">
        <v>1841</v>
      </c>
      <c r="B36" t="s">
        <v>1767</v>
      </c>
    </row>
    <row r="37" spans="1:2">
      <c r="A37" t="s">
        <v>1844</v>
      </c>
      <c r="B37" t="s">
        <v>1767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Patient numerical order incl nt</vt:lpstr>
      <vt:lpstr>Data arranged by clinical group</vt:lpstr>
      <vt:lpstr>Arranged by clinical group Vd1</vt:lpstr>
      <vt:lpstr>gamma chain %</vt:lpstr>
      <vt:lpstr>Clustal Omega</vt:lpstr>
      <vt:lpstr>Sheet1</vt:lpstr>
    </vt:vector>
  </TitlesOfParts>
  <Company>Cardiff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Information Services</dc:creator>
  <cp:lastModifiedBy>Toufic Mayassi</cp:lastModifiedBy>
  <dcterms:created xsi:type="dcterms:W3CDTF">2014-06-12T19:15:37Z</dcterms:created>
  <dcterms:modified xsi:type="dcterms:W3CDTF">2015-08-04T20:26:24Z</dcterms:modified>
</cp:coreProperties>
</file>