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0940" yWindow="0" windowWidth="24920" windowHeight="21100" tabRatio="500"/>
  </bookViews>
  <sheets>
    <sheet name="Patient numerical order" sheetId="1" r:id="rId1"/>
    <sheet name="Data arranged by clinical group" sheetId="2" r:id="rId2"/>
  </sheets>
  <externalReferences>
    <externalReference r:id="rId3"/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78" i="2" l="1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F744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AK152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L718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L693" i="1"/>
  <c r="K685" i="1"/>
  <c r="K686" i="1"/>
  <c r="K687" i="1"/>
  <c r="K688" i="1"/>
  <c r="K689" i="1"/>
  <c r="K690" i="1"/>
  <c r="K691" i="1"/>
  <c r="K692" i="1"/>
  <c r="K693" i="1"/>
  <c r="AK128" i="2"/>
  <c r="AJ120" i="2"/>
  <c r="AJ121" i="2"/>
  <c r="AJ122" i="2"/>
  <c r="AJ123" i="2"/>
  <c r="AJ124" i="2"/>
  <c r="AJ125" i="2"/>
  <c r="AJ126" i="2"/>
  <c r="AJ127" i="2"/>
  <c r="AJ128" i="2"/>
  <c r="AE133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F698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Y263" i="2"/>
  <c r="S263" i="2"/>
  <c r="S233" i="2"/>
  <c r="R233" i="2"/>
  <c r="Y232" i="2"/>
  <c r="X232" i="2"/>
  <c r="AE102" i="2"/>
  <c r="AD97" i="2"/>
  <c r="AD98" i="2"/>
  <c r="AD99" i="2"/>
  <c r="AD100" i="2"/>
  <c r="AD101" i="2"/>
  <c r="AD102" i="2"/>
  <c r="AK101" i="2"/>
  <c r="AJ97" i="2"/>
  <c r="AJ98" i="2"/>
  <c r="AJ99" i="2"/>
  <c r="AJ100" i="2"/>
  <c r="AJ101" i="2"/>
  <c r="AK115" i="2"/>
  <c r="AJ107" i="2"/>
  <c r="AJ108" i="2"/>
  <c r="AJ109" i="2"/>
  <c r="AJ110" i="2"/>
  <c r="AJ111" i="2"/>
  <c r="AJ112" i="2"/>
  <c r="AJ113" i="2"/>
  <c r="AJ114" i="2"/>
  <c r="AJ115" i="2"/>
  <c r="AE115" i="2"/>
  <c r="AD107" i="2"/>
  <c r="AD108" i="2"/>
  <c r="AD109" i="2"/>
  <c r="AD110" i="2"/>
  <c r="AD111" i="2"/>
  <c r="AD112" i="2"/>
  <c r="AD113" i="2"/>
  <c r="AD114" i="2"/>
  <c r="AD115" i="2"/>
  <c r="L574" i="1"/>
  <c r="K570" i="1"/>
  <c r="K571" i="1"/>
  <c r="K572" i="1"/>
  <c r="K573" i="1"/>
  <c r="K574" i="1"/>
  <c r="F55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L55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F525" i="1"/>
  <c r="E523" i="1"/>
  <c r="E524" i="1"/>
  <c r="E525" i="1"/>
  <c r="L524" i="1"/>
  <c r="K523" i="1"/>
  <c r="K524" i="1"/>
  <c r="F588" i="1"/>
  <c r="E580" i="1"/>
  <c r="E581" i="1"/>
  <c r="E582" i="1"/>
  <c r="E583" i="1"/>
  <c r="E584" i="1"/>
  <c r="E585" i="1"/>
  <c r="E586" i="1"/>
  <c r="E587" i="1"/>
  <c r="E588" i="1"/>
  <c r="L588" i="1"/>
  <c r="K580" i="1"/>
  <c r="K581" i="1"/>
  <c r="K582" i="1"/>
  <c r="K583" i="1"/>
  <c r="K584" i="1"/>
  <c r="K585" i="1"/>
  <c r="K586" i="1"/>
  <c r="K587" i="1"/>
  <c r="K588" i="1"/>
  <c r="F575" i="1"/>
  <c r="E570" i="1"/>
  <c r="E571" i="1"/>
  <c r="E572" i="1"/>
  <c r="E573" i="1"/>
  <c r="E574" i="1"/>
  <c r="E575" i="1"/>
  <c r="F603" i="1"/>
  <c r="E597" i="1"/>
  <c r="L665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F679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L606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E602" i="1"/>
  <c r="E601" i="1"/>
  <c r="E600" i="1"/>
  <c r="E599" i="1"/>
  <c r="E598" i="1"/>
  <c r="E594" i="1"/>
  <c r="E595" i="1"/>
  <c r="E596" i="1"/>
  <c r="L643" i="1"/>
  <c r="K642" i="1"/>
  <c r="K641" i="1"/>
  <c r="K640" i="1"/>
  <c r="K639" i="1"/>
  <c r="K638" i="1"/>
  <c r="K637" i="1"/>
  <c r="K636" i="1"/>
  <c r="K635" i="1"/>
  <c r="K643" i="1"/>
  <c r="F641" i="1"/>
  <c r="E635" i="1"/>
  <c r="E636" i="1"/>
  <c r="E637" i="1"/>
  <c r="E638" i="1"/>
  <c r="E639" i="1"/>
  <c r="E640" i="1"/>
  <c r="E641" i="1"/>
  <c r="L626" i="1"/>
  <c r="K625" i="1"/>
  <c r="K624" i="1"/>
  <c r="K623" i="1"/>
  <c r="K622" i="1"/>
  <c r="K621" i="1"/>
  <c r="K620" i="1"/>
  <c r="K619" i="1"/>
  <c r="K618" i="1"/>
  <c r="K617" i="1"/>
  <c r="K616" i="1"/>
  <c r="F630" i="1"/>
  <c r="E628" i="1"/>
  <c r="E629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F564" i="1"/>
  <c r="E563" i="1"/>
  <c r="E562" i="1"/>
  <c r="E561" i="1"/>
  <c r="E630" i="1"/>
  <c r="E564" i="1"/>
  <c r="F516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L511" i="2"/>
  <c r="K510" i="2"/>
  <c r="K509" i="2"/>
  <c r="K508" i="2"/>
  <c r="K507" i="2"/>
  <c r="K506" i="2"/>
  <c r="K505" i="2"/>
  <c r="K504" i="2"/>
  <c r="F496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L486" i="2"/>
  <c r="K481" i="2"/>
  <c r="K482" i="2"/>
  <c r="K483" i="2"/>
  <c r="K484" i="2"/>
  <c r="K485" i="2"/>
  <c r="K486" i="2"/>
  <c r="AE91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K80" i="2"/>
  <c r="AJ70" i="2"/>
  <c r="AJ71" i="2"/>
  <c r="AJ72" i="2"/>
  <c r="AJ73" i="2"/>
  <c r="AJ74" i="2"/>
  <c r="AJ75" i="2"/>
  <c r="AJ76" i="2"/>
  <c r="AJ77" i="2"/>
  <c r="AJ78" i="2"/>
  <c r="AJ79" i="2"/>
  <c r="AJ80" i="2"/>
  <c r="AE65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K54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E29" i="2"/>
  <c r="AD21" i="2"/>
  <c r="AD22" i="2"/>
  <c r="AD23" i="2"/>
  <c r="AD24" i="2"/>
  <c r="AD25" i="2"/>
  <c r="AD26" i="2"/>
  <c r="AD27" i="2"/>
  <c r="AD28" i="2"/>
  <c r="AD29" i="2"/>
  <c r="AK25" i="2"/>
  <c r="AJ24" i="2"/>
  <c r="AJ23" i="2"/>
  <c r="AJ22" i="2"/>
  <c r="AJ21" i="2"/>
  <c r="AE16" i="2"/>
  <c r="AD6" i="2"/>
  <c r="AD7" i="2"/>
  <c r="AD8" i="2"/>
  <c r="AD9" i="2"/>
  <c r="AD10" i="2"/>
  <c r="AD11" i="2"/>
  <c r="AD12" i="2"/>
  <c r="AD13" i="2"/>
  <c r="AD14" i="2"/>
  <c r="AD15" i="2"/>
  <c r="AD16" i="2"/>
  <c r="AK8" i="2"/>
  <c r="AJ6" i="2"/>
  <c r="AJ7" i="2"/>
  <c r="AJ8" i="2"/>
  <c r="F161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L15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L114" i="2"/>
  <c r="K113" i="2"/>
  <c r="F113" i="2"/>
  <c r="K112" i="2"/>
  <c r="Y201" i="2"/>
  <c r="X194" i="2"/>
  <c r="X195" i="2"/>
  <c r="X196" i="2"/>
  <c r="X197" i="2"/>
  <c r="X198" i="2"/>
  <c r="X199" i="2"/>
  <c r="X200" i="2"/>
  <c r="X201" i="2"/>
  <c r="S200" i="2"/>
  <c r="R195" i="2"/>
  <c r="R196" i="2"/>
  <c r="R197" i="2"/>
  <c r="R198" i="2"/>
  <c r="R199" i="2"/>
  <c r="R200" i="2"/>
  <c r="S18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Y173" i="2"/>
  <c r="X170" i="2"/>
  <c r="X171" i="2"/>
  <c r="X172" i="2"/>
  <c r="X173" i="2"/>
  <c r="Y226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S222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S164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Y154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S135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Y134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Y115" i="2"/>
  <c r="X105" i="2"/>
  <c r="X106" i="2"/>
  <c r="X107" i="2"/>
  <c r="X108" i="2"/>
  <c r="X109" i="2"/>
  <c r="X110" i="2"/>
  <c r="X111" i="2"/>
  <c r="X112" i="2"/>
  <c r="X113" i="2"/>
  <c r="X114" i="2"/>
  <c r="X115" i="2"/>
  <c r="S114" i="2"/>
  <c r="R105" i="2"/>
  <c r="R106" i="2"/>
  <c r="R107" i="2"/>
  <c r="R108" i="2"/>
  <c r="R109" i="2"/>
  <c r="R110" i="2"/>
  <c r="R111" i="2"/>
  <c r="R112" i="2"/>
  <c r="R113" i="2"/>
  <c r="R114" i="2"/>
  <c r="S100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Y90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S60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Y4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F10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L97" i="2"/>
  <c r="K89" i="2"/>
  <c r="K90" i="2"/>
  <c r="K91" i="2"/>
  <c r="K92" i="2"/>
  <c r="K93" i="2"/>
  <c r="K94" i="2"/>
  <c r="K95" i="2"/>
  <c r="K96" i="2"/>
  <c r="K97" i="2"/>
  <c r="F83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L78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F60" i="2"/>
  <c r="E57" i="2"/>
  <c r="E58" i="2"/>
  <c r="E59" i="2"/>
  <c r="E60" i="2"/>
  <c r="L58" i="2"/>
  <c r="K58" i="2"/>
  <c r="F5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L2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L464" i="1"/>
  <c r="K454" i="1"/>
  <c r="K455" i="1"/>
  <c r="K456" i="1"/>
  <c r="K457" i="1"/>
  <c r="K458" i="1"/>
  <c r="K459" i="1"/>
  <c r="K460" i="1"/>
  <c r="K461" i="1"/>
  <c r="K462" i="1"/>
  <c r="K463" i="1"/>
  <c r="K464" i="1"/>
  <c r="F475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F449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L438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L511" i="1"/>
  <c r="K510" i="1"/>
  <c r="K509" i="1"/>
  <c r="K508" i="1"/>
  <c r="K507" i="1"/>
  <c r="K506" i="1"/>
  <c r="K505" i="1"/>
  <c r="K504" i="1"/>
  <c r="F516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L486" i="1"/>
  <c r="K481" i="1"/>
  <c r="K482" i="1"/>
  <c r="K483" i="1"/>
  <c r="K484" i="1"/>
  <c r="K485" i="1"/>
  <c r="K486" i="1"/>
  <c r="F496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L409" i="1"/>
  <c r="K408" i="1"/>
  <c r="K407" i="1"/>
  <c r="K406" i="1"/>
  <c r="K405" i="1"/>
  <c r="L392" i="1"/>
  <c r="K390" i="1"/>
  <c r="K391" i="1"/>
  <c r="K392" i="1"/>
  <c r="F413" i="1"/>
  <c r="E405" i="1"/>
  <c r="E406" i="1"/>
  <c r="E407" i="1"/>
  <c r="E408" i="1"/>
  <c r="E409" i="1"/>
  <c r="E410" i="1"/>
  <c r="E411" i="1"/>
  <c r="E412" i="1"/>
  <c r="E413" i="1"/>
  <c r="F400" i="1"/>
  <c r="E390" i="1"/>
  <c r="E391" i="1"/>
  <c r="E392" i="1"/>
  <c r="E393" i="1"/>
  <c r="E394" i="1"/>
  <c r="E395" i="1"/>
  <c r="E396" i="1"/>
  <c r="E397" i="1"/>
  <c r="E398" i="1"/>
  <c r="E399" i="1"/>
  <c r="E400" i="1"/>
  <c r="F319" i="1"/>
  <c r="E300" i="1"/>
  <c r="L303" i="1"/>
  <c r="K300" i="1"/>
  <c r="E301" i="1"/>
  <c r="K301" i="1"/>
  <c r="E302" i="1"/>
  <c r="K302" i="1"/>
  <c r="E303" i="1"/>
  <c r="K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L331" i="1"/>
  <c r="K324" i="1"/>
  <c r="F330" i="1"/>
  <c r="E325" i="1"/>
  <c r="K325" i="1"/>
  <c r="E326" i="1"/>
  <c r="K326" i="1"/>
  <c r="E327" i="1"/>
  <c r="K327" i="1"/>
  <c r="E328" i="1"/>
  <c r="K328" i="1"/>
  <c r="E329" i="1"/>
  <c r="K329" i="1"/>
  <c r="E330" i="1"/>
  <c r="K330" i="1"/>
  <c r="K331" i="1"/>
  <c r="L295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F291" i="1"/>
  <c r="E275" i="1"/>
  <c r="E274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91" i="1"/>
  <c r="L260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L38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F270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L240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F241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F220" i="1"/>
  <c r="E211" i="1"/>
  <c r="E212" i="1"/>
  <c r="E213" i="1"/>
  <c r="E214" i="1"/>
  <c r="E215" i="1"/>
  <c r="E216" i="1"/>
  <c r="E217" i="1"/>
  <c r="E218" i="1"/>
  <c r="E219" i="1"/>
  <c r="E220" i="1"/>
  <c r="L221" i="1"/>
  <c r="K211" i="1"/>
  <c r="K212" i="1"/>
  <c r="K213" i="1"/>
  <c r="K214" i="1"/>
  <c r="K215" i="1"/>
  <c r="K216" i="1"/>
  <c r="K217" i="1"/>
  <c r="K218" i="1"/>
  <c r="K219" i="1"/>
  <c r="K220" i="1"/>
  <c r="K221" i="1"/>
  <c r="L196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F206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L155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F166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F60" i="1"/>
  <c r="E59" i="1"/>
  <c r="E57" i="1"/>
  <c r="E58" i="1"/>
  <c r="E60" i="1"/>
  <c r="F385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F5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L2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58" i="1"/>
  <c r="L78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F8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L97" i="1"/>
  <c r="K89" i="1"/>
  <c r="K90" i="1"/>
  <c r="K91" i="1"/>
  <c r="K92" i="1"/>
  <c r="K93" i="1"/>
  <c r="K94" i="1"/>
  <c r="K95" i="1"/>
  <c r="K96" i="1"/>
  <c r="K97" i="1"/>
  <c r="F10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L338" i="1"/>
  <c r="K337" i="1"/>
  <c r="K336" i="1"/>
  <c r="F337" i="1"/>
  <c r="L58" i="1"/>
</calcChain>
</file>

<file path=xl/sharedStrings.xml><?xml version="1.0" encoding="utf-8"?>
<sst xmlns="http://schemas.openxmlformats.org/spreadsheetml/2006/main" count="5929" uniqueCount="1000">
  <si>
    <t>TRDV</t>
  </si>
  <si>
    <t>CDR3</t>
  </si>
  <si>
    <t>TRDJ</t>
  </si>
  <si>
    <t>Freq (%)</t>
  </si>
  <si>
    <t>Count</t>
  </si>
  <si>
    <t>CAASLHLPSSRVTGGYFNTDKLIF</t>
  </si>
  <si>
    <t>TRAV29/DV5</t>
  </si>
  <si>
    <t>CAFGGGLYTDELIF</t>
  </si>
  <si>
    <t>CAFGGGLYTDKLIF</t>
  </si>
  <si>
    <t>3</t>
  </si>
  <si>
    <t>CAFGGGSYTDKLIF</t>
  </si>
  <si>
    <t>CAFGGGTDTDKLIF</t>
  </si>
  <si>
    <t>CAFIILHTGGSSDKLIF</t>
  </si>
  <si>
    <t>CAFNPETDTDKLIF</t>
  </si>
  <si>
    <t>CAFVFEHPSKTDKLIF</t>
  </si>
  <si>
    <t>CALGEKRSLRTDWGIISSWDTRQMFF</t>
  </si>
  <si>
    <t>1</t>
  </si>
  <si>
    <t>CALGVFHFNFLRGGYTDKLIF</t>
  </si>
  <si>
    <t>CALGYQFLLLGDTEARPLIF</t>
  </si>
  <si>
    <t>4</t>
  </si>
  <si>
    <t>CASGPSYVRLGDTGSDKLIF</t>
  </si>
  <si>
    <t>CASPTFLGTGGSLGMTAQLFF</t>
  </si>
  <si>
    <t>2</t>
  </si>
  <si>
    <t>CACDRLPTEGLGVTPERPLIF</t>
  </si>
  <si>
    <t>CAFAYTGGHTDKLIF</t>
  </si>
  <si>
    <t>CAFGGFLPGIRYTDKLIF</t>
  </si>
  <si>
    <t>CAFIILHRGGSSDKLIF</t>
  </si>
  <si>
    <t>CALGERAIQFSPGGHSWDTRQMFF</t>
  </si>
  <si>
    <t>CALGVISYPYWGIKLVYTDKLIF</t>
  </si>
  <si>
    <t>CALGDPRPVRLGLGGIPADKLIF</t>
  </si>
  <si>
    <t>CALGEAYGYRPSYWGINWYTDKLIF</t>
  </si>
  <si>
    <t>CALGEDSYGGYPMETDKLIF</t>
  </si>
  <si>
    <t>CALGEDSYGGYPMETDKPIF</t>
  </si>
  <si>
    <t>CALGEHRGNNTDKLIF</t>
  </si>
  <si>
    <t>CALGELFEAWGDADKLIF</t>
  </si>
  <si>
    <t>CALGELNGGLLELYTDKLIF</t>
  </si>
  <si>
    <t>CALGEPGEALTGGYPTDKLIF</t>
  </si>
  <si>
    <t>CALGERSYPYWGINPLYTDKLIF</t>
  </si>
  <si>
    <t>CALGEYGRGSWGISHTDKLIF</t>
  </si>
  <si>
    <t>CALGGPPFLRYWNHTDKLIF</t>
  </si>
  <si>
    <t>CALGGPPFLRYWNYTDKLIF</t>
  </si>
  <si>
    <t>CALGPPGTFRGWGILGAYTDKLIF</t>
  </si>
  <si>
    <t>CALGELFEAWGDTDKLIF</t>
  </si>
  <si>
    <t>CALGESSGPEGDRPYTDKLIF</t>
  </si>
  <si>
    <t>CVLGEAYGYRPSYWGINWYTDKLIF</t>
  </si>
  <si>
    <t>TRGV</t>
  </si>
  <si>
    <t>TRGJ</t>
  </si>
  <si>
    <t>CATWAPIFLTWDGPYKKLF</t>
  </si>
  <si>
    <t>CATWASIFLTWDGPYKKLF</t>
  </si>
  <si>
    <t>CATWDGFRANYYKKLF</t>
  </si>
  <si>
    <t>CATWDNYKKLF</t>
  </si>
  <si>
    <t>8</t>
  </si>
  <si>
    <t>1 or 2</t>
  </si>
  <si>
    <t>CATWDSYYKKLF</t>
  </si>
  <si>
    <t>CATWINYYKKLF</t>
  </si>
  <si>
    <t>5</t>
  </si>
  <si>
    <t>CATWQNYYKKLF</t>
  </si>
  <si>
    <t>CATWTSIFLTWDGPYKKLF</t>
  </si>
  <si>
    <t>CADRALTAIIREFTDKLIF</t>
  </si>
  <si>
    <t>CALGDCWGIRSDKLIF</t>
  </si>
  <si>
    <t>CALGEFTFRKRTGGTLGAQLFF</t>
  </si>
  <si>
    <t>CALGEKGAVRSAEGMLGKYTDKLIF</t>
  </si>
  <si>
    <t>CALGELGIQGSLIF</t>
  </si>
  <si>
    <t>CALGELGVTGYQTDRLIF</t>
  </si>
  <si>
    <t>CALGELLFYKWGTGDTDTDKLIF</t>
  </si>
  <si>
    <t>CALGELPNLPVLGGSDKLIF</t>
  </si>
  <si>
    <t>CALGELPPIRGGYEGKLIF</t>
  </si>
  <si>
    <t>CALGELRDYVLGVDTDKLIF</t>
  </si>
  <si>
    <t>CALGELTLLPKNTRTDKLIF</t>
  </si>
  <si>
    <t>CALGELTPFYWGIRSNTDKLIF</t>
  </si>
  <si>
    <t>CALGELYPLRGPIPKLIF</t>
  </si>
  <si>
    <t>CALGEPAFLRVLGELTDKLIF</t>
  </si>
  <si>
    <t>CALGEPSYQDWGFLYTDKLIF</t>
  </si>
  <si>
    <t>CALGEQTILPWGLYTDKLIF</t>
  </si>
  <si>
    <t>CALGERKTLPSVLGDTCELIF</t>
  </si>
  <si>
    <t>CALGEVPNYTDKLIF</t>
  </si>
  <si>
    <t>CALGTRDPWGTSLRTDKLIF</t>
  </si>
  <si>
    <t>CALVCCTAVKTDKLIF</t>
  </si>
  <si>
    <t>CALVSTDKLIF</t>
  </si>
  <si>
    <t>CAVGETFLGRLRDTDKLIF</t>
  </si>
  <si>
    <t>CAWLIRVTDKLIF</t>
  </si>
  <si>
    <t>CALGALSKGGHRNRGTDKLIF</t>
  </si>
  <si>
    <t>CALGAWASTFLLTGGYIADKLIF</t>
  </si>
  <si>
    <t>CALGDPILLELVLGDIGKLIF</t>
  </si>
  <si>
    <t>CALGDRAFRKTDYDKLIF</t>
  </si>
  <si>
    <t>CALGEFLPVILDYTDKLIF</t>
  </si>
  <si>
    <t>CALGEHFLPHTDKLIF</t>
  </si>
  <si>
    <t>CALGELPNVPVLGGCDKLIF</t>
  </si>
  <si>
    <t>CALGENLRKVKWGTKKYTDKLIF</t>
  </si>
  <si>
    <t>CALGEPAFLRVPGELTDKLIF</t>
  </si>
  <si>
    <t>CALGEPTAIIMKYTDKLIF</t>
  </si>
  <si>
    <t>CALGEQNSLQGDWGTSGAWATDKLIF</t>
  </si>
  <si>
    <t>CALGEQWCYGSCTGGYGTDKLIF</t>
  </si>
  <si>
    <t>CALGERRMLGAKQRDTDKLIF</t>
  </si>
  <si>
    <t>CALGESLTDKLIF</t>
  </si>
  <si>
    <t>CALGGGPPDLFLGDKYTDKLIF</t>
  </si>
  <si>
    <t>CALGILLPVLGGTMYTDKLIF</t>
  </si>
  <si>
    <t>CALGMAFRALPSLLGGHTARPLIF</t>
  </si>
  <si>
    <t>CALQRHSHLILGGFQRKLIF</t>
  </si>
  <si>
    <t>CVWLIRVTDKLIF</t>
  </si>
  <si>
    <t>CALGPPGTFGGWGILGAYTDKLIF</t>
  </si>
  <si>
    <t>CAAWDYDSSNYYKKLF</t>
  </si>
  <si>
    <t>10</t>
  </si>
  <si>
    <t>CAAWDYTTGWFKIF</t>
  </si>
  <si>
    <t>P1</t>
  </si>
  <si>
    <t>CAAWEGWRKKLF</t>
  </si>
  <si>
    <t>9</t>
  </si>
  <si>
    <t>CALWEKYYKKLF</t>
  </si>
  <si>
    <t>CASWEKYYKKLF</t>
  </si>
  <si>
    <t>CATWDGAGYYKKLF</t>
  </si>
  <si>
    <t>CATWDGLYYKKLF</t>
  </si>
  <si>
    <t>CATWDGSSDWIKTF</t>
  </si>
  <si>
    <t>CATWDGYYYKKLF</t>
  </si>
  <si>
    <t>CATWDRAPGYYKKLF</t>
  </si>
  <si>
    <t>CATWDRDSSDWIKTF</t>
  </si>
  <si>
    <t>CATWDRLYYKKLF</t>
  </si>
  <si>
    <t>CATWDRPGKLF</t>
  </si>
  <si>
    <t>CATWDRRRDKKLF</t>
  </si>
  <si>
    <t>CATWDTRPYKKLF</t>
  </si>
  <si>
    <t>CATWEGWRKKLF</t>
  </si>
  <si>
    <t>CATWTGVYYKKLF</t>
  </si>
  <si>
    <t>CATWVFNYYKKLF</t>
  </si>
  <si>
    <t>CATWDIGPLF</t>
  </si>
  <si>
    <t>P2</t>
  </si>
  <si>
    <t>CATWDRGLYYKKLF</t>
  </si>
  <si>
    <t>CATWDRQHYKKLF</t>
  </si>
  <si>
    <t>CPNPIYYKKLF</t>
  </si>
  <si>
    <t>CALGASCAGVPGKKTRQMFF</t>
  </si>
  <si>
    <t>CAYIGGSSWDTRQMFF</t>
  </si>
  <si>
    <t>TRAV38-2/DV8</t>
  </si>
  <si>
    <t>CALGAPCAGVPGKKTRQMFF</t>
  </si>
  <si>
    <t>KL71 = Chicago #1_IEL_Vd3_TRD</t>
  </si>
  <si>
    <t>KL69 = Chicago #1_IEL_Vd1_TRD</t>
  </si>
  <si>
    <t>KL70 = Chicago #1_IEL_Vd1_TRG</t>
  </si>
  <si>
    <t>KL67 = Chicago #1_PBL_Vd1_TRD</t>
  </si>
  <si>
    <t>KL66 = Chicago #1_PBL_Vd3_TRD</t>
  </si>
  <si>
    <t>KL68 = Chicago #1_PBL_Vd3_TRG</t>
  </si>
  <si>
    <t>CATWDRRRISYKKLF</t>
  </si>
  <si>
    <t>(added two clonotypes with seq errors: CAAWDRRRISYKKLF &amp; CTTWDRRRISYKKLF)</t>
  </si>
  <si>
    <t>KL72 = Chicago #1_PBL_Vd1_TRG</t>
  </si>
  <si>
    <t>CALWETQELGKKIKVF</t>
  </si>
  <si>
    <t>P</t>
  </si>
  <si>
    <t>CALWEVRDYYKKLF</t>
  </si>
  <si>
    <t>CATWARYYKKLF</t>
  </si>
  <si>
    <t>CATWDGGYYKTLF</t>
  </si>
  <si>
    <t>CATWDGNYYKKLF</t>
  </si>
  <si>
    <t>CATWDLYKKLF</t>
  </si>
  <si>
    <t>Or: Homsap TRGJ1*02 F, or Homsap TRGJ2*01 F</t>
  </si>
  <si>
    <t>CATWDRGGYKKLF</t>
  </si>
  <si>
    <t>CATWEGGDWIKTF</t>
  </si>
  <si>
    <t>CATWVRYYKKLF</t>
  </si>
  <si>
    <t>CTTWVRYYKKLF</t>
  </si>
  <si>
    <t>CVTWDGGYYKTLF</t>
  </si>
  <si>
    <t>RATWDGGYYKTLF</t>
  </si>
  <si>
    <t>KL76 = Chicago #1_IEL_Vd3_TRG</t>
  </si>
  <si>
    <t>KL75 = Chicago #5_IEL_Vd1_TRD</t>
  </si>
  <si>
    <t>KL78 = Chicago #5_IEL_Vd1_TRG</t>
  </si>
  <si>
    <t>KL73 = Chicago #6_IEL_Vd1_TRD</t>
  </si>
  <si>
    <t>KL77 = Chicago #6_IEL_Vd1_TRG</t>
  </si>
  <si>
    <t>CALGEITHKLIF</t>
  </si>
  <si>
    <t>CALGDLHPPTPYWGKLGDTDKLIF</t>
  </si>
  <si>
    <t>CALGDPGPVYTDKLIF</t>
  </si>
  <si>
    <t>CALGELAWPTGATHPTDKLIF</t>
  </si>
  <si>
    <t>CALGELEFSYGTGRGYTTDKLIF</t>
  </si>
  <si>
    <t>CALGELGIPIGATHPSDKLIF</t>
  </si>
  <si>
    <t>CALGELPQFHLYTDKLIF</t>
  </si>
  <si>
    <t>CALGELRIPLLGRGMSDKLIF</t>
  </si>
  <si>
    <t>CALGELYGFWGIRVPADKLIF</t>
  </si>
  <si>
    <t>CALGELYVWGIPDKLIF</t>
  </si>
  <si>
    <t>CALGEPGPTTLGKLIF</t>
  </si>
  <si>
    <t>CALGEPLGLLTGRGLTDKLIF</t>
  </si>
  <si>
    <t>CALGEPPHHWGYTDKLIF</t>
  </si>
  <si>
    <t>CALGERWDLRWGSYNTDKLIF</t>
  </si>
  <si>
    <t>CALGGAFLRNLVDTVADKLIF</t>
  </si>
  <si>
    <t>CALGRVGLTFLGMYTDKLIF</t>
  </si>
  <si>
    <t>CAYLAPRAFWTSPLGDTNTDKLIF</t>
  </si>
  <si>
    <t>CADWELGVNWGGYTDKLIF</t>
  </si>
  <si>
    <t>CALGAEGVENWEIRIWGMYTDKLIF</t>
  </si>
  <si>
    <t>CALGDLFLPGGLDKLIF</t>
  </si>
  <si>
    <t>CALGDRDLLGITQSLWYTDKLIF</t>
  </si>
  <si>
    <t>CALGEHPPFRTVYTDKLIF</t>
  </si>
  <si>
    <t>CALGELGVNWGGYTDKLIF</t>
  </si>
  <si>
    <t>CALGELVGLPTPLGPYTDKLIF</t>
  </si>
  <si>
    <t>CALGENSYPRTGGYARTYTDKLIF</t>
  </si>
  <si>
    <t>CALGEPRIPLLGRGMSDKLIF</t>
  </si>
  <si>
    <t>CALGERTSLMPGRTDKLIF</t>
  </si>
  <si>
    <t>CALGESLPSYWGIRLYTDKLIF</t>
  </si>
  <si>
    <t>CALGPAFPPKTGGYRSKLIF</t>
  </si>
  <si>
    <t>CALIQLRGIRPYTDKLIF</t>
  </si>
  <si>
    <t>CDLIQLRGIRRYTDKLIF</t>
  </si>
  <si>
    <t>CDSGEPAFVRVEGELTDKLIF</t>
  </si>
  <si>
    <t>CALWEVPKKLF</t>
  </si>
  <si>
    <t>Homsap TRGJ1*02 F, or Homsap TRGJ2*01 F (and included 2 seqs: "RALWEVPKKLF")</t>
  </si>
  <si>
    <t>CAAWDYRGYKKLF</t>
  </si>
  <si>
    <t>CALWEAYYYKKLF</t>
  </si>
  <si>
    <t>CALWEMTTGWFKIF</t>
  </si>
  <si>
    <t>CALWEPNYYKKLF</t>
  </si>
  <si>
    <t>CALWEVLGKLF</t>
  </si>
  <si>
    <t>CALWEVRNPVKKLF</t>
  </si>
  <si>
    <t>CALWEVRVKLF</t>
  </si>
  <si>
    <t>or Homsap TRGJ2*01 F</t>
  </si>
  <si>
    <t>CALWEYKKLF</t>
  </si>
  <si>
    <t>CALWKAYWHKKLF</t>
  </si>
  <si>
    <t>CATKKKLF</t>
  </si>
  <si>
    <t>CATSKKLF</t>
  </si>
  <si>
    <t>CATWDGPPGNYYKKLF</t>
  </si>
  <si>
    <t>CATWDGPYQFYYKKLF</t>
  </si>
  <si>
    <t>CATWDRLNYYKKLF</t>
  </si>
  <si>
    <t>CATWDRPPGYYKKLF</t>
  </si>
  <si>
    <t>CATWDRPRHYKKLF</t>
  </si>
  <si>
    <t>CATWDRQEHYKKLF</t>
  </si>
  <si>
    <t>Other possibilities: Homsap_TRGJ1*02 (shorter alignment but highest percentage of identity)</t>
  </si>
  <si>
    <t>CATWDTTGWFKIF</t>
  </si>
  <si>
    <t>CATWDWDYYKKLF</t>
  </si>
  <si>
    <t>CATWDWGYKKLF</t>
  </si>
  <si>
    <t>CATWEEVGEKLF</t>
  </si>
  <si>
    <t>CATWNRIWYKKLF</t>
  </si>
  <si>
    <t>CATWVRYSYYKKLF</t>
  </si>
  <si>
    <t>CALWEVDSKLF</t>
  </si>
  <si>
    <t>CALWEVQRSSDWIKTF</t>
  </si>
  <si>
    <t>CALWEVVLTRGPIYYKKLF</t>
  </si>
  <si>
    <t>CATWDARYKKLF</t>
  </si>
  <si>
    <t>CATWDGPVLSDYYKKLF</t>
  </si>
  <si>
    <t>CATWDKNIGKKLF</t>
  </si>
  <si>
    <t>CATWDRPDYKKLF</t>
  </si>
  <si>
    <t>CATWDRPEKLF</t>
  </si>
  <si>
    <t>CATWDRRGRGYKKLF</t>
  </si>
  <si>
    <t>CATWDRSLSNYYKKLF</t>
  </si>
  <si>
    <t>CATWDVNYYKKLF</t>
  </si>
  <si>
    <t>CATWSDYYKKLF</t>
  </si>
  <si>
    <t>Other possibilities: Homsap_TRGJ2*01 (highest number of consecutive identical nucleotides)</t>
  </si>
  <si>
    <t>CATWVRNYYKKLF</t>
  </si>
  <si>
    <t>Other possibilities: Homsap_TRGJ2*01 and Homsap_TRGJ1*01 (highest number of consecutive identical nucleotides)</t>
  </si>
  <si>
    <r>
      <t xml:space="preserve">Homsap TRGJ1*02 F, or Homsap TRGJ2*01 F </t>
    </r>
    <r>
      <rPr>
        <sz val="10"/>
        <color rgb="FFFF6600"/>
        <rFont val="Courier"/>
      </rPr>
      <t>(and seq error for CDR3?</t>
    </r>
    <r>
      <rPr>
        <sz val="10"/>
        <color theme="1"/>
        <rFont val="Courier"/>
      </rPr>
      <t>)</t>
    </r>
  </si>
  <si>
    <t>CALARDDKLIF</t>
  </si>
  <si>
    <t>CALSFVDTDKLIF</t>
  </si>
  <si>
    <t>CALGELILRIRDKLIF</t>
  </si>
  <si>
    <t>CALGEPFLRVSDKLIF</t>
  </si>
  <si>
    <t>CALGNPVLGDYTDKLIF</t>
  </si>
  <si>
    <t>CALGAYNPLGDTAKLIF</t>
  </si>
  <si>
    <t>CALGEHTLLGDTDKLIF</t>
  </si>
  <si>
    <t>CALGEPPFFSTGGKLIF</t>
  </si>
  <si>
    <t>CALGIFGHWGIHNDKLIF</t>
  </si>
  <si>
    <t>CALGEVPDWGILADKLIF</t>
  </si>
  <si>
    <t>CALGELSYKGGYAGKLIF</t>
  </si>
  <si>
    <t>CALGERPYWGKGRTDKLIF</t>
  </si>
  <si>
    <t>CALGEEVFGGIRCTDKLIF</t>
  </si>
  <si>
    <t>CALGEIFPTGYGYTDKLIF</t>
  </si>
  <si>
    <t>CALGDLPTLGSQYTDKLIF</t>
  </si>
  <si>
    <t>CALGEKEGYVFQYTDKLIF</t>
  </si>
  <si>
    <t>CALGLLPTLGDTPSTDKLIF</t>
  </si>
  <si>
    <t>CALGELPVLGDIEGADKLIF</t>
  </si>
  <si>
    <t>CALGEPLERVWGSYTDKLIF</t>
  </si>
  <si>
    <t>CALGELVKGLDWGIQYKLIF</t>
  </si>
  <si>
    <t>CALGELTPSYWGIRADKLIF</t>
  </si>
  <si>
    <t>CALGEPLPSYWGKKYTDKLIF</t>
  </si>
  <si>
    <t>CALGEMQLSYWGPTYTDKLIF</t>
  </si>
  <si>
    <t>CALGDPFPVLGDPFFADKLIF</t>
  </si>
  <si>
    <t>CAFGERSYSYWGQRYTDKLIF</t>
  </si>
  <si>
    <t>CALGTRLPRYWGSTHTDKLIF</t>
  </si>
  <si>
    <t>CALGERSYSYWGQRYIDKLIF</t>
  </si>
  <si>
    <t>CALGERVSLPTPSGVTAQLFF</t>
  </si>
  <si>
    <t>CALGEPSLPPVLGERYTDKLIF</t>
  </si>
  <si>
    <t>CALGELVELRWALGDTTDKLIF</t>
  </si>
  <si>
    <t>CALGELGLKPWGGPGYTDKLIF</t>
  </si>
  <si>
    <t>CALGERNLPLVLGDRGTDKLIF</t>
  </si>
  <si>
    <t>CALGETPFLLGDSPYTVDKLIF</t>
  </si>
  <si>
    <t>CAPWTSPPNYWGYSTGSDKLIF</t>
  </si>
  <si>
    <t>CALGDRLYFLRTGDYRLTDKLIF</t>
  </si>
  <si>
    <t>CALGERKSRRTVYWGTDTDKLIF</t>
  </si>
  <si>
    <t>CALWKFLSYRPNRGYGTYTDKLIF</t>
  </si>
  <si>
    <t>CALGELFFLRTGLGDTRYTDKLIF</t>
  </si>
  <si>
    <t>CALGVPPGRLIF</t>
  </si>
  <si>
    <t>CACGLPRRGGSTDKLIF</t>
  </si>
  <si>
    <t>CALGNLPYWGTPPGKLIF</t>
  </si>
  <si>
    <t>CALGGILRWGGYTDKLIF</t>
  </si>
  <si>
    <t>CALGEEVFGGIHYTDKLIF</t>
  </si>
  <si>
    <t>CALGEAPFTRGGGSPDKLIF</t>
  </si>
  <si>
    <t>CALGERTFSYWGKSYTDKLIF</t>
  </si>
  <si>
    <t>CALGELIPSYWGPKYTDKLIF</t>
  </si>
  <si>
    <t>CALGELYFRPNMGEDTDKLIF</t>
  </si>
  <si>
    <t>CALGERHISYWGIRLADKLIF</t>
  </si>
  <si>
    <t>CALGKFLSYRPNWGYGTYTDKLIF</t>
  </si>
  <si>
    <t>CALGEPPQIVLGIIPRSRADKLIF</t>
  </si>
  <si>
    <t>CALGEPPLRRSLVEVIRHKLIF</t>
  </si>
  <si>
    <t>CALGDPHWGSYTDKLIF</t>
  </si>
  <si>
    <t>CALGDAPVLGDGLSDKLIF</t>
  </si>
  <si>
    <t>JEM488 Chicago #3 Vd1 IEL (TRD)</t>
  </si>
  <si>
    <t>CATWDRQLELF</t>
  </si>
  <si>
    <t>CATWVYYKKLF</t>
  </si>
  <si>
    <t>CALWVNYKKLF</t>
  </si>
  <si>
    <t>CALWVFWIKTF</t>
  </si>
  <si>
    <t>CAAWDWYGKLF</t>
  </si>
  <si>
    <t>CATWDGYYKKLF</t>
  </si>
  <si>
    <t>CALWEVCYKKIF</t>
  </si>
  <si>
    <t>CATWDRRYYKKLF</t>
  </si>
  <si>
    <t>CATWDNPYYKKLF</t>
  </si>
  <si>
    <t>CATWDRPGYKKLF</t>
  </si>
  <si>
    <t>CATWDRGNYYKKLF</t>
  </si>
  <si>
    <t>CATWEAGGKKIKVF</t>
  </si>
  <si>
    <t>CATWDSRTGWFKIF</t>
  </si>
  <si>
    <t>CATWAYSSDWIKTF</t>
  </si>
  <si>
    <t>CATWEALTGWFKIF</t>
  </si>
  <si>
    <t>CATSDGPTAYYKKLF</t>
  </si>
  <si>
    <t>CALWETLGSDWIKTF</t>
  </si>
  <si>
    <t>CATWDTPRFNYYKKLF</t>
  </si>
  <si>
    <t>CATWDIPDPSDWIKTF</t>
  </si>
  <si>
    <t>CATWDRPGYPNYYKKLF</t>
  </si>
  <si>
    <t>CALWEVCGELGKKIKVF</t>
  </si>
  <si>
    <t>CATWDRKKLF</t>
  </si>
  <si>
    <t>CALSTYYKKLF</t>
  </si>
  <si>
    <t>CALWEVRYKKLF</t>
  </si>
  <si>
    <t>CATWDGERYKKLF</t>
  </si>
  <si>
    <t>CATWDRGYYKKLF</t>
  </si>
  <si>
    <t>CALWEVRNYKKLF</t>
  </si>
  <si>
    <t>CATWDGRVWYKKLF</t>
  </si>
  <si>
    <t>CATWDISNYYKKLF</t>
  </si>
  <si>
    <t>CALWEFPFYYKKLF</t>
  </si>
  <si>
    <t>CATWDGPKAYYKKLF</t>
  </si>
  <si>
    <t>CALWEVRASNYYKKLF</t>
  </si>
  <si>
    <t>CATWDGGGWGLYYKKLF</t>
  </si>
  <si>
    <t>CACPSDWIKTF</t>
  </si>
  <si>
    <t>CATWDRPFYYKKLF</t>
  </si>
  <si>
    <t>CATWDRPGYYKKLF</t>
  </si>
  <si>
    <t>CALWEVDYKKLF</t>
  </si>
  <si>
    <t>CATWDGPNYYKKLF</t>
  </si>
  <si>
    <t>CATWEYSSDWIKTF</t>
  </si>
  <si>
    <t>CALWEGPLWFKIF</t>
  </si>
  <si>
    <t>JEM487 Chicago #3 Vd1 IEL (TRG)</t>
  </si>
  <si>
    <t>CAFSWGWYTDKLIF</t>
  </si>
  <si>
    <t>CAYRTPLVNDKLIF</t>
  </si>
  <si>
    <t>CACDRRGPYTDKLIF</t>
  </si>
  <si>
    <t>CACEGGGSYTDKLIF</t>
  </si>
  <si>
    <t>CASIYIRGKSPKLIF</t>
  </si>
  <si>
    <t>CACDRGGPLPPSKLIF</t>
  </si>
  <si>
    <t>CACIIPGDGHFTDKLIF</t>
  </si>
  <si>
    <t>CAASAWGTQHNTDKLIF</t>
  </si>
  <si>
    <t>CSIGYRGGSSYTDKLIF</t>
  </si>
  <si>
    <t>CASQVWGTPSYTDKLIF</t>
  </si>
  <si>
    <t>CALGKRGLGFSWDTRQMFF</t>
  </si>
  <si>
    <t>CASCALPTTGGAPTDKLIF</t>
  </si>
  <si>
    <t>CASCALRMIGGAPTDKLIF</t>
  </si>
  <si>
    <t>CACDTALLGEAKRYTDKLIF</t>
  </si>
  <si>
    <t>CAFSPSLYTGGYAYTDKLIF</t>
  </si>
  <si>
    <t>CALSEPRSVTNLLGDTDKLIF</t>
  </si>
  <si>
    <t>TRAV19</t>
  </si>
  <si>
    <t>CAASAGAGINRGYLYTDKLIF</t>
  </si>
  <si>
    <t>CAVVTNPSVPWEESRYTDKLIF</t>
  </si>
  <si>
    <t>TRAV22</t>
  </si>
  <si>
    <t>CALGEHLLEGYLSSWDTRQMFF</t>
  </si>
  <si>
    <t>CALGPLKGVGYWGIRGARPLIF</t>
  </si>
  <si>
    <t>CAFDLQIGLGDPYRRGPDKLIF</t>
  </si>
  <si>
    <t>CAASAPTSGSTGGYRYTDKLIF</t>
  </si>
  <si>
    <t>CAFISTDKLIF</t>
  </si>
  <si>
    <t>CAASAPPWPSYVDKLIF</t>
  </si>
  <si>
    <t>CACAGGGIRILTPLKLIF</t>
  </si>
  <si>
    <t>CAFKDLDNWGIGPDRKLIF</t>
  </si>
  <si>
    <t>CAFGALLDVLGPSYTDKLIF</t>
  </si>
  <si>
    <t>CAFPGWFWGILPNPYTDKLIF</t>
  </si>
  <si>
    <t>CAYRSPINYWGIRTPYYTDKLIF</t>
  </si>
  <si>
    <t>CAFSSILPHSYSRGYERGLIF</t>
  </si>
  <si>
    <t>CALGEPLRRVYTGGYLARPLIF</t>
  </si>
  <si>
    <t>CACEIGGLETDKLIF</t>
  </si>
  <si>
    <t>CAYLHLPYNTGGLYTDKLIF</t>
  </si>
  <si>
    <t>CAFKVFLQYWGFYPLHKLIF</t>
  </si>
  <si>
    <t>CASTYVRGKSPKLIF</t>
  </si>
  <si>
    <t>JEM486 Chicago #3 Vd3 IEL (TRD)</t>
  </si>
  <si>
    <t>CATGDREKKFF</t>
  </si>
  <si>
    <t>CATWDGLGYKKLF</t>
  </si>
  <si>
    <t>CATWDRLNYKKLF</t>
  </si>
  <si>
    <t>CATWDAPTPKKLF</t>
  </si>
  <si>
    <t>CALWEVRYYKKLF</t>
  </si>
  <si>
    <t>CALWEVSLIYKKLF</t>
  </si>
  <si>
    <t>CAAWDHGRDWIKTF</t>
  </si>
  <si>
    <t>CATWALTPEYYKKLF</t>
  </si>
  <si>
    <t>CATWDGSSNYYKKLF</t>
  </si>
  <si>
    <t>CATWEYTTGWFKIF</t>
  </si>
  <si>
    <t>CATWDGIFLGDWIKTF</t>
  </si>
  <si>
    <t>CATWVGTRKGKKIKVF</t>
  </si>
  <si>
    <t>CATWDWYKKLF</t>
  </si>
  <si>
    <t>CATWDGRSGWFKIF</t>
  </si>
  <si>
    <t>CATWDGPSDWIKTF</t>
  </si>
  <si>
    <t>CATWDGRSDWIKTF</t>
  </si>
  <si>
    <t>CALWEVPNYYKKLF</t>
  </si>
  <si>
    <t>CALWEGYYKKLF</t>
  </si>
  <si>
    <t>CATWDRTTGWFKIF</t>
  </si>
  <si>
    <t>CALWEPFSNYYKKLF</t>
  </si>
  <si>
    <t>CATWDGLYICSDWIKTF</t>
  </si>
  <si>
    <t>CATWDRDEKLF</t>
  </si>
  <si>
    <t>CALWEVKSYYKKLF</t>
  </si>
  <si>
    <t>CATWDIKGDWIKTF</t>
  </si>
  <si>
    <t>JEM485 Chicago #3 Vd3 IEL (TRG)</t>
  </si>
  <si>
    <t>CATWEGDYKKLF</t>
  </si>
  <si>
    <t>CALREVDYKKLF</t>
  </si>
  <si>
    <t>CALWEVHYYKKLF</t>
  </si>
  <si>
    <t>CALREVHELGKKIKVF</t>
  </si>
  <si>
    <t>CALWEVAMNYYKKLF</t>
  </si>
  <si>
    <t>CALWEVHELGKKIKVF</t>
  </si>
  <si>
    <t>CATWDSLSKKLF</t>
  </si>
  <si>
    <t>CATWDGFYYYKKLF</t>
  </si>
  <si>
    <t>CATWDAPEPPPCWPF</t>
  </si>
  <si>
    <t>JEM481 Chicago #3 Vd1 PBL (TRG)</t>
  </si>
  <si>
    <t>CALGELHPGYTDKLIF</t>
  </si>
  <si>
    <t>CALGELRKTGGNTDKLIF</t>
  </si>
  <si>
    <t>CALSGALGDAASYTDKLIF</t>
  </si>
  <si>
    <t>TRAV9-2</t>
  </si>
  <si>
    <t>CALSGTLGDTASYTDKLIF</t>
  </si>
  <si>
    <t>CALSGAGGDTASYTDKLIF</t>
  </si>
  <si>
    <t>CAVSGAVGDTASYTDKLIF</t>
  </si>
  <si>
    <t>CALGDYTGTGGATDKLIF</t>
  </si>
  <si>
    <t>CALGELTFSTGGSPTDKLIF</t>
  </si>
  <si>
    <t>CALSGALGDTASYTDKLIF</t>
  </si>
  <si>
    <t>JEM482 Chicago #3 Vd1 PBL (TRD)</t>
  </si>
  <si>
    <t>CAFSIRPVPDKLIF</t>
  </si>
  <si>
    <t>CACDTVGASTAQLFF</t>
  </si>
  <si>
    <t>CAFLHHWGSLTDKLIF</t>
  </si>
  <si>
    <t>CALVTYIQVLGIYTDKLIF</t>
  </si>
  <si>
    <t>CALGGGLRWGTEYTDKLIF</t>
  </si>
  <si>
    <t>CAFIAYWGIDYLNRYTDKLIF</t>
  </si>
  <si>
    <t>CAFIVYWGIDYLNRYTDKLIF</t>
  </si>
  <si>
    <t>CAHGDDPFLLGSWGINWDTRQMFF</t>
  </si>
  <si>
    <t>CACDPLTGEPSLPLTAQLFF</t>
  </si>
  <si>
    <t>CAASALPSEGLLGVMGDKLIF</t>
  </si>
  <si>
    <t>CAYRTLPTRYWGVLPAYTDKLIF</t>
  </si>
  <si>
    <t>CAASEGYRLSRGYYGKLIF</t>
  </si>
  <si>
    <t>CACEPKFSAFLGVLGPYTDKLIF</t>
  </si>
  <si>
    <t>CALGDDPFLLGSWGINWDTRQMFF</t>
  </si>
  <si>
    <t>CAFRSVWVLPLTGGYGRDKLIF</t>
  </si>
  <si>
    <t>JEM484 Chicago #3 Vd3 PBL (TRD)</t>
  </si>
  <si>
    <t>CATWEGANKKLF</t>
  </si>
  <si>
    <t>CATWDSPNYYKKLF</t>
  </si>
  <si>
    <t>CATWDGLSSDWIKTF</t>
  </si>
  <si>
    <t>CALWEVQELGKKIKVF</t>
  </si>
  <si>
    <t>CATWVATGVLIF</t>
  </si>
  <si>
    <t>CATWDPTGWFKIF</t>
  </si>
  <si>
    <t>CALWEAKTGKKLF</t>
  </si>
  <si>
    <t>CATWDRPAYYKKLF</t>
  </si>
  <si>
    <t>CATWDGPPNYYKKLF</t>
  </si>
  <si>
    <t>CALWEAQELGKKIKVF</t>
  </si>
  <si>
    <t>CATWGDYKKLF</t>
  </si>
  <si>
    <t>CATWDGANKKLF</t>
  </si>
  <si>
    <t>JEM483 Chicago #3 Vd3 PBL (TRG)</t>
  </si>
  <si>
    <t>CALREVPKKLF</t>
  </si>
  <si>
    <t>CALGEALDPPLTGGYAWYTDKLIF</t>
  </si>
  <si>
    <t>CALGEGLDPPLTGGYAWYTDKLIF</t>
  </si>
  <si>
    <t>*</t>
  </si>
  <si>
    <t>* The corresponding TRD is not found, it is CALGELGDDKLIF</t>
  </si>
  <si>
    <t>Public TCR published in Vermijlen D. et al. J Exp Med 2010</t>
  </si>
  <si>
    <t>KL88 = Chicago #4_IEL_Vd1_TRD</t>
  </si>
  <si>
    <t>CALGEHLTDKLIF</t>
  </si>
  <si>
    <t>CALGEIEFTYGIRTDKLIF</t>
  </si>
  <si>
    <t>CALGEKAWGIERIWDKLIF</t>
  </si>
  <si>
    <t>CALGELAHLGLLRAKRYSDKLIF</t>
  </si>
  <si>
    <t>CALGELAHLGLLRAKRYSDKLIL</t>
  </si>
  <si>
    <t>CALGELAYWGIQYTDKLIF</t>
  </si>
  <si>
    <t>CALGELHLPMDTGGYRVGKLIF</t>
  </si>
  <si>
    <t>CALGELPAENWGIPPTDKLIF</t>
  </si>
  <si>
    <t>CALGELPTLGILYGPHKLIF</t>
  </si>
  <si>
    <t>CALGELPYTDKLIF</t>
  </si>
  <si>
    <t>CALGELWVQGDKLIF</t>
  </si>
  <si>
    <t>CALGERAWGIERIWDKLIF</t>
  </si>
  <si>
    <t>CALGETFRWPLGLKLIF</t>
  </si>
  <si>
    <t>CALGETHKLIF</t>
  </si>
  <si>
    <t>CALGETSYWGLRGPYTDKLIF</t>
  </si>
  <si>
    <t>CALGEWPTLKFLPRGPNTDKLIF</t>
  </si>
  <si>
    <t>CALGVLNLPDKLIF</t>
  </si>
  <si>
    <t>CALGYHSGGWGIPDKLIF</t>
  </si>
  <si>
    <t>CALGYWGILKGPTDKLIF</t>
  </si>
  <si>
    <t>CACDPHNGIWGETDKLIF</t>
  </si>
  <si>
    <t>CALGEILPTYWGMRYTDKLIF</t>
  </si>
  <si>
    <t>CALGELFPAPYTDKLIF</t>
  </si>
  <si>
    <t>CALGELRRWGSLYSTDKLIF</t>
  </si>
  <si>
    <t>CALGESQYYWRGDPNLYTDKLIF</t>
  </si>
  <si>
    <t>KL86 = Chicago #4_IEL_Vd1_TRG</t>
  </si>
  <si>
    <t>CAAWDSPGKLF</t>
  </si>
  <si>
    <t>CALWEAYPPQELGKKIKVF</t>
  </si>
  <si>
    <t>CALWIGKKLF</t>
  </si>
  <si>
    <t>or TRGJ2</t>
  </si>
  <si>
    <t>CATWDAAYKKLF</t>
  </si>
  <si>
    <t>CATWDGLGPGLSYKKLF</t>
  </si>
  <si>
    <t>CATWDGPINYYKKLF</t>
  </si>
  <si>
    <t>CATWDGRVLKKLF</t>
  </si>
  <si>
    <t>CATWDGWLRKYYKKLF</t>
  </si>
  <si>
    <t>CATWDINTTGWFKIF</t>
  </si>
  <si>
    <t>CALWETKNYYKKLF</t>
  </si>
  <si>
    <t>CATWDAPPGSNYYKKLF</t>
  </si>
  <si>
    <t>CATWDGLLFTEKLF</t>
  </si>
  <si>
    <t>CATWDINATGWFKIF</t>
  </si>
  <si>
    <t>gccacctgggtctattataagaaactc</t>
  </si>
  <si>
    <t>KL89 = Chicago #4_IEL_Vd3_TRD</t>
  </si>
  <si>
    <t>CAASALDNWGPRKLIF</t>
  </si>
  <si>
    <t>CAASLTKPWGIAQKNTDKLIF</t>
  </si>
  <si>
    <t>CACDTGIAYTDKLIF</t>
  </si>
  <si>
    <t>CACDTGYSDKLIF</t>
  </si>
  <si>
    <t>CACRGTDKLIF</t>
  </si>
  <si>
    <t>CAFRRGPDKLIF</t>
  </si>
  <si>
    <t>CALGEAFLSWGIRPSSWDTRQMFF</t>
  </si>
  <si>
    <t>CALGELEAFLKFLGGPGRPLIF</t>
  </si>
  <si>
    <t>CALGERRVPWALTAQLFF</t>
  </si>
  <si>
    <t>CALGKGPSKPSWDTRQMFF</t>
  </si>
  <si>
    <t>CALSVNFGTYWGIFALDKLIF</t>
  </si>
  <si>
    <t>CASMSLPTNWGIYLQYTDKLIF</t>
  </si>
  <si>
    <t>CAYRSPGPRPYWDYTDKLIF</t>
  </si>
  <si>
    <t>CACRGTGKLIF</t>
  </si>
  <si>
    <t>CALGSPRQQLPWGIRDSWDTRQMFF</t>
  </si>
  <si>
    <t>CALGTIGDTPAWPLIF</t>
  </si>
  <si>
    <t>CASYPLALDKLIF</t>
  </si>
  <si>
    <t>KL85 = Chicago #4_IEL_Vd3_TRG</t>
  </si>
  <si>
    <t>CAAWTHPDYYKKLF</t>
  </si>
  <si>
    <t>CATWDAFYYKKLF</t>
  </si>
  <si>
    <t>CATWDGLWKLF</t>
  </si>
  <si>
    <t>CATWDGLYNYYKKLF</t>
  </si>
  <si>
    <t>Other possibilities: Homsap_TRGJ1*02 (shorter alignment but highest percent</t>
  </si>
  <si>
    <t>CATWDGQYKKLF</t>
  </si>
  <si>
    <t>CATWDGRSYYKKLF</t>
  </si>
  <si>
    <t>CATWDGSTSGDWIKTF</t>
  </si>
  <si>
    <t>CATWDGSTSSDWIKTF</t>
  </si>
  <si>
    <t>CATWDLYWIKTF</t>
  </si>
  <si>
    <t>CATWDPINTTGWFKIF</t>
  </si>
  <si>
    <t>CATWDVRYKKLF</t>
  </si>
  <si>
    <t>CATWDVRYKKLL</t>
  </si>
  <si>
    <t>CATWEYYKKLF</t>
  </si>
  <si>
    <t>CATWGYYKKLF</t>
  </si>
  <si>
    <t>CATWTHPDYYKKLF</t>
  </si>
  <si>
    <t>CTTWGLTNYYKKLF</t>
  </si>
  <si>
    <t>CATWAAESSDWIKTF</t>
  </si>
  <si>
    <t>gccacctgggatgggccgaattattataagaaactc</t>
  </si>
  <si>
    <t>CATWGLTNYYKKLF</t>
  </si>
  <si>
    <t>CATWWNYKKLF</t>
  </si>
  <si>
    <t>CAWWDMRNLRKKIKVF</t>
  </si>
  <si>
    <t>CAWGDLGKLGKKIKVF</t>
  </si>
  <si>
    <t>CALGFWAKIRRGGYEALWLTAQLFF</t>
  </si>
  <si>
    <t>CALWGDFAELDKKIKVF</t>
  </si>
  <si>
    <t>CAYRSVFLTTPYTDKLIF</t>
  </si>
  <si>
    <t>CASWGDLGELGKKIKVF</t>
  </si>
  <si>
    <t>CALGFRAKIRRGGYEALWLTAQLFF</t>
  </si>
  <si>
    <t>CALRDLRKLGKKIKVF</t>
  </si>
  <si>
    <t>CACDKVPSPGVQLTAQLFF</t>
  </si>
  <si>
    <t>CALWGDFAELGKKIKVF</t>
  </si>
  <si>
    <t>CACDTGSWGKQYTDKLIF</t>
  </si>
  <si>
    <t>CALWDLRKLGKKIKVF</t>
  </si>
  <si>
    <t>JEM516 Chicago #4 Vd3 PBL (DELTA)</t>
  </si>
  <si>
    <t>JEM515 Chicago #4 Vd3 PBL (TRG)</t>
  </si>
  <si>
    <t>CALGELRGIKRKPIF</t>
  </si>
  <si>
    <t>CALGELDLGDTSRKLIF</t>
  </si>
  <si>
    <t>CALGELSYWGIHTDKLIF</t>
  </si>
  <si>
    <t>CALGELGRAIGGCTDKLIF</t>
  </si>
  <si>
    <t>CALGDLKIPLGDWGIQGTDKLIF</t>
  </si>
  <si>
    <t>CALGDCPGRPPYIARWGIRDGTDKLIF</t>
  </si>
  <si>
    <t>CALGEIFSVLEGRPGGRARGESTDKLIF</t>
  </si>
  <si>
    <t>CALGDCPGRPSYIARWGIRDGTDKLIF</t>
  </si>
  <si>
    <t>CALGTPLPYPGGYRGTYTDKLIF</t>
  </si>
  <si>
    <t>CALGELGRATGGCTDKLIF</t>
  </si>
  <si>
    <t>CALGVRRPPLSWGILTDKLIF</t>
  </si>
  <si>
    <t>CALGESHFWEYSADKLIF</t>
  </si>
  <si>
    <t>CALGHFPSVIRGDKLIF</t>
  </si>
  <si>
    <t>CALGELERKMYWGIRSDKLIF</t>
  </si>
  <si>
    <t>CALGEIFSVLHSRPDGWGRGENTDKLIF</t>
  </si>
  <si>
    <t>CALGEYPSYGGDRKLIF</t>
  </si>
  <si>
    <t>CATWDYYKKLF</t>
  </si>
  <si>
    <t>CALGEMVLGSEGYYWGIPRNLWTDKLIF</t>
  </si>
  <si>
    <t>CALWGYYKKLF</t>
  </si>
  <si>
    <t>CALGERVLPGGNTDKLIF</t>
  </si>
  <si>
    <t>CALGELRGIKRKLIF</t>
  </si>
  <si>
    <t>JEM513 Chicago #4 Vd1 PBL (TRG)</t>
  </si>
  <si>
    <t>JEM514 Chicago #4 Vd1 PBL (TRD)</t>
  </si>
  <si>
    <t>gccacctgggtttattataagaaactc</t>
  </si>
  <si>
    <t>CALGDTFIQGDKLIF</t>
  </si>
  <si>
    <t>CALGDTFIQGDKRIF</t>
  </si>
  <si>
    <t>CALGEGLPTDPVLGDTPAGLIF</t>
  </si>
  <si>
    <t>CALGELPFRTDKLIF</t>
  </si>
  <si>
    <t>CALGELPTYLWGIRYTDKLIF</t>
  </si>
  <si>
    <t>CALGELTFANVLGDTPRKLIF</t>
  </si>
  <si>
    <t>CALGEPPTSLLGAPYTDKLIF</t>
  </si>
  <si>
    <t>CALGERRCTGGYTDKLIF</t>
  </si>
  <si>
    <t>CALGESLEPTRYGGPDKLIF</t>
  </si>
  <si>
    <t>CALGEPTFANVLGDTPRKLIF</t>
  </si>
  <si>
    <t>CACDTSGVFCDQNPATNTDKLIF</t>
  </si>
  <si>
    <t>CALEEPHSSWGSYTDKLIF</t>
  </si>
  <si>
    <t>CALGELDLGTRHPHHTDKLIF</t>
  </si>
  <si>
    <t>CALGELHPRADKLIF</t>
  </si>
  <si>
    <t>Low V-REGION identity (60.44% )</t>
  </si>
  <si>
    <t>CALGEPHSSWGSYTDKLIF</t>
  </si>
  <si>
    <t>CALGETYLGEAYTDKLIF</t>
  </si>
  <si>
    <t>CALGEVGFSSSVGGGYASELIF</t>
  </si>
  <si>
    <t>CALGESFPFSTGGYARNGDKLIF</t>
  </si>
  <si>
    <t>CATWDGPGYKKLF</t>
  </si>
  <si>
    <t>CATWNYYYKKLF</t>
  </si>
  <si>
    <t>CALWEDYYKKLF</t>
  </si>
  <si>
    <t>CALWEVLINYYKKLF</t>
  </si>
  <si>
    <t>CALWVYYKKLF</t>
  </si>
  <si>
    <t>CALRVYYKKLF</t>
  </si>
  <si>
    <t>KL122 = Chicago #7_PBL_Vd1_TRD (4368 sorted cells)</t>
  </si>
  <si>
    <t>KL126 = Chicago #7_PBL_Vd1_TRG (4368 sorted cells)</t>
  </si>
  <si>
    <t>KL123 = Chicago #7_IEL_Vd1_TRD (768 sorted cells)</t>
  </si>
  <si>
    <t>KL124 = Chicago #7_IEL_Vd1_TRG (768 sorted cells)</t>
  </si>
  <si>
    <t>CALGDAFPLYRTLPYTDKLIF</t>
  </si>
  <si>
    <t>CALGDAFPLYWTLPYTDKLIF</t>
  </si>
  <si>
    <t>CALGDAFPMYWTLPGTDKLIF</t>
  </si>
  <si>
    <t>CALGDASPLYWTLPYTDKLIF</t>
  </si>
  <si>
    <t>CALGDLPPSYAHIWGDTSDKLIF</t>
  </si>
  <si>
    <t>CALGEPGGIYWGI*GTDKLIF</t>
  </si>
  <si>
    <t>CALGERKLGYWGIYCDKLIF</t>
  </si>
  <si>
    <t>CALGESTIRGINSDKLIF</t>
  </si>
  <si>
    <t>CALGNPPTLGDGYTDKLIF</t>
  </si>
  <si>
    <t>CALGNRPTLGDGCTDKLIF</t>
  </si>
  <si>
    <t>CALGVPFRQLTGGYADYSPTDKLIF</t>
  </si>
  <si>
    <t>CAYIEGDADKLIF</t>
  </si>
  <si>
    <t>CAYREGEADKLIF</t>
  </si>
  <si>
    <t>CALGESTVRGINSDKLIF</t>
  </si>
  <si>
    <t>CALGNPPTPGDGYTDKLIF</t>
  </si>
  <si>
    <t>CALGTSIPHVAWGYTDKLIF</t>
  </si>
  <si>
    <t>AND:</t>
  </si>
  <si>
    <t>seq error?</t>
  </si>
  <si>
    <t>KL129 = Chicago #22_IEL_Vd1_TRG ( sorted cells)</t>
  </si>
  <si>
    <t>KL128 = Chicago #22_IEL_Vd1_TRD ( sorted cells)</t>
  </si>
  <si>
    <t>CATRDRLPHYKKLF</t>
  </si>
  <si>
    <t>CATWDGLPHYKKLF</t>
  </si>
  <si>
    <t>CATWDRLPHYKKLF</t>
  </si>
  <si>
    <t>CATWDSGNYYKKLF</t>
  </si>
  <si>
    <t>CATWDRPPHYKKLF</t>
  </si>
  <si>
    <t>KL130 = Chicago #22_PDL_Vd1_TRD ( sorted cells)</t>
  </si>
  <si>
    <t>KL137 = Chicago #22_PDL_Vd1_TRG ( sorted cells)</t>
  </si>
  <si>
    <t>CALGEFLPVGDFFTDKLIF</t>
  </si>
  <si>
    <t>CALGEIVPLGHRGSDKLIF</t>
  </si>
  <si>
    <t>CALGELNPYGWGTDKLIF</t>
  </si>
  <si>
    <t>CALGENWRNFLPGGITDKLIF</t>
  </si>
  <si>
    <t>CALGERGCRYWGTDKLIF</t>
  </si>
  <si>
    <t>CALGERLFPYWAADKLIF</t>
  </si>
  <si>
    <t>CALGERLFPYWATDKLIF</t>
  </si>
  <si>
    <t>CALPGLGGGYFGTDKLIF</t>
  </si>
  <si>
    <t>CALPGLGGGYLGTDKLIF</t>
  </si>
  <si>
    <t>CATLTGGPYTDKLIF</t>
  </si>
  <si>
    <t>CALGELIHSYVLRDTLYTDKLIF</t>
  </si>
  <si>
    <t>CALGESRVLLPWGKYTDKLIF</t>
  </si>
  <si>
    <t>2 or 1</t>
  </si>
  <si>
    <t>CATPITGWFKIF</t>
  </si>
  <si>
    <t>CATWDGPNYKKLF</t>
  </si>
  <si>
    <t>CATWDGYSSDWIKTF</t>
  </si>
  <si>
    <t>CATWDGYSSDWTKTF</t>
  </si>
  <si>
    <t>CATWEYRKDWIKTF</t>
  </si>
  <si>
    <t>CATWDGPHKKLF</t>
  </si>
  <si>
    <t>CALCETRGYKKLF</t>
  </si>
  <si>
    <t>CALWEPPYYKKLF</t>
  </si>
  <si>
    <t>CALWERRGYKKLF</t>
  </si>
  <si>
    <t>CALWERTYYKKLF</t>
  </si>
  <si>
    <t>CALWDANYYKKLF</t>
  </si>
  <si>
    <t>CALWEVLLGRKKLF</t>
  </si>
  <si>
    <t>CATWGRNYKKLF</t>
  </si>
  <si>
    <t>CALWETRGYKKLF</t>
  </si>
  <si>
    <t>CALWEVLNYYKKLF</t>
  </si>
  <si>
    <t>CALWEAHLNWSYYKKLF</t>
  </si>
  <si>
    <t>CATWDGYKKLF</t>
  </si>
  <si>
    <t>CATWDNGYKKLF</t>
  </si>
  <si>
    <t>CATWDRRGDWIKTF</t>
  </si>
  <si>
    <t>CATWELLGGSDWIKTF</t>
  </si>
  <si>
    <t>CATWDRNYKKLF</t>
  </si>
  <si>
    <t>CATWATNYYKKLF</t>
  </si>
  <si>
    <t>CATWDGQGYKKLF</t>
  </si>
  <si>
    <t>CALWEVRWKLF</t>
  </si>
  <si>
    <t>JEM554 Chicago #13 Vd1+ PBL (TRG)</t>
  </si>
  <si>
    <t>CALGVFIPGVDKLIF</t>
  </si>
  <si>
    <t>CALGERRGGGYTDKLIF</t>
  </si>
  <si>
    <t>CALGELLRAGDTTDKLIF</t>
  </si>
  <si>
    <t>CALRELLRAGDTTDKLIF</t>
  </si>
  <si>
    <t>CALGQSTYYWGPSTDKLIF</t>
  </si>
  <si>
    <t>CALGELFRGIRGYTDKLIF</t>
  </si>
  <si>
    <t>CALGGPSTFPEVGDRDKLIF</t>
  </si>
  <si>
    <t>CALGETPFPGAWLYTDKLIF</t>
  </si>
  <si>
    <t>CALGELLPSYSGGRYTDKLIF</t>
  </si>
  <si>
    <t>CALGEDSWGIRDHAYTDKLIF</t>
  </si>
  <si>
    <t>CALGELAFLRGWGPDSYDKLIF</t>
  </si>
  <si>
    <t>CALGDRHYRLHWGMRNTDKLIF</t>
  </si>
  <si>
    <t>CALGELRPSYRPRTGGYVDTDKLIF</t>
  </si>
  <si>
    <t>CALGELVVIPHNDRRTGGYAYAHPDKLIF</t>
  </si>
  <si>
    <t>CALGDQYTDKLIF</t>
  </si>
  <si>
    <t>CALGELDAPTGGCLKLIF</t>
  </si>
  <si>
    <t>CALGELYRGIRGYTDKLIF</t>
  </si>
  <si>
    <t>CALGEGLRKVTTNTDKLIF</t>
  </si>
  <si>
    <t>CALGEFSRPGGQPYTDKLIF</t>
  </si>
  <si>
    <t>CALGECPPGGFQGLSDTDKLIF</t>
  </si>
  <si>
    <t>CALVGVGAYVTDKLIF</t>
  </si>
  <si>
    <t>CALVLLSDVVTDKLIF</t>
  </si>
  <si>
    <t>CALGERPAGGYTDKLIF</t>
  </si>
  <si>
    <t>CALGERLKAGGPYTDKLIF</t>
  </si>
  <si>
    <t>CALGSLHLGDGDCRDKLIF</t>
  </si>
  <si>
    <t>CALGEDVPTSPYWGIGTDKLIF</t>
  </si>
  <si>
    <t>CALGECETSSPRTGGYTSVSKLIF</t>
  </si>
  <si>
    <t>CALGERSSFLRGVRSHCTDKLIF</t>
  </si>
  <si>
    <t>CALGELSLLCFELGEMYTDKLIF</t>
  </si>
  <si>
    <t>CALGGLTFLRLLSTGGYTDKLIF</t>
  </si>
  <si>
    <t>CALAGGTYTDKLIF</t>
  </si>
  <si>
    <t>JEM555 Chicago #13 Vd1+ PBL (TRD)</t>
  </si>
  <si>
    <t>CALGEHLLIHGPDKLIF</t>
  </si>
  <si>
    <t>CALGDHQFPRSGGYDKLIF</t>
  </si>
  <si>
    <t>CALGEYHHWGIMPPTDKLIF</t>
  </si>
  <si>
    <t>CALGELVRMKAAKWTDKLIF</t>
  </si>
  <si>
    <t>CALGERLLYWGIRPYTDKLIF</t>
  </si>
  <si>
    <t>CALGGLSSHWGTGRATDKLIF</t>
  </si>
  <si>
    <t>CALGVRGLGADKLIF</t>
  </si>
  <si>
    <t>CALGELAVTWGPRELIF</t>
  </si>
  <si>
    <t>CALGEWTRISTSIALIF</t>
  </si>
  <si>
    <t>CALGDPSTPTLWGIPPADKLIF</t>
  </si>
  <si>
    <t>CALGELRGPTDKLIF</t>
  </si>
  <si>
    <t>CACDTELGDSAGDKLIF</t>
  </si>
  <si>
    <t>CALGELDPLRLGARWTDKLIF</t>
  </si>
  <si>
    <t>CALGEILIGGYYTDKLIF</t>
  </si>
  <si>
    <t>CALGELVRMGAAKWTDKLIF</t>
  </si>
  <si>
    <t>CALGERSSDWGIPYTDKLIF</t>
  </si>
  <si>
    <t>CALGERSFPEYWGTTDKLIF</t>
  </si>
  <si>
    <t>CALGYLGPNDKLIF</t>
  </si>
  <si>
    <t>CALGEYSGYWGIYGDKLIF</t>
  </si>
  <si>
    <t>CALGEYHHWGIMPSTDKLIF</t>
  </si>
  <si>
    <t>CALGELRGTYTDKLIF</t>
  </si>
  <si>
    <t>JEM557 Chicago #13 Vd1+ IEL (TRD)</t>
  </si>
  <si>
    <t>CATWEWDWIKTF</t>
  </si>
  <si>
    <t>CATWDGIYYKKLF</t>
  </si>
  <si>
    <t>CATWVNYYKKLF</t>
  </si>
  <si>
    <t>CATWDGPPSIDYYKKLF</t>
  </si>
  <si>
    <t>CATWDGLCSDWIKTF</t>
  </si>
  <si>
    <t>CATWDGGGLNYYKKLF</t>
  </si>
  <si>
    <t>CATEHNYKKLF</t>
  </si>
  <si>
    <t>CATWDGPYYKKLF</t>
  </si>
  <si>
    <t>CATWDLGDKKLF</t>
  </si>
  <si>
    <t>CATWDSRGEKLF</t>
  </si>
  <si>
    <t>JEM556 Chicago #13 Vd1+ IEL (TRG)</t>
  </si>
  <si>
    <t>T</t>
  </si>
  <si>
    <t>Active coeliac patients</t>
  </si>
  <si>
    <t>Gluten-free diet patients</t>
  </si>
  <si>
    <t>Control patients</t>
  </si>
  <si>
    <t>KL138 = Chicago #35_IEL_Vd1_TRD</t>
  </si>
  <si>
    <t>CALGDQRVPIPWTGGYRHTDKLIF</t>
  </si>
  <si>
    <t>gctcttggggaccaaagggttcctataccctggactgggggatacaggcacaccgataaactcatc</t>
  </si>
  <si>
    <t>CALGEPWASPLRGLTGADKLIF</t>
  </si>
  <si>
    <t>CALGDQRVPIPWTGGYWHTDKLIF</t>
  </si>
  <si>
    <t>CALGEPGRWGIEVDTDKLIF</t>
  </si>
  <si>
    <t>CATWDRHYKKLF</t>
  </si>
  <si>
    <t>CALGGQWLLGEVVGTDKLIF</t>
  </si>
  <si>
    <t>CATWSYYKKLF</t>
  </si>
  <si>
    <t>J1</t>
  </si>
  <si>
    <t>CALGDPGLPPWGILANNPHTDKLIF</t>
  </si>
  <si>
    <t>CAAWDLPSPGDWIKTF</t>
  </si>
  <si>
    <t>CALGELSPPPSANRYWGILLTAQLFF</t>
  </si>
  <si>
    <t>CATWDGVYYYKKLF</t>
  </si>
  <si>
    <t>CALGDPAFPKGLPRVYTDKLIF</t>
  </si>
  <si>
    <t>CALGASYVPLGDTPLTAQLFF</t>
  </si>
  <si>
    <t>CATWLGYKKLF</t>
  </si>
  <si>
    <t>CALGDLSPLLGDQGTDKLIF</t>
  </si>
  <si>
    <t>CAAWDLPSPGDWIETF</t>
  </si>
  <si>
    <t>CALGELVPSLPYTDKLIF</t>
  </si>
  <si>
    <t>CATWLSFGYYKKLF</t>
  </si>
  <si>
    <t>CALGVLFVPLTDKLIF</t>
  </si>
  <si>
    <t>J2</t>
  </si>
  <si>
    <t>gccacctgggacgggccgaattattataagaaactc</t>
  </si>
  <si>
    <t>CALGETRFLTGGPNWFVLIF</t>
  </si>
  <si>
    <t>CALWEGYDYKKLF</t>
  </si>
  <si>
    <t>CALGEPIFLPRGDVTDKLIF</t>
  </si>
  <si>
    <t>CALGSMGDTNCEADKLIF</t>
  </si>
  <si>
    <t>CALGELVRSLPYTDKLIF</t>
  </si>
  <si>
    <t>CATRDRHYKKLF</t>
  </si>
  <si>
    <t>KL144 = Chicago #46_IEL_Vd1_TRD</t>
  </si>
  <si>
    <t>CALGDPPSYLYWGTNRDKLIF</t>
  </si>
  <si>
    <t>CALGEGMHWFGGYAIPRQYTDKLIF</t>
  </si>
  <si>
    <t>CALGGQRGIYTDKLIF</t>
  </si>
  <si>
    <t>CALGLGAFLDRRVILGGTDKLIF</t>
  </si>
  <si>
    <t>CASGGQRGIYPDKLIF</t>
  </si>
  <si>
    <t>CALGDPPSYLYWGANRDKLIF</t>
  </si>
  <si>
    <t>KL143 = Chicago #46_IEL_Vd1_TRG</t>
  </si>
  <si>
    <t>CAPWTPYPPLMGKFF</t>
  </si>
  <si>
    <t>CATWDGWGHKKLF</t>
  </si>
  <si>
    <t>CATWDGWRHKKLF</t>
  </si>
  <si>
    <t>CATWGGWRHKKLF</t>
  </si>
  <si>
    <t>CATWTPHPPLMGKLF</t>
  </si>
  <si>
    <t>CATWTPYPPLMGKLF</t>
  </si>
  <si>
    <t>CALWEVLYKKLF</t>
  </si>
  <si>
    <t>CATRDGRRHKKLF</t>
  </si>
  <si>
    <t>KL150 = Chicago #43_IEL_Vd1_TRD</t>
  </si>
  <si>
    <t>CALGDPQSASYSLGMDHKLIF</t>
  </si>
  <si>
    <t>CALGDPQSASYSLGMGHKLIF</t>
  </si>
  <si>
    <t>CALGELFLPTTLSTGGYRGRLTAQLFF</t>
  </si>
  <si>
    <t>CALGELPSQTLWGILREYTDKLIF</t>
  </si>
  <si>
    <t>CALGEPHPSYENGVDWGTHTDKLIF</t>
  </si>
  <si>
    <t>CALGSRLNPWGIREGKLIF</t>
  </si>
  <si>
    <t>CALGVPFFQSHKLIF</t>
  </si>
  <si>
    <t>CARGDRQSISYSLGMDHKLIF</t>
  </si>
  <si>
    <t>CAPGLPLDKLIF</t>
  </si>
  <si>
    <t>KL148 = Chicago #43_IEL_Vd1_TRG</t>
  </si>
  <si>
    <t>CALFFPVTNYYKKLF</t>
  </si>
  <si>
    <t>CALLEAVTNYYKKLF</t>
  </si>
  <si>
    <t>CALLEVGPNYYKKLF</t>
  </si>
  <si>
    <t>CALWEALPNYYKKLF</t>
  </si>
  <si>
    <t>CALWEARPNYYKKLF</t>
  </si>
  <si>
    <t>CALWEPGEKLF</t>
  </si>
  <si>
    <t>CALWEVRPNYYKKLF</t>
  </si>
  <si>
    <t>CATWDRGDWIKTF</t>
  </si>
  <si>
    <t>CALFEVVPNYYKKLF</t>
  </si>
  <si>
    <t>CALLEAVPNYYKKLF</t>
  </si>
  <si>
    <t>CALWEVLPNYYKKLF</t>
  </si>
  <si>
    <t>CATWEGRQNYYKKLF</t>
  </si>
  <si>
    <t>KL145 = Chicago #47_IEL_Vd1_TRD</t>
  </si>
  <si>
    <t>CAFDWHACVLGDTDTDKLIF</t>
  </si>
  <si>
    <t>CAFDWPSRVLGDTDTDKLIF</t>
  </si>
  <si>
    <t>CALGDISGPYLPLGDTKRTQLFF</t>
  </si>
  <si>
    <t>CALGDLFLPSWGDDKLIF</t>
  </si>
  <si>
    <t>CALGDQLSPYWASDKLIF</t>
  </si>
  <si>
    <t>CALGEKAFLRGGYGKLIF</t>
  </si>
  <si>
    <t>CALGELPDLPLVLGDCGSDKLIF</t>
  </si>
  <si>
    <t>CALGELTIFPVLGDANDKLIF</t>
  </si>
  <si>
    <t>CALGELTIFPVLGDTNDKLIF</t>
  </si>
  <si>
    <t>CALGEPLPTMGERNKLIF</t>
  </si>
  <si>
    <t>CALGERLRGGILGALTAQLFF</t>
  </si>
  <si>
    <t>CALGEVSDYWGPSADKLIF</t>
  </si>
  <si>
    <t>CALGGCWRYARSTDKLIF</t>
  </si>
  <si>
    <t>CALGGYPGGYTGPLTAQLFF</t>
  </si>
  <si>
    <t>CALGLTPLGLGDPKLIF</t>
  </si>
  <si>
    <t>CALGTLPVYLVSPALGDREDKLIF</t>
  </si>
  <si>
    <t>CALGVLGRPSYTMIRPFPDKLIF</t>
  </si>
  <si>
    <t>CALGVLGRPSYTRIRPFPDKLIF</t>
  </si>
  <si>
    <t>CVLGDLFGPWGGDDKLIF</t>
  </si>
  <si>
    <t>CALELRGPGLGGIFGDKLIF</t>
  </si>
  <si>
    <t>CALGDLFRPSWGDDKLIF</t>
  </si>
  <si>
    <t>CALGDPLSIGLPTYAWGPNTDKLIF</t>
  </si>
  <si>
    <t>CALGEGISDRPQAYTDKLIF</t>
  </si>
  <si>
    <t>CALGEGISGRPQAYTDKLIF</t>
  </si>
  <si>
    <t>CALGEIFPTYWGMRGKTDKLIF</t>
  </si>
  <si>
    <t>CALGEPIYQNWGIRPDKLIF</t>
  </si>
  <si>
    <r>
      <t>CALELRGPGLGGIFGDK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IF</t>
    </r>
  </si>
  <si>
    <t>CALTENYYKKLF</t>
  </si>
  <si>
    <t>CALWEVGYYKKLF</t>
  </si>
  <si>
    <t>CASLYYKKLF</t>
  </si>
  <si>
    <t>CATWDCRKKLF</t>
  </si>
  <si>
    <t>CATWDETLTYFP#NYYKKLF</t>
  </si>
  <si>
    <t>CATWDGPDYYKKLF</t>
  </si>
  <si>
    <t>CATWDLRGDSSDWIKTF</t>
  </si>
  <si>
    <t>CATWEVGYKKLF</t>
  </si>
  <si>
    <t>CATWSHYYKKLF</t>
  </si>
  <si>
    <t>CTPWEVGYKKLF</t>
  </si>
  <si>
    <t>CATGSHYYKKLF</t>
  </si>
  <si>
    <t>CATWDRRFHSSDWIKTF</t>
  </si>
  <si>
    <t>CATWVPLRGNYYKKLF</t>
  </si>
  <si>
    <t>gccacctgggataattataagaaactc</t>
  </si>
  <si>
    <t>gccacctgggataactataagaaactc</t>
  </si>
  <si>
    <t>In addition, this out-of-frame clonotype was picked up numerous times:</t>
  </si>
  <si>
    <t>KL147 = Chicago #47_IEL_Vd1_TRG</t>
  </si>
  <si>
    <t>KL139 = Chicago #46_PBL_Vd1_TRD</t>
  </si>
  <si>
    <t>KL140 = Chicago #46_PBL_Vd1_TRG</t>
  </si>
  <si>
    <t>CATWVHYKKPF</t>
  </si>
  <si>
    <t>CATWVRPEKLF</t>
  </si>
  <si>
    <t>CATWELHKKLF</t>
  </si>
  <si>
    <t>CATWDPYYKKLF</t>
  </si>
  <si>
    <t>CAAWDSGGIDYKKLF</t>
  </si>
  <si>
    <t>CATWDRPCRDWIKTF</t>
  </si>
  <si>
    <t>CATWDRPCVNYYKKLF</t>
  </si>
  <si>
    <t>CATWDRPCYKKLF</t>
  </si>
  <si>
    <t>CATWDRPAAPYKKLF</t>
  </si>
  <si>
    <t>CALWEAFNYYKKLF</t>
  </si>
  <si>
    <t>CATWDGPYSSDWIKTF</t>
  </si>
  <si>
    <t>CAWDRPKYYKKLF</t>
  </si>
  <si>
    <t>CATWDSGGIDYKKLF</t>
  </si>
  <si>
    <t>CATWDRRGVRKLF</t>
  </si>
  <si>
    <t>CATWDRLCRDWIKTF</t>
  </si>
  <si>
    <t>CALWEVHKKLF</t>
  </si>
  <si>
    <t>CATWVHYKKLF</t>
  </si>
  <si>
    <t>JEM572 Chicago #40 Vd1+ PBL (TRG)</t>
  </si>
  <si>
    <t>CALGAPWGSQGKLIF</t>
  </si>
  <si>
    <t>CALGYKGVHRRLGGQCYTDKLIF</t>
  </si>
  <si>
    <t>CALGERGHLTTNWGMRGDTDKLIF</t>
  </si>
  <si>
    <t>CALGEFRELGYTDKLIF</t>
  </si>
  <si>
    <t>CALGERGHLTTNWGIRGDTDKLIF</t>
  </si>
  <si>
    <t>JEM573 Chicago #40 Vd1+ PBL (TRD)</t>
  </si>
  <si>
    <t>CATWDGGSYYKKLF</t>
  </si>
  <si>
    <t>CAPWEGLGEGYKKLF</t>
  </si>
  <si>
    <t>CATWDGVSNDNKKLF</t>
  </si>
  <si>
    <t>CATWDIKATGWFKIF</t>
  </si>
  <si>
    <t>CATWDGVSNYYKKLF</t>
  </si>
  <si>
    <t>CATWDRAWTTGWFKIF</t>
  </si>
  <si>
    <t>CATWDGFGEGYKKLF</t>
  </si>
  <si>
    <t>CATWDGLGEGYKKLF</t>
  </si>
  <si>
    <t>JEM574 Chicago #40 Vd1+ IEL (TRG)</t>
  </si>
  <si>
    <t>CALGELPTTKYWGPDKLIF</t>
  </si>
  <si>
    <t>CALGELTGWGIPPTDKLIF</t>
  </si>
  <si>
    <t>CALGEPLFSSGEFHTDKLIF</t>
  </si>
  <si>
    <t>CALGGPLLSWGEFHTDKLIF</t>
  </si>
  <si>
    <t>CALGEFVPLRLFLGDWGSITDKLIF</t>
  </si>
  <si>
    <t>CALGELIGWGIPPTDKLIF</t>
  </si>
  <si>
    <t>CALGELPPYWGFSPDTDKLIF</t>
  </si>
  <si>
    <t>CALGEPLLSSGEFHTDKLIF</t>
  </si>
  <si>
    <t>JEM575 Chicago #40 Vd1+ IEL (TRD)</t>
  </si>
  <si>
    <t>CATWDRRVR#KLF</t>
  </si>
  <si>
    <t>CATWGGYKKLF</t>
  </si>
  <si>
    <t>JEM568 Chicago #33 Vd1+ PBL (TRG)</t>
  </si>
  <si>
    <t>out-of-frame TCR</t>
  </si>
  <si>
    <t>CALGNGSRGRRGADKLIF</t>
  </si>
  <si>
    <t>CALGGTAAGGRRGADKLIF</t>
  </si>
  <si>
    <t>JEM569 Chicago #33 Vd1+ PBL (TRD)</t>
  </si>
  <si>
    <t>CALGNGSRGAPG##DKLIF</t>
  </si>
  <si>
    <t>JEM570 Chicago #33 Vd1+ IEL (TRG)</t>
  </si>
  <si>
    <t>CALGEVQGGIDKLIF</t>
  </si>
  <si>
    <t>CALGDFLPHWGATGKLIF</t>
  </si>
  <si>
    <t>CALGDFLPHWGATDKLIF</t>
  </si>
  <si>
    <t>CALGDFLPQWGDTDKLIF</t>
  </si>
  <si>
    <t>CALGEPVLRYWGTYTDKLIF</t>
  </si>
  <si>
    <t>CALGDAWGIPEYTDKLIF</t>
  </si>
  <si>
    <t>CALGHSLLGDTGYTDKLIF</t>
  </si>
  <si>
    <t>CALGELYPSYWGIRRTDKLIF</t>
  </si>
  <si>
    <t>CALGALVWAAGGYALYTDKLIF</t>
  </si>
  <si>
    <t>CALGEYEFLLDRPYWGDPKLIF</t>
  </si>
  <si>
    <t>CALGELRVFLPGDITPDQATDKLIF</t>
  </si>
  <si>
    <t>CALGELSPLDPSWPYAGFGVYTDKLIF</t>
  </si>
  <si>
    <t>CALGELHWGIDKLIF</t>
  </si>
  <si>
    <t>CALGESWNLPFISTDKLIF</t>
  </si>
  <si>
    <t>CALGEISFTGWGTRLDKLIF</t>
  </si>
  <si>
    <t>CALGETSWARNWGIRGGHDDKLIF</t>
  </si>
  <si>
    <t>CACDRVLGEADKLIF</t>
  </si>
  <si>
    <t>CALGDGRAYRLGDTDKLIF</t>
  </si>
  <si>
    <t>CALGERNLRVGLVWTAQLFF</t>
  </si>
  <si>
    <t>JEM571 Chicago #33 Vd1+ IEL (TRD)</t>
  </si>
  <si>
    <t>CATWDRQRAPIF</t>
  </si>
  <si>
    <t>CALWPSGFREGTGWFKIF</t>
  </si>
  <si>
    <t>CALWPSSFREGTGWFKIF</t>
  </si>
  <si>
    <t>CATWDRLRAPIF</t>
  </si>
  <si>
    <t>CAIGFLAGDPVTDKIIF</t>
  </si>
  <si>
    <t>CALGVLPSYGNRGTDKLIF</t>
  </si>
  <si>
    <t>CALGVLLSFGDRWTDKLIF</t>
  </si>
  <si>
    <t>CAIGVLPSSFNWWTDKIIF</t>
  </si>
  <si>
    <t>CALGVLPSYLNGGTDKLIF</t>
  </si>
  <si>
    <t>CALGDRLLHTGGWDKLIF</t>
  </si>
  <si>
    <t>CAIGVLPSSLNWWTDKIIF</t>
  </si>
  <si>
    <t>CALGELVVLRMGIRSTDKLIF</t>
  </si>
  <si>
    <t>CALGELRGETYTDKLIF</t>
  </si>
  <si>
    <t>CALGFLLGDPVTDKLIF</t>
  </si>
  <si>
    <t>CALGVLPSYLNWWTDKLIF</t>
  </si>
  <si>
    <t>CALGARYGDKLIF</t>
  </si>
  <si>
    <t>CAFYLDTRQMFF</t>
  </si>
  <si>
    <t>JEM576 Chicago #53 Vd1+ PBL (TRD)</t>
  </si>
  <si>
    <t>CATLDSPNYYNKLQ</t>
  </si>
  <si>
    <t>CATWDNPNYYKKLF</t>
  </si>
  <si>
    <t>CATRVSRGDWTKTF</t>
  </si>
  <si>
    <t>CATWDGPKDYYKKLF</t>
  </si>
  <si>
    <t>CATWDRQGDYKKLF</t>
  </si>
  <si>
    <t>CATWVSRGDWIKTF</t>
  </si>
  <si>
    <t>CATWETTGWFKIF</t>
  </si>
  <si>
    <t>JEM577 Chicago #53 Vd1+ PBL (TRG)</t>
  </si>
  <si>
    <t>CALREAGKKVF</t>
  </si>
  <si>
    <t>CALWEVGKKLF</t>
  </si>
  <si>
    <t>CATWDRDTGWFKIF</t>
  </si>
  <si>
    <t>CATWDGLSNYYKKLF</t>
  </si>
  <si>
    <t>CATWDGRALNYYKKLF</t>
  </si>
  <si>
    <t>CATWEEGYKKLF</t>
  </si>
  <si>
    <t>CATWDGRTTGWFKIF</t>
  </si>
  <si>
    <t>CATWDFYYKKLF</t>
  </si>
  <si>
    <t>CATWDGRGYKKLF</t>
  </si>
  <si>
    <t>CATWDSLNYYKKLF</t>
  </si>
  <si>
    <t>CATWDGRYKKLF</t>
  </si>
  <si>
    <t>CATWVINYYKKLF</t>
  </si>
  <si>
    <t>CAAWDCNYKKLF</t>
  </si>
  <si>
    <t>CALWEAGKKLF</t>
  </si>
  <si>
    <t>JEM578 Chicago #53 Vd1+ IEL (TRG)</t>
  </si>
  <si>
    <t>CALGEGNKLIF</t>
  </si>
  <si>
    <t>CALGERMSDKLIF</t>
  </si>
  <si>
    <t>CALGELAPTDKLIF</t>
  </si>
  <si>
    <t>CALGDIPPRTDKLIF</t>
  </si>
  <si>
    <t>CALGDLRGDTDKLIF</t>
  </si>
  <si>
    <t>CALGETLGDIPDKLIF</t>
  </si>
  <si>
    <t>CALGELAWGIRPDKLIF</t>
  </si>
  <si>
    <t>CALGSWPLWGLTAQLFF</t>
  </si>
  <si>
    <t>CAFMSSSLHWFTDKLIF</t>
  </si>
  <si>
    <t>CALGELRVLGWGWIGLIF</t>
  </si>
  <si>
    <t>CALGDLLLVFSSADKLIF</t>
  </si>
  <si>
    <t>CALGESSWGIRWSDKLIF</t>
  </si>
  <si>
    <t>CALGDRTTVGGYPTDKLIF</t>
  </si>
  <si>
    <t>CALSPGSAFLLDSPAQLFF</t>
  </si>
  <si>
    <t>CALGERFPTSLRHTDKLIF</t>
  </si>
  <si>
    <t>CALGEPYGVPITGGRETLIF</t>
  </si>
  <si>
    <t>CALGERRPRFPHWGMTAQLFF</t>
  </si>
  <si>
    <t>CALVGGIPRGPFGQYTDKLIF</t>
  </si>
  <si>
    <t>CALGFPSGLPRRWGLYTDKLIF</t>
  </si>
  <si>
    <t>CALGEFPFPETGGYAGPVKLIF</t>
  </si>
  <si>
    <t>CALGENPMWGIPRSSWDTRQMFF</t>
  </si>
  <si>
    <t>CALGEQWGYPKLIF</t>
  </si>
  <si>
    <t>CALGDFPKLTDKLIF</t>
  </si>
  <si>
    <t>CALGGVARPCVHPKLIF</t>
  </si>
  <si>
    <t>CALGELFLVFSSADKLIF</t>
  </si>
  <si>
    <t>CALGEPGPLGESLRPDKLIF</t>
  </si>
  <si>
    <t>CALGEPISPTMMTITDKLIF</t>
  </si>
  <si>
    <t>CALGLTFPTILGGAHGDKLIF</t>
  </si>
  <si>
    <t>CALLTPREKWVTGGPEIPKLIF</t>
  </si>
  <si>
    <t>CALGDLRGVPDTDKLIF</t>
  </si>
  <si>
    <t>CALGELDPGGCTRYKQLIF</t>
  </si>
  <si>
    <t>CALVRCLDWGILGEYTDKLIF</t>
  </si>
  <si>
    <t>CALGEYVGYWGPSRGDTDKLIF</t>
  </si>
  <si>
    <t>CALGELSPLHLGGYASFADKLIF</t>
  </si>
  <si>
    <t>CALGRILYTDKLIF</t>
  </si>
  <si>
    <t>CALRGAGLVTNKLIF</t>
  </si>
  <si>
    <t>CALGDLYFPRGPGRLIF</t>
  </si>
  <si>
    <t>CALGELLGGPYTDKLIF</t>
  </si>
  <si>
    <t>CALGEISYSSWGIPHKLIF</t>
  </si>
  <si>
    <t>CALGGGIPLGPSLPYTDKLIF</t>
  </si>
  <si>
    <t>JEM579 Chicago #53 Vd1+ IEL (TRD)</t>
  </si>
  <si>
    <t>KL130 = Chicago #22_PBL_Vd1_TRD ( sorted cells)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</si>
</sst>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  <font>
      <sz val="10"/>
      <color theme="1"/>
      <name val="Courier"/>
    </font>
    <font>
      <sz val="10"/>
      <name val="Courier"/>
    </font>
    <font>
      <u/>
      <sz val="10"/>
      <color theme="1"/>
      <name val="Courier"/>
    </font>
    <font>
      <sz val="10"/>
      <color rgb="FFFF0000"/>
      <name val="Courier"/>
    </font>
    <font>
      <sz val="10"/>
      <color rgb="FFFF6600"/>
      <name val="Courier"/>
    </font>
    <font>
      <u/>
      <sz val="10"/>
      <color indexed="8"/>
      <name val="Courier"/>
    </font>
    <font>
      <sz val="10"/>
      <color indexed="8"/>
      <name val="Courier"/>
    </font>
    <font>
      <b/>
      <u/>
      <sz val="10"/>
      <color rgb="FF000000"/>
      <name val="Courier"/>
    </font>
    <font>
      <b/>
      <sz val="10"/>
      <color rgb="FF000000"/>
      <name val="Courier"/>
    </font>
    <font>
      <b/>
      <sz val="10"/>
      <color theme="1"/>
      <name val="Courier"/>
    </font>
    <font>
      <b/>
      <u/>
      <sz val="10"/>
      <color rgb="FFFF0000"/>
      <name val="Courier"/>
    </font>
    <font>
      <sz val="10"/>
      <color indexed="8"/>
      <name val="Courier New"/>
      <family val="3"/>
    </font>
  </fonts>
  <fills count="3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B3B3B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2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4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9" borderId="7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/>
    <xf numFmtId="49" fontId="3" fillId="9" borderId="4" xfId="0" applyNumberFormat="1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/>
    <xf numFmtId="49" fontId="3" fillId="6" borderId="5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9" fontId="3" fillId="11" borderId="8" xfId="0" applyNumberFormat="1" applyFont="1" applyFill="1" applyBorder="1" applyAlignment="1">
      <alignment horizontal="center"/>
    </xf>
    <xf numFmtId="0" fontId="4" fillId="11" borderId="0" xfId="0" applyNumberFormat="1" applyFont="1" applyFill="1" applyBorder="1" applyAlignment="1"/>
    <xf numFmtId="49" fontId="3" fillId="11" borderId="5" xfId="0" applyNumberFormat="1" applyFont="1" applyFill="1" applyBorder="1" applyAlignment="1">
      <alignment horizontal="center"/>
    </xf>
    <xf numFmtId="164" fontId="4" fillId="11" borderId="8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/>
    <xf numFmtId="49" fontId="3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/>
    <xf numFmtId="49" fontId="3" fillId="5" borderId="5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49" fontId="3" fillId="12" borderId="8" xfId="0" applyNumberFormat="1" applyFont="1" applyFill="1" applyBorder="1" applyAlignment="1">
      <alignment horizontal="center"/>
    </xf>
    <xf numFmtId="0" fontId="4" fillId="12" borderId="0" xfId="0" applyNumberFormat="1" applyFont="1" applyFill="1" applyBorder="1" applyAlignment="1"/>
    <xf numFmtId="49" fontId="3" fillId="12" borderId="5" xfId="0" applyNumberFormat="1" applyFont="1" applyFill="1" applyBorder="1" applyAlignment="1">
      <alignment horizontal="center"/>
    </xf>
    <xf numFmtId="164" fontId="4" fillId="12" borderId="8" xfId="0" applyNumberFormat="1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/>
    <xf numFmtId="49" fontId="3" fillId="2" borderId="5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49" fontId="3" fillId="8" borderId="8" xfId="0" applyNumberFormat="1" applyFont="1" applyFill="1" applyBorder="1" applyAlignment="1">
      <alignment horizontal="center"/>
    </xf>
    <xf numFmtId="0" fontId="4" fillId="8" borderId="0" xfId="0" applyNumberFormat="1" applyFont="1" applyFill="1" applyBorder="1" applyAlignment="1"/>
    <xf numFmtId="49" fontId="3" fillId="8" borderId="5" xfId="0" applyNumberFormat="1" applyFont="1" applyFill="1" applyBorder="1" applyAlignment="1">
      <alignment horizontal="center"/>
    </xf>
    <xf numFmtId="164" fontId="4" fillId="8" borderId="8" xfId="0" applyNumberFormat="1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5" fillId="0" borderId="0" xfId="0" applyFont="1"/>
    <xf numFmtId="49" fontId="3" fillId="10" borderId="8" xfId="0" applyNumberFormat="1" applyFont="1" applyFill="1" applyBorder="1" applyAlignment="1">
      <alignment horizontal="center"/>
    </xf>
    <xf numFmtId="0" fontId="4" fillId="10" borderId="0" xfId="0" applyNumberFormat="1" applyFont="1" applyFill="1" applyBorder="1" applyAlignment="1"/>
    <xf numFmtId="49" fontId="3" fillId="10" borderId="5" xfId="0" applyNumberFormat="1" applyFont="1" applyFill="1" applyBorder="1" applyAlignment="1">
      <alignment horizontal="center"/>
    </xf>
    <xf numFmtId="164" fontId="4" fillId="10" borderId="8" xfId="0" applyNumberFormat="1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/>
    <xf numFmtId="49" fontId="3" fillId="7" borderId="5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/>
    <xf numFmtId="49" fontId="3" fillId="3" borderId="5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4" fillId="4" borderId="0" xfId="0" applyNumberFormat="1" applyFont="1" applyFill="1" applyBorder="1" applyAlignment="1"/>
    <xf numFmtId="49" fontId="3" fillId="4" borderId="5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49" fontId="3" fillId="13" borderId="8" xfId="0" applyNumberFormat="1" applyFont="1" applyFill="1" applyBorder="1" applyAlignment="1">
      <alignment horizontal="center"/>
    </xf>
    <xf numFmtId="0" fontId="4" fillId="13" borderId="0" xfId="0" applyNumberFormat="1" applyFont="1" applyFill="1" applyBorder="1" applyAlignment="1"/>
    <xf numFmtId="49" fontId="3" fillId="13" borderId="5" xfId="0" applyNumberFormat="1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4" fillId="0" borderId="3" xfId="0" applyNumberFormat="1" applyFont="1" applyFill="1" applyBorder="1" applyAlignment="1"/>
    <xf numFmtId="49" fontId="3" fillId="0" borderId="6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49" fontId="4" fillId="14" borderId="7" xfId="0" applyNumberFormat="1" applyFont="1" applyFill="1" applyBorder="1" applyAlignment="1">
      <alignment horizontal="center"/>
    </xf>
    <xf numFmtId="0" fontId="4" fillId="14" borderId="0" xfId="0" applyNumberFormat="1" applyFont="1" applyFill="1" applyBorder="1" applyAlignment="1"/>
    <xf numFmtId="49" fontId="3" fillId="14" borderId="7" xfId="0" applyNumberFormat="1" applyFont="1" applyFill="1" applyBorder="1" applyAlignment="1">
      <alignment horizontal="center"/>
    </xf>
    <xf numFmtId="164" fontId="4" fillId="14" borderId="8" xfId="0" applyNumberFormat="1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49" fontId="4" fillId="16" borderId="8" xfId="0" applyNumberFormat="1" applyFont="1" applyFill="1" applyBorder="1" applyAlignment="1">
      <alignment horizontal="center"/>
    </xf>
    <xf numFmtId="0" fontId="4" fillId="16" borderId="0" xfId="0" applyNumberFormat="1" applyFont="1" applyFill="1" applyBorder="1" applyAlignment="1"/>
    <xf numFmtId="49" fontId="3" fillId="16" borderId="8" xfId="0" applyNumberFormat="1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4" fillId="15" borderId="8" xfId="0" applyNumberFormat="1" applyFont="1" applyFill="1" applyBorder="1" applyAlignment="1">
      <alignment horizontal="center"/>
    </xf>
    <xf numFmtId="0" fontId="4" fillId="15" borderId="0" xfId="0" applyNumberFormat="1" applyFont="1" applyFill="1" applyBorder="1" applyAlignment="1"/>
    <xf numFmtId="49" fontId="3" fillId="15" borderId="8" xfId="0" applyNumberFormat="1" applyFont="1" applyFill="1" applyBorder="1" applyAlignment="1">
      <alignment horizontal="center"/>
    </xf>
    <xf numFmtId="164" fontId="4" fillId="15" borderId="8" xfId="0" applyNumberFormat="1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49" fontId="7" fillId="0" borderId="8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/>
    <xf numFmtId="49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3" xfId="0" applyNumberFormat="1" applyFont="1" applyFill="1" applyBorder="1" applyAlignment="1"/>
    <xf numFmtId="49" fontId="6" fillId="0" borderId="1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/>
    <xf numFmtId="49" fontId="4" fillId="0" borderId="7" xfId="0" applyNumberFormat="1" applyFont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4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49" fontId="4" fillId="10" borderId="8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49" fontId="4" fillId="9" borderId="8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49" fontId="3" fillId="0" borderId="8" xfId="0" applyNumberFormat="1" applyFont="1" applyFill="1" applyBorder="1" applyAlignment="1">
      <alignment horizontal="center"/>
    </xf>
    <xf numFmtId="49" fontId="4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49" fontId="4" fillId="12" borderId="8" xfId="0" applyNumberFormat="1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49" fontId="4" fillId="6" borderId="8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49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49" fontId="3" fillId="14" borderId="8" xfId="0" applyNumberFormat="1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49" fontId="4" fillId="13" borderId="9" xfId="0" applyNumberFormat="1" applyFont="1" applyFill="1" applyBorder="1" applyAlignment="1">
      <alignment horizontal="center"/>
    </xf>
    <xf numFmtId="0" fontId="4" fillId="13" borderId="3" xfId="0" applyNumberFormat="1" applyFont="1" applyFill="1" applyBorder="1" applyAlignment="1"/>
    <xf numFmtId="164" fontId="4" fillId="13" borderId="9" xfId="0" applyNumberFormat="1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9" fillId="0" borderId="14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4" xfId="0" applyBorder="1"/>
    <xf numFmtId="1" fontId="10" fillId="0" borderId="8" xfId="0" applyNumberFormat="1" applyFont="1" applyBorder="1" applyAlignment="1">
      <alignment horizontal="center"/>
    </xf>
    <xf numFmtId="2" fontId="10" fillId="0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0" fillId="0" borderId="8" xfId="0" applyNumberFormat="1" applyFont="1" applyBorder="1" applyAlignment="1"/>
    <xf numFmtId="1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/>
    <xf numFmtId="49" fontId="11" fillId="0" borderId="0" xfId="0" applyNumberFormat="1" applyFont="1"/>
    <xf numFmtId="0" fontId="12" fillId="0" borderId="0" xfId="0" applyFont="1"/>
    <xf numFmtId="0" fontId="13" fillId="0" borderId="0" xfId="0" applyFont="1"/>
    <xf numFmtId="0" fontId="5" fillId="0" borderId="3" xfId="0" applyNumberFormat="1" applyFont="1" applyFill="1" applyBorder="1" applyAlignment="1"/>
    <xf numFmtId="49" fontId="10" fillId="17" borderId="8" xfId="0" applyNumberFormat="1" applyFont="1" applyFill="1" applyBorder="1" applyAlignment="1">
      <alignment horizontal="center"/>
    </xf>
    <xf numFmtId="49" fontId="10" fillId="17" borderId="8" xfId="0" applyNumberFormat="1" applyFont="1" applyFill="1" applyBorder="1" applyAlignment="1"/>
    <xf numFmtId="2" fontId="10" fillId="17" borderId="8" xfId="0" applyNumberFormat="1" applyFont="1" applyFill="1" applyBorder="1" applyAlignment="1">
      <alignment horizontal="center"/>
    </xf>
    <xf numFmtId="1" fontId="10" fillId="17" borderId="8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1" fontId="9" fillId="0" borderId="0" xfId="0" applyNumberFormat="1" applyFont="1" applyBorder="1" applyAlignment="1">
      <alignment horizontal="center"/>
    </xf>
    <xf numFmtId="49" fontId="10" fillId="18" borderId="8" xfId="0" applyNumberFormat="1" applyFont="1" applyFill="1" applyBorder="1" applyAlignment="1">
      <alignment horizontal="center"/>
    </xf>
    <xf numFmtId="49" fontId="10" fillId="18" borderId="8" xfId="0" applyNumberFormat="1" applyFont="1" applyFill="1" applyBorder="1" applyAlignment="1"/>
    <xf numFmtId="2" fontId="10" fillId="18" borderId="8" xfId="0" applyNumberFormat="1" applyFont="1" applyFill="1" applyBorder="1" applyAlignment="1">
      <alignment horizontal="center"/>
    </xf>
    <xf numFmtId="1" fontId="10" fillId="18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/>
    <xf numFmtId="2" fontId="10" fillId="19" borderId="8" xfId="0" applyNumberFormat="1" applyFont="1" applyFill="1" applyBorder="1" applyAlignment="1">
      <alignment horizontal="center"/>
    </xf>
    <xf numFmtId="1" fontId="10" fillId="19" borderId="8" xfId="0" applyNumberFormat="1" applyFont="1" applyFill="1" applyBorder="1" applyAlignment="1">
      <alignment horizontal="center"/>
    </xf>
    <xf numFmtId="49" fontId="4" fillId="19" borderId="8" xfId="0" applyNumberFormat="1" applyFont="1" applyFill="1" applyBorder="1" applyAlignment="1">
      <alignment horizontal="center"/>
    </xf>
    <xf numFmtId="0" fontId="4" fillId="19" borderId="0" xfId="0" applyNumberFormat="1" applyFont="1" applyFill="1" applyBorder="1" applyAlignment="1"/>
    <xf numFmtId="49" fontId="3" fillId="19" borderId="8" xfId="0" applyNumberFormat="1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2" fontId="4" fillId="9" borderId="7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11" borderId="8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5" borderId="8" xfId="0" applyNumberFormat="1" applyFont="1" applyFill="1" applyBorder="1" applyAlignment="1">
      <alignment horizontal="center"/>
    </xf>
    <xf numFmtId="2" fontId="4" fillId="12" borderId="8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2" fontId="4" fillId="10" borderId="8" xfId="0" applyNumberFormat="1" applyFont="1" applyFill="1" applyBorder="1" applyAlignment="1">
      <alignment horizontal="center"/>
    </xf>
    <xf numFmtId="2" fontId="4" fillId="7" borderId="8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2" fontId="4" fillId="13" borderId="8" xfId="0" applyNumberFormat="1" applyFont="1" applyFill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0" xfId="0" applyNumberFormat="1" applyFont="1"/>
    <xf numFmtId="2" fontId="12" fillId="0" borderId="0" xfId="0" applyNumberFormat="1" applyFont="1"/>
    <xf numFmtId="2" fontId="3" fillId="0" borderId="2" xfId="0" applyNumberFormat="1" applyFont="1" applyBorder="1" applyAlignment="1">
      <alignment horizontal="center"/>
    </xf>
    <xf numFmtId="2" fontId="4" fillId="14" borderId="8" xfId="0" applyNumberFormat="1" applyFont="1" applyFill="1" applyBorder="1" applyAlignment="1">
      <alignment horizontal="center"/>
    </xf>
    <xf numFmtId="2" fontId="4" fillId="16" borderId="8" xfId="0" applyNumberFormat="1" applyFont="1" applyFill="1" applyBorder="1" applyAlignment="1">
      <alignment horizontal="center"/>
    </xf>
    <xf numFmtId="2" fontId="4" fillId="15" borderId="8" xfId="0" applyNumberFormat="1" applyFont="1" applyFill="1" applyBorder="1" applyAlignment="1">
      <alignment horizontal="center"/>
    </xf>
    <xf numFmtId="2" fontId="4" fillId="19" borderId="8" xfId="0" applyNumberFormat="1" applyFont="1" applyFill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3" fillId="0" borderId="0" xfId="0" applyNumberFormat="1" applyFont="1"/>
    <xf numFmtId="49" fontId="3" fillId="20" borderId="8" xfId="0" applyNumberFormat="1" applyFont="1" applyFill="1" applyBorder="1" applyAlignment="1">
      <alignment horizontal="center"/>
    </xf>
    <xf numFmtId="164" fontId="4" fillId="20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/>
    <xf numFmtId="2" fontId="10" fillId="21" borderId="8" xfId="0" applyNumberFormat="1" applyFont="1" applyFill="1" applyBorder="1" applyAlignment="1">
      <alignment horizontal="center"/>
    </xf>
    <xf numFmtId="1" fontId="10" fillId="21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/>
    <xf numFmtId="2" fontId="10" fillId="22" borderId="8" xfId="0" applyNumberFormat="1" applyFont="1" applyFill="1" applyBorder="1" applyAlignment="1">
      <alignment horizontal="center"/>
    </xf>
    <xf numFmtId="1" fontId="10" fillId="22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/>
    <xf numFmtId="2" fontId="10" fillId="23" borderId="8" xfId="0" applyNumberFormat="1" applyFont="1" applyFill="1" applyBorder="1" applyAlignment="1">
      <alignment horizontal="center"/>
    </xf>
    <xf numFmtId="1" fontId="10" fillId="23" borderId="8" xfId="0" applyNumberFormat="1" applyFont="1" applyFill="1" applyBorder="1" applyAlignment="1">
      <alignment horizontal="center"/>
    </xf>
    <xf numFmtId="49" fontId="4" fillId="24" borderId="8" xfId="0" applyNumberFormat="1" applyFont="1" applyFill="1" applyBorder="1" applyAlignment="1">
      <alignment horizontal="center"/>
    </xf>
    <xf numFmtId="0" fontId="4" fillId="24" borderId="0" xfId="0" applyNumberFormat="1" applyFont="1" applyFill="1" applyBorder="1" applyAlignment="1"/>
    <xf numFmtId="2" fontId="4" fillId="24" borderId="8" xfId="0" applyNumberFormat="1" applyFont="1" applyFill="1" applyBorder="1" applyAlignment="1">
      <alignment horizontal="center"/>
    </xf>
    <xf numFmtId="0" fontId="4" fillId="24" borderId="8" xfId="0" applyFont="1" applyFill="1" applyBorder="1" applyAlignment="1">
      <alignment horizontal="center"/>
    </xf>
    <xf numFmtId="49" fontId="3" fillId="23" borderId="8" xfId="0" applyNumberFormat="1" applyFont="1" applyFill="1" applyBorder="1" applyAlignment="1">
      <alignment horizontal="center"/>
    </xf>
    <xf numFmtId="0" fontId="4" fillId="23" borderId="0" xfId="0" applyNumberFormat="1" applyFont="1" applyFill="1" applyBorder="1" applyAlignment="1"/>
    <xf numFmtId="164" fontId="4" fillId="23" borderId="8" xfId="0" applyNumberFormat="1" applyFont="1" applyFill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4" fillId="0" borderId="16" xfId="0" applyNumberFormat="1" applyFont="1" applyFill="1" applyBorder="1" applyAlignment="1"/>
    <xf numFmtId="49" fontId="3" fillId="0" borderId="17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3" fillId="25" borderId="0" xfId="0" applyFont="1" applyFill="1"/>
    <xf numFmtId="0" fontId="4" fillId="0" borderId="0" xfId="0" applyFont="1" applyAlignment="1">
      <alignment horizontal="right"/>
    </xf>
    <xf numFmtId="0" fontId="4" fillId="25" borderId="0" xfId="0" applyFont="1" applyFill="1"/>
    <xf numFmtId="0" fontId="4" fillId="0" borderId="0" xfId="0" applyFont="1" applyBorder="1"/>
    <xf numFmtId="49" fontId="10" fillId="26" borderId="8" xfId="0" applyNumberFormat="1" applyFont="1" applyFill="1" applyBorder="1" applyAlignment="1">
      <alignment horizontal="center"/>
    </xf>
    <xf numFmtId="49" fontId="10" fillId="26" borderId="8" xfId="0" applyNumberFormat="1" applyFont="1" applyFill="1" applyBorder="1" applyAlignment="1"/>
    <xf numFmtId="2" fontId="10" fillId="26" borderId="8" xfId="0" applyNumberFormat="1" applyFont="1" applyFill="1" applyBorder="1" applyAlignment="1">
      <alignment horizontal="center"/>
    </xf>
    <xf numFmtId="1" fontId="10" fillId="26" borderId="8" xfId="0" applyNumberFormat="1" applyFont="1" applyFill="1" applyBorder="1" applyAlignment="1">
      <alignment horizontal="center"/>
    </xf>
    <xf numFmtId="0" fontId="4" fillId="26" borderId="0" xfId="0" applyNumberFormat="1" applyFont="1" applyFill="1" applyBorder="1" applyAlignment="1"/>
    <xf numFmtId="164" fontId="4" fillId="0" borderId="8" xfId="0" applyNumberFormat="1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/>
    </xf>
    <xf numFmtId="0" fontId="4" fillId="18" borderId="0" xfId="0" applyNumberFormat="1" applyFont="1" applyFill="1" applyBorder="1" applyAlignment="1"/>
    <xf numFmtId="49" fontId="10" fillId="9" borderId="8" xfId="0" applyNumberFormat="1" applyFont="1" applyFill="1" applyBorder="1" applyAlignment="1">
      <alignment horizontal="center"/>
    </xf>
    <xf numFmtId="49" fontId="10" fillId="9" borderId="8" xfId="0" applyNumberFormat="1" applyFont="1" applyFill="1" applyBorder="1" applyAlignment="1"/>
    <xf numFmtId="2" fontId="10" fillId="9" borderId="8" xfId="0" applyNumberFormat="1" applyFont="1" applyFill="1" applyBorder="1" applyAlignment="1">
      <alignment horizontal="center"/>
    </xf>
    <xf numFmtId="1" fontId="10" fillId="9" borderId="8" xfId="0" applyNumberFormat="1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/>
    </xf>
    <xf numFmtId="0" fontId="4" fillId="9" borderId="3" xfId="0" applyNumberFormat="1" applyFont="1" applyFill="1" applyBorder="1" applyAlignment="1"/>
    <xf numFmtId="164" fontId="4" fillId="9" borderId="9" xfId="0" applyNumberFormat="1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49" fontId="10" fillId="7" borderId="8" xfId="0" applyNumberFormat="1" applyFont="1" applyFill="1" applyBorder="1" applyAlignment="1">
      <alignment horizontal="center"/>
    </xf>
    <xf numFmtId="49" fontId="10" fillId="7" borderId="8" xfId="0" applyNumberFormat="1" applyFont="1" applyFill="1" applyBorder="1" applyAlignment="1"/>
    <xf numFmtId="2" fontId="10" fillId="7" borderId="8" xfId="0" applyNumberFormat="1" applyFont="1" applyFill="1" applyBorder="1" applyAlignment="1">
      <alignment horizontal="center"/>
    </xf>
    <xf numFmtId="1" fontId="10" fillId="7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0" fillId="27" borderId="8" xfId="0" applyNumberFormat="1" applyFont="1" applyFill="1" applyBorder="1" applyAlignment="1"/>
    <xf numFmtId="0" fontId="14" fillId="0" borderId="0" xfId="0" applyFont="1" applyFill="1"/>
    <xf numFmtId="0" fontId="14" fillId="0" borderId="0" xfId="0" applyFont="1"/>
    <xf numFmtId="0" fontId="4" fillId="0" borderId="0" xfId="0" applyFont="1" applyFill="1"/>
    <xf numFmtId="49" fontId="10" fillId="0" borderId="8" xfId="0" applyNumberFormat="1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49" fontId="3" fillId="28" borderId="8" xfId="0" applyNumberFormat="1" applyFont="1" applyFill="1" applyBorder="1" applyAlignment="1">
      <alignment horizontal="center"/>
    </xf>
    <xf numFmtId="0" fontId="4" fillId="28" borderId="0" xfId="0" applyNumberFormat="1" applyFont="1" applyFill="1" applyBorder="1" applyAlignment="1"/>
    <xf numFmtId="164" fontId="4" fillId="28" borderId="8" xfId="0" applyNumberFormat="1" applyFont="1" applyFill="1" applyBorder="1" applyAlignment="1">
      <alignment horizontal="center"/>
    </xf>
    <xf numFmtId="0" fontId="4" fillId="28" borderId="7" xfId="0" applyFont="1" applyFill="1" applyBorder="1" applyAlignment="1">
      <alignment horizontal="center"/>
    </xf>
    <xf numFmtId="0" fontId="0" fillId="28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4" fillId="28" borderId="8" xfId="0" applyFont="1" applyFill="1" applyBorder="1" applyAlignment="1">
      <alignment horizontal="center"/>
    </xf>
    <xf numFmtId="0" fontId="7" fillId="0" borderId="0" xfId="0" applyFont="1"/>
    <xf numFmtId="164" fontId="4" fillId="0" borderId="0" xfId="0" applyNumberFormat="1" applyFont="1" applyBorder="1" applyAlignment="1">
      <alignment horizontal="center"/>
    </xf>
    <xf numFmtId="49" fontId="3" fillId="29" borderId="8" xfId="0" applyNumberFormat="1" applyFont="1" applyFill="1" applyBorder="1" applyAlignment="1">
      <alignment horizontal="center"/>
    </xf>
    <xf numFmtId="0" fontId="4" fillId="29" borderId="0" xfId="0" applyNumberFormat="1" applyFont="1" applyFill="1" applyBorder="1" applyAlignment="1"/>
    <xf numFmtId="2" fontId="4" fillId="29" borderId="8" xfId="0" applyNumberFormat="1" applyFont="1" applyFill="1" applyBorder="1" applyAlignment="1">
      <alignment horizontal="center"/>
    </xf>
    <xf numFmtId="0" fontId="4" fillId="29" borderId="8" xfId="0" applyFont="1" applyFill="1" applyBorder="1" applyAlignment="1">
      <alignment horizontal="center"/>
    </xf>
    <xf numFmtId="164" fontId="4" fillId="29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left"/>
    </xf>
    <xf numFmtId="0" fontId="5" fillId="0" borderId="1" xfId="0" applyNumberFormat="1" applyFont="1" applyFill="1" applyBorder="1" applyAlignment="1"/>
    <xf numFmtId="49" fontId="0" fillId="0" borderId="1" xfId="0" applyNumberFormat="1" applyBorder="1" applyAlignment="1">
      <alignment horizontal="center"/>
    </xf>
    <xf numFmtId="49" fontId="5" fillId="0" borderId="0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3" fillId="30" borderId="9" xfId="0" applyNumberFormat="1" applyFont="1" applyFill="1" applyBorder="1" applyAlignment="1">
      <alignment horizontal="center"/>
    </xf>
    <xf numFmtId="0" fontId="4" fillId="30" borderId="3" xfId="0" applyNumberFormat="1" applyFont="1" applyFill="1" applyBorder="1" applyAlignment="1"/>
    <xf numFmtId="164" fontId="4" fillId="30" borderId="9" xfId="0" applyNumberFormat="1" applyFont="1" applyFill="1" applyBorder="1" applyAlignment="1">
      <alignment horizontal="center"/>
    </xf>
    <xf numFmtId="0" fontId="4" fillId="30" borderId="9" xfId="0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left"/>
    </xf>
    <xf numFmtId="2" fontId="10" fillId="30" borderId="8" xfId="0" applyNumberFormat="1" applyFont="1" applyFill="1" applyBorder="1" applyAlignment="1">
      <alignment horizontal="center"/>
    </xf>
    <xf numFmtId="1" fontId="10" fillId="30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left"/>
    </xf>
    <xf numFmtId="49" fontId="15" fillId="0" borderId="0" xfId="0" applyNumberFormat="1" applyFont="1" applyFill="1"/>
    <xf numFmtId="49" fontId="15" fillId="0" borderId="0" xfId="0" applyNumberFormat="1" applyFont="1" applyBorder="1"/>
    <xf numFmtId="49" fontId="15" fillId="0" borderId="0" xfId="0" applyNumberFormat="1" applyFont="1"/>
    <xf numFmtId="49" fontId="10" fillId="31" borderId="8" xfId="0" applyNumberFormat="1" applyFont="1" applyFill="1" applyBorder="1" applyAlignment="1"/>
    <xf numFmtId="49" fontId="10" fillId="31" borderId="8" xfId="0" applyNumberFormat="1" applyFont="1" applyFill="1" applyBorder="1" applyAlignment="1">
      <alignment horizontal="left"/>
    </xf>
  </cellXfs>
  <cellStyles count="5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F4">
            <v>8</v>
          </cell>
        </row>
        <row r="5">
          <cell r="F5">
            <v>8</v>
          </cell>
        </row>
        <row r="6">
          <cell r="F6">
            <v>8</v>
          </cell>
        </row>
        <row r="7">
          <cell r="F7">
            <v>7</v>
          </cell>
        </row>
        <row r="8">
          <cell r="F8">
            <v>5</v>
          </cell>
        </row>
        <row r="9">
          <cell r="F9">
            <v>4</v>
          </cell>
        </row>
        <row r="10">
          <cell r="F10">
            <v>4</v>
          </cell>
        </row>
        <row r="11">
          <cell r="F11">
            <v>3</v>
          </cell>
        </row>
        <row r="12">
          <cell r="F12">
            <v>3</v>
          </cell>
        </row>
        <row r="13">
          <cell r="F13">
            <v>2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2</v>
          </cell>
        </row>
        <row r="17">
          <cell r="F17">
            <v>2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F4">
            <v>16</v>
          </cell>
        </row>
        <row r="5">
          <cell r="F5">
            <v>13</v>
          </cell>
        </row>
        <row r="6">
          <cell r="F6">
            <v>9</v>
          </cell>
        </row>
        <row r="7">
          <cell r="F7">
            <v>9</v>
          </cell>
        </row>
        <row r="8">
          <cell r="F8">
            <v>7</v>
          </cell>
        </row>
        <row r="9">
          <cell r="F9">
            <v>7</v>
          </cell>
        </row>
        <row r="10">
          <cell r="F10">
            <v>5</v>
          </cell>
        </row>
        <row r="11">
          <cell r="F11">
            <v>5</v>
          </cell>
        </row>
        <row r="12">
          <cell r="F12">
            <v>3</v>
          </cell>
        </row>
        <row r="13">
          <cell r="F13">
            <v>3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1</v>
          </cell>
        </row>
        <row r="17">
          <cell r="F17">
            <v>1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744"/>
  <sheetViews>
    <sheetView tabSelected="1" topLeftCell="A697" zoomScale="125" zoomScaleNormal="125" zoomScalePageLayoutView="125" workbookViewId="0">
      <selection activeCell="C746" sqref="C746"/>
    </sheetView>
  </sheetViews>
  <sheetFormatPr baseColWidth="10" defaultRowHeight="12" x14ac:dyDescent="0"/>
  <cols>
    <col min="1" max="1" width="6.33203125" style="73" customWidth="1"/>
    <col min="2" max="2" width="15.6640625" style="73" customWidth="1"/>
    <col min="3" max="3" width="33.6640625" style="73" customWidth="1"/>
    <col min="4" max="6" width="10.83203125" style="73"/>
    <col min="7" max="7" width="7.5" style="73" customWidth="1"/>
    <col min="8" max="8" width="16.1640625" style="73" customWidth="1"/>
    <col min="9" max="9" width="31.1640625" style="73" customWidth="1"/>
    <col min="10" max="16384" width="10.83203125" style="73"/>
  </cols>
  <sheetData>
    <row r="4" spans="2:13">
      <c r="B4" s="153" t="s">
        <v>132</v>
      </c>
      <c r="C4" s="153"/>
      <c r="D4" s="153"/>
      <c r="E4" s="153"/>
      <c r="F4" s="153"/>
      <c r="G4" s="154"/>
      <c r="H4" s="153" t="s">
        <v>133</v>
      </c>
      <c r="I4" s="1"/>
      <c r="J4" s="1"/>
      <c r="K4" s="1"/>
      <c r="L4" s="1"/>
    </row>
    <row r="5" spans="2:13">
      <c r="B5" s="2" t="s">
        <v>0</v>
      </c>
      <c r="C5" s="3" t="s">
        <v>1</v>
      </c>
      <c r="D5" s="3" t="s">
        <v>2</v>
      </c>
      <c r="E5" s="4" t="s">
        <v>3</v>
      </c>
      <c r="F5" s="3" t="s">
        <v>4</v>
      </c>
      <c r="H5" s="2" t="s">
        <v>45</v>
      </c>
      <c r="I5" s="3" t="s">
        <v>1</v>
      </c>
      <c r="J5" s="3" t="s">
        <v>46</v>
      </c>
      <c r="K5" s="3" t="s">
        <v>3</v>
      </c>
      <c r="L5" s="3" t="s">
        <v>4</v>
      </c>
    </row>
    <row r="6" spans="2:13">
      <c r="B6" s="5" t="s">
        <v>22</v>
      </c>
      <c r="C6" s="6" t="s">
        <v>80</v>
      </c>
      <c r="D6" s="7" t="s">
        <v>16</v>
      </c>
      <c r="E6" s="175">
        <f t="shared" ref="E6:E50" si="0">F6*100/$F$51</f>
        <v>22.471910112359552</v>
      </c>
      <c r="F6" s="8">
        <v>20</v>
      </c>
      <c r="H6" s="75" t="s">
        <v>106</v>
      </c>
      <c r="I6" s="76" t="s">
        <v>107</v>
      </c>
      <c r="J6" s="77" t="s">
        <v>22</v>
      </c>
      <c r="K6" s="193">
        <f t="shared" ref="K6:K28" si="1">L6*100/$L$29</f>
        <v>26.744186046511629</v>
      </c>
      <c r="L6" s="79">
        <v>23</v>
      </c>
    </row>
    <row r="7" spans="2:13">
      <c r="B7" s="9" t="s">
        <v>16</v>
      </c>
      <c r="C7" s="10" t="s">
        <v>71</v>
      </c>
      <c r="D7" s="11" t="s">
        <v>16</v>
      </c>
      <c r="E7" s="176">
        <f t="shared" si="0"/>
        <v>6.7415730337078648</v>
      </c>
      <c r="F7" s="13">
        <v>6</v>
      </c>
      <c r="H7" s="80" t="s">
        <v>19</v>
      </c>
      <c r="I7" s="81" t="s">
        <v>119</v>
      </c>
      <c r="J7" s="82" t="s">
        <v>16</v>
      </c>
      <c r="K7" s="194">
        <f t="shared" si="1"/>
        <v>9.3023255813953494</v>
      </c>
      <c r="L7" s="83">
        <v>8</v>
      </c>
    </row>
    <row r="8" spans="2:13">
      <c r="B8" s="14" t="s">
        <v>16</v>
      </c>
      <c r="C8" s="15" t="s">
        <v>61</v>
      </c>
      <c r="D8" s="16" t="s">
        <v>16</v>
      </c>
      <c r="E8" s="177">
        <f t="shared" si="0"/>
        <v>4.4943820224719104</v>
      </c>
      <c r="F8" s="18">
        <v>4</v>
      </c>
      <c r="H8" s="84" t="s">
        <v>102</v>
      </c>
      <c r="I8" s="20" t="s">
        <v>101</v>
      </c>
      <c r="J8" s="19" t="s">
        <v>22</v>
      </c>
      <c r="K8" s="178">
        <f t="shared" si="1"/>
        <v>8.1395348837209305</v>
      </c>
      <c r="L8" s="85">
        <v>7</v>
      </c>
    </row>
    <row r="9" spans="2:13">
      <c r="B9" s="19" t="s">
        <v>16</v>
      </c>
      <c r="C9" s="20" t="s">
        <v>70</v>
      </c>
      <c r="D9" s="21" t="s">
        <v>16</v>
      </c>
      <c r="E9" s="178">
        <f t="shared" si="0"/>
        <v>4.4943820224719104</v>
      </c>
      <c r="F9" s="23">
        <v>4</v>
      </c>
      <c r="H9" s="84" t="s">
        <v>55</v>
      </c>
      <c r="I9" s="20" t="s">
        <v>125</v>
      </c>
      <c r="J9" s="84" t="s">
        <v>22</v>
      </c>
      <c r="K9" s="178">
        <f t="shared" si="1"/>
        <v>6.9767441860465116</v>
      </c>
      <c r="L9" s="85">
        <v>6</v>
      </c>
      <c r="M9" s="20" t="s">
        <v>211</v>
      </c>
    </row>
    <row r="10" spans="2:13">
      <c r="B10" s="19" t="s">
        <v>16</v>
      </c>
      <c r="C10" s="20" t="s">
        <v>74</v>
      </c>
      <c r="D10" s="21" t="s">
        <v>16</v>
      </c>
      <c r="E10" s="178">
        <f t="shared" si="0"/>
        <v>3.3707865168539324</v>
      </c>
      <c r="F10" s="23">
        <v>3</v>
      </c>
      <c r="H10" s="84" t="s">
        <v>55</v>
      </c>
      <c r="I10" s="20" t="s">
        <v>116</v>
      </c>
      <c r="J10" s="19" t="s">
        <v>52</v>
      </c>
      <c r="K10" s="178">
        <f t="shared" si="1"/>
        <v>6.9767441860465116</v>
      </c>
      <c r="L10" s="85">
        <v>6</v>
      </c>
    </row>
    <row r="11" spans="2:13">
      <c r="B11" s="24" t="s">
        <v>16</v>
      </c>
      <c r="C11" s="25" t="s">
        <v>68</v>
      </c>
      <c r="D11" s="26" t="s">
        <v>16</v>
      </c>
      <c r="E11" s="179">
        <f t="shared" si="0"/>
        <v>3.3707865168539324</v>
      </c>
      <c r="F11" s="28">
        <v>3</v>
      </c>
      <c r="H11" s="84" t="s">
        <v>51</v>
      </c>
      <c r="I11" s="20" t="s">
        <v>117</v>
      </c>
      <c r="J11" s="19" t="s">
        <v>16</v>
      </c>
      <c r="K11" s="178">
        <f t="shared" si="1"/>
        <v>5.8139534883720927</v>
      </c>
      <c r="L11" s="85">
        <v>5</v>
      </c>
    </row>
    <row r="12" spans="2:13">
      <c r="B12" s="29" t="s">
        <v>16</v>
      </c>
      <c r="C12" s="30" t="s">
        <v>69</v>
      </c>
      <c r="D12" s="31" t="s">
        <v>16</v>
      </c>
      <c r="E12" s="180">
        <f t="shared" si="0"/>
        <v>2.2471910112359552</v>
      </c>
      <c r="F12" s="33">
        <v>2</v>
      </c>
      <c r="H12" s="84" t="s">
        <v>51</v>
      </c>
      <c r="I12" s="20" t="s">
        <v>113</v>
      </c>
      <c r="J12" s="19" t="s">
        <v>16</v>
      </c>
      <c r="K12" s="178">
        <f t="shared" si="1"/>
        <v>4.6511627906976747</v>
      </c>
      <c r="L12" s="85">
        <v>4</v>
      </c>
    </row>
    <row r="13" spans="2:13">
      <c r="B13" s="34" t="s">
        <v>16</v>
      </c>
      <c r="C13" s="35" t="s">
        <v>38</v>
      </c>
      <c r="D13" s="36" t="s">
        <v>16</v>
      </c>
      <c r="E13" s="181">
        <f t="shared" si="0"/>
        <v>2.2471910112359552</v>
      </c>
      <c r="F13" s="37">
        <v>2</v>
      </c>
      <c r="H13" s="84" t="s">
        <v>19</v>
      </c>
      <c r="I13" s="20" t="s">
        <v>109</v>
      </c>
      <c r="J13" s="84" t="s">
        <v>16</v>
      </c>
      <c r="K13" s="178">
        <f t="shared" si="1"/>
        <v>3.4883720930232558</v>
      </c>
      <c r="L13" s="85">
        <v>3</v>
      </c>
    </row>
    <row r="14" spans="2:13">
      <c r="B14" s="19" t="s">
        <v>16</v>
      </c>
      <c r="C14" s="20" t="s">
        <v>72</v>
      </c>
      <c r="D14" s="21" t="s">
        <v>16</v>
      </c>
      <c r="E14" s="178">
        <f t="shared" si="0"/>
        <v>2.2471910112359552</v>
      </c>
      <c r="F14" s="23">
        <v>2</v>
      </c>
      <c r="H14" s="86" t="s">
        <v>9</v>
      </c>
      <c r="I14" s="87" t="s">
        <v>118</v>
      </c>
      <c r="J14" s="88" t="s">
        <v>16</v>
      </c>
      <c r="K14" s="195">
        <f t="shared" si="1"/>
        <v>3.4883720930232558</v>
      </c>
      <c r="L14" s="90">
        <v>3</v>
      </c>
    </row>
    <row r="15" spans="2:13">
      <c r="B15" s="19" t="s">
        <v>16</v>
      </c>
      <c r="C15" s="20" t="s">
        <v>73</v>
      </c>
      <c r="D15" s="21" t="s">
        <v>16</v>
      </c>
      <c r="E15" s="178">
        <f t="shared" si="0"/>
        <v>2.2471910112359552</v>
      </c>
      <c r="F15" s="23">
        <v>2</v>
      </c>
      <c r="H15" s="214" t="s">
        <v>19</v>
      </c>
      <c r="I15" s="215" t="s">
        <v>110</v>
      </c>
      <c r="J15" s="214" t="s">
        <v>16</v>
      </c>
      <c r="K15" s="216">
        <f t="shared" si="1"/>
        <v>3.4883720930232558</v>
      </c>
      <c r="L15" s="217">
        <v>3</v>
      </c>
    </row>
    <row r="16" spans="2:13">
      <c r="B16" s="19" t="s">
        <v>16</v>
      </c>
      <c r="C16" s="20" t="s">
        <v>64</v>
      </c>
      <c r="D16" s="21" t="s">
        <v>16</v>
      </c>
      <c r="E16" s="178">
        <f t="shared" si="0"/>
        <v>2.2471910112359552</v>
      </c>
      <c r="F16" s="23">
        <v>2</v>
      </c>
      <c r="H16" s="84" t="s">
        <v>19</v>
      </c>
      <c r="I16" s="20" t="s">
        <v>120</v>
      </c>
      <c r="J16" s="84" t="s">
        <v>16</v>
      </c>
      <c r="K16" s="178">
        <f t="shared" si="1"/>
        <v>3.4883720930232558</v>
      </c>
      <c r="L16" s="85">
        <v>3</v>
      </c>
    </row>
    <row r="17" spans="2:13">
      <c r="B17" s="19" t="s">
        <v>16</v>
      </c>
      <c r="C17" s="20" t="s">
        <v>95</v>
      </c>
      <c r="D17" s="21" t="s">
        <v>16</v>
      </c>
      <c r="E17" s="178">
        <f t="shared" si="0"/>
        <v>2.2471910112359552</v>
      </c>
      <c r="F17" s="23">
        <v>2</v>
      </c>
      <c r="H17" s="84" t="s">
        <v>102</v>
      </c>
      <c r="I17" s="20" t="s">
        <v>103</v>
      </c>
      <c r="J17" s="84" t="s">
        <v>104</v>
      </c>
      <c r="K17" s="178">
        <f t="shared" si="1"/>
        <v>2.3255813953488373</v>
      </c>
      <c r="L17" s="85">
        <v>2</v>
      </c>
    </row>
    <row r="18" spans="2:13">
      <c r="B18" s="19" t="s">
        <v>16</v>
      </c>
      <c r="C18" s="20" t="s">
        <v>96</v>
      </c>
      <c r="D18" s="21" t="s">
        <v>16</v>
      </c>
      <c r="E18" s="178">
        <f t="shared" si="0"/>
        <v>2.2471910112359552</v>
      </c>
      <c r="F18" s="23">
        <v>2</v>
      </c>
      <c r="H18" s="84" t="s">
        <v>19</v>
      </c>
      <c r="I18" s="20" t="s">
        <v>121</v>
      </c>
      <c r="J18" s="84" t="s">
        <v>22</v>
      </c>
      <c r="K18" s="178">
        <f t="shared" si="1"/>
        <v>2.3255813953488373</v>
      </c>
      <c r="L18" s="85">
        <v>2</v>
      </c>
      <c r="M18" s="20" t="s">
        <v>211</v>
      </c>
    </row>
    <row r="19" spans="2:13">
      <c r="B19" s="19" t="s">
        <v>16</v>
      </c>
      <c r="C19" s="20" t="s">
        <v>63</v>
      </c>
      <c r="D19" s="21" t="s">
        <v>16</v>
      </c>
      <c r="E19" s="178">
        <f t="shared" si="0"/>
        <v>2.2471910112359552</v>
      </c>
      <c r="F19" s="23">
        <v>2</v>
      </c>
      <c r="H19" s="84" t="s">
        <v>55</v>
      </c>
      <c r="I19" s="91" t="s">
        <v>112</v>
      </c>
      <c r="J19" s="19" t="s">
        <v>16</v>
      </c>
      <c r="K19" s="178">
        <f t="shared" si="1"/>
        <v>2.3255813953488373</v>
      </c>
      <c r="L19" s="85">
        <v>2</v>
      </c>
      <c r="M19" s="20" t="s">
        <v>230</v>
      </c>
    </row>
    <row r="20" spans="2:13">
      <c r="B20" s="19" t="s">
        <v>16</v>
      </c>
      <c r="C20" s="20" t="s">
        <v>77</v>
      </c>
      <c r="D20" s="21" t="s">
        <v>16</v>
      </c>
      <c r="E20" s="178">
        <f t="shared" si="0"/>
        <v>2.2471910112359552</v>
      </c>
      <c r="F20" s="23">
        <v>2</v>
      </c>
      <c r="H20" s="92" t="s">
        <v>9</v>
      </c>
      <c r="I20" s="93" t="s">
        <v>114</v>
      </c>
      <c r="J20" s="94" t="s">
        <v>123</v>
      </c>
      <c r="K20" s="178">
        <f t="shared" si="1"/>
        <v>1.1627906976744187</v>
      </c>
      <c r="L20" s="85">
        <v>1</v>
      </c>
    </row>
    <row r="21" spans="2:13">
      <c r="B21" s="38" t="s">
        <v>16</v>
      </c>
      <c r="C21" s="39" t="s">
        <v>78</v>
      </c>
      <c r="D21" s="40" t="s">
        <v>16</v>
      </c>
      <c r="E21" s="182">
        <f t="shared" si="0"/>
        <v>2.2471910112359552</v>
      </c>
      <c r="F21" s="42">
        <v>2</v>
      </c>
      <c r="H21" s="92" t="s">
        <v>55</v>
      </c>
      <c r="I21" s="93" t="s">
        <v>114</v>
      </c>
      <c r="J21" s="94" t="s">
        <v>123</v>
      </c>
      <c r="K21" s="178">
        <f t="shared" si="1"/>
        <v>1.1627906976744187</v>
      </c>
      <c r="L21" s="95">
        <v>1</v>
      </c>
    </row>
    <row r="22" spans="2:13">
      <c r="B22" s="19" t="s">
        <v>16</v>
      </c>
      <c r="C22" s="20" t="s">
        <v>91</v>
      </c>
      <c r="D22" s="21" t="s">
        <v>16</v>
      </c>
      <c r="E22" s="178">
        <f t="shared" si="0"/>
        <v>1.1235955056179776</v>
      </c>
      <c r="F22" s="23">
        <v>1</v>
      </c>
      <c r="H22" s="84" t="s">
        <v>9</v>
      </c>
      <c r="I22" s="20" t="s">
        <v>111</v>
      </c>
      <c r="J22" s="19" t="s">
        <v>22</v>
      </c>
      <c r="K22" s="178">
        <f t="shared" si="1"/>
        <v>1.1627906976744187</v>
      </c>
      <c r="L22" s="85">
        <v>1</v>
      </c>
    </row>
    <row r="23" spans="2:13">
      <c r="B23" s="19" t="s">
        <v>16</v>
      </c>
      <c r="C23" s="91" t="s">
        <v>443</v>
      </c>
      <c r="D23" s="21" t="s">
        <v>16</v>
      </c>
      <c r="E23" s="178">
        <f t="shared" si="0"/>
        <v>1.1235955056179776</v>
      </c>
      <c r="F23" s="23">
        <v>1</v>
      </c>
      <c r="H23" s="84" t="s">
        <v>9</v>
      </c>
      <c r="I23" s="20" t="s">
        <v>124</v>
      </c>
      <c r="J23" s="84" t="s">
        <v>16</v>
      </c>
      <c r="K23" s="178">
        <f t="shared" si="1"/>
        <v>1.1627906976744187</v>
      </c>
      <c r="L23" s="85">
        <v>1</v>
      </c>
    </row>
    <row r="24" spans="2:13">
      <c r="B24" s="19" t="s">
        <v>16</v>
      </c>
      <c r="C24" s="43" t="s">
        <v>444</v>
      </c>
      <c r="D24" s="21" t="s">
        <v>16</v>
      </c>
      <c r="E24" s="178">
        <f t="shared" si="0"/>
        <v>1.1235955056179776</v>
      </c>
      <c r="F24" s="23">
        <v>1</v>
      </c>
      <c r="H24" s="171" t="s">
        <v>51</v>
      </c>
      <c r="I24" s="172" t="s">
        <v>115</v>
      </c>
      <c r="J24" s="173" t="s">
        <v>16</v>
      </c>
      <c r="K24" s="196">
        <f t="shared" si="1"/>
        <v>1.1627906976744187</v>
      </c>
      <c r="L24" s="174">
        <v>1</v>
      </c>
    </row>
    <row r="25" spans="2:13">
      <c r="B25" s="19" t="s">
        <v>16</v>
      </c>
      <c r="C25" s="20" t="s">
        <v>97</v>
      </c>
      <c r="D25" s="21" t="s">
        <v>19</v>
      </c>
      <c r="E25" s="178">
        <f t="shared" si="0"/>
        <v>1.1235955056179776</v>
      </c>
      <c r="F25" s="23">
        <v>1</v>
      </c>
      <c r="H25" s="84" t="s">
        <v>19</v>
      </c>
      <c r="I25" s="20" t="s">
        <v>105</v>
      </c>
      <c r="J25" s="84" t="s">
        <v>16</v>
      </c>
      <c r="K25" s="178">
        <f t="shared" si="1"/>
        <v>1.1627906976744187</v>
      </c>
      <c r="L25" s="85">
        <v>1</v>
      </c>
    </row>
    <row r="26" spans="2:13">
      <c r="B26" s="19" t="s">
        <v>16</v>
      </c>
      <c r="C26" s="20" t="s">
        <v>88</v>
      </c>
      <c r="D26" s="21" t="s">
        <v>16</v>
      </c>
      <c r="E26" s="178">
        <f t="shared" si="0"/>
        <v>1.1235955056179776</v>
      </c>
      <c r="F26" s="23">
        <v>1</v>
      </c>
      <c r="H26" s="84" t="s">
        <v>106</v>
      </c>
      <c r="I26" s="20" t="s">
        <v>108</v>
      </c>
      <c r="J26" s="84" t="s">
        <v>22</v>
      </c>
      <c r="K26" s="178">
        <f t="shared" si="1"/>
        <v>1.1627906976744187</v>
      </c>
      <c r="L26" s="85">
        <v>1</v>
      </c>
    </row>
    <row r="27" spans="2:13">
      <c r="B27" s="19" t="s">
        <v>16</v>
      </c>
      <c r="C27" s="20" t="s">
        <v>82</v>
      </c>
      <c r="D27" s="21" t="s">
        <v>16</v>
      </c>
      <c r="E27" s="178">
        <f t="shared" si="0"/>
        <v>1.1235955056179776</v>
      </c>
      <c r="F27" s="23">
        <v>1</v>
      </c>
      <c r="H27" s="84" t="s">
        <v>19</v>
      </c>
      <c r="I27" s="20" t="s">
        <v>126</v>
      </c>
      <c r="J27" s="84" t="s">
        <v>16</v>
      </c>
      <c r="K27" s="178">
        <f t="shared" si="1"/>
        <v>1.1627906976744187</v>
      </c>
      <c r="L27" s="85">
        <v>1</v>
      </c>
    </row>
    <row r="28" spans="2:13">
      <c r="B28" s="19" t="s">
        <v>16</v>
      </c>
      <c r="C28" s="20" t="s">
        <v>92</v>
      </c>
      <c r="D28" s="21" t="s">
        <v>16</v>
      </c>
      <c r="E28" s="178">
        <f t="shared" si="0"/>
        <v>1.1235955056179776</v>
      </c>
      <c r="F28" s="23">
        <v>1</v>
      </c>
      <c r="H28" s="96" t="s">
        <v>19</v>
      </c>
      <c r="I28" s="69" t="s">
        <v>122</v>
      </c>
      <c r="J28" s="96" t="s">
        <v>16</v>
      </c>
      <c r="K28" s="188">
        <f t="shared" si="1"/>
        <v>1.1627906976744187</v>
      </c>
      <c r="L28" s="97">
        <v>1</v>
      </c>
    </row>
    <row r="29" spans="2:13">
      <c r="B29" s="19" t="s">
        <v>16</v>
      </c>
      <c r="C29" s="20" t="s">
        <v>60</v>
      </c>
      <c r="D29" s="21" t="s">
        <v>22</v>
      </c>
      <c r="E29" s="178">
        <f t="shared" si="0"/>
        <v>1.1235955056179776</v>
      </c>
      <c r="F29" s="23">
        <v>1</v>
      </c>
      <c r="K29" s="189">
        <f>SUM(K6:K28)</f>
        <v>100.00000000000004</v>
      </c>
      <c r="L29" s="74">
        <f>SUM(L6:L28)</f>
        <v>86</v>
      </c>
    </row>
    <row r="30" spans="2:13">
      <c r="B30" s="19" t="s">
        <v>16</v>
      </c>
      <c r="C30" s="20" t="s">
        <v>89</v>
      </c>
      <c r="D30" s="21" t="s">
        <v>16</v>
      </c>
      <c r="E30" s="178">
        <f t="shared" si="0"/>
        <v>1.1235955056179776</v>
      </c>
      <c r="F30" s="23">
        <v>1</v>
      </c>
      <c r="K30" s="190"/>
    </row>
    <row r="31" spans="2:13">
      <c r="B31" s="19" t="s">
        <v>16</v>
      </c>
      <c r="C31" s="20" t="s">
        <v>81</v>
      </c>
      <c r="D31" s="21" t="s">
        <v>16</v>
      </c>
      <c r="E31" s="178">
        <f t="shared" si="0"/>
        <v>1.1235955056179776</v>
      </c>
      <c r="F31" s="23">
        <v>1</v>
      </c>
      <c r="K31" s="190"/>
    </row>
    <row r="32" spans="2:13">
      <c r="B32" s="44" t="s">
        <v>16</v>
      </c>
      <c r="C32" s="45" t="s">
        <v>83</v>
      </c>
      <c r="D32" s="46" t="s">
        <v>16</v>
      </c>
      <c r="E32" s="183">
        <f t="shared" si="0"/>
        <v>1.1235955056179776</v>
      </c>
      <c r="F32" s="48">
        <v>1</v>
      </c>
      <c r="K32" s="190"/>
    </row>
    <row r="33" spans="2:11">
      <c r="B33" s="49" t="s">
        <v>16</v>
      </c>
      <c r="C33" s="50" t="s">
        <v>93</v>
      </c>
      <c r="D33" s="51" t="s">
        <v>16</v>
      </c>
      <c r="E33" s="184">
        <f t="shared" si="0"/>
        <v>1.1235955056179776</v>
      </c>
      <c r="F33" s="53">
        <v>1</v>
      </c>
      <c r="K33" s="190"/>
    </row>
    <row r="34" spans="2:11">
      <c r="B34" s="19" t="s">
        <v>16</v>
      </c>
      <c r="C34" s="20" t="s">
        <v>98</v>
      </c>
      <c r="D34" s="21" t="s">
        <v>16</v>
      </c>
      <c r="E34" s="178">
        <f t="shared" si="0"/>
        <v>1.1235955056179776</v>
      </c>
      <c r="F34" s="23">
        <v>1</v>
      </c>
      <c r="K34" s="190"/>
    </row>
    <row r="35" spans="2:11">
      <c r="B35" s="54" t="s">
        <v>16</v>
      </c>
      <c r="C35" s="55" t="s">
        <v>65</v>
      </c>
      <c r="D35" s="56" t="s">
        <v>16</v>
      </c>
      <c r="E35" s="185">
        <f t="shared" si="0"/>
        <v>1.1235955056179776</v>
      </c>
      <c r="F35" s="58">
        <v>1</v>
      </c>
      <c r="K35" s="190"/>
    </row>
    <row r="36" spans="2:11">
      <c r="B36" s="19" t="s">
        <v>16</v>
      </c>
      <c r="C36" s="20" t="s">
        <v>87</v>
      </c>
      <c r="D36" s="21" t="s">
        <v>16</v>
      </c>
      <c r="E36" s="178">
        <f t="shared" si="0"/>
        <v>1.1235955056179776</v>
      </c>
      <c r="F36" s="23">
        <v>1</v>
      </c>
      <c r="K36" s="190"/>
    </row>
    <row r="37" spans="2:11">
      <c r="B37" s="19" t="s">
        <v>16</v>
      </c>
      <c r="C37" s="20" t="s">
        <v>76</v>
      </c>
      <c r="D37" s="21" t="s">
        <v>16</v>
      </c>
      <c r="E37" s="178">
        <f t="shared" si="0"/>
        <v>1.1235955056179776</v>
      </c>
      <c r="F37" s="23">
        <v>1</v>
      </c>
      <c r="K37" s="190"/>
    </row>
    <row r="38" spans="2:11">
      <c r="B38" s="19" t="s">
        <v>16</v>
      </c>
      <c r="C38" s="20" t="s">
        <v>67</v>
      </c>
      <c r="D38" s="21" t="s">
        <v>16</v>
      </c>
      <c r="E38" s="178">
        <f t="shared" si="0"/>
        <v>1.1235955056179776</v>
      </c>
      <c r="F38" s="23">
        <v>1</v>
      </c>
      <c r="K38" s="190"/>
    </row>
    <row r="39" spans="2:11">
      <c r="B39" s="19" t="s">
        <v>16</v>
      </c>
      <c r="C39" s="20" t="s">
        <v>85</v>
      </c>
      <c r="D39" s="21" t="s">
        <v>16</v>
      </c>
      <c r="E39" s="178">
        <f t="shared" si="0"/>
        <v>1.1235955056179776</v>
      </c>
      <c r="F39" s="23">
        <v>1</v>
      </c>
      <c r="K39" s="190"/>
    </row>
    <row r="40" spans="2:11">
      <c r="B40" s="19" t="s">
        <v>16</v>
      </c>
      <c r="C40" s="20" t="s">
        <v>79</v>
      </c>
      <c r="D40" s="21" t="s">
        <v>16</v>
      </c>
      <c r="E40" s="178">
        <f t="shared" si="0"/>
        <v>1.1235955056179776</v>
      </c>
      <c r="F40" s="23">
        <v>1</v>
      </c>
      <c r="K40" s="190"/>
    </row>
    <row r="41" spans="2:11">
      <c r="B41" s="59" t="s">
        <v>16</v>
      </c>
      <c r="C41" s="60" t="s">
        <v>66</v>
      </c>
      <c r="D41" s="61" t="s">
        <v>16</v>
      </c>
      <c r="E41" s="186">
        <f t="shared" si="0"/>
        <v>1.1235955056179776</v>
      </c>
      <c r="F41" s="63">
        <v>1</v>
      </c>
      <c r="K41" s="190"/>
    </row>
    <row r="42" spans="2:11">
      <c r="B42" s="19" t="s">
        <v>16</v>
      </c>
      <c r="C42" s="20" t="s">
        <v>90</v>
      </c>
      <c r="D42" s="21" t="s">
        <v>16</v>
      </c>
      <c r="E42" s="178">
        <f t="shared" si="0"/>
        <v>1.1235955056179776</v>
      </c>
      <c r="F42" s="23">
        <v>1</v>
      </c>
      <c r="K42" s="190"/>
    </row>
    <row r="43" spans="2:11">
      <c r="B43" s="19" t="s">
        <v>16</v>
      </c>
      <c r="C43" s="20" t="s">
        <v>58</v>
      </c>
      <c r="D43" s="21" t="s">
        <v>16</v>
      </c>
      <c r="E43" s="178">
        <f t="shared" si="0"/>
        <v>1.1235955056179776</v>
      </c>
      <c r="F43" s="23">
        <v>1</v>
      </c>
      <c r="K43" s="190"/>
    </row>
    <row r="44" spans="2:11">
      <c r="B44" s="19" t="s">
        <v>16</v>
      </c>
      <c r="C44" s="20" t="s">
        <v>84</v>
      </c>
      <c r="D44" s="21" t="s">
        <v>16</v>
      </c>
      <c r="E44" s="178">
        <f t="shared" si="0"/>
        <v>1.1235955056179776</v>
      </c>
      <c r="F44" s="23">
        <v>1</v>
      </c>
      <c r="G44" s="20"/>
      <c r="K44" s="190"/>
    </row>
    <row r="45" spans="2:11">
      <c r="B45" s="19" t="s">
        <v>16</v>
      </c>
      <c r="C45" s="20" t="s">
        <v>86</v>
      </c>
      <c r="D45" s="21" t="s">
        <v>16</v>
      </c>
      <c r="E45" s="178">
        <f t="shared" si="0"/>
        <v>1.1235955056179776</v>
      </c>
      <c r="F45" s="23">
        <v>1</v>
      </c>
      <c r="K45" s="190"/>
    </row>
    <row r="46" spans="2:11">
      <c r="B46" s="19" t="s">
        <v>16</v>
      </c>
      <c r="C46" s="20" t="s">
        <v>59</v>
      </c>
      <c r="D46" s="21" t="s">
        <v>16</v>
      </c>
      <c r="E46" s="178">
        <f t="shared" si="0"/>
        <v>1.1235955056179776</v>
      </c>
      <c r="F46" s="23">
        <v>1</v>
      </c>
      <c r="K46" s="190"/>
    </row>
    <row r="47" spans="2:11">
      <c r="B47" s="19" t="s">
        <v>16</v>
      </c>
      <c r="C47" s="20" t="s">
        <v>75</v>
      </c>
      <c r="D47" s="21" t="s">
        <v>16</v>
      </c>
      <c r="E47" s="178">
        <f t="shared" si="0"/>
        <v>1.1235955056179776</v>
      </c>
      <c r="F47" s="23">
        <v>1</v>
      </c>
      <c r="K47" s="190"/>
    </row>
    <row r="48" spans="2:11">
      <c r="B48" s="19" t="s">
        <v>16</v>
      </c>
      <c r="C48" s="20" t="s">
        <v>62</v>
      </c>
      <c r="D48" s="21" t="s">
        <v>16</v>
      </c>
      <c r="E48" s="178">
        <f t="shared" si="0"/>
        <v>1.1235955056179776</v>
      </c>
      <c r="F48" s="23">
        <v>1</v>
      </c>
      <c r="K48" s="190"/>
    </row>
    <row r="49" spans="2:13">
      <c r="B49" s="64" t="s">
        <v>16</v>
      </c>
      <c r="C49" s="65" t="s">
        <v>94</v>
      </c>
      <c r="D49" s="66" t="s">
        <v>16</v>
      </c>
      <c r="E49" s="187">
        <f t="shared" si="0"/>
        <v>1.1235955056179776</v>
      </c>
      <c r="F49" s="67">
        <v>1</v>
      </c>
      <c r="K49" s="190"/>
    </row>
    <row r="50" spans="2:13">
      <c r="B50" s="68" t="s">
        <v>22</v>
      </c>
      <c r="C50" s="69" t="s">
        <v>99</v>
      </c>
      <c r="D50" s="70" t="s">
        <v>16</v>
      </c>
      <c r="E50" s="188">
        <f t="shared" si="0"/>
        <v>1.1235955056179776</v>
      </c>
      <c r="F50" s="72">
        <v>1</v>
      </c>
      <c r="K50" s="190"/>
    </row>
    <row r="51" spans="2:13">
      <c r="E51" s="189">
        <f>SUM(E6:E50)</f>
        <v>99.999999999999801</v>
      </c>
      <c r="F51" s="74">
        <f>SUM(F6:F50)</f>
        <v>89</v>
      </c>
      <c r="K51" s="190"/>
    </row>
    <row r="52" spans="2:13">
      <c r="E52" s="190"/>
      <c r="K52" s="190"/>
    </row>
    <row r="53" spans="2:13">
      <c r="E53" s="190"/>
      <c r="K53" s="190"/>
    </row>
    <row r="54" spans="2:13">
      <c r="E54" s="190"/>
      <c r="K54" s="190"/>
    </row>
    <row r="55" spans="2:13">
      <c r="B55" s="153" t="s">
        <v>131</v>
      </c>
      <c r="C55" s="153"/>
      <c r="D55" s="153"/>
      <c r="E55" s="191"/>
      <c r="F55" s="153"/>
      <c r="G55" s="154"/>
      <c r="H55" s="153" t="s">
        <v>154</v>
      </c>
      <c r="K55" s="190"/>
    </row>
    <row r="56" spans="2:13">
      <c r="B56" s="2" t="s">
        <v>0</v>
      </c>
      <c r="C56" s="3" t="s">
        <v>1</v>
      </c>
      <c r="D56" s="3" t="s">
        <v>2</v>
      </c>
      <c r="E56" s="192" t="s">
        <v>3</v>
      </c>
      <c r="F56" s="3" t="s">
        <v>4</v>
      </c>
      <c r="H56" s="2" t="s">
        <v>45</v>
      </c>
      <c r="I56" s="3" t="s">
        <v>1</v>
      </c>
      <c r="J56" s="3" t="s">
        <v>46</v>
      </c>
      <c r="K56" s="192" t="s">
        <v>3</v>
      </c>
      <c r="L56" s="3" t="s">
        <v>4</v>
      </c>
    </row>
    <row r="57" spans="2:13">
      <c r="B57" s="98" t="s">
        <v>16</v>
      </c>
      <c r="C57" s="20" t="s">
        <v>127</v>
      </c>
      <c r="D57" s="98" t="s">
        <v>9</v>
      </c>
      <c r="E57" s="178">
        <f>F57*100/$F$60</f>
        <v>50</v>
      </c>
      <c r="F57" s="99">
        <v>47</v>
      </c>
      <c r="H57" s="100" t="s">
        <v>9</v>
      </c>
      <c r="I57" s="101" t="s">
        <v>137</v>
      </c>
      <c r="J57" s="102" t="s">
        <v>16</v>
      </c>
      <c r="K57" s="197">
        <v>100</v>
      </c>
      <c r="L57" s="104">
        <v>75</v>
      </c>
      <c r="M57" s="73" t="s">
        <v>138</v>
      </c>
    </row>
    <row r="58" spans="2:13">
      <c r="B58" s="105" t="s">
        <v>129</v>
      </c>
      <c r="C58" s="20" t="s">
        <v>128</v>
      </c>
      <c r="D58" s="19" t="s">
        <v>9</v>
      </c>
      <c r="E58" s="178">
        <f>F58*100/$F$60</f>
        <v>48.936170212765958</v>
      </c>
      <c r="F58" s="85">
        <v>46</v>
      </c>
      <c r="K58" s="189">
        <f>SUM(K57)</f>
        <v>100</v>
      </c>
      <c r="L58" s="74">
        <f>SUM(L57)</f>
        <v>75</v>
      </c>
    </row>
    <row r="59" spans="2:13">
      <c r="B59" s="68" t="s">
        <v>16</v>
      </c>
      <c r="C59" s="69" t="s">
        <v>130</v>
      </c>
      <c r="D59" s="70" t="s">
        <v>9</v>
      </c>
      <c r="E59" s="188">
        <f>F59*100/$F$60</f>
        <v>1.0638297872340425</v>
      </c>
      <c r="F59" s="72">
        <v>1</v>
      </c>
      <c r="K59" s="190"/>
    </row>
    <row r="60" spans="2:13">
      <c r="E60" s="189">
        <f>SUM(E57:E59)</f>
        <v>100</v>
      </c>
      <c r="F60" s="74">
        <f>SUM(F57:F59)</f>
        <v>94</v>
      </c>
      <c r="K60" s="190"/>
    </row>
    <row r="61" spans="2:13">
      <c r="E61" s="190"/>
      <c r="K61" s="190"/>
    </row>
    <row r="62" spans="2:13">
      <c r="E62" s="190"/>
      <c r="K62" s="190"/>
    </row>
    <row r="63" spans="2:13">
      <c r="E63" s="190"/>
      <c r="K63" s="190"/>
    </row>
    <row r="64" spans="2:13">
      <c r="B64" s="153" t="s">
        <v>134</v>
      </c>
      <c r="C64" s="153"/>
      <c r="D64" s="153"/>
      <c r="E64" s="191"/>
      <c r="F64" s="153"/>
      <c r="G64" s="154"/>
      <c r="H64" s="153" t="s">
        <v>139</v>
      </c>
      <c r="K64" s="190"/>
    </row>
    <row r="65" spans="2:13">
      <c r="B65" s="2" t="s">
        <v>0</v>
      </c>
      <c r="C65" s="3" t="s">
        <v>1</v>
      </c>
      <c r="D65" s="3" t="s">
        <v>2</v>
      </c>
      <c r="E65" s="192" t="s">
        <v>3</v>
      </c>
      <c r="F65" s="3" t="s">
        <v>4</v>
      </c>
      <c r="H65" s="2" t="s">
        <v>45</v>
      </c>
      <c r="I65" s="3" t="s">
        <v>1</v>
      </c>
      <c r="J65" s="3" t="s">
        <v>46</v>
      </c>
      <c r="K65" s="192" t="s">
        <v>3</v>
      </c>
      <c r="L65" s="4" t="s">
        <v>4</v>
      </c>
    </row>
    <row r="66" spans="2:13">
      <c r="B66" s="106" t="s">
        <v>16</v>
      </c>
      <c r="C66" s="20" t="s">
        <v>31</v>
      </c>
      <c r="D66" s="106" t="s">
        <v>16</v>
      </c>
      <c r="E66" s="178">
        <f t="shared" ref="E66:E82" si="2">F66*100/$F$83</f>
        <v>46.067415730337082</v>
      </c>
      <c r="F66" s="99">
        <v>41</v>
      </c>
      <c r="H66" s="84" t="s">
        <v>51</v>
      </c>
      <c r="I66" s="20" t="s">
        <v>146</v>
      </c>
      <c r="J66" s="84" t="s">
        <v>16</v>
      </c>
      <c r="K66" s="198">
        <f t="shared" ref="K66:K77" si="3">L66*100/$L$78</f>
        <v>34.375</v>
      </c>
      <c r="L66" s="99">
        <v>22</v>
      </c>
    </row>
    <row r="67" spans="2:13">
      <c r="B67" s="84" t="s">
        <v>16</v>
      </c>
      <c r="C67" s="20" t="s">
        <v>35</v>
      </c>
      <c r="D67" s="84" t="s">
        <v>16</v>
      </c>
      <c r="E67" s="178">
        <f t="shared" si="2"/>
        <v>13.48314606741573</v>
      </c>
      <c r="F67" s="85">
        <v>12</v>
      </c>
      <c r="H67" s="84" t="s">
        <v>106</v>
      </c>
      <c r="I67" s="20" t="s">
        <v>140</v>
      </c>
      <c r="J67" s="84" t="s">
        <v>141</v>
      </c>
      <c r="K67" s="178">
        <f t="shared" si="3"/>
        <v>23.4375</v>
      </c>
      <c r="L67" s="85">
        <v>15</v>
      </c>
      <c r="M67" s="20" t="s">
        <v>147</v>
      </c>
    </row>
    <row r="68" spans="2:13">
      <c r="B68" s="84" t="s">
        <v>16</v>
      </c>
      <c r="C68" s="20" t="s">
        <v>40</v>
      </c>
      <c r="D68" s="84" t="s">
        <v>16</v>
      </c>
      <c r="E68" s="178">
        <f t="shared" si="2"/>
        <v>8.9887640449438209</v>
      </c>
      <c r="F68" s="85">
        <v>8</v>
      </c>
      <c r="H68" s="84" t="s">
        <v>19</v>
      </c>
      <c r="I68" s="20" t="s">
        <v>144</v>
      </c>
      <c r="J68" s="19" t="s">
        <v>16</v>
      </c>
      <c r="K68" s="178">
        <f t="shared" si="3"/>
        <v>10.9375</v>
      </c>
      <c r="L68" s="85">
        <v>7</v>
      </c>
    </row>
    <row r="69" spans="2:13">
      <c r="B69" s="84" t="s">
        <v>16</v>
      </c>
      <c r="C69" s="20" t="s">
        <v>37</v>
      </c>
      <c r="D69" s="84" t="s">
        <v>16</v>
      </c>
      <c r="E69" s="178">
        <f t="shared" si="2"/>
        <v>5.617977528089888</v>
      </c>
      <c r="F69" s="85">
        <v>5</v>
      </c>
      <c r="H69" s="84" t="s">
        <v>19</v>
      </c>
      <c r="I69" s="20" t="s">
        <v>150</v>
      </c>
      <c r="J69" s="84" t="s">
        <v>16</v>
      </c>
      <c r="K69" s="178">
        <f t="shared" si="3"/>
        <v>10.9375</v>
      </c>
      <c r="L69" s="85">
        <v>7</v>
      </c>
      <c r="M69" s="20"/>
    </row>
    <row r="70" spans="2:13">
      <c r="B70" s="84" t="s">
        <v>16</v>
      </c>
      <c r="C70" s="20" t="s">
        <v>29</v>
      </c>
      <c r="D70" s="84" t="s">
        <v>16</v>
      </c>
      <c r="E70" s="178">
        <f t="shared" si="2"/>
        <v>4.4943820224719104</v>
      </c>
      <c r="F70" s="85">
        <v>4</v>
      </c>
      <c r="H70" s="84" t="s">
        <v>106</v>
      </c>
      <c r="I70" s="20" t="s">
        <v>142</v>
      </c>
      <c r="J70" s="84" t="s">
        <v>22</v>
      </c>
      <c r="K70" s="178">
        <f t="shared" si="3"/>
        <v>6.25</v>
      </c>
      <c r="L70" s="85">
        <v>4</v>
      </c>
    </row>
    <row r="71" spans="2:13">
      <c r="B71" s="84" t="s">
        <v>16</v>
      </c>
      <c r="C71" s="20" t="s">
        <v>41</v>
      </c>
      <c r="D71" s="84" t="s">
        <v>16</v>
      </c>
      <c r="E71" s="178">
        <f t="shared" si="2"/>
        <v>3.3707865168539324</v>
      </c>
      <c r="F71" s="85">
        <v>3</v>
      </c>
      <c r="H71" s="84" t="s">
        <v>9</v>
      </c>
      <c r="I71" s="20" t="s">
        <v>148</v>
      </c>
      <c r="J71" s="19" t="s">
        <v>16</v>
      </c>
      <c r="K71" s="178">
        <f t="shared" si="3"/>
        <v>3.125</v>
      </c>
      <c r="L71" s="85">
        <v>2</v>
      </c>
    </row>
    <row r="72" spans="2:13">
      <c r="B72" s="84" t="s">
        <v>16</v>
      </c>
      <c r="C72" s="20" t="s">
        <v>42</v>
      </c>
      <c r="D72" s="84" t="s">
        <v>16</v>
      </c>
      <c r="E72" s="178">
        <f t="shared" si="2"/>
        <v>3.3707865168539324</v>
      </c>
      <c r="F72" s="85">
        <v>3</v>
      </c>
      <c r="H72" s="84" t="s">
        <v>19</v>
      </c>
      <c r="I72" s="20" t="s">
        <v>149</v>
      </c>
      <c r="J72" s="84" t="s">
        <v>123</v>
      </c>
      <c r="K72" s="178">
        <f t="shared" si="3"/>
        <v>3.125</v>
      </c>
      <c r="L72" s="85">
        <v>2</v>
      </c>
    </row>
    <row r="73" spans="2:13">
      <c r="B73" s="84" t="s">
        <v>16</v>
      </c>
      <c r="C73" s="20" t="s">
        <v>30</v>
      </c>
      <c r="D73" s="84" t="s">
        <v>16</v>
      </c>
      <c r="E73" s="178">
        <f t="shared" si="2"/>
        <v>2.2471910112359552</v>
      </c>
      <c r="F73" s="85">
        <v>2</v>
      </c>
      <c r="H73" s="84" t="s">
        <v>19</v>
      </c>
      <c r="I73" s="20" t="s">
        <v>145</v>
      </c>
      <c r="J73" s="84" t="s">
        <v>22</v>
      </c>
      <c r="K73" s="178">
        <f t="shared" si="3"/>
        <v>1.5625</v>
      </c>
      <c r="L73" s="85">
        <v>1</v>
      </c>
    </row>
    <row r="74" spans="2:13">
      <c r="B74" s="84" t="s">
        <v>16</v>
      </c>
      <c r="C74" s="20" t="s">
        <v>43</v>
      </c>
      <c r="D74" s="84" t="s">
        <v>16</v>
      </c>
      <c r="E74" s="178">
        <f t="shared" si="2"/>
        <v>2.2471910112359552</v>
      </c>
      <c r="F74" s="85">
        <v>2</v>
      </c>
      <c r="H74" s="84" t="s">
        <v>19</v>
      </c>
      <c r="I74" s="20" t="s">
        <v>152</v>
      </c>
      <c r="J74" s="84" t="s">
        <v>16</v>
      </c>
      <c r="K74" s="178">
        <f t="shared" si="3"/>
        <v>1.5625</v>
      </c>
      <c r="L74" s="85">
        <v>1</v>
      </c>
    </row>
    <row r="75" spans="2:13">
      <c r="B75" s="84" t="s">
        <v>16</v>
      </c>
      <c r="C75" s="20" t="s">
        <v>32</v>
      </c>
      <c r="D75" s="84" t="s">
        <v>16</v>
      </c>
      <c r="E75" s="178">
        <f t="shared" si="2"/>
        <v>2.2471910112359552</v>
      </c>
      <c r="F75" s="85">
        <v>2</v>
      </c>
      <c r="H75" s="84" t="s">
        <v>19</v>
      </c>
      <c r="I75" s="20" t="s">
        <v>153</v>
      </c>
      <c r="J75" s="84" t="s">
        <v>16</v>
      </c>
      <c r="K75" s="178">
        <f t="shared" si="3"/>
        <v>1.5625</v>
      </c>
      <c r="L75" s="85">
        <v>1</v>
      </c>
    </row>
    <row r="76" spans="2:13">
      <c r="B76" s="84" t="s">
        <v>16</v>
      </c>
      <c r="C76" s="20" t="s">
        <v>44</v>
      </c>
      <c r="D76" s="84" t="s">
        <v>16</v>
      </c>
      <c r="E76" s="178">
        <f t="shared" si="2"/>
        <v>1.1235955056179776</v>
      </c>
      <c r="F76" s="85">
        <v>1</v>
      </c>
      <c r="H76" s="84" t="s">
        <v>19</v>
      </c>
      <c r="I76" s="20" t="s">
        <v>143</v>
      </c>
      <c r="J76" s="19" t="s">
        <v>16</v>
      </c>
      <c r="K76" s="178">
        <f t="shared" si="3"/>
        <v>1.5625</v>
      </c>
      <c r="L76" s="85">
        <v>1</v>
      </c>
    </row>
    <row r="77" spans="2:13">
      <c r="B77" s="84" t="s">
        <v>16</v>
      </c>
      <c r="C77" s="20" t="s">
        <v>100</v>
      </c>
      <c r="D77" s="84" t="s">
        <v>16</v>
      </c>
      <c r="E77" s="178">
        <f t="shared" si="2"/>
        <v>1.1235955056179776</v>
      </c>
      <c r="F77" s="85">
        <v>1</v>
      </c>
      <c r="H77" s="96" t="s">
        <v>19</v>
      </c>
      <c r="I77" s="69" t="s">
        <v>151</v>
      </c>
      <c r="J77" s="96" t="s">
        <v>16</v>
      </c>
      <c r="K77" s="188">
        <f t="shared" si="3"/>
        <v>1.5625</v>
      </c>
      <c r="L77" s="97">
        <v>1</v>
      </c>
    </row>
    <row r="78" spans="2:13">
      <c r="B78" s="84" t="s">
        <v>16</v>
      </c>
      <c r="C78" s="20" t="s">
        <v>36</v>
      </c>
      <c r="D78" s="84" t="s">
        <v>16</v>
      </c>
      <c r="E78" s="178">
        <f t="shared" si="2"/>
        <v>1.1235955056179776</v>
      </c>
      <c r="F78" s="85">
        <v>1</v>
      </c>
      <c r="K78" s="189">
        <f>SUM(K66:K77)</f>
        <v>100</v>
      </c>
      <c r="L78" s="74">
        <f>SUM(L66:L77)</f>
        <v>64</v>
      </c>
    </row>
    <row r="79" spans="2:13">
      <c r="B79" s="107" t="s">
        <v>16</v>
      </c>
      <c r="C79" s="35" t="s">
        <v>38</v>
      </c>
      <c r="D79" s="107" t="s">
        <v>16</v>
      </c>
      <c r="E79" s="181">
        <f t="shared" si="2"/>
        <v>1.1235955056179776</v>
      </c>
      <c r="F79" s="108">
        <v>1</v>
      </c>
      <c r="K79" s="190"/>
    </row>
    <row r="80" spans="2:13">
      <c r="B80" s="84" t="s">
        <v>16</v>
      </c>
      <c r="C80" s="20" t="s">
        <v>39</v>
      </c>
      <c r="D80" s="84" t="s">
        <v>16</v>
      </c>
      <c r="E80" s="178">
        <f t="shared" si="2"/>
        <v>1.1235955056179776</v>
      </c>
      <c r="F80" s="85">
        <v>1</v>
      </c>
      <c r="K80" s="190"/>
    </row>
    <row r="81" spans="2:13">
      <c r="B81" s="84" t="s">
        <v>16</v>
      </c>
      <c r="C81" s="20" t="s">
        <v>34</v>
      </c>
      <c r="D81" s="84" t="s">
        <v>16</v>
      </c>
      <c r="E81" s="178">
        <f t="shared" si="2"/>
        <v>1.1235955056179776</v>
      </c>
      <c r="F81" s="85">
        <v>1</v>
      </c>
      <c r="K81" s="190"/>
    </row>
    <row r="82" spans="2:13">
      <c r="B82" s="96" t="s">
        <v>16</v>
      </c>
      <c r="C82" s="69" t="s">
        <v>33</v>
      </c>
      <c r="D82" s="96" t="s">
        <v>16</v>
      </c>
      <c r="E82" s="188">
        <f t="shared" si="2"/>
        <v>1.1235955056179776</v>
      </c>
      <c r="F82" s="97">
        <v>1</v>
      </c>
      <c r="K82" s="190"/>
    </row>
    <row r="83" spans="2:13">
      <c r="E83" s="189">
        <f>SUM(E66:E82)</f>
        <v>99.999999999999943</v>
      </c>
      <c r="F83" s="74">
        <f>SUM(F66:F82)</f>
        <v>89</v>
      </c>
      <c r="K83" s="190"/>
    </row>
    <row r="84" spans="2:13">
      <c r="E84" s="190"/>
      <c r="K84" s="190"/>
    </row>
    <row r="85" spans="2:13">
      <c r="E85" s="190"/>
      <c r="K85" s="190"/>
    </row>
    <row r="86" spans="2:13">
      <c r="E86" s="190"/>
      <c r="K86" s="190"/>
    </row>
    <row r="87" spans="2:13">
      <c r="B87" s="154" t="s">
        <v>135</v>
      </c>
      <c r="C87" s="153"/>
      <c r="D87" s="153"/>
      <c r="E87" s="191"/>
      <c r="F87" s="153"/>
      <c r="G87" s="154"/>
      <c r="H87" s="153" t="s">
        <v>136</v>
      </c>
      <c r="I87" s="1"/>
      <c r="J87" s="1"/>
      <c r="K87" s="199"/>
      <c r="L87" s="1"/>
    </row>
    <row r="88" spans="2:13">
      <c r="B88" s="2" t="s">
        <v>0</v>
      </c>
      <c r="C88" s="3" t="s">
        <v>1</v>
      </c>
      <c r="D88" s="3" t="s">
        <v>2</v>
      </c>
      <c r="E88" s="192" t="s">
        <v>3</v>
      </c>
      <c r="F88" s="3" t="s">
        <v>4</v>
      </c>
      <c r="H88" s="2" t="s">
        <v>45</v>
      </c>
      <c r="I88" s="3" t="s">
        <v>1</v>
      </c>
      <c r="J88" s="3" t="s">
        <v>46</v>
      </c>
      <c r="K88" s="192" t="s">
        <v>3</v>
      </c>
      <c r="L88" s="3" t="s">
        <v>4</v>
      </c>
    </row>
    <row r="89" spans="2:13">
      <c r="B89" s="98" t="s">
        <v>9</v>
      </c>
      <c r="C89" s="20" t="s">
        <v>8</v>
      </c>
      <c r="D89" s="106">
        <v>1</v>
      </c>
      <c r="E89" s="178">
        <f t="shared" ref="E89:E107" si="4">F89*100/$F$108</f>
        <v>31.25</v>
      </c>
      <c r="F89" s="99">
        <v>25</v>
      </c>
      <c r="H89" s="98" t="s">
        <v>19</v>
      </c>
      <c r="I89" s="20" t="s">
        <v>48</v>
      </c>
      <c r="J89" s="98" t="s">
        <v>16</v>
      </c>
      <c r="K89" s="178">
        <f t="shared" ref="K89:K96" si="5">L89*100/$L$97</f>
        <v>42.10526315789474</v>
      </c>
      <c r="L89" s="99">
        <v>24</v>
      </c>
    </row>
    <row r="90" spans="2:13">
      <c r="B90" s="84">
        <v>3</v>
      </c>
      <c r="C90" s="20" t="s">
        <v>13</v>
      </c>
      <c r="D90" s="84">
        <v>1</v>
      </c>
      <c r="E90" s="178">
        <f t="shared" si="4"/>
        <v>27.5</v>
      </c>
      <c r="F90" s="85">
        <v>22</v>
      </c>
      <c r="H90" s="19" t="s">
        <v>19</v>
      </c>
      <c r="I90" s="20" t="s">
        <v>49</v>
      </c>
      <c r="J90" s="19" t="s">
        <v>22</v>
      </c>
      <c r="K90" s="178">
        <f t="shared" si="5"/>
        <v>29.82456140350877</v>
      </c>
      <c r="L90" s="85">
        <v>17</v>
      </c>
    </row>
    <row r="91" spans="2:13">
      <c r="B91" s="84">
        <v>3</v>
      </c>
      <c r="C91" s="20" t="s">
        <v>21</v>
      </c>
      <c r="D91" s="84" t="s">
        <v>22</v>
      </c>
      <c r="E91" s="178">
        <f t="shared" si="4"/>
        <v>6.25</v>
      </c>
      <c r="F91" s="85">
        <v>5</v>
      </c>
      <c r="H91" s="19" t="s">
        <v>55</v>
      </c>
      <c r="I91" s="20" t="s">
        <v>54</v>
      </c>
      <c r="J91" s="19" t="s">
        <v>22</v>
      </c>
      <c r="K91" s="178">
        <f t="shared" si="5"/>
        <v>8.7719298245614041</v>
      </c>
      <c r="L91" s="85">
        <v>5</v>
      </c>
    </row>
    <row r="92" spans="2:13">
      <c r="B92" s="84" t="s">
        <v>16</v>
      </c>
      <c r="C92" s="20" t="s">
        <v>15</v>
      </c>
      <c r="D92" s="19" t="s">
        <v>9</v>
      </c>
      <c r="E92" s="178">
        <f t="shared" si="4"/>
        <v>5</v>
      </c>
      <c r="F92" s="85">
        <v>4</v>
      </c>
      <c r="H92" s="268" t="s">
        <v>51</v>
      </c>
      <c r="I92" s="269" t="s">
        <v>50</v>
      </c>
      <c r="J92" s="268" t="s">
        <v>52</v>
      </c>
      <c r="K92" s="270">
        <f t="shared" si="5"/>
        <v>7.0175438596491224</v>
      </c>
      <c r="L92" s="271">
        <v>4</v>
      </c>
      <c r="M92" s="43" t="s">
        <v>840</v>
      </c>
    </row>
    <row r="93" spans="2:13">
      <c r="B93" s="85" t="s">
        <v>6</v>
      </c>
      <c r="C93" s="20" t="s">
        <v>5</v>
      </c>
      <c r="D93" s="85">
        <v>1</v>
      </c>
      <c r="E93" s="178">
        <f t="shared" si="4"/>
        <v>5</v>
      </c>
      <c r="F93" s="85">
        <v>4</v>
      </c>
      <c r="H93" s="19" t="s">
        <v>19</v>
      </c>
      <c r="I93" s="20" t="s">
        <v>57</v>
      </c>
      <c r="J93" s="19" t="s">
        <v>16</v>
      </c>
      <c r="K93" s="178">
        <f t="shared" si="5"/>
        <v>3.5087719298245612</v>
      </c>
      <c r="L93" s="85">
        <v>2</v>
      </c>
      <c r="M93" s="20"/>
    </row>
    <row r="94" spans="2:13">
      <c r="B94" s="84">
        <v>3</v>
      </c>
      <c r="C94" s="20" t="s">
        <v>12</v>
      </c>
      <c r="D94" s="84">
        <v>1</v>
      </c>
      <c r="E94" s="178">
        <f t="shared" si="4"/>
        <v>5</v>
      </c>
      <c r="F94" s="85">
        <v>4</v>
      </c>
      <c r="H94" s="19" t="s">
        <v>9</v>
      </c>
      <c r="I94" s="20" t="s">
        <v>56</v>
      </c>
      <c r="J94" s="19" t="s">
        <v>22</v>
      </c>
      <c r="K94" s="178">
        <f t="shared" si="5"/>
        <v>3.5087719298245612</v>
      </c>
      <c r="L94" s="85">
        <v>2</v>
      </c>
      <c r="M94" s="20"/>
    </row>
    <row r="95" spans="2:13">
      <c r="B95" s="84" t="s">
        <v>22</v>
      </c>
      <c r="C95" s="20" t="s">
        <v>23</v>
      </c>
      <c r="D95" s="19" t="s">
        <v>19</v>
      </c>
      <c r="E95" s="178">
        <f t="shared" si="4"/>
        <v>2.5</v>
      </c>
      <c r="F95" s="85">
        <v>2</v>
      </c>
      <c r="H95" s="19" t="s">
        <v>19</v>
      </c>
      <c r="I95" s="20" t="s">
        <v>53</v>
      </c>
      <c r="J95" s="19" t="s">
        <v>16</v>
      </c>
      <c r="K95" s="178">
        <f t="shared" si="5"/>
        <v>3.5087719298245612</v>
      </c>
      <c r="L95" s="85">
        <v>2</v>
      </c>
    </row>
    <row r="96" spans="2:13">
      <c r="B96" s="84">
        <v>3</v>
      </c>
      <c r="C96" s="20" t="s">
        <v>25</v>
      </c>
      <c r="D96" s="84" t="s">
        <v>16</v>
      </c>
      <c r="E96" s="178">
        <f t="shared" si="4"/>
        <v>2.5</v>
      </c>
      <c r="F96" s="85">
        <v>2</v>
      </c>
      <c r="H96" s="68" t="s">
        <v>19</v>
      </c>
      <c r="I96" s="69" t="s">
        <v>47</v>
      </c>
      <c r="J96" s="68" t="s">
        <v>16</v>
      </c>
      <c r="K96" s="188">
        <f t="shared" si="5"/>
        <v>1.7543859649122806</v>
      </c>
      <c r="L96" s="97">
        <v>1</v>
      </c>
    </row>
    <row r="97" spans="2:12">
      <c r="B97" s="84">
        <v>3</v>
      </c>
      <c r="C97" s="20" t="s">
        <v>7</v>
      </c>
      <c r="D97" s="84">
        <v>1</v>
      </c>
      <c r="E97" s="178">
        <f t="shared" si="4"/>
        <v>2.5</v>
      </c>
      <c r="F97" s="85">
        <v>2</v>
      </c>
      <c r="K97" s="74">
        <f>SUM(K89:K96)</f>
        <v>99.999999999999986</v>
      </c>
      <c r="L97" s="74">
        <f>SUM(L89:L96)</f>
        <v>57</v>
      </c>
    </row>
    <row r="98" spans="2:12">
      <c r="B98" s="84" t="s">
        <v>16</v>
      </c>
      <c r="C98" s="20" t="s">
        <v>27</v>
      </c>
      <c r="D98" s="19" t="s">
        <v>9</v>
      </c>
      <c r="E98" s="178">
        <f t="shared" si="4"/>
        <v>1.25</v>
      </c>
      <c r="F98" s="85">
        <v>1</v>
      </c>
    </row>
    <row r="99" spans="2:12">
      <c r="B99" s="84" t="s">
        <v>16</v>
      </c>
      <c r="C99" s="20" t="s">
        <v>28</v>
      </c>
      <c r="D99" s="19" t="s">
        <v>16</v>
      </c>
      <c r="E99" s="178">
        <f t="shared" si="4"/>
        <v>1.25</v>
      </c>
      <c r="F99" s="85">
        <v>1</v>
      </c>
    </row>
    <row r="100" spans="2:12">
      <c r="B100" s="84" t="s">
        <v>16</v>
      </c>
      <c r="C100" s="20" t="s">
        <v>17</v>
      </c>
      <c r="D100" s="84" t="s">
        <v>16</v>
      </c>
      <c r="E100" s="178">
        <f t="shared" si="4"/>
        <v>1.25</v>
      </c>
      <c r="F100" s="85">
        <v>1</v>
      </c>
    </row>
    <row r="101" spans="2:12">
      <c r="B101" s="84">
        <v>3</v>
      </c>
      <c r="C101" s="20" t="s">
        <v>20</v>
      </c>
      <c r="D101" s="84">
        <v>1</v>
      </c>
      <c r="E101" s="178">
        <f t="shared" si="4"/>
        <v>1.25</v>
      </c>
      <c r="F101" s="85">
        <v>1</v>
      </c>
    </row>
    <row r="102" spans="2:12">
      <c r="B102" s="84" t="s">
        <v>16</v>
      </c>
      <c r="C102" s="20" t="s">
        <v>18</v>
      </c>
      <c r="D102" s="84" t="s">
        <v>19</v>
      </c>
      <c r="E102" s="178">
        <f t="shared" si="4"/>
        <v>1.25</v>
      </c>
      <c r="F102" s="85">
        <v>1</v>
      </c>
    </row>
    <row r="103" spans="2:12">
      <c r="B103" s="19" t="s">
        <v>9</v>
      </c>
      <c r="C103" s="20" t="s">
        <v>26</v>
      </c>
      <c r="D103" s="84">
        <v>1</v>
      </c>
      <c r="E103" s="178">
        <f t="shared" si="4"/>
        <v>1.25</v>
      </c>
      <c r="F103" s="85">
        <v>1</v>
      </c>
    </row>
    <row r="104" spans="2:12">
      <c r="B104" s="84">
        <v>3</v>
      </c>
      <c r="C104" s="20" t="s">
        <v>14</v>
      </c>
      <c r="D104" s="84">
        <v>1</v>
      </c>
      <c r="E104" s="178">
        <f t="shared" si="4"/>
        <v>1.25</v>
      </c>
      <c r="F104" s="85">
        <v>1</v>
      </c>
    </row>
    <row r="105" spans="2:12">
      <c r="B105" s="84">
        <v>3</v>
      </c>
      <c r="C105" s="20" t="s">
        <v>24</v>
      </c>
      <c r="D105" s="84" t="s">
        <v>16</v>
      </c>
      <c r="E105" s="178">
        <f t="shared" si="4"/>
        <v>1.25</v>
      </c>
      <c r="F105" s="85">
        <v>1</v>
      </c>
    </row>
    <row r="106" spans="2:12">
      <c r="B106" s="84">
        <v>3</v>
      </c>
      <c r="C106" s="20" t="s">
        <v>10</v>
      </c>
      <c r="D106" s="84">
        <v>1</v>
      </c>
      <c r="E106" s="178">
        <f t="shared" si="4"/>
        <v>1.25</v>
      </c>
      <c r="F106" s="85">
        <v>1</v>
      </c>
    </row>
    <row r="107" spans="2:12">
      <c r="B107" s="96">
        <v>3</v>
      </c>
      <c r="C107" s="69" t="s">
        <v>11</v>
      </c>
      <c r="D107" s="96">
        <v>1</v>
      </c>
      <c r="E107" s="188">
        <f t="shared" si="4"/>
        <v>1.25</v>
      </c>
      <c r="F107" s="97">
        <v>1</v>
      </c>
    </row>
    <row r="108" spans="2:12">
      <c r="E108" s="74">
        <f>SUM(E89:E107)</f>
        <v>100</v>
      </c>
      <c r="F108" s="74">
        <f>SUM(F89:F107)</f>
        <v>80</v>
      </c>
    </row>
    <row r="109" spans="2:12">
      <c r="E109" s="74"/>
      <c r="F109" s="74"/>
    </row>
    <row r="110" spans="2:12">
      <c r="B110" s="152" t="s">
        <v>287</v>
      </c>
      <c r="C110" s="151"/>
      <c r="D110" s="150"/>
      <c r="E110" s="150"/>
      <c r="F110" s="149"/>
      <c r="H110" s="152" t="s">
        <v>328</v>
      </c>
      <c r="I110" s="151"/>
      <c r="J110" s="150"/>
      <c r="K110" s="150"/>
      <c r="L110" s="149"/>
    </row>
    <row r="111" spans="2:12">
      <c r="B111" s="150"/>
      <c r="C111" s="151"/>
      <c r="D111" s="150"/>
      <c r="E111" s="150"/>
      <c r="F111" s="149"/>
      <c r="H111" s="150"/>
      <c r="I111" s="151"/>
      <c r="J111" s="150"/>
      <c r="K111" s="150"/>
      <c r="L111" s="149"/>
    </row>
    <row r="112" spans="2:12">
      <c r="B112" s="148" t="s">
        <v>0</v>
      </c>
      <c r="C112" s="148" t="s">
        <v>1</v>
      </c>
      <c r="D112" s="148" t="s">
        <v>2</v>
      </c>
      <c r="E112" s="148" t="s">
        <v>3</v>
      </c>
      <c r="F112" s="147" t="s">
        <v>4</v>
      </c>
      <c r="H112" s="148" t="s">
        <v>45</v>
      </c>
      <c r="I112" s="148" t="s">
        <v>1</v>
      </c>
      <c r="J112" s="148" t="s">
        <v>46</v>
      </c>
      <c r="K112" s="148" t="s">
        <v>3</v>
      </c>
      <c r="L112" s="147" t="s">
        <v>4</v>
      </c>
    </row>
    <row r="113" spans="2:12">
      <c r="B113" s="145" t="s">
        <v>16</v>
      </c>
      <c r="C113" s="146" t="s">
        <v>286</v>
      </c>
      <c r="D113" s="145" t="s">
        <v>16</v>
      </c>
      <c r="E113" s="144">
        <f t="shared" ref="E113:E144" si="6">SUM((F113/$F$166)*100)</f>
        <v>5.4794520547945202</v>
      </c>
      <c r="F113" s="143">
        <v>4</v>
      </c>
      <c r="H113" s="145" t="s">
        <v>106</v>
      </c>
      <c r="I113" s="146" t="s">
        <v>327</v>
      </c>
      <c r="J113" s="145" t="s">
        <v>104</v>
      </c>
      <c r="K113" s="144">
        <f t="shared" ref="K113:K154" si="7">SUM((L113/$L$155)*100)</f>
        <v>10.256410256410255</v>
      </c>
      <c r="L113" s="143">
        <v>8</v>
      </c>
    </row>
    <row r="114" spans="2:12">
      <c r="B114" s="145" t="s">
        <v>16</v>
      </c>
      <c r="C114" s="146" t="s">
        <v>285</v>
      </c>
      <c r="D114" s="145" t="s">
        <v>16</v>
      </c>
      <c r="E114" s="144">
        <f t="shared" si="6"/>
        <v>5.4794520547945202</v>
      </c>
      <c r="F114" s="143">
        <v>4</v>
      </c>
      <c r="H114" s="145" t="s">
        <v>51</v>
      </c>
      <c r="I114" s="146" t="s">
        <v>326</v>
      </c>
      <c r="J114" s="145" t="s">
        <v>123</v>
      </c>
      <c r="K114" s="144">
        <f t="shared" si="7"/>
        <v>5.1282051282051277</v>
      </c>
      <c r="L114" s="143">
        <v>4</v>
      </c>
    </row>
    <row r="115" spans="2:12">
      <c r="B115" s="145" t="s">
        <v>16</v>
      </c>
      <c r="C115" s="146" t="s">
        <v>284</v>
      </c>
      <c r="D115" s="145" t="s">
        <v>16</v>
      </c>
      <c r="E115" s="144">
        <f t="shared" si="6"/>
        <v>4.10958904109589</v>
      </c>
      <c r="F115" s="143">
        <v>3</v>
      </c>
      <c r="H115" s="163" t="s">
        <v>22</v>
      </c>
      <c r="I115" s="164" t="s">
        <v>325</v>
      </c>
      <c r="J115" s="163" t="s">
        <v>22</v>
      </c>
      <c r="K115" s="165">
        <f t="shared" si="7"/>
        <v>5.1282051282051277</v>
      </c>
      <c r="L115" s="166">
        <v>4</v>
      </c>
    </row>
    <row r="116" spans="2:12">
      <c r="B116" s="145" t="s">
        <v>16</v>
      </c>
      <c r="C116" s="146" t="s">
        <v>283</v>
      </c>
      <c r="D116" s="145" t="s">
        <v>16</v>
      </c>
      <c r="E116" s="144">
        <f t="shared" si="6"/>
        <v>2.7397260273972601</v>
      </c>
      <c r="F116" s="143">
        <v>2</v>
      </c>
      <c r="H116" s="156" t="s">
        <v>106</v>
      </c>
      <c r="I116" s="157" t="s">
        <v>324</v>
      </c>
      <c r="J116" s="156" t="s">
        <v>16</v>
      </c>
      <c r="K116" s="158">
        <f t="shared" si="7"/>
        <v>5.1282051282051277</v>
      </c>
      <c r="L116" s="159">
        <v>4</v>
      </c>
    </row>
    <row r="117" spans="2:12">
      <c r="B117" s="145" t="s">
        <v>16</v>
      </c>
      <c r="C117" s="146" t="s">
        <v>282</v>
      </c>
      <c r="D117" s="145" t="s">
        <v>16</v>
      </c>
      <c r="E117" s="144">
        <f t="shared" si="6"/>
        <v>2.7397260273972601</v>
      </c>
      <c r="F117" s="143">
        <v>2</v>
      </c>
      <c r="H117" s="145" t="s">
        <v>9</v>
      </c>
      <c r="I117" s="146" t="s">
        <v>323</v>
      </c>
      <c r="J117" s="145" t="s">
        <v>16</v>
      </c>
      <c r="K117" s="144">
        <f t="shared" si="7"/>
        <v>3.8461538461538463</v>
      </c>
      <c r="L117" s="143">
        <v>3</v>
      </c>
    </row>
    <row r="118" spans="2:12">
      <c r="B118" s="145" t="s">
        <v>16</v>
      </c>
      <c r="C118" s="146" t="s">
        <v>281</v>
      </c>
      <c r="D118" s="145" t="s">
        <v>16</v>
      </c>
      <c r="E118" s="144">
        <f t="shared" si="6"/>
        <v>2.7397260273972601</v>
      </c>
      <c r="F118" s="143">
        <v>2</v>
      </c>
      <c r="H118" s="145" t="s">
        <v>22</v>
      </c>
      <c r="I118" s="146" t="s">
        <v>322</v>
      </c>
      <c r="J118" s="145" t="s">
        <v>16</v>
      </c>
      <c r="K118" s="144">
        <f t="shared" si="7"/>
        <v>3.8461538461538463</v>
      </c>
      <c r="L118" s="143">
        <v>3</v>
      </c>
    </row>
    <row r="119" spans="2:12">
      <c r="B119" s="145" t="s">
        <v>16</v>
      </c>
      <c r="C119" s="146" t="s">
        <v>280</v>
      </c>
      <c r="D119" s="145" t="s">
        <v>16</v>
      </c>
      <c r="E119" s="144">
        <f t="shared" si="6"/>
        <v>2.7397260273972601</v>
      </c>
      <c r="F119" s="143">
        <v>2</v>
      </c>
      <c r="H119" s="145" t="s">
        <v>106</v>
      </c>
      <c r="I119" s="146" t="s">
        <v>321</v>
      </c>
      <c r="J119" s="145" t="s">
        <v>123</v>
      </c>
      <c r="K119" s="144">
        <f t="shared" si="7"/>
        <v>3.8461538461538463</v>
      </c>
      <c r="L119" s="143">
        <v>3</v>
      </c>
    </row>
    <row r="120" spans="2:12">
      <c r="B120" s="145" t="s">
        <v>16</v>
      </c>
      <c r="C120" s="146" t="s">
        <v>279</v>
      </c>
      <c r="D120" s="145" t="s">
        <v>16</v>
      </c>
      <c r="E120" s="144">
        <f t="shared" si="6"/>
        <v>2.7397260273972601</v>
      </c>
      <c r="F120" s="143">
        <v>2</v>
      </c>
      <c r="H120" s="145" t="s">
        <v>19</v>
      </c>
      <c r="I120" s="146" t="s">
        <v>320</v>
      </c>
      <c r="J120" s="145" t="s">
        <v>16</v>
      </c>
      <c r="K120" s="144">
        <f t="shared" si="7"/>
        <v>2.5641025641025639</v>
      </c>
      <c r="L120" s="143">
        <v>2</v>
      </c>
    </row>
    <row r="121" spans="2:12">
      <c r="B121" s="145" t="s">
        <v>16</v>
      </c>
      <c r="C121" s="146" t="s">
        <v>278</v>
      </c>
      <c r="D121" s="145" t="s">
        <v>16</v>
      </c>
      <c r="E121" s="144">
        <f t="shared" si="6"/>
        <v>2.7397260273972601</v>
      </c>
      <c r="F121" s="143">
        <v>2</v>
      </c>
      <c r="H121" s="145" t="s">
        <v>106</v>
      </c>
      <c r="I121" s="146" t="s">
        <v>319</v>
      </c>
      <c r="J121" s="145" t="s">
        <v>22</v>
      </c>
      <c r="K121" s="144">
        <f t="shared" si="7"/>
        <v>2.5641025641025639</v>
      </c>
      <c r="L121" s="143">
        <v>2</v>
      </c>
    </row>
    <row r="122" spans="2:12">
      <c r="B122" s="145" t="s">
        <v>16</v>
      </c>
      <c r="C122" s="146" t="s">
        <v>277</v>
      </c>
      <c r="D122" s="145" t="s">
        <v>16</v>
      </c>
      <c r="E122" s="144">
        <f t="shared" si="6"/>
        <v>2.7397260273972601</v>
      </c>
      <c r="F122" s="143">
        <v>2</v>
      </c>
      <c r="H122" s="145" t="s">
        <v>22</v>
      </c>
      <c r="I122" s="146" t="s">
        <v>318</v>
      </c>
      <c r="J122" s="145" t="s">
        <v>16</v>
      </c>
      <c r="K122" s="144">
        <f t="shared" si="7"/>
        <v>2.5641025641025639</v>
      </c>
      <c r="L122" s="143">
        <v>2</v>
      </c>
    </row>
    <row r="123" spans="2:12">
      <c r="B123" s="145" t="s">
        <v>16</v>
      </c>
      <c r="C123" s="146" t="s">
        <v>276</v>
      </c>
      <c r="D123" s="145" t="s">
        <v>16</v>
      </c>
      <c r="E123" s="144">
        <f t="shared" si="6"/>
        <v>2.7397260273972601</v>
      </c>
      <c r="F123" s="143">
        <v>2</v>
      </c>
      <c r="H123" s="145" t="s">
        <v>106</v>
      </c>
      <c r="I123" s="146" t="s">
        <v>317</v>
      </c>
      <c r="J123" s="145" t="s">
        <v>16</v>
      </c>
      <c r="K123" s="144">
        <f t="shared" si="7"/>
        <v>2.5641025641025639</v>
      </c>
      <c r="L123" s="143">
        <v>2</v>
      </c>
    </row>
    <row r="124" spans="2:12">
      <c r="B124" s="145" t="s">
        <v>16</v>
      </c>
      <c r="C124" s="146" t="s">
        <v>275</v>
      </c>
      <c r="D124" s="145" t="s">
        <v>16</v>
      </c>
      <c r="E124" s="144">
        <f t="shared" si="6"/>
        <v>2.7397260273972601</v>
      </c>
      <c r="F124" s="143">
        <v>2</v>
      </c>
      <c r="H124" s="145" t="s">
        <v>9</v>
      </c>
      <c r="I124" s="146" t="s">
        <v>316</v>
      </c>
      <c r="J124" s="145" t="s">
        <v>22</v>
      </c>
      <c r="K124" s="144">
        <f t="shared" si="7"/>
        <v>2.5641025641025639</v>
      </c>
      <c r="L124" s="143">
        <v>2</v>
      </c>
    </row>
    <row r="125" spans="2:12">
      <c r="B125" s="145" t="s">
        <v>16</v>
      </c>
      <c r="C125" s="146" t="s">
        <v>274</v>
      </c>
      <c r="D125" s="145" t="s">
        <v>16</v>
      </c>
      <c r="E125" s="144">
        <f t="shared" si="6"/>
        <v>2.7397260273972601</v>
      </c>
      <c r="F125" s="143">
        <v>2</v>
      </c>
      <c r="H125" s="145" t="s">
        <v>22</v>
      </c>
      <c r="I125" s="146" t="s">
        <v>315</v>
      </c>
      <c r="J125" s="145" t="s">
        <v>16</v>
      </c>
      <c r="K125" s="144">
        <f t="shared" si="7"/>
        <v>2.5641025641025639</v>
      </c>
      <c r="L125" s="143">
        <v>2</v>
      </c>
    </row>
    <row r="126" spans="2:12">
      <c r="B126" s="145" t="s">
        <v>22</v>
      </c>
      <c r="C126" s="146" t="s">
        <v>273</v>
      </c>
      <c r="D126" s="145" t="s">
        <v>16</v>
      </c>
      <c r="E126" s="144">
        <f t="shared" si="6"/>
        <v>2.7397260273972601</v>
      </c>
      <c r="F126" s="143">
        <v>2</v>
      </c>
      <c r="H126" s="145" t="s">
        <v>106</v>
      </c>
      <c r="I126" s="146" t="s">
        <v>314</v>
      </c>
      <c r="J126" s="145" t="s">
        <v>16</v>
      </c>
      <c r="K126" s="144">
        <f t="shared" si="7"/>
        <v>2.5641025641025639</v>
      </c>
      <c r="L126" s="143">
        <v>2</v>
      </c>
    </row>
    <row r="127" spans="2:12">
      <c r="B127" s="145" t="s">
        <v>16</v>
      </c>
      <c r="C127" s="146" t="s">
        <v>272</v>
      </c>
      <c r="D127" s="145" t="s">
        <v>16</v>
      </c>
      <c r="E127" s="144">
        <f t="shared" si="6"/>
        <v>2.7397260273972601</v>
      </c>
      <c r="F127" s="143">
        <v>2</v>
      </c>
      <c r="H127" s="145" t="s">
        <v>9</v>
      </c>
      <c r="I127" s="146" t="s">
        <v>313</v>
      </c>
      <c r="J127" s="145" t="s">
        <v>16</v>
      </c>
      <c r="K127" s="144">
        <f t="shared" si="7"/>
        <v>2.5641025641025639</v>
      </c>
      <c r="L127" s="143">
        <v>2</v>
      </c>
    </row>
    <row r="128" spans="2:12">
      <c r="B128" s="145" t="s">
        <v>16</v>
      </c>
      <c r="C128" s="146" t="s">
        <v>271</v>
      </c>
      <c r="D128" s="145" t="s">
        <v>16</v>
      </c>
      <c r="E128" s="144">
        <f t="shared" si="6"/>
        <v>1.3698630136986301</v>
      </c>
      <c r="F128" s="143">
        <v>1</v>
      </c>
      <c r="H128" s="145" t="s">
        <v>9</v>
      </c>
      <c r="I128" s="146" t="s">
        <v>312</v>
      </c>
      <c r="J128" s="145" t="s">
        <v>16</v>
      </c>
      <c r="K128" s="144">
        <f t="shared" si="7"/>
        <v>2.5641025641025639</v>
      </c>
      <c r="L128" s="143">
        <v>2</v>
      </c>
    </row>
    <row r="129" spans="2:12">
      <c r="B129" s="145" t="s">
        <v>16</v>
      </c>
      <c r="C129" s="146" t="s">
        <v>270</v>
      </c>
      <c r="D129" s="145" t="s">
        <v>16</v>
      </c>
      <c r="E129" s="144">
        <f t="shared" si="6"/>
        <v>1.3698630136986301</v>
      </c>
      <c r="F129" s="143">
        <v>1</v>
      </c>
      <c r="H129" s="206" t="s">
        <v>22</v>
      </c>
      <c r="I129" s="207" t="s">
        <v>110</v>
      </c>
      <c r="J129" s="206" t="s">
        <v>16</v>
      </c>
      <c r="K129" s="208">
        <f t="shared" si="7"/>
        <v>2.5641025641025639</v>
      </c>
      <c r="L129" s="209">
        <v>2</v>
      </c>
    </row>
    <row r="130" spans="2:12">
      <c r="B130" s="145" t="s">
        <v>16</v>
      </c>
      <c r="C130" s="146" t="s">
        <v>269</v>
      </c>
      <c r="D130" s="145" t="s">
        <v>16</v>
      </c>
      <c r="E130" s="144">
        <f t="shared" si="6"/>
        <v>1.3698630136986301</v>
      </c>
      <c r="F130" s="143">
        <v>1</v>
      </c>
      <c r="H130" s="202" t="s">
        <v>106</v>
      </c>
      <c r="I130" s="203" t="s">
        <v>311</v>
      </c>
      <c r="J130" s="202" t="s">
        <v>16</v>
      </c>
      <c r="K130" s="204">
        <f t="shared" si="7"/>
        <v>2.5641025641025639</v>
      </c>
      <c r="L130" s="205">
        <v>2</v>
      </c>
    </row>
    <row r="131" spans="2:12">
      <c r="B131" s="145" t="s">
        <v>16</v>
      </c>
      <c r="C131" s="146" t="s">
        <v>268</v>
      </c>
      <c r="D131" s="145" t="s">
        <v>16</v>
      </c>
      <c r="E131" s="144">
        <f t="shared" si="6"/>
        <v>1.3698630136986301</v>
      </c>
      <c r="F131" s="143">
        <v>1</v>
      </c>
      <c r="H131" s="145" t="s">
        <v>106</v>
      </c>
      <c r="I131" s="146" t="s">
        <v>310</v>
      </c>
      <c r="J131" s="145" t="s">
        <v>16</v>
      </c>
      <c r="K131" s="144">
        <f t="shared" si="7"/>
        <v>2.5641025641025639</v>
      </c>
      <c r="L131" s="143">
        <v>2</v>
      </c>
    </row>
    <row r="132" spans="2:12">
      <c r="B132" s="145" t="s">
        <v>9</v>
      </c>
      <c r="C132" s="146" t="s">
        <v>267</v>
      </c>
      <c r="D132" s="145" t="s">
        <v>16</v>
      </c>
      <c r="E132" s="144">
        <f t="shared" si="6"/>
        <v>1.3698630136986301</v>
      </c>
      <c r="F132" s="143">
        <v>1</v>
      </c>
      <c r="H132" s="210" t="s">
        <v>9</v>
      </c>
      <c r="I132" s="211" t="s">
        <v>225</v>
      </c>
      <c r="J132" s="210" t="s">
        <v>52</v>
      </c>
      <c r="K132" s="212">
        <f t="shared" si="7"/>
        <v>2.5641025641025639</v>
      </c>
      <c r="L132" s="213">
        <v>2</v>
      </c>
    </row>
    <row r="133" spans="2:12">
      <c r="B133" s="145" t="s">
        <v>16</v>
      </c>
      <c r="C133" s="146" t="s">
        <v>266</v>
      </c>
      <c r="D133" s="145" t="s">
        <v>16</v>
      </c>
      <c r="E133" s="144">
        <f t="shared" si="6"/>
        <v>1.3698630136986301</v>
      </c>
      <c r="F133" s="143">
        <v>1</v>
      </c>
      <c r="H133" s="145" t="s">
        <v>9</v>
      </c>
      <c r="I133" s="146" t="s">
        <v>309</v>
      </c>
      <c r="J133" s="145" t="s">
        <v>52</v>
      </c>
      <c r="K133" s="144">
        <f t="shared" si="7"/>
        <v>2.5641025641025639</v>
      </c>
      <c r="L133" s="143">
        <v>2</v>
      </c>
    </row>
    <row r="134" spans="2:12">
      <c r="B134" s="145" t="s">
        <v>16</v>
      </c>
      <c r="C134" s="146" t="s">
        <v>265</v>
      </c>
      <c r="D134" s="145" t="s">
        <v>16</v>
      </c>
      <c r="E134" s="144">
        <f t="shared" si="6"/>
        <v>1.3698630136986301</v>
      </c>
      <c r="F134" s="143">
        <v>1</v>
      </c>
      <c r="H134" s="145" t="s">
        <v>106</v>
      </c>
      <c r="I134" s="146" t="s">
        <v>308</v>
      </c>
      <c r="J134" s="145" t="s">
        <v>141</v>
      </c>
      <c r="K134" s="144">
        <f t="shared" si="7"/>
        <v>1.2820512820512819</v>
      </c>
      <c r="L134" s="143">
        <v>1</v>
      </c>
    </row>
    <row r="135" spans="2:12">
      <c r="B135" s="145" t="s">
        <v>16</v>
      </c>
      <c r="C135" s="146" t="s">
        <v>264</v>
      </c>
      <c r="D135" s="145" t="s">
        <v>16</v>
      </c>
      <c r="E135" s="144">
        <f t="shared" si="6"/>
        <v>1.3698630136986301</v>
      </c>
      <c r="F135" s="143">
        <v>1</v>
      </c>
      <c r="H135" s="145" t="s">
        <v>9</v>
      </c>
      <c r="I135" s="146" t="s">
        <v>307</v>
      </c>
      <c r="J135" s="145" t="s">
        <v>22</v>
      </c>
      <c r="K135" s="144">
        <f t="shared" si="7"/>
        <v>1.2820512820512819</v>
      </c>
      <c r="L135" s="143">
        <v>1</v>
      </c>
    </row>
    <row r="136" spans="2:12">
      <c r="B136" s="145" t="s">
        <v>16</v>
      </c>
      <c r="C136" s="146" t="s">
        <v>263</v>
      </c>
      <c r="D136" s="145" t="s">
        <v>16</v>
      </c>
      <c r="E136" s="144">
        <f t="shared" si="6"/>
        <v>1.3698630136986301</v>
      </c>
      <c r="F136" s="143">
        <v>1</v>
      </c>
      <c r="H136" s="145" t="s">
        <v>9</v>
      </c>
      <c r="I136" s="146" t="s">
        <v>306</v>
      </c>
      <c r="J136" s="145" t="s">
        <v>123</v>
      </c>
      <c r="K136" s="144">
        <f t="shared" si="7"/>
        <v>1.2820512820512819</v>
      </c>
      <c r="L136" s="143">
        <v>1</v>
      </c>
    </row>
    <row r="137" spans="2:12">
      <c r="B137" s="145" t="s">
        <v>16</v>
      </c>
      <c r="C137" s="146" t="s">
        <v>262</v>
      </c>
      <c r="D137" s="145" t="s">
        <v>16</v>
      </c>
      <c r="E137" s="144">
        <f t="shared" si="6"/>
        <v>1.3698630136986301</v>
      </c>
      <c r="F137" s="143">
        <v>1</v>
      </c>
      <c r="H137" s="145" t="s">
        <v>9</v>
      </c>
      <c r="I137" s="146" t="s">
        <v>305</v>
      </c>
      <c r="J137" s="145" t="s">
        <v>22</v>
      </c>
      <c r="K137" s="144">
        <f t="shared" si="7"/>
        <v>1.2820512820512819</v>
      </c>
      <c r="L137" s="143">
        <v>1</v>
      </c>
    </row>
    <row r="138" spans="2:12">
      <c r="B138" s="145" t="s">
        <v>16</v>
      </c>
      <c r="C138" s="146" t="s">
        <v>261</v>
      </c>
      <c r="D138" s="145" t="s">
        <v>22</v>
      </c>
      <c r="E138" s="144">
        <f t="shared" si="6"/>
        <v>1.3698630136986301</v>
      </c>
      <c r="F138" s="143">
        <v>1</v>
      </c>
      <c r="H138" s="145" t="s">
        <v>106</v>
      </c>
      <c r="I138" s="146" t="s">
        <v>304</v>
      </c>
      <c r="J138" s="145" t="s">
        <v>123</v>
      </c>
      <c r="K138" s="144">
        <f t="shared" si="7"/>
        <v>1.2820512820512819</v>
      </c>
      <c r="L138" s="143">
        <v>1</v>
      </c>
    </row>
    <row r="139" spans="2:12">
      <c r="B139" s="145" t="s">
        <v>16</v>
      </c>
      <c r="C139" s="146" t="s">
        <v>260</v>
      </c>
      <c r="D139" s="145" t="s">
        <v>16</v>
      </c>
      <c r="E139" s="144">
        <f t="shared" si="6"/>
        <v>1.3698630136986301</v>
      </c>
      <c r="F139" s="143">
        <v>1</v>
      </c>
      <c r="H139" s="145" t="s">
        <v>22</v>
      </c>
      <c r="I139" s="146" t="s">
        <v>303</v>
      </c>
      <c r="J139" s="145" t="s">
        <v>16</v>
      </c>
      <c r="K139" s="144">
        <f t="shared" si="7"/>
        <v>1.2820512820512819</v>
      </c>
      <c r="L139" s="143">
        <v>1</v>
      </c>
    </row>
    <row r="140" spans="2:12">
      <c r="B140" s="145" t="s">
        <v>16</v>
      </c>
      <c r="C140" s="146" t="s">
        <v>259</v>
      </c>
      <c r="D140" s="145" t="s">
        <v>16</v>
      </c>
      <c r="E140" s="144">
        <f t="shared" si="6"/>
        <v>1.3698630136986301</v>
      </c>
      <c r="F140" s="143">
        <v>1</v>
      </c>
      <c r="H140" s="145" t="s">
        <v>51</v>
      </c>
      <c r="I140" s="146" t="s">
        <v>302</v>
      </c>
      <c r="J140" s="145" t="s">
        <v>104</v>
      </c>
      <c r="K140" s="144">
        <f t="shared" si="7"/>
        <v>1.2820512820512819</v>
      </c>
      <c r="L140" s="143">
        <v>1</v>
      </c>
    </row>
    <row r="141" spans="2:12">
      <c r="B141" s="145" t="s">
        <v>16</v>
      </c>
      <c r="C141" s="146" t="s">
        <v>258</v>
      </c>
      <c r="D141" s="145" t="s">
        <v>16</v>
      </c>
      <c r="E141" s="144">
        <f t="shared" si="6"/>
        <v>1.3698630136986301</v>
      </c>
      <c r="F141" s="143">
        <v>1</v>
      </c>
      <c r="H141" s="145" t="s">
        <v>19</v>
      </c>
      <c r="I141" s="146" t="s">
        <v>301</v>
      </c>
      <c r="J141" s="145" t="s">
        <v>123</v>
      </c>
      <c r="K141" s="144">
        <f t="shared" si="7"/>
        <v>1.2820512820512819</v>
      </c>
      <c r="L141" s="143">
        <v>1</v>
      </c>
    </row>
    <row r="142" spans="2:12">
      <c r="B142" s="145" t="s">
        <v>16</v>
      </c>
      <c r="C142" s="146" t="s">
        <v>257</v>
      </c>
      <c r="D142" s="145" t="s">
        <v>16</v>
      </c>
      <c r="E142" s="144">
        <f t="shared" si="6"/>
        <v>1.3698630136986301</v>
      </c>
      <c r="F142" s="143">
        <v>1</v>
      </c>
      <c r="H142" s="145" t="s">
        <v>9</v>
      </c>
      <c r="I142" s="146" t="s">
        <v>300</v>
      </c>
      <c r="J142" s="145" t="s">
        <v>104</v>
      </c>
      <c r="K142" s="144">
        <f t="shared" si="7"/>
        <v>1.2820512820512819</v>
      </c>
      <c r="L142" s="143">
        <v>1</v>
      </c>
    </row>
    <row r="143" spans="2:12">
      <c r="B143" s="145" t="s">
        <v>16</v>
      </c>
      <c r="C143" s="146" t="s">
        <v>256</v>
      </c>
      <c r="D143" s="145" t="s">
        <v>16</v>
      </c>
      <c r="E143" s="144">
        <f t="shared" si="6"/>
        <v>1.3698630136986301</v>
      </c>
      <c r="F143" s="143">
        <v>1</v>
      </c>
      <c r="H143" s="145" t="s">
        <v>9</v>
      </c>
      <c r="I143" s="146" t="s">
        <v>299</v>
      </c>
      <c r="J143" s="145" t="s">
        <v>141</v>
      </c>
      <c r="K143" s="144">
        <f t="shared" si="7"/>
        <v>1.2820512820512819</v>
      </c>
      <c r="L143" s="143">
        <v>1</v>
      </c>
    </row>
    <row r="144" spans="2:12">
      <c r="B144" s="145" t="s">
        <v>16</v>
      </c>
      <c r="C144" s="146" t="s">
        <v>255</v>
      </c>
      <c r="D144" s="145" t="s">
        <v>16</v>
      </c>
      <c r="E144" s="144">
        <f t="shared" si="6"/>
        <v>1.3698630136986301</v>
      </c>
      <c r="F144" s="143">
        <v>1</v>
      </c>
      <c r="H144" s="145" t="s">
        <v>16</v>
      </c>
      <c r="I144" s="146" t="s">
        <v>298</v>
      </c>
      <c r="J144" s="145" t="s">
        <v>22</v>
      </c>
      <c r="K144" s="144">
        <f t="shared" si="7"/>
        <v>1.2820512820512819</v>
      </c>
      <c r="L144" s="143">
        <v>1</v>
      </c>
    </row>
    <row r="145" spans="2:12">
      <c r="B145" s="145" t="s">
        <v>16</v>
      </c>
      <c r="C145" s="146" t="s">
        <v>254</v>
      </c>
      <c r="D145" s="145" t="s">
        <v>16</v>
      </c>
      <c r="E145" s="144">
        <f t="shared" ref="E145:E165" si="8">SUM((F145/$F$166)*100)</f>
        <v>1.3698630136986301</v>
      </c>
      <c r="F145" s="143">
        <v>1</v>
      </c>
      <c r="H145" s="145" t="s">
        <v>55</v>
      </c>
      <c r="I145" s="146" t="s">
        <v>297</v>
      </c>
      <c r="J145" s="145" t="s">
        <v>16</v>
      </c>
      <c r="K145" s="144">
        <f t="shared" si="7"/>
        <v>1.2820512820512819</v>
      </c>
      <c r="L145" s="143">
        <v>1</v>
      </c>
    </row>
    <row r="146" spans="2:12">
      <c r="B146" s="145" t="s">
        <v>16</v>
      </c>
      <c r="C146" s="146" t="s">
        <v>253</v>
      </c>
      <c r="D146" s="145" t="s">
        <v>16</v>
      </c>
      <c r="E146" s="144">
        <f t="shared" si="8"/>
        <v>1.3698630136986301</v>
      </c>
      <c r="F146" s="143">
        <v>1</v>
      </c>
      <c r="H146" s="145" t="s">
        <v>9</v>
      </c>
      <c r="I146" s="146" t="s">
        <v>296</v>
      </c>
      <c r="J146" s="145" t="s">
        <v>16</v>
      </c>
      <c r="K146" s="144">
        <f t="shared" si="7"/>
        <v>1.2820512820512819</v>
      </c>
      <c r="L146" s="143">
        <v>1</v>
      </c>
    </row>
    <row r="147" spans="2:12">
      <c r="B147" s="145" t="s">
        <v>16</v>
      </c>
      <c r="C147" s="146" t="s">
        <v>252</v>
      </c>
      <c r="D147" s="145" t="s">
        <v>16</v>
      </c>
      <c r="E147" s="144">
        <f t="shared" si="8"/>
        <v>1.3698630136986301</v>
      </c>
      <c r="F147" s="143">
        <v>1</v>
      </c>
      <c r="H147" s="145" t="s">
        <v>9</v>
      </c>
      <c r="I147" s="146" t="s">
        <v>295</v>
      </c>
      <c r="J147" s="145" t="s">
        <v>16</v>
      </c>
      <c r="K147" s="144">
        <f t="shared" si="7"/>
        <v>1.2820512820512819</v>
      </c>
      <c r="L147" s="143">
        <v>1</v>
      </c>
    </row>
    <row r="148" spans="2:12">
      <c r="B148" s="145" t="s">
        <v>16</v>
      </c>
      <c r="C148" s="146" t="s">
        <v>251</v>
      </c>
      <c r="D148" s="145" t="s">
        <v>16</v>
      </c>
      <c r="E148" s="144">
        <f t="shared" si="8"/>
        <v>1.3698630136986301</v>
      </c>
      <c r="F148" s="143">
        <v>1</v>
      </c>
      <c r="H148" s="145" t="s">
        <v>106</v>
      </c>
      <c r="I148" s="146" t="s">
        <v>294</v>
      </c>
      <c r="J148" s="145" t="s">
        <v>52</v>
      </c>
      <c r="K148" s="144">
        <f t="shared" si="7"/>
        <v>1.2820512820512819</v>
      </c>
      <c r="L148" s="143">
        <v>1</v>
      </c>
    </row>
    <row r="149" spans="2:12">
      <c r="B149" s="145" t="s">
        <v>16</v>
      </c>
      <c r="C149" s="146" t="s">
        <v>250</v>
      </c>
      <c r="D149" s="145" t="s">
        <v>16</v>
      </c>
      <c r="E149" s="144">
        <f t="shared" si="8"/>
        <v>1.3698630136986301</v>
      </c>
      <c r="F149" s="143">
        <v>1</v>
      </c>
      <c r="H149" s="257" t="s">
        <v>22</v>
      </c>
      <c r="I149" s="253" t="s">
        <v>293</v>
      </c>
      <c r="J149" s="257" t="s">
        <v>16</v>
      </c>
      <c r="K149" s="144">
        <f t="shared" si="7"/>
        <v>1.2820512820512819</v>
      </c>
      <c r="L149" s="258">
        <v>1</v>
      </c>
    </row>
    <row r="150" spans="2:12">
      <c r="B150" s="145" t="s">
        <v>16</v>
      </c>
      <c r="C150" s="146" t="s">
        <v>249</v>
      </c>
      <c r="D150" s="145" t="s">
        <v>16</v>
      </c>
      <c r="E150" s="144">
        <f t="shared" si="8"/>
        <v>1.3698630136986301</v>
      </c>
      <c r="F150" s="143">
        <v>1</v>
      </c>
      <c r="H150" s="145" t="s">
        <v>102</v>
      </c>
      <c r="I150" s="146" t="s">
        <v>292</v>
      </c>
      <c r="J150" s="145" t="s">
        <v>16</v>
      </c>
      <c r="K150" s="144">
        <f t="shared" si="7"/>
        <v>1.2820512820512819</v>
      </c>
      <c r="L150" s="143">
        <v>1</v>
      </c>
    </row>
    <row r="151" spans="2:12">
      <c r="B151" s="145" t="s">
        <v>16</v>
      </c>
      <c r="C151" s="146" t="s">
        <v>248</v>
      </c>
      <c r="D151" s="145" t="s">
        <v>16</v>
      </c>
      <c r="E151" s="144">
        <f t="shared" si="8"/>
        <v>1.3698630136986301</v>
      </c>
      <c r="F151" s="143">
        <v>1</v>
      </c>
      <c r="H151" s="145" t="s">
        <v>106</v>
      </c>
      <c r="I151" s="146" t="s">
        <v>291</v>
      </c>
      <c r="J151" s="145" t="s">
        <v>123</v>
      </c>
      <c r="K151" s="144">
        <f t="shared" si="7"/>
        <v>1.2820512820512819</v>
      </c>
      <c r="L151" s="143">
        <v>1</v>
      </c>
    </row>
    <row r="152" spans="2:12">
      <c r="B152" s="145" t="s">
        <v>16</v>
      </c>
      <c r="C152" s="146" t="s">
        <v>247</v>
      </c>
      <c r="D152" s="145" t="s">
        <v>16</v>
      </c>
      <c r="E152" s="144">
        <f t="shared" si="8"/>
        <v>1.3698630136986301</v>
      </c>
      <c r="F152" s="143">
        <v>1</v>
      </c>
      <c r="H152" s="145" t="s">
        <v>106</v>
      </c>
      <c r="I152" s="146" t="s">
        <v>290</v>
      </c>
      <c r="J152" s="145" t="s">
        <v>16</v>
      </c>
      <c r="K152" s="144">
        <f t="shared" si="7"/>
        <v>1.2820512820512819</v>
      </c>
      <c r="L152" s="143">
        <v>1</v>
      </c>
    </row>
    <row r="153" spans="2:12">
      <c r="B153" s="145" t="s">
        <v>16</v>
      </c>
      <c r="C153" s="146" t="s">
        <v>246</v>
      </c>
      <c r="D153" s="145" t="s">
        <v>16</v>
      </c>
      <c r="E153" s="144">
        <f t="shared" si="8"/>
        <v>1.3698630136986301</v>
      </c>
      <c r="F153" s="143">
        <v>1</v>
      </c>
      <c r="H153" s="231" t="s">
        <v>51</v>
      </c>
      <c r="I153" s="232" t="s">
        <v>289</v>
      </c>
      <c r="J153" s="231" t="s">
        <v>16</v>
      </c>
      <c r="K153" s="233">
        <f t="shared" si="7"/>
        <v>1.2820512820512819</v>
      </c>
      <c r="L153" s="234">
        <v>1</v>
      </c>
    </row>
    <row r="154" spans="2:12">
      <c r="B154" s="145" t="s">
        <v>16</v>
      </c>
      <c r="C154" s="146" t="s">
        <v>245</v>
      </c>
      <c r="D154" s="145" t="s">
        <v>16</v>
      </c>
      <c r="E154" s="144">
        <f t="shared" si="8"/>
        <v>1.3698630136986301</v>
      </c>
      <c r="F154" s="143">
        <v>1</v>
      </c>
      <c r="H154" s="145" t="s">
        <v>9</v>
      </c>
      <c r="I154" s="146" t="s">
        <v>288</v>
      </c>
      <c r="J154" s="145" t="s">
        <v>52</v>
      </c>
      <c r="K154" s="144">
        <f t="shared" si="7"/>
        <v>1.2820512820512819</v>
      </c>
      <c r="L154" s="143">
        <v>1</v>
      </c>
    </row>
    <row r="155" spans="2:12" ht="15">
      <c r="B155" s="145" t="s">
        <v>16</v>
      </c>
      <c r="C155" s="146" t="s">
        <v>244</v>
      </c>
      <c r="D155" s="145" t="s">
        <v>16</v>
      </c>
      <c r="E155" s="144">
        <f t="shared" si="8"/>
        <v>1.3698630136986301</v>
      </c>
      <c r="F155" s="143">
        <v>1</v>
      </c>
      <c r="H155" s="141"/>
      <c r="I155" s="142"/>
      <c r="J155" s="141"/>
      <c r="K155" s="140">
        <f>SUM(K113:K154)</f>
        <v>100.00000000000004</v>
      </c>
      <c r="L155" s="140">
        <f>SUM(L113:L154)</f>
        <v>78</v>
      </c>
    </row>
    <row r="156" spans="2:12">
      <c r="B156" s="145" t="s">
        <v>16</v>
      </c>
      <c r="C156" s="146" t="s">
        <v>243</v>
      </c>
      <c r="D156" s="145" t="s">
        <v>16</v>
      </c>
      <c r="E156" s="144">
        <f t="shared" si="8"/>
        <v>1.3698630136986301</v>
      </c>
      <c r="F156" s="143">
        <v>1</v>
      </c>
    </row>
    <row r="157" spans="2:12">
      <c r="B157" s="145" t="s">
        <v>16</v>
      </c>
      <c r="C157" s="146" t="s">
        <v>242</v>
      </c>
      <c r="D157" s="145" t="s">
        <v>16</v>
      </c>
      <c r="E157" s="144">
        <f t="shared" si="8"/>
        <v>1.3698630136986301</v>
      </c>
      <c r="F157" s="143">
        <v>1</v>
      </c>
    </row>
    <row r="158" spans="2:12">
      <c r="B158" s="145" t="s">
        <v>16</v>
      </c>
      <c r="C158" s="146" t="s">
        <v>241</v>
      </c>
      <c r="D158" s="145" t="s">
        <v>16</v>
      </c>
      <c r="E158" s="144">
        <f t="shared" si="8"/>
        <v>1.3698630136986301</v>
      </c>
      <c r="F158" s="143">
        <v>1</v>
      </c>
    </row>
    <row r="159" spans="2:12">
      <c r="B159" s="145" t="s">
        <v>16</v>
      </c>
      <c r="C159" s="146" t="s">
        <v>240</v>
      </c>
      <c r="D159" s="145" t="s">
        <v>16</v>
      </c>
      <c r="E159" s="144">
        <f t="shared" si="8"/>
        <v>1.3698630136986301</v>
      </c>
      <c r="F159" s="143">
        <v>1</v>
      </c>
    </row>
    <row r="160" spans="2:12">
      <c r="B160" s="145" t="s">
        <v>16</v>
      </c>
      <c r="C160" s="146" t="s">
        <v>239</v>
      </c>
      <c r="D160" s="145" t="s">
        <v>16</v>
      </c>
      <c r="E160" s="144">
        <f t="shared" si="8"/>
        <v>1.3698630136986301</v>
      </c>
      <c r="F160" s="143">
        <v>1</v>
      </c>
    </row>
    <row r="161" spans="2:12">
      <c r="B161" s="145" t="s">
        <v>16</v>
      </c>
      <c r="C161" s="146" t="s">
        <v>238</v>
      </c>
      <c r="D161" s="145" t="s">
        <v>16</v>
      </c>
      <c r="E161" s="144">
        <f t="shared" si="8"/>
        <v>1.3698630136986301</v>
      </c>
      <c r="F161" s="143">
        <v>1</v>
      </c>
    </row>
    <row r="162" spans="2:12">
      <c r="B162" s="145" t="s">
        <v>16</v>
      </c>
      <c r="C162" s="146" t="s">
        <v>237</v>
      </c>
      <c r="D162" s="145" t="s">
        <v>16</v>
      </c>
      <c r="E162" s="144">
        <f t="shared" si="8"/>
        <v>1.3698630136986301</v>
      </c>
      <c r="F162" s="143">
        <v>1</v>
      </c>
    </row>
    <row r="163" spans="2:12">
      <c r="B163" s="145" t="s">
        <v>16</v>
      </c>
      <c r="C163" s="146" t="s">
        <v>236</v>
      </c>
      <c r="D163" s="145" t="s">
        <v>16</v>
      </c>
      <c r="E163" s="144">
        <f t="shared" si="8"/>
        <v>1.3698630136986301</v>
      </c>
      <c r="F163" s="143">
        <v>1</v>
      </c>
    </row>
    <row r="164" spans="2:12">
      <c r="B164" s="145" t="s">
        <v>16</v>
      </c>
      <c r="C164" s="146" t="s">
        <v>235</v>
      </c>
      <c r="D164" s="145" t="s">
        <v>16</v>
      </c>
      <c r="E164" s="144">
        <f t="shared" si="8"/>
        <v>1.3698630136986301</v>
      </c>
      <c r="F164" s="143">
        <v>1</v>
      </c>
    </row>
    <row r="165" spans="2:12">
      <c r="B165" s="145" t="s">
        <v>16</v>
      </c>
      <c r="C165" s="146" t="s">
        <v>234</v>
      </c>
      <c r="D165" s="145" t="s">
        <v>16</v>
      </c>
      <c r="E165" s="144">
        <f t="shared" si="8"/>
        <v>1.3698630136986301</v>
      </c>
      <c r="F165" s="143">
        <v>1</v>
      </c>
    </row>
    <row r="166" spans="2:12" ht="15">
      <c r="B166" s="141"/>
      <c r="C166" s="142"/>
      <c r="D166" s="141"/>
      <c r="E166" s="140">
        <f>SUM(E113:E165)</f>
        <v>100.00000000000006</v>
      </c>
      <c r="F166" s="140">
        <f>SUM(F113:F165)</f>
        <v>73</v>
      </c>
    </row>
    <row r="167" spans="2:12">
      <c r="E167" s="74"/>
      <c r="F167" s="74"/>
    </row>
    <row r="168" spans="2:12">
      <c r="B168" s="152" t="s">
        <v>366</v>
      </c>
      <c r="C168" s="151"/>
      <c r="D168" s="150"/>
      <c r="E168" s="150"/>
      <c r="F168" s="149"/>
      <c r="H168" s="152" t="s">
        <v>391</v>
      </c>
      <c r="I168" s="151"/>
      <c r="J168" s="150"/>
      <c r="K168" s="150"/>
      <c r="L168" s="149"/>
    </row>
    <row r="169" spans="2:12">
      <c r="B169" s="150"/>
      <c r="C169" s="151"/>
      <c r="D169" s="150"/>
      <c r="E169" s="150"/>
      <c r="F169" s="149"/>
      <c r="H169" s="150"/>
      <c r="I169" s="151"/>
      <c r="J169" s="150"/>
      <c r="K169" s="150"/>
      <c r="L169" s="149"/>
    </row>
    <row r="170" spans="2:12">
      <c r="B170" s="148" t="s">
        <v>0</v>
      </c>
      <c r="C170" s="148" t="s">
        <v>1</v>
      </c>
      <c r="D170" s="148" t="s">
        <v>2</v>
      </c>
      <c r="E170" s="148" t="s">
        <v>3</v>
      </c>
      <c r="F170" s="147" t="s">
        <v>4</v>
      </c>
      <c r="H170" s="148" t="s">
        <v>45</v>
      </c>
      <c r="I170" s="148" t="s">
        <v>1</v>
      </c>
      <c r="J170" s="148" t="s">
        <v>46</v>
      </c>
      <c r="K170" s="148" t="s">
        <v>3</v>
      </c>
      <c r="L170" s="147" t="s">
        <v>4</v>
      </c>
    </row>
    <row r="171" spans="2:12">
      <c r="B171" s="145" t="s">
        <v>9</v>
      </c>
      <c r="C171" s="146" t="s">
        <v>365</v>
      </c>
      <c r="D171" s="145" t="s">
        <v>16</v>
      </c>
      <c r="E171" s="144">
        <f t="shared" ref="E171:E205" si="9">SUM((F171/$F$206)*100)</f>
        <v>25</v>
      </c>
      <c r="F171" s="143">
        <v>20</v>
      </c>
      <c r="H171" s="145" t="s">
        <v>55</v>
      </c>
      <c r="I171" s="146" t="s">
        <v>390</v>
      </c>
      <c r="J171" s="145" t="s">
        <v>123</v>
      </c>
      <c r="K171" s="144">
        <f t="shared" ref="K171:K195" si="10">SUM((L171/$L$196)*100)</f>
        <v>18.840579710144929</v>
      </c>
      <c r="L171" s="143">
        <v>13</v>
      </c>
    </row>
    <row r="172" spans="2:12">
      <c r="B172" s="145" t="s">
        <v>9</v>
      </c>
      <c r="C172" s="146" t="s">
        <v>364</v>
      </c>
      <c r="D172" s="145" t="s">
        <v>16</v>
      </c>
      <c r="E172" s="144">
        <f t="shared" si="9"/>
        <v>7.5</v>
      </c>
      <c r="F172" s="143">
        <v>6</v>
      </c>
      <c r="H172" s="145" t="s">
        <v>106</v>
      </c>
      <c r="I172" s="146" t="s">
        <v>389</v>
      </c>
      <c r="J172" s="145" t="s">
        <v>16</v>
      </c>
      <c r="K172" s="144">
        <f t="shared" si="10"/>
        <v>14.492753623188406</v>
      </c>
      <c r="L172" s="143">
        <v>10</v>
      </c>
    </row>
    <row r="173" spans="2:12">
      <c r="B173" s="145" t="s">
        <v>129</v>
      </c>
      <c r="C173" s="146" t="s">
        <v>363</v>
      </c>
      <c r="D173" s="145" t="s">
        <v>16</v>
      </c>
      <c r="E173" s="144">
        <f t="shared" si="9"/>
        <v>6.25</v>
      </c>
      <c r="F173" s="143">
        <v>5</v>
      </c>
      <c r="H173" s="145" t="s">
        <v>9</v>
      </c>
      <c r="I173" s="146" t="s">
        <v>388</v>
      </c>
      <c r="J173" s="145" t="s">
        <v>52</v>
      </c>
      <c r="K173" s="144">
        <f t="shared" si="10"/>
        <v>13.043478260869565</v>
      </c>
      <c r="L173" s="143">
        <v>9</v>
      </c>
    </row>
    <row r="174" spans="2:12">
      <c r="B174" s="145" t="s">
        <v>22</v>
      </c>
      <c r="C174" s="146" t="s">
        <v>362</v>
      </c>
      <c r="D174" s="145" t="s">
        <v>16</v>
      </c>
      <c r="E174" s="144">
        <f t="shared" si="9"/>
        <v>6.25</v>
      </c>
      <c r="F174" s="143">
        <v>5</v>
      </c>
      <c r="H174" s="145" t="s">
        <v>22</v>
      </c>
      <c r="I174" s="146" t="s">
        <v>387</v>
      </c>
      <c r="J174" s="145" t="s">
        <v>123</v>
      </c>
      <c r="K174" s="144">
        <f t="shared" si="10"/>
        <v>4.3478260869565215</v>
      </c>
      <c r="L174" s="143">
        <v>3</v>
      </c>
    </row>
    <row r="175" spans="2:12">
      <c r="B175" s="145" t="s">
        <v>16</v>
      </c>
      <c r="C175" s="146" t="s">
        <v>361</v>
      </c>
      <c r="D175" s="145" t="s">
        <v>19</v>
      </c>
      <c r="E175" s="144">
        <f t="shared" si="9"/>
        <v>5</v>
      </c>
      <c r="F175" s="143">
        <v>4</v>
      </c>
      <c r="H175" s="145" t="s">
        <v>106</v>
      </c>
      <c r="I175" s="146" t="s">
        <v>386</v>
      </c>
      <c r="J175" s="145" t="s">
        <v>22</v>
      </c>
      <c r="K175" s="144">
        <f t="shared" si="10"/>
        <v>4.3478260869565215</v>
      </c>
      <c r="L175" s="143">
        <v>3</v>
      </c>
    </row>
    <row r="176" spans="2:12">
      <c r="B176" s="145" t="s">
        <v>9</v>
      </c>
      <c r="C176" s="146" t="s">
        <v>360</v>
      </c>
      <c r="D176" s="145" t="s">
        <v>16</v>
      </c>
      <c r="E176" s="144">
        <f t="shared" si="9"/>
        <v>5</v>
      </c>
      <c r="F176" s="143">
        <v>4</v>
      </c>
      <c r="H176" s="145" t="s">
        <v>51</v>
      </c>
      <c r="I176" s="146" t="s">
        <v>385</v>
      </c>
      <c r="J176" s="145" t="s">
        <v>104</v>
      </c>
      <c r="K176" s="144">
        <f t="shared" si="10"/>
        <v>4.3478260869565215</v>
      </c>
      <c r="L176" s="143">
        <v>3</v>
      </c>
    </row>
    <row r="177" spans="2:12">
      <c r="B177" s="145" t="s">
        <v>129</v>
      </c>
      <c r="C177" s="146" t="s">
        <v>359</v>
      </c>
      <c r="D177" s="145" t="s">
        <v>16</v>
      </c>
      <c r="E177" s="144">
        <f t="shared" si="9"/>
        <v>2.5</v>
      </c>
      <c r="F177" s="143">
        <v>2</v>
      </c>
      <c r="H177" s="202" t="s">
        <v>106</v>
      </c>
      <c r="I177" s="203" t="s">
        <v>311</v>
      </c>
      <c r="J177" s="202" t="s">
        <v>52</v>
      </c>
      <c r="K177" s="204">
        <f t="shared" si="10"/>
        <v>4.3478260869565215</v>
      </c>
      <c r="L177" s="205">
        <v>3</v>
      </c>
    </row>
    <row r="178" spans="2:12">
      <c r="B178" s="145" t="s">
        <v>9</v>
      </c>
      <c r="C178" s="146" t="s">
        <v>358</v>
      </c>
      <c r="D178" s="145" t="s">
        <v>16</v>
      </c>
      <c r="E178" s="144">
        <f t="shared" si="9"/>
        <v>2.5</v>
      </c>
      <c r="F178" s="143">
        <v>2</v>
      </c>
      <c r="H178" s="145" t="s">
        <v>106</v>
      </c>
      <c r="I178" s="146" t="s">
        <v>384</v>
      </c>
      <c r="J178" s="145" t="s">
        <v>16</v>
      </c>
      <c r="K178" s="144">
        <f t="shared" si="10"/>
        <v>4.3478260869565215</v>
      </c>
      <c r="L178" s="143">
        <v>3</v>
      </c>
    </row>
    <row r="179" spans="2:12">
      <c r="B179" s="145" t="s">
        <v>9</v>
      </c>
      <c r="C179" s="146" t="s">
        <v>357</v>
      </c>
      <c r="D179" s="145" t="s">
        <v>16</v>
      </c>
      <c r="E179" s="144">
        <f t="shared" si="9"/>
        <v>2.5</v>
      </c>
      <c r="F179" s="143">
        <v>2</v>
      </c>
      <c r="H179" s="145" t="s">
        <v>106</v>
      </c>
      <c r="I179" s="146" t="s">
        <v>383</v>
      </c>
      <c r="J179" s="145" t="s">
        <v>22</v>
      </c>
      <c r="K179" s="144">
        <f t="shared" si="10"/>
        <v>2.8985507246376812</v>
      </c>
      <c r="L179" s="143">
        <v>2</v>
      </c>
    </row>
    <row r="180" spans="2:12">
      <c r="B180" s="145" t="s">
        <v>9</v>
      </c>
      <c r="C180" s="146" t="s">
        <v>356</v>
      </c>
      <c r="D180" s="145" t="s">
        <v>16</v>
      </c>
      <c r="E180" s="144">
        <f t="shared" si="9"/>
        <v>2.5</v>
      </c>
      <c r="F180" s="143">
        <v>2</v>
      </c>
      <c r="H180" s="145" t="s">
        <v>9</v>
      </c>
      <c r="I180" s="146" t="s">
        <v>382</v>
      </c>
      <c r="J180" s="145" t="s">
        <v>123</v>
      </c>
      <c r="K180" s="144">
        <f t="shared" si="10"/>
        <v>2.8985507246376812</v>
      </c>
      <c r="L180" s="143">
        <v>2</v>
      </c>
    </row>
    <row r="181" spans="2:12">
      <c r="B181" s="145" t="s">
        <v>22</v>
      </c>
      <c r="C181" s="146" t="s">
        <v>355</v>
      </c>
      <c r="D181" s="145" t="s">
        <v>16</v>
      </c>
      <c r="E181" s="144">
        <f t="shared" si="9"/>
        <v>2.5</v>
      </c>
      <c r="F181" s="143">
        <v>2</v>
      </c>
      <c r="H181" s="145" t="s">
        <v>22</v>
      </c>
      <c r="I181" s="146" t="s">
        <v>381</v>
      </c>
      <c r="J181" s="145" t="s">
        <v>123</v>
      </c>
      <c r="K181" s="144">
        <f t="shared" si="10"/>
        <v>2.8985507246376812</v>
      </c>
      <c r="L181" s="143">
        <v>2</v>
      </c>
    </row>
    <row r="182" spans="2:12">
      <c r="B182" s="145" t="s">
        <v>6</v>
      </c>
      <c r="C182" s="146" t="s">
        <v>354</v>
      </c>
      <c r="D182" s="145" t="s">
        <v>16</v>
      </c>
      <c r="E182" s="144">
        <f t="shared" si="9"/>
        <v>2.5</v>
      </c>
      <c r="F182" s="143">
        <v>2</v>
      </c>
      <c r="H182" s="145" t="s">
        <v>22</v>
      </c>
      <c r="I182" s="146" t="s">
        <v>380</v>
      </c>
      <c r="J182" s="145" t="s">
        <v>104</v>
      </c>
      <c r="K182" s="144">
        <f t="shared" si="10"/>
        <v>2.8985507246376812</v>
      </c>
      <c r="L182" s="143">
        <v>2</v>
      </c>
    </row>
    <row r="183" spans="2:12">
      <c r="B183" s="145" t="s">
        <v>9</v>
      </c>
      <c r="C183" s="146" t="s">
        <v>353</v>
      </c>
      <c r="D183" s="145" t="s">
        <v>16</v>
      </c>
      <c r="E183" s="144">
        <f t="shared" si="9"/>
        <v>2.5</v>
      </c>
      <c r="F183" s="143">
        <v>2</v>
      </c>
      <c r="H183" s="145" t="s">
        <v>9</v>
      </c>
      <c r="I183" s="146" t="s">
        <v>379</v>
      </c>
      <c r="J183" s="145" t="s">
        <v>52</v>
      </c>
      <c r="K183" s="144">
        <f t="shared" si="10"/>
        <v>2.8985507246376812</v>
      </c>
      <c r="L183" s="143">
        <v>2</v>
      </c>
    </row>
    <row r="184" spans="2:12">
      <c r="B184" s="145" t="s">
        <v>6</v>
      </c>
      <c r="C184" s="146" t="s">
        <v>352</v>
      </c>
      <c r="D184" s="145" t="s">
        <v>16</v>
      </c>
      <c r="E184" s="144">
        <f t="shared" si="9"/>
        <v>1.25</v>
      </c>
      <c r="F184" s="143">
        <v>1</v>
      </c>
      <c r="H184" s="145" t="s">
        <v>55</v>
      </c>
      <c r="I184" s="146" t="s">
        <v>378</v>
      </c>
      <c r="J184" s="145" t="s">
        <v>141</v>
      </c>
      <c r="K184" s="144">
        <f t="shared" si="10"/>
        <v>1.4492753623188406</v>
      </c>
      <c r="L184" s="143">
        <v>1</v>
      </c>
    </row>
    <row r="185" spans="2:12">
      <c r="B185" s="145" t="s">
        <v>9</v>
      </c>
      <c r="C185" s="146" t="s">
        <v>351</v>
      </c>
      <c r="D185" s="145" t="s">
        <v>16</v>
      </c>
      <c r="E185" s="144">
        <f t="shared" si="9"/>
        <v>1.25</v>
      </c>
      <c r="F185" s="143">
        <v>1</v>
      </c>
      <c r="H185" s="145" t="s">
        <v>22</v>
      </c>
      <c r="I185" s="146" t="s">
        <v>377</v>
      </c>
      <c r="J185" s="145" t="s">
        <v>123</v>
      </c>
      <c r="K185" s="144">
        <f t="shared" si="10"/>
        <v>1.4492753623188406</v>
      </c>
      <c r="L185" s="143">
        <v>1</v>
      </c>
    </row>
    <row r="186" spans="2:12">
      <c r="B186" s="145" t="s">
        <v>16</v>
      </c>
      <c r="C186" s="146" t="s">
        <v>350</v>
      </c>
      <c r="D186" s="145" t="s">
        <v>19</v>
      </c>
      <c r="E186" s="144">
        <f t="shared" si="9"/>
        <v>1.25</v>
      </c>
      <c r="F186" s="143">
        <v>1</v>
      </c>
      <c r="H186" s="145" t="s">
        <v>9</v>
      </c>
      <c r="I186" s="146" t="s">
        <v>376</v>
      </c>
      <c r="J186" s="145" t="s">
        <v>104</v>
      </c>
      <c r="K186" s="144">
        <f t="shared" si="10"/>
        <v>1.4492753623188406</v>
      </c>
      <c r="L186" s="143">
        <v>1</v>
      </c>
    </row>
    <row r="187" spans="2:12">
      <c r="B187" s="145" t="s">
        <v>16</v>
      </c>
      <c r="C187" s="146" t="s">
        <v>349</v>
      </c>
      <c r="D187" s="145" t="s">
        <v>9</v>
      </c>
      <c r="E187" s="144">
        <f t="shared" si="9"/>
        <v>1.25</v>
      </c>
      <c r="F187" s="143">
        <v>1</v>
      </c>
      <c r="H187" s="145" t="s">
        <v>22</v>
      </c>
      <c r="I187" s="146" t="s">
        <v>375</v>
      </c>
      <c r="J187" s="145" t="s">
        <v>22</v>
      </c>
      <c r="K187" s="144">
        <f t="shared" si="10"/>
        <v>1.4492753623188406</v>
      </c>
      <c r="L187" s="143">
        <v>1</v>
      </c>
    </row>
    <row r="188" spans="2:12">
      <c r="B188" s="145" t="s">
        <v>348</v>
      </c>
      <c r="C188" s="146" t="s">
        <v>347</v>
      </c>
      <c r="D188" s="145" t="s">
        <v>16</v>
      </c>
      <c r="E188" s="144">
        <f t="shared" si="9"/>
        <v>1.25</v>
      </c>
      <c r="F188" s="143">
        <v>1</v>
      </c>
      <c r="H188" s="145" t="s">
        <v>22</v>
      </c>
      <c r="I188" s="146" t="s">
        <v>374</v>
      </c>
      <c r="J188" s="145" t="s">
        <v>16</v>
      </c>
      <c r="K188" s="144">
        <f t="shared" si="10"/>
        <v>1.4492753623188406</v>
      </c>
      <c r="L188" s="143">
        <v>1</v>
      </c>
    </row>
    <row r="189" spans="2:12">
      <c r="B189" s="145" t="s">
        <v>6</v>
      </c>
      <c r="C189" s="146" t="s">
        <v>346</v>
      </c>
      <c r="D189" s="145" t="s">
        <v>16</v>
      </c>
      <c r="E189" s="144">
        <f t="shared" si="9"/>
        <v>1.25</v>
      </c>
      <c r="F189" s="143">
        <v>1</v>
      </c>
      <c r="H189" s="145" t="s">
        <v>102</v>
      </c>
      <c r="I189" s="146" t="s">
        <v>373</v>
      </c>
      <c r="J189" s="145" t="s">
        <v>123</v>
      </c>
      <c r="K189" s="144">
        <f t="shared" si="10"/>
        <v>1.4492753623188406</v>
      </c>
      <c r="L189" s="143">
        <v>1</v>
      </c>
    </row>
    <row r="190" spans="2:12">
      <c r="B190" s="145" t="s">
        <v>345</v>
      </c>
      <c r="C190" s="146" t="s">
        <v>344</v>
      </c>
      <c r="D190" s="145" t="s">
        <v>16</v>
      </c>
      <c r="E190" s="144">
        <f t="shared" si="9"/>
        <v>1.25</v>
      </c>
      <c r="F190" s="143">
        <v>1</v>
      </c>
      <c r="H190" s="145" t="s">
        <v>106</v>
      </c>
      <c r="I190" s="146" t="s">
        <v>372</v>
      </c>
      <c r="J190" s="145" t="s">
        <v>16</v>
      </c>
      <c r="K190" s="144">
        <f t="shared" si="10"/>
        <v>1.4492753623188406</v>
      </c>
      <c r="L190" s="143">
        <v>1</v>
      </c>
    </row>
    <row r="191" spans="2:12">
      <c r="B191" s="145" t="s">
        <v>9</v>
      </c>
      <c r="C191" s="146" t="s">
        <v>343</v>
      </c>
      <c r="D191" s="145" t="s">
        <v>16</v>
      </c>
      <c r="E191" s="144">
        <f t="shared" si="9"/>
        <v>1.25</v>
      </c>
      <c r="F191" s="143">
        <v>1</v>
      </c>
      <c r="H191" s="239" t="s">
        <v>106</v>
      </c>
      <c r="I191" s="240" t="s">
        <v>371</v>
      </c>
      <c r="J191" s="239" t="s">
        <v>22</v>
      </c>
      <c r="K191" s="241">
        <f t="shared" si="10"/>
        <v>1.4492753623188406</v>
      </c>
      <c r="L191" s="242">
        <v>1</v>
      </c>
    </row>
    <row r="192" spans="2:12">
      <c r="B192" s="145" t="s">
        <v>22</v>
      </c>
      <c r="C192" s="146" t="s">
        <v>342</v>
      </c>
      <c r="D192" s="145" t="s">
        <v>16</v>
      </c>
      <c r="E192" s="144">
        <f t="shared" si="9"/>
        <v>1.25</v>
      </c>
      <c r="F192" s="143">
        <v>1</v>
      </c>
      <c r="H192" s="145" t="s">
        <v>51</v>
      </c>
      <c r="I192" s="146" t="s">
        <v>370</v>
      </c>
      <c r="J192" s="145" t="s">
        <v>16</v>
      </c>
      <c r="K192" s="144">
        <f t="shared" si="10"/>
        <v>1.4492753623188406</v>
      </c>
      <c r="L192" s="143">
        <v>1</v>
      </c>
    </row>
    <row r="193" spans="2:12">
      <c r="B193" s="145" t="s">
        <v>9</v>
      </c>
      <c r="C193" s="146" t="s">
        <v>341</v>
      </c>
      <c r="D193" s="145" t="s">
        <v>16</v>
      </c>
      <c r="E193" s="144">
        <f t="shared" si="9"/>
        <v>1.25</v>
      </c>
      <c r="F193" s="143">
        <v>1</v>
      </c>
      <c r="H193" s="145" t="s">
        <v>9</v>
      </c>
      <c r="I193" s="146" t="s">
        <v>369</v>
      </c>
      <c r="J193" s="145" t="s">
        <v>16</v>
      </c>
      <c r="K193" s="144">
        <f t="shared" si="10"/>
        <v>1.4492753623188406</v>
      </c>
      <c r="L193" s="143">
        <v>1</v>
      </c>
    </row>
    <row r="194" spans="2:12">
      <c r="B194" s="145" t="s">
        <v>9</v>
      </c>
      <c r="C194" s="146" t="s">
        <v>340</v>
      </c>
      <c r="D194" s="145" t="s">
        <v>16</v>
      </c>
      <c r="E194" s="144">
        <f t="shared" si="9"/>
        <v>1.25</v>
      </c>
      <c r="F194" s="143">
        <v>1</v>
      </c>
      <c r="H194" s="145" t="s">
        <v>22</v>
      </c>
      <c r="I194" s="146" t="s">
        <v>368</v>
      </c>
      <c r="J194" s="145" t="s">
        <v>16</v>
      </c>
      <c r="K194" s="144">
        <f t="shared" si="10"/>
        <v>1.4492753623188406</v>
      </c>
      <c r="L194" s="143">
        <v>1</v>
      </c>
    </row>
    <row r="195" spans="2:12">
      <c r="B195" s="145" t="s">
        <v>16</v>
      </c>
      <c r="C195" s="146" t="s">
        <v>339</v>
      </c>
      <c r="D195" s="145" t="s">
        <v>9</v>
      </c>
      <c r="E195" s="144">
        <f t="shared" si="9"/>
        <v>1.25</v>
      </c>
      <c r="F195" s="143">
        <v>1</v>
      </c>
      <c r="H195" s="145" t="s">
        <v>9</v>
      </c>
      <c r="I195" s="146" t="s">
        <v>367</v>
      </c>
      <c r="J195" s="145" t="s">
        <v>52</v>
      </c>
      <c r="K195" s="144">
        <f t="shared" si="10"/>
        <v>1.4492753623188406</v>
      </c>
      <c r="L195" s="143">
        <v>1</v>
      </c>
    </row>
    <row r="196" spans="2:12" ht="13" customHeight="1">
      <c r="B196" s="145" t="s">
        <v>9</v>
      </c>
      <c r="C196" s="146" t="s">
        <v>338</v>
      </c>
      <c r="D196" s="145" t="s">
        <v>16</v>
      </c>
      <c r="E196" s="144">
        <f t="shared" si="9"/>
        <v>1.25</v>
      </c>
      <c r="F196" s="143">
        <v>1</v>
      </c>
      <c r="H196" s="141"/>
      <c r="I196" s="142"/>
      <c r="J196" s="141"/>
      <c r="K196" s="140">
        <f>SUM(K171:K195)</f>
        <v>100.00000000000007</v>
      </c>
      <c r="L196" s="140">
        <f>SUM(L171:L195)</f>
        <v>69</v>
      </c>
    </row>
    <row r="197" spans="2:12">
      <c r="B197" s="145" t="s">
        <v>9</v>
      </c>
      <c r="C197" s="146" t="s">
        <v>337</v>
      </c>
      <c r="D197" s="145" t="s">
        <v>16</v>
      </c>
      <c r="E197" s="144">
        <f t="shared" si="9"/>
        <v>1.25</v>
      </c>
      <c r="F197" s="143">
        <v>1</v>
      </c>
    </row>
    <row r="198" spans="2:12">
      <c r="B198" s="145" t="s">
        <v>9</v>
      </c>
      <c r="C198" s="146" t="s">
        <v>336</v>
      </c>
      <c r="D198" s="145" t="s">
        <v>16</v>
      </c>
      <c r="E198" s="144">
        <f t="shared" si="9"/>
        <v>1.25</v>
      </c>
      <c r="F198" s="143">
        <v>1</v>
      </c>
    </row>
    <row r="199" spans="2:12">
      <c r="B199" s="145" t="s">
        <v>22</v>
      </c>
      <c r="C199" s="146" t="s">
        <v>335</v>
      </c>
      <c r="D199" s="145" t="s">
        <v>16</v>
      </c>
      <c r="E199" s="144">
        <f t="shared" si="9"/>
        <v>1.25</v>
      </c>
      <c r="F199" s="143">
        <v>1</v>
      </c>
    </row>
    <row r="200" spans="2:12">
      <c r="B200" s="145" t="s">
        <v>22</v>
      </c>
      <c r="C200" s="146" t="s">
        <v>334</v>
      </c>
      <c r="D200" s="145" t="s">
        <v>16</v>
      </c>
      <c r="E200" s="144">
        <f t="shared" si="9"/>
        <v>1.25</v>
      </c>
      <c r="F200" s="143">
        <v>1</v>
      </c>
    </row>
    <row r="201" spans="2:12">
      <c r="B201" s="145" t="s">
        <v>9</v>
      </c>
      <c r="C201" s="146" t="s">
        <v>333</v>
      </c>
      <c r="D201" s="145" t="s">
        <v>16</v>
      </c>
      <c r="E201" s="144">
        <f t="shared" si="9"/>
        <v>1.25</v>
      </c>
      <c r="F201" s="143">
        <v>1</v>
      </c>
    </row>
    <row r="202" spans="2:12">
      <c r="B202" s="145" t="s">
        <v>22</v>
      </c>
      <c r="C202" s="146" t="s">
        <v>332</v>
      </c>
      <c r="D202" s="145" t="s">
        <v>16</v>
      </c>
      <c r="E202" s="144">
        <f t="shared" si="9"/>
        <v>1.25</v>
      </c>
      <c r="F202" s="143">
        <v>1</v>
      </c>
    </row>
    <row r="203" spans="2:12">
      <c r="B203" s="145" t="s">
        <v>22</v>
      </c>
      <c r="C203" s="146" t="s">
        <v>331</v>
      </c>
      <c r="D203" s="145" t="s">
        <v>16</v>
      </c>
      <c r="E203" s="144">
        <f t="shared" si="9"/>
        <v>1.25</v>
      </c>
      <c r="F203" s="143">
        <v>1</v>
      </c>
    </row>
    <row r="204" spans="2:12">
      <c r="B204" s="145" t="s">
        <v>129</v>
      </c>
      <c r="C204" s="146" t="s">
        <v>330</v>
      </c>
      <c r="D204" s="145" t="s">
        <v>16</v>
      </c>
      <c r="E204" s="144">
        <f t="shared" si="9"/>
        <v>1.25</v>
      </c>
      <c r="F204" s="143">
        <v>1</v>
      </c>
    </row>
    <row r="205" spans="2:12">
      <c r="B205" s="145" t="s">
        <v>9</v>
      </c>
      <c r="C205" s="146" t="s">
        <v>329</v>
      </c>
      <c r="D205" s="145" t="s">
        <v>16</v>
      </c>
      <c r="E205" s="144">
        <f t="shared" si="9"/>
        <v>1.25</v>
      </c>
      <c r="F205" s="143">
        <v>1</v>
      </c>
    </row>
    <row r="206" spans="2:12" ht="15">
      <c r="B206" s="141"/>
      <c r="C206" s="142"/>
      <c r="D206" s="141"/>
      <c r="E206" s="140">
        <f>SUM(E171:E205)</f>
        <v>100</v>
      </c>
      <c r="F206" s="140">
        <f>SUM(F171:F205)</f>
        <v>80</v>
      </c>
    </row>
    <row r="208" spans="2:12">
      <c r="B208" s="152" t="s">
        <v>412</v>
      </c>
      <c r="C208" s="151"/>
      <c r="D208" s="150"/>
      <c r="E208" s="150"/>
      <c r="F208" s="149"/>
      <c r="H208" s="152" t="s">
        <v>401</v>
      </c>
      <c r="I208" s="151"/>
      <c r="J208" s="150"/>
      <c r="K208" s="150"/>
      <c r="L208" s="149"/>
    </row>
    <row r="209" spans="2:12">
      <c r="B209" s="150"/>
      <c r="C209" s="151"/>
      <c r="D209" s="150"/>
      <c r="E209" s="150"/>
      <c r="F209" s="149"/>
      <c r="H209" s="150"/>
      <c r="I209" s="151"/>
      <c r="J209" s="150"/>
      <c r="K209" s="150"/>
      <c r="L209" s="149"/>
    </row>
    <row r="210" spans="2:12">
      <c r="B210" s="148" t="s">
        <v>0</v>
      </c>
      <c r="C210" s="148" t="s">
        <v>1</v>
      </c>
      <c r="D210" s="148" t="s">
        <v>2</v>
      </c>
      <c r="E210" s="148" t="s">
        <v>3</v>
      </c>
      <c r="F210" s="147" t="s">
        <v>4</v>
      </c>
      <c r="H210" s="148" t="s">
        <v>45</v>
      </c>
      <c r="I210" s="148" t="s">
        <v>1</v>
      </c>
      <c r="J210" s="148" t="s">
        <v>46</v>
      </c>
      <c r="K210" s="148" t="s">
        <v>3</v>
      </c>
      <c r="L210" s="147" t="s">
        <v>4</v>
      </c>
    </row>
    <row r="211" spans="2:12">
      <c r="B211" s="145" t="s">
        <v>405</v>
      </c>
      <c r="C211" s="146" t="s">
        <v>411</v>
      </c>
      <c r="D211" s="145" t="s">
        <v>16</v>
      </c>
      <c r="E211" s="144">
        <f t="shared" ref="E211:E219" si="11">SUM((F211/$F$220)*100)</f>
        <v>67.088607594936718</v>
      </c>
      <c r="F211" s="143">
        <v>53</v>
      </c>
      <c r="H211" s="156" t="s">
        <v>106</v>
      </c>
      <c r="I211" s="157" t="s">
        <v>324</v>
      </c>
      <c r="J211" s="156" t="s">
        <v>52</v>
      </c>
      <c r="K211" s="158">
        <f t="shared" ref="K211:K220" si="12">SUM((L211/$L$221)*100)</f>
        <v>61.250000000000007</v>
      </c>
      <c r="L211" s="159">
        <v>49</v>
      </c>
    </row>
    <row r="212" spans="2:12">
      <c r="B212" s="145" t="s">
        <v>16</v>
      </c>
      <c r="C212" s="146" t="s">
        <v>410</v>
      </c>
      <c r="D212" s="145" t="s">
        <v>16</v>
      </c>
      <c r="E212" s="144">
        <f t="shared" si="11"/>
        <v>22.784810126582279</v>
      </c>
      <c r="F212" s="143">
        <v>18</v>
      </c>
      <c r="H212" s="145" t="s">
        <v>22</v>
      </c>
      <c r="I212" s="146" t="s">
        <v>400</v>
      </c>
      <c r="J212" s="145" t="s">
        <v>123</v>
      </c>
      <c r="K212" s="144">
        <f t="shared" si="12"/>
        <v>11.25</v>
      </c>
      <c r="L212" s="143">
        <v>9</v>
      </c>
    </row>
    <row r="213" spans="2:12">
      <c r="B213" s="145" t="s">
        <v>16</v>
      </c>
      <c r="C213" s="146" t="s">
        <v>409</v>
      </c>
      <c r="D213" s="145" t="s">
        <v>16</v>
      </c>
      <c r="E213" s="144">
        <f t="shared" si="11"/>
        <v>2.5316455696202533</v>
      </c>
      <c r="F213" s="143">
        <v>2</v>
      </c>
      <c r="H213" s="145" t="s">
        <v>22</v>
      </c>
      <c r="I213" s="146" t="s">
        <v>399</v>
      </c>
      <c r="J213" s="145" t="s">
        <v>16</v>
      </c>
      <c r="K213" s="144">
        <f t="shared" si="12"/>
        <v>8.75</v>
      </c>
      <c r="L213" s="143">
        <v>7</v>
      </c>
    </row>
    <row r="214" spans="2:12">
      <c r="B214" s="145" t="s">
        <v>405</v>
      </c>
      <c r="C214" s="146" t="s">
        <v>408</v>
      </c>
      <c r="D214" s="145" t="s">
        <v>16</v>
      </c>
      <c r="E214" s="144">
        <f t="shared" si="11"/>
        <v>1.2658227848101267</v>
      </c>
      <c r="F214" s="143">
        <v>1</v>
      </c>
      <c r="H214" s="145" t="s">
        <v>51</v>
      </c>
      <c r="I214" s="146" t="s">
        <v>398</v>
      </c>
      <c r="J214" s="145" t="s">
        <v>52</v>
      </c>
      <c r="K214" s="144">
        <f t="shared" si="12"/>
        <v>7.5</v>
      </c>
      <c r="L214" s="143">
        <v>6</v>
      </c>
    </row>
    <row r="215" spans="2:12">
      <c r="B215" s="145" t="s">
        <v>405</v>
      </c>
      <c r="C215" s="146" t="s">
        <v>407</v>
      </c>
      <c r="D215" s="145" t="s">
        <v>16</v>
      </c>
      <c r="E215" s="144">
        <f t="shared" si="11"/>
        <v>1.2658227848101267</v>
      </c>
      <c r="F215" s="143">
        <v>1</v>
      </c>
      <c r="H215" s="145" t="s">
        <v>106</v>
      </c>
      <c r="I215" s="146" t="s">
        <v>397</v>
      </c>
      <c r="J215" s="145" t="s">
        <v>104</v>
      </c>
      <c r="K215" s="144">
        <f t="shared" si="12"/>
        <v>3.75</v>
      </c>
      <c r="L215" s="143">
        <v>3</v>
      </c>
    </row>
    <row r="216" spans="2:12">
      <c r="B216" s="145" t="s">
        <v>405</v>
      </c>
      <c r="C216" s="146" t="s">
        <v>406</v>
      </c>
      <c r="D216" s="145" t="s">
        <v>16</v>
      </c>
      <c r="E216" s="144">
        <f t="shared" si="11"/>
        <v>1.2658227848101267</v>
      </c>
      <c r="F216" s="143">
        <v>1</v>
      </c>
      <c r="H216" s="145" t="s">
        <v>106</v>
      </c>
      <c r="I216" s="146" t="s">
        <v>396</v>
      </c>
      <c r="J216" s="145" t="s">
        <v>22</v>
      </c>
      <c r="K216" s="144">
        <f t="shared" si="12"/>
        <v>2.5</v>
      </c>
      <c r="L216" s="143">
        <v>2</v>
      </c>
    </row>
    <row r="217" spans="2:12">
      <c r="B217" s="145" t="s">
        <v>405</v>
      </c>
      <c r="C217" s="146" t="s">
        <v>404</v>
      </c>
      <c r="D217" s="145" t="s">
        <v>16</v>
      </c>
      <c r="E217" s="144">
        <f t="shared" si="11"/>
        <v>1.2658227848101267</v>
      </c>
      <c r="F217" s="143">
        <v>1</v>
      </c>
      <c r="H217" s="145" t="s">
        <v>106</v>
      </c>
      <c r="I217" s="146" t="s">
        <v>395</v>
      </c>
      <c r="J217" s="145" t="s">
        <v>104</v>
      </c>
      <c r="K217" s="144">
        <f t="shared" si="12"/>
        <v>1.25</v>
      </c>
      <c r="L217" s="143">
        <v>1</v>
      </c>
    </row>
    <row r="218" spans="2:12">
      <c r="B218" s="145" t="s">
        <v>16</v>
      </c>
      <c r="C218" s="146" t="s">
        <v>403</v>
      </c>
      <c r="D218" s="145" t="s">
        <v>16</v>
      </c>
      <c r="E218" s="144">
        <f t="shared" si="11"/>
        <v>1.2658227848101267</v>
      </c>
      <c r="F218" s="143">
        <v>1</v>
      </c>
      <c r="H218" s="247" t="s">
        <v>106</v>
      </c>
      <c r="I218" s="248" t="s">
        <v>394</v>
      </c>
      <c r="J218" s="247" t="s">
        <v>22</v>
      </c>
      <c r="K218" s="249">
        <f t="shared" si="12"/>
        <v>1.25</v>
      </c>
      <c r="L218" s="250">
        <v>1</v>
      </c>
    </row>
    <row r="219" spans="2:12">
      <c r="B219" s="145" t="s">
        <v>16</v>
      </c>
      <c r="C219" s="146" t="s">
        <v>402</v>
      </c>
      <c r="D219" s="145" t="s">
        <v>16</v>
      </c>
      <c r="E219" s="144">
        <f t="shared" si="11"/>
        <v>1.2658227848101267</v>
      </c>
      <c r="F219" s="143">
        <v>1</v>
      </c>
      <c r="H219" s="145" t="s">
        <v>106</v>
      </c>
      <c r="I219" s="146" t="s">
        <v>393</v>
      </c>
      <c r="J219" s="145" t="s">
        <v>52</v>
      </c>
      <c r="K219" s="144">
        <f t="shared" si="12"/>
        <v>1.25</v>
      </c>
      <c r="L219" s="143">
        <v>1</v>
      </c>
    </row>
    <row r="220" spans="2:12" ht="15">
      <c r="B220" s="141"/>
      <c r="C220" s="142"/>
      <c r="D220" s="141"/>
      <c r="E220" s="140">
        <f>SUM(E211:E219)</f>
        <v>100</v>
      </c>
      <c r="F220" s="140">
        <f>SUM(F211:F219)</f>
        <v>79</v>
      </c>
      <c r="H220" s="145" t="s">
        <v>106</v>
      </c>
      <c r="I220" s="146" t="s">
        <v>392</v>
      </c>
      <c r="J220" s="145" t="s">
        <v>16</v>
      </c>
      <c r="K220" s="144">
        <f t="shared" si="12"/>
        <v>1.25</v>
      </c>
      <c r="L220" s="143">
        <v>1</v>
      </c>
    </row>
    <row r="221" spans="2:12" ht="15">
      <c r="H221" s="141"/>
      <c r="I221" s="142"/>
      <c r="J221" s="141"/>
      <c r="K221" s="140">
        <f>SUM(K211:K220)</f>
        <v>100</v>
      </c>
      <c r="L221" s="140">
        <f>SUM(L211:L220)</f>
        <v>80</v>
      </c>
    </row>
    <row r="223" spans="2:12">
      <c r="B223" s="152" t="s">
        <v>428</v>
      </c>
      <c r="C223" s="151"/>
      <c r="D223" s="150"/>
      <c r="E223" s="150"/>
      <c r="F223" s="149"/>
      <c r="H223" s="152" t="s">
        <v>441</v>
      </c>
      <c r="I223" s="151"/>
      <c r="J223" s="150"/>
      <c r="K223" s="150"/>
      <c r="L223" s="149"/>
    </row>
    <row r="224" spans="2:12">
      <c r="B224" s="150"/>
      <c r="C224" s="151"/>
      <c r="D224" s="150"/>
      <c r="E224" s="150"/>
      <c r="F224" s="149"/>
      <c r="H224" s="150"/>
      <c r="I224" s="151"/>
      <c r="J224" s="150"/>
      <c r="K224" s="150"/>
      <c r="L224" s="149"/>
    </row>
    <row r="225" spans="2:12">
      <c r="B225" s="148" t="s">
        <v>0</v>
      </c>
      <c r="C225" s="148" t="s">
        <v>1</v>
      </c>
      <c r="D225" s="148" t="s">
        <v>2</v>
      </c>
      <c r="E225" s="148" t="s">
        <v>3</v>
      </c>
      <c r="F225" s="147" t="s">
        <v>4</v>
      </c>
      <c r="H225" s="148" t="s">
        <v>0</v>
      </c>
      <c r="I225" s="148" t="s">
        <v>1</v>
      </c>
      <c r="J225" s="148" t="s">
        <v>2</v>
      </c>
      <c r="K225" s="148" t="s">
        <v>3</v>
      </c>
      <c r="L225" s="147" t="s">
        <v>4</v>
      </c>
    </row>
    <row r="226" spans="2:12">
      <c r="B226" s="145" t="s">
        <v>9</v>
      </c>
      <c r="C226" s="146" t="s">
        <v>427</v>
      </c>
      <c r="D226" s="145" t="s">
        <v>16</v>
      </c>
      <c r="E226" s="144">
        <f t="shared" ref="E226:E240" si="13">SUM((F226/$F$241)*100)</f>
        <v>37.804878048780488</v>
      </c>
      <c r="F226" s="143">
        <v>31</v>
      </c>
      <c r="H226" s="163" t="s">
        <v>22</v>
      </c>
      <c r="I226" s="164" t="s">
        <v>325</v>
      </c>
      <c r="J226" s="163" t="s">
        <v>16</v>
      </c>
      <c r="K226" s="165">
        <f t="shared" ref="K226:K239" si="14">SUM((L226/$L$240)*100)</f>
        <v>40.298507462686565</v>
      </c>
      <c r="L226" s="166">
        <v>27</v>
      </c>
    </row>
    <row r="227" spans="2:12">
      <c r="B227" s="145" t="s">
        <v>16</v>
      </c>
      <c r="C227" s="146" t="s">
        <v>426</v>
      </c>
      <c r="D227" s="145" t="s">
        <v>9</v>
      </c>
      <c r="E227" s="144">
        <f t="shared" si="13"/>
        <v>17.073170731707318</v>
      </c>
      <c r="F227" s="143">
        <v>14</v>
      </c>
      <c r="H227" s="145" t="s">
        <v>19</v>
      </c>
      <c r="I227" s="146" t="s">
        <v>440</v>
      </c>
      <c r="J227" s="145" t="s">
        <v>52</v>
      </c>
      <c r="K227" s="144">
        <f t="shared" si="14"/>
        <v>16.417910447761194</v>
      </c>
      <c r="L227" s="143">
        <v>11</v>
      </c>
    </row>
    <row r="228" spans="2:12">
      <c r="B228" s="145" t="s">
        <v>22</v>
      </c>
      <c r="C228" s="146" t="s">
        <v>425</v>
      </c>
      <c r="D228" s="145" t="s">
        <v>16</v>
      </c>
      <c r="E228" s="144">
        <f t="shared" si="13"/>
        <v>14.634146341463413</v>
      </c>
      <c r="F228" s="143">
        <v>12</v>
      </c>
      <c r="H228" s="145" t="s">
        <v>22</v>
      </c>
      <c r="I228" s="146" t="s">
        <v>439</v>
      </c>
      <c r="J228" s="145" t="s">
        <v>16</v>
      </c>
      <c r="K228" s="144">
        <f t="shared" si="14"/>
        <v>7.4626865671641784</v>
      </c>
      <c r="L228" s="143">
        <v>5</v>
      </c>
    </row>
    <row r="229" spans="2:12">
      <c r="B229" s="145" t="s">
        <v>6</v>
      </c>
      <c r="C229" s="146" t="s">
        <v>424</v>
      </c>
      <c r="D229" s="145" t="s">
        <v>16</v>
      </c>
      <c r="E229" s="144">
        <f t="shared" si="13"/>
        <v>12.195121951219512</v>
      </c>
      <c r="F229" s="143">
        <v>10</v>
      </c>
      <c r="H229" s="145" t="s">
        <v>106</v>
      </c>
      <c r="I229" s="146" t="s">
        <v>438</v>
      </c>
      <c r="J229" s="145" t="s">
        <v>104</v>
      </c>
      <c r="K229" s="144">
        <f t="shared" si="14"/>
        <v>5.9701492537313428</v>
      </c>
      <c r="L229" s="143">
        <v>4</v>
      </c>
    </row>
    <row r="230" spans="2:12">
      <c r="B230" s="145" t="s">
        <v>129</v>
      </c>
      <c r="C230" s="146" t="s">
        <v>423</v>
      </c>
      <c r="D230" s="145" t="s">
        <v>16</v>
      </c>
      <c r="E230" s="144">
        <f t="shared" si="13"/>
        <v>2.4390243902439024</v>
      </c>
      <c r="F230" s="143">
        <v>2</v>
      </c>
      <c r="H230" s="145" t="s">
        <v>22</v>
      </c>
      <c r="I230" s="146" t="s">
        <v>437</v>
      </c>
      <c r="J230" s="145" t="s">
        <v>22</v>
      </c>
      <c r="K230" s="144">
        <f t="shared" si="14"/>
        <v>4.4776119402985071</v>
      </c>
      <c r="L230" s="143">
        <v>3</v>
      </c>
    </row>
    <row r="231" spans="2:12">
      <c r="B231" s="145" t="s">
        <v>6</v>
      </c>
      <c r="C231" s="146" t="s">
        <v>422</v>
      </c>
      <c r="D231" s="145" t="s">
        <v>16</v>
      </c>
      <c r="E231" s="144">
        <f t="shared" si="13"/>
        <v>2.4390243902439024</v>
      </c>
      <c r="F231" s="143">
        <v>2</v>
      </c>
      <c r="H231" s="145" t="s">
        <v>9</v>
      </c>
      <c r="I231" s="146" t="s">
        <v>436</v>
      </c>
      <c r="J231" s="145" t="s">
        <v>16</v>
      </c>
      <c r="K231" s="144">
        <f t="shared" si="14"/>
        <v>4.4776119402985071</v>
      </c>
      <c r="L231" s="143">
        <v>3</v>
      </c>
    </row>
    <row r="232" spans="2:12">
      <c r="B232" s="145" t="s">
        <v>22</v>
      </c>
      <c r="C232" s="146" t="s">
        <v>421</v>
      </c>
      <c r="D232" s="145" t="s">
        <v>22</v>
      </c>
      <c r="E232" s="144">
        <f t="shared" si="13"/>
        <v>2.4390243902439024</v>
      </c>
      <c r="F232" s="143">
        <v>2</v>
      </c>
      <c r="H232" s="145" t="s">
        <v>106</v>
      </c>
      <c r="I232" s="146" t="s">
        <v>435</v>
      </c>
      <c r="J232" s="145" t="s">
        <v>22</v>
      </c>
      <c r="K232" s="144">
        <f t="shared" si="14"/>
        <v>4.4776119402985071</v>
      </c>
      <c r="L232" s="143">
        <v>3</v>
      </c>
    </row>
    <row r="233" spans="2:12">
      <c r="B233" s="145" t="s">
        <v>22</v>
      </c>
      <c r="C233" s="146" t="s">
        <v>414</v>
      </c>
      <c r="D233" s="145" t="s">
        <v>22</v>
      </c>
      <c r="E233" s="144">
        <f t="shared" si="13"/>
        <v>2.4390243902439024</v>
      </c>
      <c r="F233" s="143">
        <v>2</v>
      </c>
      <c r="H233" s="167" t="s">
        <v>51</v>
      </c>
      <c r="I233" s="168" t="s">
        <v>115</v>
      </c>
      <c r="J233" s="167" t="s">
        <v>16</v>
      </c>
      <c r="K233" s="169">
        <f t="shared" si="14"/>
        <v>4.4776119402985071</v>
      </c>
      <c r="L233" s="170">
        <v>3</v>
      </c>
    </row>
    <row r="234" spans="2:12">
      <c r="B234" s="145" t="s">
        <v>16</v>
      </c>
      <c r="C234" s="146" t="s">
        <v>420</v>
      </c>
      <c r="D234" s="145" t="s">
        <v>9</v>
      </c>
      <c r="E234" s="144">
        <f t="shared" si="13"/>
        <v>1.2195121951219512</v>
      </c>
      <c r="F234" s="143">
        <v>1</v>
      </c>
      <c r="H234" s="145" t="s">
        <v>51</v>
      </c>
      <c r="I234" s="146" t="s">
        <v>434</v>
      </c>
      <c r="J234" s="145" t="s">
        <v>104</v>
      </c>
      <c r="K234" s="144">
        <f t="shared" si="14"/>
        <v>2.9850746268656714</v>
      </c>
      <c r="L234" s="143">
        <v>2</v>
      </c>
    </row>
    <row r="235" spans="2:12">
      <c r="B235" s="145" t="s">
        <v>9</v>
      </c>
      <c r="C235" s="146" t="s">
        <v>419</v>
      </c>
      <c r="D235" s="145" t="s">
        <v>16</v>
      </c>
      <c r="E235" s="144">
        <f t="shared" si="13"/>
        <v>1.2195121951219512</v>
      </c>
      <c r="F235" s="143">
        <v>1</v>
      </c>
      <c r="H235" s="145" t="s">
        <v>19</v>
      </c>
      <c r="I235" s="146" t="s">
        <v>433</v>
      </c>
      <c r="J235" s="145" t="s">
        <v>16</v>
      </c>
      <c r="K235" s="144">
        <f t="shared" si="14"/>
        <v>2.9850746268656714</v>
      </c>
      <c r="L235" s="143">
        <v>2</v>
      </c>
    </row>
    <row r="236" spans="2:12">
      <c r="B236" s="145" t="s">
        <v>9</v>
      </c>
      <c r="C236" s="146" t="s">
        <v>418</v>
      </c>
      <c r="D236" s="145" t="s">
        <v>16</v>
      </c>
      <c r="E236" s="144">
        <f t="shared" si="13"/>
        <v>1.2195121951219512</v>
      </c>
      <c r="F236" s="143">
        <v>1</v>
      </c>
      <c r="H236" s="145" t="s">
        <v>106</v>
      </c>
      <c r="I236" s="146" t="s">
        <v>432</v>
      </c>
      <c r="J236" s="145" t="s">
        <v>104</v>
      </c>
      <c r="K236" s="144">
        <f t="shared" si="14"/>
        <v>1.4925373134328357</v>
      </c>
      <c r="L236" s="143">
        <v>1</v>
      </c>
    </row>
    <row r="237" spans="2:12">
      <c r="B237" s="145" t="s">
        <v>129</v>
      </c>
      <c r="C237" s="146" t="s">
        <v>417</v>
      </c>
      <c r="D237" s="145" t="s">
        <v>16</v>
      </c>
      <c r="E237" s="144">
        <f t="shared" si="13"/>
        <v>1.2195121951219512</v>
      </c>
      <c r="F237" s="143">
        <v>1</v>
      </c>
      <c r="H237" s="145" t="s">
        <v>22</v>
      </c>
      <c r="I237" s="146" t="s">
        <v>431</v>
      </c>
      <c r="J237" s="145" t="s">
        <v>123</v>
      </c>
      <c r="K237" s="144">
        <f t="shared" si="14"/>
        <v>1.4925373134328357</v>
      </c>
      <c r="L237" s="143">
        <v>1</v>
      </c>
    </row>
    <row r="238" spans="2:12">
      <c r="B238" s="145" t="s">
        <v>9</v>
      </c>
      <c r="C238" s="146" t="s">
        <v>416</v>
      </c>
      <c r="D238" s="145" t="s">
        <v>16</v>
      </c>
      <c r="E238" s="144">
        <f t="shared" si="13"/>
        <v>1.2195121951219512</v>
      </c>
      <c r="F238" s="143">
        <v>1</v>
      </c>
      <c r="H238" s="145" t="s">
        <v>22</v>
      </c>
      <c r="I238" s="292" t="s">
        <v>430</v>
      </c>
      <c r="J238" s="145" t="s">
        <v>16</v>
      </c>
      <c r="K238" s="144">
        <f t="shared" si="14"/>
        <v>1.4925373134328357</v>
      </c>
      <c r="L238" s="143">
        <v>1</v>
      </c>
    </row>
    <row r="239" spans="2:12">
      <c r="B239" s="145" t="s">
        <v>9</v>
      </c>
      <c r="C239" s="146" t="s">
        <v>415</v>
      </c>
      <c r="D239" s="145" t="s">
        <v>16</v>
      </c>
      <c r="E239" s="144">
        <f t="shared" si="13"/>
        <v>1.2195121951219512</v>
      </c>
      <c r="F239" s="143">
        <v>1</v>
      </c>
      <c r="H239" s="145" t="s">
        <v>19</v>
      </c>
      <c r="I239" s="146" t="s">
        <v>429</v>
      </c>
      <c r="J239" s="145" t="s">
        <v>16</v>
      </c>
      <c r="K239" s="144">
        <f t="shared" si="14"/>
        <v>1.4925373134328357</v>
      </c>
      <c r="L239" s="143">
        <v>1</v>
      </c>
    </row>
    <row r="240" spans="2:12" ht="15">
      <c r="B240" s="145" t="s">
        <v>9</v>
      </c>
      <c r="C240" s="146" t="s">
        <v>413</v>
      </c>
      <c r="D240" s="145" t="s">
        <v>16</v>
      </c>
      <c r="E240" s="144">
        <f t="shared" si="13"/>
        <v>1.2195121951219512</v>
      </c>
      <c r="F240" s="143">
        <v>1</v>
      </c>
      <c r="H240" s="141"/>
      <c r="I240" s="142"/>
      <c r="J240" s="141"/>
      <c r="K240" s="140">
        <f>SUM(K226:K239)</f>
        <v>99.999999999999972</v>
      </c>
      <c r="L240" s="140">
        <f>SUM(L226:L239)</f>
        <v>67</v>
      </c>
    </row>
    <row r="241" spans="2:13" ht="15">
      <c r="B241" s="141"/>
      <c r="C241" s="142"/>
      <c r="D241" s="141"/>
      <c r="E241" s="140">
        <f>SUM(E226:E240)</f>
        <v>99.999999999999972</v>
      </c>
      <c r="F241" s="140">
        <f>SUM(F226:F240)</f>
        <v>82</v>
      </c>
    </row>
    <row r="242" spans="2:13" ht="15">
      <c r="B242" s="160"/>
      <c r="C242" s="161"/>
      <c r="D242" s="160"/>
      <c r="E242" s="162"/>
      <c r="F242" s="162"/>
    </row>
    <row r="243" spans="2:13" ht="15">
      <c r="B243" s="160"/>
      <c r="C243" s="161"/>
      <c r="D243" s="160"/>
      <c r="E243" s="162"/>
      <c r="F243" s="162"/>
    </row>
    <row r="244" spans="2:13">
      <c r="B244" s="154" t="s">
        <v>448</v>
      </c>
      <c r="C244" s="154"/>
      <c r="D244" s="154"/>
      <c r="E244" s="154"/>
      <c r="F244" s="154"/>
      <c r="H244" s="154" t="s">
        <v>473</v>
      </c>
    </row>
    <row r="245" spans="2:13">
      <c r="B245" s="2" t="s">
        <v>0</v>
      </c>
      <c r="C245" s="3" t="s">
        <v>1</v>
      </c>
      <c r="D245" s="3" t="s">
        <v>2</v>
      </c>
      <c r="E245" s="3" t="s">
        <v>3</v>
      </c>
      <c r="F245" s="3" t="s">
        <v>4</v>
      </c>
      <c r="H245" s="2" t="s">
        <v>45</v>
      </c>
      <c r="I245" s="3" t="s">
        <v>1</v>
      </c>
      <c r="J245" s="3" t="s">
        <v>46</v>
      </c>
      <c r="K245" s="3" t="s">
        <v>3</v>
      </c>
      <c r="L245" s="3" t="s">
        <v>4</v>
      </c>
    </row>
    <row r="246" spans="2:13">
      <c r="B246" s="106" t="s">
        <v>16</v>
      </c>
      <c r="C246" s="20" t="s">
        <v>449</v>
      </c>
      <c r="D246" s="106" t="s">
        <v>16</v>
      </c>
      <c r="E246" s="22">
        <f t="shared" ref="E246:E269" si="15">F246*100/$F$270</f>
        <v>31.460674157303369</v>
      </c>
      <c r="F246" s="99">
        <v>28</v>
      </c>
      <c r="H246" s="19" t="s">
        <v>19</v>
      </c>
      <c r="I246" s="20" t="s">
        <v>479</v>
      </c>
      <c r="J246" s="19" t="s">
        <v>16</v>
      </c>
      <c r="K246" s="22">
        <f t="shared" ref="K246:K259" si="16">L246*100/$L$260</f>
        <v>22.61904761904762</v>
      </c>
      <c r="L246" s="99">
        <v>19</v>
      </c>
    </row>
    <row r="247" spans="2:13">
      <c r="B247" s="84" t="s">
        <v>16</v>
      </c>
      <c r="C247" s="20" t="s">
        <v>451</v>
      </c>
      <c r="D247" s="84" t="s">
        <v>16</v>
      </c>
      <c r="E247" s="22">
        <f t="shared" si="15"/>
        <v>7.8651685393258424</v>
      </c>
      <c r="F247" s="85">
        <v>7</v>
      </c>
      <c r="H247" s="19" t="s">
        <v>106</v>
      </c>
      <c r="I247" s="20" t="s">
        <v>475</v>
      </c>
      <c r="J247" s="19" t="s">
        <v>141</v>
      </c>
      <c r="K247" s="22">
        <f t="shared" si="16"/>
        <v>14.285714285714286</v>
      </c>
      <c r="L247" s="85">
        <v>12</v>
      </c>
    </row>
    <row r="248" spans="2:13">
      <c r="B248" s="84" t="s">
        <v>16</v>
      </c>
      <c r="C248" s="20" t="s">
        <v>456</v>
      </c>
      <c r="D248" s="84" t="s">
        <v>16</v>
      </c>
      <c r="E248" s="22">
        <f t="shared" si="15"/>
        <v>6.7415730337078648</v>
      </c>
      <c r="F248" s="85">
        <v>6</v>
      </c>
      <c r="G248" s="230"/>
      <c r="H248" s="122" t="s">
        <v>55</v>
      </c>
      <c r="I248" s="235" t="s">
        <v>289</v>
      </c>
      <c r="J248" s="122" t="s">
        <v>16</v>
      </c>
      <c r="K248" s="236">
        <f t="shared" si="16"/>
        <v>11.904761904761905</v>
      </c>
      <c r="L248" s="110">
        <v>10</v>
      </c>
      <c r="M248" s="20" t="s">
        <v>488</v>
      </c>
    </row>
    <row r="249" spans="2:13">
      <c r="B249" s="84" t="s">
        <v>16</v>
      </c>
      <c r="C249" s="20" t="s">
        <v>464</v>
      </c>
      <c r="D249" s="84" t="s">
        <v>16</v>
      </c>
      <c r="E249" s="22">
        <f t="shared" si="15"/>
        <v>5.617977528089888</v>
      </c>
      <c r="F249" s="85">
        <v>5</v>
      </c>
      <c r="G249" s="230"/>
      <c r="H249" s="19" t="s">
        <v>19</v>
      </c>
      <c r="I249" s="20" t="s">
        <v>480</v>
      </c>
      <c r="J249" s="19" t="s">
        <v>22</v>
      </c>
      <c r="K249" s="22">
        <f t="shared" si="16"/>
        <v>9.5238095238095237</v>
      </c>
      <c r="L249" s="85">
        <v>8</v>
      </c>
      <c r="M249" s="20" t="s">
        <v>211</v>
      </c>
    </row>
    <row r="250" spans="2:13">
      <c r="B250" s="84" t="s">
        <v>16</v>
      </c>
      <c r="C250" s="20" t="s">
        <v>463</v>
      </c>
      <c r="D250" s="84" t="s">
        <v>16</v>
      </c>
      <c r="E250" s="22">
        <f t="shared" si="15"/>
        <v>5.617977528089888</v>
      </c>
      <c r="F250" s="85">
        <v>5</v>
      </c>
      <c r="G250" s="230"/>
      <c r="H250" s="19" t="s">
        <v>102</v>
      </c>
      <c r="I250" s="20" t="s">
        <v>474</v>
      </c>
      <c r="J250" s="19" t="s">
        <v>22</v>
      </c>
      <c r="K250" s="22">
        <f t="shared" si="16"/>
        <v>8.3333333333333339</v>
      </c>
      <c r="L250" s="85">
        <v>7</v>
      </c>
      <c r="M250" s="20" t="s">
        <v>211</v>
      </c>
    </row>
    <row r="251" spans="2:13">
      <c r="B251" s="84" t="s">
        <v>16</v>
      </c>
      <c r="C251" s="20" t="s">
        <v>450</v>
      </c>
      <c r="D251" s="84" t="s">
        <v>16</v>
      </c>
      <c r="E251" s="22">
        <f t="shared" si="15"/>
        <v>5.617977528089888</v>
      </c>
      <c r="F251" s="85">
        <v>5</v>
      </c>
      <c r="G251" s="230"/>
      <c r="H251" s="19" t="s">
        <v>106</v>
      </c>
      <c r="I251" s="20" t="s">
        <v>476</v>
      </c>
      <c r="J251" s="19" t="s">
        <v>16</v>
      </c>
      <c r="K251" s="22">
        <f t="shared" si="16"/>
        <v>8.3333333333333339</v>
      </c>
      <c r="L251" s="85">
        <v>7</v>
      </c>
      <c r="M251" s="73" t="s">
        <v>477</v>
      </c>
    </row>
    <row r="252" spans="2:13">
      <c r="B252" s="84" t="s">
        <v>16</v>
      </c>
      <c r="C252" s="20" t="s">
        <v>452</v>
      </c>
      <c r="D252" s="84" t="s">
        <v>16</v>
      </c>
      <c r="E252" s="22">
        <f t="shared" si="15"/>
        <v>4.4943820224719104</v>
      </c>
      <c r="F252" s="85">
        <v>4</v>
      </c>
      <c r="G252" s="230"/>
      <c r="H252" s="19" t="s">
        <v>19</v>
      </c>
      <c r="I252" s="20" t="s">
        <v>482</v>
      </c>
      <c r="J252" s="19" t="s">
        <v>22</v>
      </c>
      <c r="K252" s="22">
        <f t="shared" si="16"/>
        <v>7.1428571428571432</v>
      </c>
      <c r="L252" s="85">
        <v>6</v>
      </c>
      <c r="M252" s="20" t="s">
        <v>211</v>
      </c>
    </row>
    <row r="253" spans="2:13">
      <c r="B253" s="84" t="s">
        <v>16</v>
      </c>
      <c r="C253" s="20" t="s">
        <v>457</v>
      </c>
      <c r="D253" s="84" t="s">
        <v>16</v>
      </c>
      <c r="E253" s="22">
        <f t="shared" si="15"/>
        <v>4.4943820224719104</v>
      </c>
      <c r="F253" s="85">
        <v>4</v>
      </c>
      <c r="G253" s="230"/>
      <c r="H253" s="19" t="s">
        <v>51</v>
      </c>
      <c r="I253" s="20" t="s">
        <v>483</v>
      </c>
      <c r="J253" s="19" t="s">
        <v>104</v>
      </c>
      <c r="K253" s="22">
        <f t="shared" si="16"/>
        <v>5.9523809523809526</v>
      </c>
      <c r="L253" s="85">
        <v>5</v>
      </c>
    </row>
    <row r="254" spans="2:13">
      <c r="B254" s="84" t="s">
        <v>16</v>
      </c>
      <c r="C254" s="20" t="s">
        <v>458</v>
      </c>
      <c r="D254" s="84" t="s">
        <v>16</v>
      </c>
      <c r="E254" s="22">
        <f t="shared" si="15"/>
        <v>4.4943820224719104</v>
      </c>
      <c r="F254" s="85">
        <v>4</v>
      </c>
      <c r="G254" s="230"/>
      <c r="H254" s="19" t="s">
        <v>19</v>
      </c>
      <c r="I254" s="20" t="s">
        <v>478</v>
      </c>
      <c r="J254" s="19" t="s">
        <v>16</v>
      </c>
      <c r="K254" s="22">
        <f t="shared" si="16"/>
        <v>4.7619047619047619</v>
      </c>
      <c r="L254" s="85">
        <v>4</v>
      </c>
    </row>
    <row r="255" spans="2:13">
      <c r="B255" s="84" t="s">
        <v>16</v>
      </c>
      <c r="C255" s="20" t="s">
        <v>466</v>
      </c>
      <c r="D255" s="84" t="s">
        <v>16</v>
      </c>
      <c r="E255" s="22">
        <f t="shared" si="15"/>
        <v>3.3707865168539324</v>
      </c>
      <c r="F255" s="85">
        <v>3</v>
      </c>
      <c r="G255" s="230"/>
      <c r="H255" s="19" t="s">
        <v>19</v>
      </c>
      <c r="I255" s="20" t="s">
        <v>481</v>
      </c>
      <c r="J255" s="19" t="s">
        <v>16</v>
      </c>
      <c r="K255" s="22">
        <f t="shared" si="16"/>
        <v>2.3809523809523809</v>
      </c>
      <c r="L255" s="85">
        <v>2</v>
      </c>
    </row>
    <row r="256" spans="2:13">
      <c r="B256" s="84" t="s">
        <v>16</v>
      </c>
      <c r="C256" s="20" t="s">
        <v>467</v>
      </c>
      <c r="D256" s="84" t="s">
        <v>16</v>
      </c>
      <c r="E256" s="22">
        <f t="shared" si="15"/>
        <v>3.3707865168539324</v>
      </c>
      <c r="F256" s="85">
        <v>3</v>
      </c>
      <c r="G256" s="230"/>
      <c r="H256" s="19" t="s">
        <v>19</v>
      </c>
      <c r="I256" s="20" t="s">
        <v>485</v>
      </c>
      <c r="J256" s="19" t="s">
        <v>22</v>
      </c>
      <c r="K256" s="22">
        <f t="shared" si="16"/>
        <v>1.1904761904761905</v>
      </c>
      <c r="L256" s="85">
        <v>1</v>
      </c>
    </row>
    <row r="257" spans="2:12">
      <c r="B257" s="84" t="s">
        <v>16</v>
      </c>
      <c r="C257" s="20" t="s">
        <v>459</v>
      </c>
      <c r="D257" s="84" t="s">
        <v>16</v>
      </c>
      <c r="E257" s="22">
        <f t="shared" si="15"/>
        <v>2.2471910112359552</v>
      </c>
      <c r="F257" s="85">
        <v>2</v>
      </c>
      <c r="G257" s="230"/>
      <c r="H257" s="19" t="s">
        <v>51</v>
      </c>
      <c r="I257" s="20" t="s">
        <v>487</v>
      </c>
      <c r="J257" s="19" t="s">
        <v>104</v>
      </c>
      <c r="K257" s="22">
        <f t="shared" si="16"/>
        <v>1.1904761904761905</v>
      </c>
      <c r="L257" s="85">
        <v>1</v>
      </c>
    </row>
    <row r="258" spans="2:12">
      <c r="B258" s="84" t="s">
        <v>16</v>
      </c>
      <c r="C258" s="20" t="s">
        <v>465</v>
      </c>
      <c r="D258" s="84" t="s">
        <v>16</v>
      </c>
      <c r="E258" s="22">
        <f t="shared" si="15"/>
        <v>2.2471910112359552</v>
      </c>
      <c r="F258" s="85">
        <v>2</v>
      </c>
      <c r="G258" s="230"/>
      <c r="H258" s="19" t="s">
        <v>19</v>
      </c>
      <c r="I258" s="20" t="s">
        <v>486</v>
      </c>
      <c r="J258" s="19" t="s">
        <v>16</v>
      </c>
      <c r="K258" s="22">
        <f t="shared" si="16"/>
        <v>1.1904761904761905</v>
      </c>
      <c r="L258" s="85">
        <v>1</v>
      </c>
    </row>
    <row r="259" spans="2:12">
      <c r="B259" s="84" t="s">
        <v>16</v>
      </c>
      <c r="C259" s="20" t="s">
        <v>453</v>
      </c>
      <c r="D259" s="84" t="s">
        <v>16</v>
      </c>
      <c r="E259" s="22">
        <f t="shared" si="15"/>
        <v>1.1235955056179776</v>
      </c>
      <c r="F259" s="85">
        <v>1</v>
      </c>
      <c r="G259" s="230"/>
      <c r="H259" s="68" t="s">
        <v>106</v>
      </c>
      <c r="I259" s="69" t="s">
        <v>484</v>
      </c>
      <c r="J259" s="68" t="s">
        <v>22</v>
      </c>
      <c r="K259" s="71">
        <f t="shared" si="16"/>
        <v>1.1904761904761905</v>
      </c>
      <c r="L259" s="97">
        <v>1</v>
      </c>
    </row>
    <row r="260" spans="2:12">
      <c r="B260" s="84" t="s">
        <v>16</v>
      </c>
      <c r="C260" s="20" t="s">
        <v>472</v>
      </c>
      <c r="D260" s="84" t="s">
        <v>16</v>
      </c>
      <c r="E260" s="22">
        <f t="shared" si="15"/>
        <v>1.1235955056179776</v>
      </c>
      <c r="F260" s="85">
        <v>1</v>
      </c>
      <c r="G260" s="230"/>
      <c r="K260" s="74">
        <f>SUM(K246:K259)</f>
        <v>99.999999999999986</v>
      </c>
      <c r="L260" s="74">
        <f>SUM(L246:L259)</f>
        <v>84</v>
      </c>
    </row>
    <row r="261" spans="2:12">
      <c r="B261" s="84" t="s">
        <v>16</v>
      </c>
      <c r="C261" s="20" t="s">
        <v>455</v>
      </c>
      <c r="D261" s="84" t="s">
        <v>16</v>
      </c>
      <c r="E261" s="22">
        <f t="shared" si="15"/>
        <v>1.1235955056179776</v>
      </c>
      <c r="F261" s="85">
        <v>1</v>
      </c>
      <c r="G261" s="230"/>
      <c r="L261" s="139"/>
    </row>
    <row r="262" spans="2:12">
      <c r="B262" s="84" t="s">
        <v>16</v>
      </c>
      <c r="C262" s="20" t="s">
        <v>469</v>
      </c>
      <c r="D262" s="84" t="s">
        <v>16</v>
      </c>
      <c r="E262" s="22">
        <f t="shared" si="15"/>
        <v>1.1235955056179776</v>
      </c>
      <c r="F262" s="85">
        <v>1</v>
      </c>
      <c r="G262" s="230"/>
    </row>
    <row r="263" spans="2:12">
      <c r="B263" s="84" t="s">
        <v>16</v>
      </c>
      <c r="C263" s="20" t="s">
        <v>471</v>
      </c>
      <c r="D263" s="84" t="s">
        <v>16</v>
      </c>
      <c r="E263" s="22">
        <f t="shared" si="15"/>
        <v>1.1235955056179776</v>
      </c>
      <c r="F263" s="85">
        <v>1</v>
      </c>
      <c r="G263" s="230"/>
      <c r="L263" s="139"/>
    </row>
    <row r="264" spans="2:12">
      <c r="B264" s="84" t="s">
        <v>16</v>
      </c>
      <c r="C264" s="20" t="s">
        <v>454</v>
      </c>
      <c r="D264" s="84" t="s">
        <v>16</v>
      </c>
      <c r="E264" s="22">
        <f t="shared" si="15"/>
        <v>1.1235955056179776</v>
      </c>
      <c r="F264" s="85">
        <v>1</v>
      </c>
      <c r="G264" s="230"/>
    </row>
    <row r="265" spans="2:12">
      <c r="B265" s="84" t="s">
        <v>16</v>
      </c>
      <c r="C265" s="20" t="s">
        <v>460</v>
      </c>
      <c r="D265" s="84" t="s">
        <v>16</v>
      </c>
      <c r="E265" s="22">
        <f t="shared" si="15"/>
        <v>1.1235955056179776</v>
      </c>
      <c r="F265" s="85">
        <v>1</v>
      </c>
      <c r="G265" s="230"/>
      <c r="L265" s="139"/>
    </row>
    <row r="266" spans="2:12">
      <c r="B266" s="84" t="s">
        <v>16</v>
      </c>
      <c r="C266" s="20" t="s">
        <v>468</v>
      </c>
      <c r="D266" s="84" t="s">
        <v>16</v>
      </c>
      <c r="E266" s="22">
        <f t="shared" si="15"/>
        <v>1.1235955056179776</v>
      </c>
      <c r="F266" s="85">
        <v>1</v>
      </c>
      <c r="G266" s="230"/>
    </row>
    <row r="267" spans="2:12">
      <c r="B267" s="84" t="s">
        <v>16</v>
      </c>
      <c r="C267" s="20" t="s">
        <v>470</v>
      </c>
      <c r="D267" s="84" t="s">
        <v>16</v>
      </c>
      <c r="E267" s="22">
        <f t="shared" si="15"/>
        <v>1.1235955056179776</v>
      </c>
      <c r="F267" s="85">
        <v>1</v>
      </c>
      <c r="G267" s="230"/>
      <c r="L267" s="139"/>
    </row>
    <row r="268" spans="2:12">
      <c r="B268" s="84" t="s">
        <v>16</v>
      </c>
      <c r="C268" s="20" t="s">
        <v>461</v>
      </c>
      <c r="D268" s="84" t="s">
        <v>16</v>
      </c>
      <c r="E268" s="22">
        <f t="shared" si="15"/>
        <v>1.1235955056179776</v>
      </c>
      <c r="F268" s="85">
        <v>1</v>
      </c>
      <c r="G268" s="230"/>
    </row>
    <row r="269" spans="2:12">
      <c r="B269" s="96" t="s">
        <v>16</v>
      </c>
      <c r="C269" s="69" t="s">
        <v>462</v>
      </c>
      <c r="D269" s="96" t="s">
        <v>16</v>
      </c>
      <c r="E269" s="71">
        <f t="shared" si="15"/>
        <v>1.1235955056179776</v>
      </c>
      <c r="F269" s="97">
        <v>1</v>
      </c>
      <c r="G269" s="230"/>
      <c r="L269" s="139"/>
    </row>
    <row r="270" spans="2:12">
      <c r="E270" s="74">
        <f>SUM(E246:E269)</f>
        <v>99.999999999999915</v>
      </c>
      <c r="F270" s="74">
        <f>SUM(F246:F269)</f>
        <v>89</v>
      </c>
      <c r="G270" s="230"/>
    </row>
    <row r="271" spans="2:12">
      <c r="G271" s="230"/>
      <c r="L271" s="139"/>
    </row>
    <row r="272" spans="2:12">
      <c r="B272" s="154" t="s">
        <v>489</v>
      </c>
      <c r="C272" s="154"/>
      <c r="D272" s="154"/>
      <c r="E272" s="154"/>
      <c r="F272" s="154"/>
      <c r="G272" s="230"/>
      <c r="H272" s="154" t="s">
        <v>507</v>
      </c>
    </row>
    <row r="273" spans="2:13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230"/>
      <c r="H273" s="2" t="s">
        <v>45</v>
      </c>
      <c r="I273" s="3" t="s">
        <v>1</v>
      </c>
      <c r="J273" s="3" t="s">
        <v>46</v>
      </c>
      <c r="K273" s="3" t="s">
        <v>3</v>
      </c>
      <c r="L273" s="3" t="s">
        <v>4</v>
      </c>
    </row>
    <row r="274" spans="2:13">
      <c r="B274" s="99" t="s">
        <v>6</v>
      </c>
      <c r="C274" s="20" t="s">
        <v>490</v>
      </c>
      <c r="D274" s="84" t="s">
        <v>16</v>
      </c>
      <c r="E274" s="22">
        <f t="shared" ref="E274:E290" si="17">F274*100/$F$291</f>
        <v>33.333333333333336</v>
      </c>
      <c r="F274" s="99">
        <v>22</v>
      </c>
      <c r="G274" s="230"/>
      <c r="H274" s="84" t="s">
        <v>19</v>
      </c>
      <c r="I274" s="20" t="s">
        <v>516</v>
      </c>
      <c r="J274" s="84" t="s">
        <v>123</v>
      </c>
      <c r="K274" s="22">
        <f t="shared" ref="K274:K294" si="18">L274*100/$L$295</f>
        <v>14.457831325301205</v>
      </c>
      <c r="L274" s="99">
        <v>12</v>
      </c>
    </row>
    <row r="275" spans="2:13">
      <c r="B275" s="85" t="s">
        <v>129</v>
      </c>
      <c r="C275" s="20" t="s">
        <v>502</v>
      </c>
      <c r="D275" s="19" t="s">
        <v>16</v>
      </c>
      <c r="E275" s="22">
        <f t="shared" si="17"/>
        <v>10.606060606060606</v>
      </c>
      <c r="F275" s="85">
        <v>7</v>
      </c>
      <c r="H275" s="237" t="s">
        <v>55</v>
      </c>
      <c r="I275" s="235" t="s">
        <v>289</v>
      </c>
      <c r="J275" s="122" t="s">
        <v>16</v>
      </c>
      <c r="K275" s="236">
        <f t="shared" si="18"/>
        <v>14.457831325301205</v>
      </c>
      <c r="L275" s="110">
        <v>12</v>
      </c>
      <c r="M275" s="20" t="s">
        <v>566</v>
      </c>
    </row>
    <row r="276" spans="2:13">
      <c r="B276" s="85" t="s">
        <v>6</v>
      </c>
      <c r="C276" s="20" t="s">
        <v>491</v>
      </c>
      <c r="D276" s="84" t="s">
        <v>16</v>
      </c>
      <c r="E276" s="22">
        <f t="shared" si="17"/>
        <v>9.0909090909090917</v>
      </c>
      <c r="F276" s="85">
        <v>6</v>
      </c>
      <c r="H276" s="84" t="s">
        <v>19</v>
      </c>
      <c r="I276" s="20" t="s">
        <v>519</v>
      </c>
      <c r="J276" s="84" t="s">
        <v>16</v>
      </c>
      <c r="K276" s="22">
        <f t="shared" si="18"/>
        <v>9.6385542168674707</v>
      </c>
      <c r="L276" s="85">
        <v>8</v>
      </c>
    </row>
    <row r="277" spans="2:13">
      <c r="B277" s="84" t="s">
        <v>22</v>
      </c>
      <c r="C277" s="20" t="s">
        <v>492</v>
      </c>
      <c r="D277" s="19" t="s">
        <v>16</v>
      </c>
      <c r="E277" s="22">
        <f t="shared" si="17"/>
        <v>10.606060606060606</v>
      </c>
      <c r="F277" s="85">
        <v>7</v>
      </c>
      <c r="H277" s="84" t="s">
        <v>19</v>
      </c>
      <c r="I277" s="20" t="s">
        <v>509</v>
      </c>
      <c r="J277" s="19" t="s">
        <v>16</v>
      </c>
      <c r="K277" s="22">
        <f t="shared" si="18"/>
        <v>7.2289156626506026</v>
      </c>
      <c r="L277" s="85">
        <v>6</v>
      </c>
    </row>
    <row r="278" spans="2:13">
      <c r="B278" s="84" t="s">
        <v>16</v>
      </c>
      <c r="C278" s="20" t="s">
        <v>497</v>
      </c>
      <c r="D278" s="84" t="s">
        <v>19</v>
      </c>
      <c r="E278" s="22">
        <f t="shared" si="17"/>
        <v>4.5454545454545459</v>
      </c>
      <c r="F278" s="85">
        <v>3</v>
      </c>
      <c r="H278" s="84" t="s">
        <v>19</v>
      </c>
      <c r="I278" s="20" t="s">
        <v>517</v>
      </c>
      <c r="J278" s="84" t="s">
        <v>123</v>
      </c>
      <c r="K278" s="22">
        <f t="shared" si="18"/>
        <v>7.2289156626506026</v>
      </c>
      <c r="L278" s="85">
        <v>6</v>
      </c>
    </row>
    <row r="279" spans="2:13">
      <c r="B279" s="84" t="s">
        <v>22</v>
      </c>
      <c r="C279" s="20" t="s">
        <v>493</v>
      </c>
      <c r="D279" s="84" t="s">
        <v>16</v>
      </c>
      <c r="E279" s="22">
        <f t="shared" si="17"/>
        <v>4.5454545454545459</v>
      </c>
      <c r="F279" s="85">
        <v>3</v>
      </c>
      <c r="H279" s="84" t="s">
        <v>51</v>
      </c>
      <c r="I279" s="20" t="s">
        <v>518</v>
      </c>
      <c r="J279" s="84" t="s">
        <v>104</v>
      </c>
      <c r="K279" s="22">
        <f t="shared" si="18"/>
        <v>6.024096385542169</v>
      </c>
      <c r="L279" s="85">
        <v>5</v>
      </c>
    </row>
    <row r="280" spans="2:13">
      <c r="B280" s="84" t="s">
        <v>9</v>
      </c>
      <c r="C280" s="20" t="s">
        <v>495</v>
      </c>
      <c r="D280" s="84" t="s">
        <v>16</v>
      </c>
      <c r="E280" s="22">
        <f t="shared" si="17"/>
        <v>4.5454545454545459</v>
      </c>
      <c r="F280" s="85">
        <v>3</v>
      </c>
      <c r="H280" s="84" t="s">
        <v>19</v>
      </c>
      <c r="I280" s="20" t="s">
        <v>523</v>
      </c>
      <c r="J280" s="19" t="s">
        <v>22</v>
      </c>
      <c r="K280" s="22">
        <f t="shared" si="18"/>
        <v>6.024096385542169</v>
      </c>
      <c r="L280" s="85">
        <v>5</v>
      </c>
      <c r="M280" s="73" t="s">
        <v>211</v>
      </c>
    </row>
    <row r="281" spans="2:13">
      <c r="B281" s="84" t="s">
        <v>9</v>
      </c>
      <c r="C281" s="20" t="s">
        <v>494</v>
      </c>
      <c r="D281" s="19" t="s">
        <v>16</v>
      </c>
      <c r="E281" s="22">
        <f t="shared" si="17"/>
        <v>4.5454545454545459</v>
      </c>
      <c r="F281" s="85">
        <v>3</v>
      </c>
      <c r="H281" s="84" t="s">
        <v>19</v>
      </c>
      <c r="I281" s="20" t="s">
        <v>521</v>
      </c>
      <c r="J281" s="84" t="s">
        <v>16</v>
      </c>
      <c r="K281" s="22">
        <f t="shared" si="18"/>
        <v>6.024096385542169</v>
      </c>
      <c r="L281" s="85">
        <v>5</v>
      </c>
      <c r="M281" s="73" t="s">
        <v>477</v>
      </c>
    </row>
    <row r="282" spans="2:13">
      <c r="B282" s="84" t="s">
        <v>16</v>
      </c>
      <c r="C282" s="20" t="s">
        <v>496</v>
      </c>
      <c r="D282" s="19" t="s">
        <v>9</v>
      </c>
      <c r="E282" s="22">
        <f t="shared" si="17"/>
        <v>3.0303030303030303</v>
      </c>
      <c r="F282" s="85">
        <v>2</v>
      </c>
      <c r="H282" s="84" t="s">
        <v>19</v>
      </c>
      <c r="I282" s="20" t="s">
        <v>513</v>
      </c>
      <c r="J282" s="84" t="s">
        <v>16</v>
      </c>
      <c r="K282" s="22">
        <f t="shared" si="18"/>
        <v>4.8192771084337354</v>
      </c>
      <c r="L282" s="85">
        <v>4</v>
      </c>
      <c r="M282" s="73" t="s">
        <v>477</v>
      </c>
    </row>
    <row r="283" spans="2:13">
      <c r="B283" s="85" t="s">
        <v>405</v>
      </c>
      <c r="C283" s="20" t="s">
        <v>500</v>
      </c>
      <c r="D283" s="84" t="s">
        <v>16</v>
      </c>
      <c r="E283" s="22">
        <f t="shared" si="17"/>
        <v>3.0303030303030303</v>
      </c>
      <c r="F283" s="85">
        <v>2</v>
      </c>
      <c r="H283" s="84" t="s">
        <v>19</v>
      </c>
      <c r="I283" s="20" t="s">
        <v>510</v>
      </c>
      <c r="J283" s="19" t="s">
        <v>16</v>
      </c>
      <c r="K283" s="22">
        <f t="shared" si="18"/>
        <v>3.6144578313253013</v>
      </c>
      <c r="L283" s="85">
        <v>3</v>
      </c>
      <c r="M283" s="73" t="s">
        <v>477</v>
      </c>
    </row>
    <row r="284" spans="2:13">
      <c r="B284" s="84" t="s">
        <v>16</v>
      </c>
      <c r="C284" s="20" t="s">
        <v>499</v>
      </c>
      <c r="D284" s="84" t="s">
        <v>9</v>
      </c>
      <c r="E284" s="22">
        <f t="shared" si="17"/>
        <v>3.0303030303030303</v>
      </c>
      <c r="F284" s="85">
        <v>2</v>
      </c>
      <c r="H284" s="84" t="s">
        <v>19</v>
      </c>
      <c r="I284" s="20" t="s">
        <v>522</v>
      </c>
      <c r="J284" s="84" t="s">
        <v>16</v>
      </c>
      <c r="K284" s="22">
        <f t="shared" si="18"/>
        <v>3.6144578313253013</v>
      </c>
      <c r="L284" s="85">
        <v>3</v>
      </c>
    </row>
    <row r="285" spans="2:13">
      <c r="B285" s="84" t="s">
        <v>16</v>
      </c>
      <c r="C285" s="20" t="s">
        <v>504</v>
      </c>
      <c r="D285" s="19" t="s">
        <v>9</v>
      </c>
      <c r="E285" s="22">
        <f t="shared" si="17"/>
        <v>1.5151515151515151</v>
      </c>
      <c r="F285" s="85">
        <v>1</v>
      </c>
      <c r="H285" s="84" t="s">
        <v>22</v>
      </c>
      <c r="I285" s="20" t="s">
        <v>511</v>
      </c>
      <c r="J285" s="19" t="s">
        <v>22</v>
      </c>
      <c r="K285" s="22">
        <f t="shared" si="18"/>
        <v>2.4096385542168677</v>
      </c>
      <c r="L285" s="85">
        <v>2</v>
      </c>
      <c r="M285" s="73" t="s">
        <v>512</v>
      </c>
    </row>
    <row r="286" spans="2:13">
      <c r="B286" s="84" t="s">
        <v>9</v>
      </c>
      <c r="C286" s="20" t="s">
        <v>501</v>
      </c>
      <c r="D286" s="19" t="s">
        <v>16</v>
      </c>
      <c r="E286" s="22">
        <f t="shared" si="17"/>
        <v>1.5151515151515151</v>
      </c>
      <c r="F286" s="85">
        <v>1</v>
      </c>
      <c r="H286" s="19" t="s">
        <v>19</v>
      </c>
      <c r="I286" s="20" t="s">
        <v>527</v>
      </c>
      <c r="J286" s="19" t="s">
        <v>22</v>
      </c>
      <c r="K286" s="22">
        <f t="shared" si="18"/>
        <v>2.4096385542168677</v>
      </c>
      <c r="L286" s="85">
        <v>2</v>
      </c>
    </row>
    <row r="287" spans="2:13">
      <c r="B287" s="84" t="s">
        <v>16</v>
      </c>
      <c r="C287" s="20" t="s">
        <v>498</v>
      </c>
      <c r="D287" s="84" t="s">
        <v>22</v>
      </c>
      <c r="E287" s="22">
        <f t="shared" si="17"/>
        <v>1.5151515151515151</v>
      </c>
      <c r="F287" s="85">
        <v>1</v>
      </c>
      <c r="H287" s="84" t="s">
        <v>19</v>
      </c>
      <c r="I287" s="20" t="s">
        <v>520</v>
      </c>
      <c r="J287" s="84" t="s">
        <v>16</v>
      </c>
      <c r="K287" s="22">
        <f t="shared" si="18"/>
        <v>2.4096385542168677</v>
      </c>
      <c r="L287" s="85">
        <v>2</v>
      </c>
    </row>
    <row r="288" spans="2:13">
      <c r="B288" s="84" t="s">
        <v>16</v>
      </c>
      <c r="C288" s="20" t="s">
        <v>505</v>
      </c>
      <c r="D288" s="84" t="s">
        <v>19</v>
      </c>
      <c r="E288" s="22">
        <f t="shared" si="17"/>
        <v>1.5151515151515151</v>
      </c>
      <c r="F288" s="85">
        <v>1</v>
      </c>
      <c r="H288" s="19" t="s">
        <v>55</v>
      </c>
      <c r="I288" s="20" t="s">
        <v>528</v>
      </c>
      <c r="J288" s="19" t="s">
        <v>16</v>
      </c>
      <c r="K288" s="22">
        <f t="shared" si="18"/>
        <v>2.4096385542168677</v>
      </c>
      <c r="L288" s="85">
        <v>2</v>
      </c>
    </row>
    <row r="289" spans="2:13">
      <c r="B289" s="84" t="s">
        <v>9</v>
      </c>
      <c r="C289" s="20" t="s">
        <v>506</v>
      </c>
      <c r="D289" s="19" t="s">
        <v>16</v>
      </c>
      <c r="E289" s="22">
        <f t="shared" si="17"/>
        <v>1.5151515151515151</v>
      </c>
      <c r="F289" s="85">
        <v>1</v>
      </c>
      <c r="H289" s="84" t="s">
        <v>19</v>
      </c>
      <c r="I289" s="20" t="s">
        <v>515</v>
      </c>
      <c r="J289" s="84" t="s">
        <v>123</v>
      </c>
      <c r="K289" s="22">
        <f t="shared" si="18"/>
        <v>1.2048192771084338</v>
      </c>
      <c r="L289" s="85">
        <v>1</v>
      </c>
    </row>
    <row r="290" spans="2:13">
      <c r="B290" s="96" t="s">
        <v>9</v>
      </c>
      <c r="C290" s="69" t="s">
        <v>503</v>
      </c>
      <c r="D290" s="96" t="s">
        <v>16</v>
      </c>
      <c r="E290" s="71">
        <f t="shared" si="17"/>
        <v>1.5151515151515151</v>
      </c>
      <c r="F290" s="97">
        <v>1</v>
      </c>
      <c r="H290" s="84" t="s">
        <v>19</v>
      </c>
      <c r="I290" s="20" t="s">
        <v>525</v>
      </c>
      <c r="J290" s="84" t="s">
        <v>123</v>
      </c>
      <c r="K290" s="22">
        <f t="shared" si="18"/>
        <v>1.2048192771084338</v>
      </c>
      <c r="L290" s="85">
        <v>1</v>
      </c>
    </row>
    <row r="291" spans="2:13">
      <c r="E291" s="74">
        <f>SUM(E274:E290)</f>
        <v>100.00000000000001</v>
      </c>
      <c r="F291" s="74">
        <f>SUM(F274:F290)</f>
        <v>66</v>
      </c>
      <c r="H291" s="84" t="s">
        <v>19</v>
      </c>
      <c r="I291" s="20" t="s">
        <v>508</v>
      </c>
      <c r="J291" s="19" t="s">
        <v>22</v>
      </c>
      <c r="K291" s="22">
        <f t="shared" si="18"/>
        <v>1.2048192771084338</v>
      </c>
      <c r="L291" s="85">
        <v>1</v>
      </c>
      <c r="M291" s="73" t="s">
        <v>211</v>
      </c>
    </row>
    <row r="292" spans="2:13">
      <c r="H292" s="84" t="s">
        <v>19</v>
      </c>
      <c r="I292" s="238" t="s">
        <v>325</v>
      </c>
      <c r="J292" s="84" t="s">
        <v>16</v>
      </c>
      <c r="K292" s="22">
        <f t="shared" si="18"/>
        <v>1.2048192771084338</v>
      </c>
      <c r="L292" s="85">
        <v>1</v>
      </c>
      <c r="M292" s="20" t="s">
        <v>526</v>
      </c>
    </row>
    <row r="293" spans="2:13">
      <c r="H293" s="84" t="s">
        <v>19</v>
      </c>
      <c r="I293" s="20" t="s">
        <v>514</v>
      </c>
      <c r="J293" s="84" t="s">
        <v>16</v>
      </c>
      <c r="K293" s="22">
        <f t="shared" si="18"/>
        <v>1.2048192771084338</v>
      </c>
      <c r="L293" s="85">
        <v>1</v>
      </c>
    </row>
    <row r="294" spans="2:13">
      <c r="H294" s="96" t="s">
        <v>19</v>
      </c>
      <c r="I294" s="69" t="s">
        <v>524</v>
      </c>
      <c r="J294" s="96" t="s">
        <v>22</v>
      </c>
      <c r="K294" s="71">
        <f t="shared" si="18"/>
        <v>1.2048192771084338</v>
      </c>
      <c r="L294" s="97">
        <v>1</v>
      </c>
    </row>
    <row r="295" spans="2:13">
      <c r="K295" s="74">
        <f>SUM(K274:K294)</f>
        <v>99.999999999999957</v>
      </c>
      <c r="L295" s="74">
        <f>SUM(L274:L294)</f>
        <v>83</v>
      </c>
    </row>
    <row r="296" spans="2:13" ht="15">
      <c r="B296" s="160"/>
      <c r="C296" s="161"/>
      <c r="D296" s="160"/>
      <c r="E296" s="162"/>
      <c r="F296" s="162"/>
    </row>
    <row r="297" spans="2:13">
      <c r="B297" s="152" t="s">
        <v>565</v>
      </c>
      <c r="C297" s="151"/>
      <c r="D297" s="150"/>
      <c r="E297" s="150"/>
      <c r="F297" s="149"/>
      <c r="H297" s="152" t="s">
        <v>564</v>
      </c>
      <c r="I297" s="151"/>
      <c r="J297" s="150"/>
      <c r="K297" s="150"/>
      <c r="L297" s="149"/>
    </row>
    <row r="298" spans="2:13">
      <c r="B298" s="150"/>
      <c r="C298" s="151"/>
      <c r="D298" s="150"/>
      <c r="E298" s="150"/>
      <c r="F298" s="149"/>
      <c r="H298" s="150"/>
      <c r="I298" s="151"/>
      <c r="J298" s="150"/>
      <c r="K298" s="150"/>
      <c r="L298" s="149"/>
    </row>
    <row r="299" spans="2:13">
      <c r="B299" s="148" t="s">
        <v>0</v>
      </c>
      <c r="C299" s="148" t="s">
        <v>1</v>
      </c>
      <c r="D299" s="148" t="s">
        <v>2</v>
      </c>
      <c r="E299" s="148" t="s">
        <v>3</v>
      </c>
      <c r="F299" s="147" t="s">
        <v>4</v>
      </c>
      <c r="H299" s="148" t="s">
        <v>45</v>
      </c>
      <c r="I299" s="148" t="s">
        <v>1</v>
      </c>
      <c r="J299" s="148" t="s">
        <v>46</v>
      </c>
      <c r="K299" s="148" t="s">
        <v>3</v>
      </c>
      <c r="L299" s="147" t="s">
        <v>4</v>
      </c>
    </row>
    <row r="300" spans="2:13">
      <c r="B300" s="145" t="s">
        <v>16</v>
      </c>
      <c r="C300" s="146" t="s">
        <v>563</v>
      </c>
      <c r="D300" s="145" t="s">
        <v>16</v>
      </c>
      <c r="E300" s="144">
        <f t="shared" ref="E300:E318" si="19">SUM((F300/$F$319)*100)</f>
        <v>14.772727272727273</v>
      </c>
      <c r="F300" s="143">
        <v>13</v>
      </c>
      <c r="H300" s="202" t="s">
        <v>106</v>
      </c>
      <c r="I300" s="203" t="s">
        <v>311</v>
      </c>
      <c r="J300" s="202" t="s">
        <v>52</v>
      </c>
      <c r="K300" s="204">
        <f>SUM((L300/$L$303)*100)</f>
        <v>97.777777777777771</v>
      </c>
      <c r="L300" s="205">
        <v>88</v>
      </c>
    </row>
    <row r="301" spans="2:13">
      <c r="B301" s="145" t="s">
        <v>16</v>
      </c>
      <c r="C301" s="146" t="s">
        <v>562</v>
      </c>
      <c r="D301" s="145" t="s">
        <v>16</v>
      </c>
      <c r="E301" s="144">
        <f t="shared" si="19"/>
        <v>13.636363636363635</v>
      </c>
      <c r="F301" s="143">
        <v>12</v>
      </c>
      <c r="H301" s="145" t="s">
        <v>106</v>
      </c>
      <c r="I301" s="146" t="s">
        <v>561</v>
      </c>
      <c r="J301" s="145" t="s">
        <v>16</v>
      </c>
      <c r="K301" s="144">
        <f>SUM((L301/$L$303)*100)</f>
        <v>1.1111111111111112</v>
      </c>
      <c r="L301" s="143">
        <v>1</v>
      </c>
    </row>
    <row r="302" spans="2:13">
      <c r="B302" s="145" t="s">
        <v>16</v>
      </c>
      <c r="C302" s="146" t="s">
        <v>560</v>
      </c>
      <c r="D302" s="145" t="s">
        <v>16</v>
      </c>
      <c r="E302" s="144">
        <f t="shared" si="19"/>
        <v>10.227272727272728</v>
      </c>
      <c r="F302" s="143">
        <v>9</v>
      </c>
      <c r="H302" s="145" t="s">
        <v>51</v>
      </c>
      <c r="I302" s="146" t="s">
        <v>559</v>
      </c>
      <c r="J302" s="145" t="s">
        <v>52</v>
      </c>
      <c r="K302" s="144">
        <f>SUM((L302/$L$303)*100)</f>
        <v>1.1111111111111112</v>
      </c>
      <c r="L302" s="143">
        <v>1</v>
      </c>
    </row>
    <row r="303" spans="2:13" ht="15">
      <c r="B303" s="145" t="s">
        <v>16</v>
      </c>
      <c r="C303" s="146" t="s">
        <v>558</v>
      </c>
      <c r="D303" s="145" t="s">
        <v>16</v>
      </c>
      <c r="E303" s="144">
        <f t="shared" si="19"/>
        <v>10.227272727272728</v>
      </c>
      <c r="F303" s="143">
        <v>9</v>
      </c>
      <c r="H303" s="141"/>
      <c r="I303" s="142"/>
      <c r="J303" s="141"/>
      <c r="K303" s="140">
        <f>SUM(K300:K302)</f>
        <v>100</v>
      </c>
      <c r="L303" s="140">
        <f>SUM(L300:L302)</f>
        <v>90</v>
      </c>
    </row>
    <row r="304" spans="2:13">
      <c r="B304" s="145" t="s">
        <v>16</v>
      </c>
      <c r="C304" s="146" t="s">
        <v>557</v>
      </c>
      <c r="D304" s="145" t="s">
        <v>16</v>
      </c>
      <c r="E304" s="144">
        <f t="shared" si="19"/>
        <v>9.0909090909090917</v>
      </c>
      <c r="F304" s="143">
        <v>8</v>
      </c>
    </row>
    <row r="305" spans="2:6">
      <c r="B305" s="145" t="s">
        <v>16</v>
      </c>
      <c r="C305" s="146" t="s">
        <v>556</v>
      </c>
      <c r="D305" s="145" t="s">
        <v>16</v>
      </c>
      <c r="E305" s="144">
        <f t="shared" si="19"/>
        <v>6.8181818181818175</v>
      </c>
      <c r="F305" s="143">
        <v>6</v>
      </c>
    </row>
    <row r="306" spans="2:6">
      <c r="B306" s="145" t="s">
        <v>16</v>
      </c>
      <c r="C306" s="146" t="s">
        <v>555</v>
      </c>
      <c r="D306" s="145" t="s">
        <v>16</v>
      </c>
      <c r="E306" s="144">
        <f t="shared" si="19"/>
        <v>6.8181818181818175</v>
      </c>
      <c r="F306" s="143">
        <v>6</v>
      </c>
    </row>
    <row r="307" spans="2:6">
      <c r="B307" s="145" t="s">
        <v>16</v>
      </c>
      <c r="C307" s="146" t="s">
        <v>554</v>
      </c>
      <c r="D307" s="145" t="s">
        <v>16</v>
      </c>
      <c r="E307" s="144">
        <f t="shared" si="19"/>
        <v>5.6818181818181817</v>
      </c>
      <c r="F307" s="143">
        <v>5</v>
      </c>
    </row>
    <row r="308" spans="2:6">
      <c r="B308" s="145" t="s">
        <v>16</v>
      </c>
      <c r="C308" s="146" t="s">
        <v>553</v>
      </c>
      <c r="D308" s="145" t="s">
        <v>16</v>
      </c>
      <c r="E308" s="144">
        <f t="shared" si="19"/>
        <v>4.5454545454545459</v>
      </c>
      <c r="F308" s="143">
        <v>4</v>
      </c>
    </row>
    <row r="309" spans="2:6">
      <c r="B309" s="145" t="s">
        <v>16</v>
      </c>
      <c r="C309" s="146" t="s">
        <v>552</v>
      </c>
      <c r="D309" s="145" t="s">
        <v>16</v>
      </c>
      <c r="E309" s="144">
        <f t="shared" si="19"/>
        <v>4.5454545454545459</v>
      </c>
      <c r="F309" s="143">
        <v>4</v>
      </c>
    </row>
    <row r="310" spans="2:6">
      <c r="B310" s="145" t="s">
        <v>16</v>
      </c>
      <c r="C310" s="146" t="s">
        <v>551</v>
      </c>
      <c r="D310" s="145" t="s">
        <v>16</v>
      </c>
      <c r="E310" s="144">
        <f t="shared" si="19"/>
        <v>3.4090909090909087</v>
      </c>
      <c r="F310" s="143">
        <v>3</v>
      </c>
    </row>
    <row r="311" spans="2:6">
      <c r="B311" s="145" t="s">
        <v>16</v>
      </c>
      <c r="C311" s="146" t="s">
        <v>550</v>
      </c>
      <c r="D311" s="145" t="s">
        <v>16</v>
      </c>
      <c r="E311" s="144">
        <f t="shared" si="19"/>
        <v>2.2727272727272729</v>
      </c>
      <c r="F311" s="143">
        <v>2</v>
      </c>
    </row>
    <row r="312" spans="2:6">
      <c r="B312" s="145" t="s">
        <v>16</v>
      </c>
      <c r="C312" s="146" t="s">
        <v>549</v>
      </c>
      <c r="D312" s="145" t="s">
        <v>16</v>
      </c>
      <c r="E312" s="144">
        <f t="shared" si="19"/>
        <v>1.1363636363636365</v>
      </c>
      <c r="F312" s="143">
        <v>1</v>
      </c>
    </row>
    <row r="313" spans="2:6">
      <c r="B313" s="145" t="s">
        <v>16</v>
      </c>
      <c r="C313" s="146" t="s">
        <v>548</v>
      </c>
      <c r="D313" s="145" t="s">
        <v>16</v>
      </c>
      <c r="E313" s="144">
        <f t="shared" si="19"/>
        <v>1.1363636363636365</v>
      </c>
      <c r="F313" s="143">
        <v>1</v>
      </c>
    </row>
    <row r="314" spans="2:6">
      <c r="B314" s="145" t="s">
        <v>16</v>
      </c>
      <c r="C314" s="146" t="s">
        <v>547</v>
      </c>
      <c r="D314" s="145" t="s">
        <v>16</v>
      </c>
      <c r="E314" s="144">
        <f t="shared" si="19"/>
        <v>1.1363636363636365</v>
      </c>
      <c r="F314" s="143">
        <v>1</v>
      </c>
    </row>
    <row r="315" spans="2:6">
      <c r="B315" s="145" t="s">
        <v>16</v>
      </c>
      <c r="C315" s="146" t="s">
        <v>546</v>
      </c>
      <c r="D315" s="145" t="s">
        <v>16</v>
      </c>
      <c r="E315" s="144">
        <f t="shared" si="19"/>
        <v>1.1363636363636365</v>
      </c>
      <c r="F315" s="143">
        <v>1</v>
      </c>
    </row>
    <row r="316" spans="2:6">
      <c r="B316" s="145" t="s">
        <v>16</v>
      </c>
      <c r="C316" s="146" t="s">
        <v>545</v>
      </c>
      <c r="D316" s="145" t="s">
        <v>16</v>
      </c>
      <c r="E316" s="144">
        <f t="shared" si="19"/>
        <v>1.1363636363636365</v>
      </c>
      <c r="F316" s="143">
        <v>1</v>
      </c>
    </row>
    <row r="317" spans="2:6">
      <c r="B317" s="145" t="s">
        <v>16</v>
      </c>
      <c r="C317" s="146" t="s">
        <v>544</v>
      </c>
      <c r="D317" s="145" t="s">
        <v>16</v>
      </c>
      <c r="E317" s="144">
        <f t="shared" si="19"/>
        <v>1.1363636363636365</v>
      </c>
      <c r="F317" s="143">
        <v>1</v>
      </c>
    </row>
    <row r="318" spans="2:6">
      <c r="B318" s="145" t="s">
        <v>16</v>
      </c>
      <c r="C318" s="146" t="s">
        <v>543</v>
      </c>
      <c r="D318" s="145" t="s">
        <v>16</v>
      </c>
      <c r="E318" s="144">
        <f t="shared" si="19"/>
        <v>1.1363636363636365</v>
      </c>
      <c r="F318" s="143">
        <v>1</v>
      </c>
    </row>
    <row r="319" spans="2:6" ht="15">
      <c r="B319" s="141"/>
      <c r="C319" s="142"/>
      <c r="D319" s="141"/>
      <c r="E319" s="140">
        <f>SUM(E300:E318)</f>
        <v>100.00000000000001</v>
      </c>
      <c r="F319" s="140">
        <f>SUM(F300:F318)</f>
        <v>88</v>
      </c>
    </row>
    <row r="320" spans="2:6" ht="15">
      <c r="B320" s="160"/>
      <c r="C320" s="161"/>
      <c r="D320" s="160"/>
      <c r="E320" s="162"/>
      <c r="F320" s="162"/>
    </row>
    <row r="321" spans="2:13" ht="15">
      <c r="B321" s="160"/>
      <c r="C321" s="161"/>
      <c r="D321" s="160"/>
      <c r="E321" s="162"/>
      <c r="F321" s="162"/>
      <c r="H321" s="152" t="s">
        <v>542</v>
      </c>
      <c r="I321" s="151"/>
      <c r="J321" s="150"/>
      <c r="K321" s="150"/>
      <c r="L321" s="149"/>
    </row>
    <row r="322" spans="2:13">
      <c r="B322" s="152" t="s">
        <v>541</v>
      </c>
      <c r="C322" s="151"/>
      <c r="D322" s="150"/>
      <c r="E322" s="150"/>
      <c r="F322" s="149"/>
      <c r="H322" s="150"/>
      <c r="I322" s="151"/>
      <c r="J322" s="150"/>
      <c r="K322" s="150"/>
      <c r="L322" s="149"/>
    </row>
    <row r="323" spans="2:13">
      <c r="B323" s="150"/>
      <c r="C323" s="151"/>
      <c r="D323" s="150"/>
      <c r="E323" s="150"/>
      <c r="F323" s="149"/>
      <c r="H323" s="148" t="s">
        <v>45</v>
      </c>
      <c r="I323" s="148" t="s">
        <v>1</v>
      </c>
      <c r="J323" s="148" t="s">
        <v>46</v>
      </c>
      <c r="K323" s="148" t="s">
        <v>3</v>
      </c>
      <c r="L323" s="147" t="s">
        <v>4</v>
      </c>
    </row>
    <row r="324" spans="2:13">
      <c r="B324" s="148" t="s">
        <v>0</v>
      </c>
      <c r="C324" s="148" t="s">
        <v>1</v>
      </c>
      <c r="D324" s="148" t="s">
        <v>2</v>
      </c>
      <c r="E324" s="148" t="s">
        <v>3</v>
      </c>
      <c r="F324" s="147" t="s">
        <v>4</v>
      </c>
      <c r="H324" s="145" t="s">
        <v>106</v>
      </c>
      <c r="I324" s="146" t="s">
        <v>540</v>
      </c>
      <c r="J324" s="145" t="s">
        <v>104</v>
      </c>
      <c r="K324" s="144">
        <f t="shared" ref="K324:K330" si="20">SUM((L324/$L$331)*100)</f>
        <v>48.837209302325576</v>
      </c>
      <c r="L324" s="143">
        <v>42</v>
      </c>
    </row>
    <row r="325" spans="2:13">
      <c r="B325" s="145" t="s">
        <v>22</v>
      </c>
      <c r="C325" s="146" t="s">
        <v>539</v>
      </c>
      <c r="D325" s="145" t="s">
        <v>16</v>
      </c>
      <c r="E325" s="144">
        <f>SUM((F325/$F$330)*100)</f>
        <v>47.311827956989248</v>
      </c>
      <c r="F325" s="143">
        <v>44</v>
      </c>
      <c r="H325" s="145" t="s">
        <v>106</v>
      </c>
      <c r="I325" s="146" t="s">
        <v>538</v>
      </c>
      <c r="J325" s="145" t="s">
        <v>104</v>
      </c>
      <c r="K325" s="144">
        <f t="shared" si="20"/>
        <v>40.697674418604649</v>
      </c>
      <c r="L325" s="143">
        <v>35</v>
      </c>
    </row>
    <row r="326" spans="2:13">
      <c r="B326" s="145" t="s">
        <v>22</v>
      </c>
      <c r="C326" s="146" t="s">
        <v>537</v>
      </c>
      <c r="D326" s="145" t="s">
        <v>22</v>
      </c>
      <c r="E326" s="144">
        <f>SUM((F326/$F$330)*100)</f>
        <v>35.483870967741936</v>
      </c>
      <c r="F326" s="143">
        <v>33</v>
      </c>
      <c r="H326" s="145" t="s">
        <v>106</v>
      </c>
      <c r="I326" s="146" t="s">
        <v>536</v>
      </c>
      <c r="J326" s="145" t="s">
        <v>104</v>
      </c>
      <c r="K326" s="144">
        <f t="shared" si="20"/>
        <v>4.6511627906976747</v>
      </c>
      <c r="L326" s="143">
        <v>4</v>
      </c>
    </row>
    <row r="327" spans="2:13">
      <c r="B327" s="145" t="s">
        <v>16</v>
      </c>
      <c r="C327" s="146" t="s">
        <v>535</v>
      </c>
      <c r="D327" s="145" t="s">
        <v>22</v>
      </c>
      <c r="E327" s="144">
        <f>SUM((F327/$F$330)*100)</f>
        <v>13.978494623655912</v>
      </c>
      <c r="F327" s="143">
        <v>13</v>
      </c>
      <c r="H327" s="145" t="s">
        <v>106</v>
      </c>
      <c r="I327" s="146" t="s">
        <v>534</v>
      </c>
      <c r="J327" s="145" t="s">
        <v>104</v>
      </c>
      <c r="K327" s="144">
        <f t="shared" si="20"/>
        <v>2.3255813953488373</v>
      </c>
      <c r="L327" s="143">
        <v>2</v>
      </c>
    </row>
    <row r="328" spans="2:13">
      <c r="B328" s="145" t="s">
        <v>129</v>
      </c>
      <c r="C328" s="146" t="s">
        <v>533</v>
      </c>
      <c r="D328" s="145" t="s">
        <v>16</v>
      </c>
      <c r="E328" s="144">
        <f>SUM((F328/$F$330)*100)</f>
        <v>2.1505376344086025</v>
      </c>
      <c r="F328" s="143">
        <v>2</v>
      </c>
      <c r="H328" s="145" t="s">
        <v>106</v>
      </c>
      <c r="I328" s="146" t="s">
        <v>532</v>
      </c>
      <c r="J328" s="145" t="s">
        <v>104</v>
      </c>
      <c r="K328" s="144">
        <f t="shared" si="20"/>
        <v>1.1627906976744187</v>
      </c>
      <c r="L328" s="143">
        <v>1</v>
      </c>
    </row>
    <row r="329" spans="2:13">
      <c r="B329" s="145" t="s">
        <v>16</v>
      </c>
      <c r="C329" s="146" t="s">
        <v>531</v>
      </c>
      <c r="D329" s="145" t="s">
        <v>22</v>
      </c>
      <c r="E329" s="144">
        <f>SUM((F329/$F$330)*100)</f>
        <v>1.0752688172043012</v>
      </c>
      <c r="F329" s="143">
        <v>1</v>
      </c>
      <c r="H329" s="145" t="s">
        <v>106</v>
      </c>
      <c r="I329" s="146" t="s">
        <v>530</v>
      </c>
      <c r="J329" s="145" t="s">
        <v>104</v>
      </c>
      <c r="K329" s="144">
        <f t="shared" si="20"/>
        <v>1.1627906976744187</v>
      </c>
      <c r="L329" s="143">
        <v>1</v>
      </c>
    </row>
    <row r="330" spans="2:13" ht="13" customHeight="1">
      <c r="B330" s="141"/>
      <c r="C330" s="142"/>
      <c r="D330" s="141"/>
      <c r="E330" s="140">
        <f>SUM(E325:E329)</f>
        <v>100.00000000000001</v>
      </c>
      <c r="F330" s="140">
        <f>SUM(F325:F329)</f>
        <v>93</v>
      </c>
      <c r="H330" s="145" t="s">
        <v>106</v>
      </c>
      <c r="I330" s="146" t="s">
        <v>529</v>
      </c>
      <c r="J330" s="145" t="s">
        <v>104</v>
      </c>
      <c r="K330" s="144">
        <f t="shared" si="20"/>
        <v>1.1627906976744187</v>
      </c>
      <c r="L330" s="143">
        <v>1</v>
      </c>
    </row>
    <row r="331" spans="2:13" ht="15">
      <c r="B331" s="160"/>
      <c r="C331" s="161"/>
      <c r="D331" s="160"/>
      <c r="E331" s="162"/>
      <c r="F331" s="162"/>
      <c r="H331" s="141"/>
      <c r="I331" s="142"/>
      <c r="J331" s="141"/>
      <c r="K331" s="140">
        <f>SUM(K324:K330)</f>
        <v>100</v>
      </c>
      <c r="L331" s="140">
        <f>SUM(L324:L330)</f>
        <v>86</v>
      </c>
    </row>
    <row r="332" spans="2:13" ht="15">
      <c r="B332" s="160"/>
      <c r="C332" s="161"/>
      <c r="D332" s="160"/>
      <c r="E332" s="162"/>
      <c r="F332" s="162"/>
    </row>
    <row r="334" spans="2:13">
      <c r="B334" s="154" t="s">
        <v>155</v>
      </c>
      <c r="C334" s="154"/>
      <c r="D334" s="154"/>
      <c r="E334" s="154"/>
      <c r="F334" s="154"/>
      <c r="G334" s="154"/>
      <c r="H334" s="154" t="s">
        <v>156</v>
      </c>
    </row>
    <row r="335" spans="2:13">
      <c r="B335" s="2" t="s">
        <v>0</v>
      </c>
      <c r="C335" s="3" t="s">
        <v>1</v>
      </c>
      <c r="D335" s="3" t="s">
        <v>2</v>
      </c>
      <c r="E335" s="3" t="s">
        <v>3</v>
      </c>
      <c r="F335" s="3" t="s">
        <v>4</v>
      </c>
      <c r="H335" s="2" t="s">
        <v>45</v>
      </c>
      <c r="I335" s="3" t="s">
        <v>1</v>
      </c>
      <c r="J335" s="3" t="s">
        <v>46</v>
      </c>
      <c r="K335" s="3" t="s">
        <v>3</v>
      </c>
      <c r="L335" s="3" t="s">
        <v>4</v>
      </c>
    </row>
    <row r="336" spans="2:13">
      <c r="B336" s="100" t="s">
        <v>16</v>
      </c>
      <c r="C336" s="101" t="s">
        <v>159</v>
      </c>
      <c r="D336" s="109" t="s">
        <v>16</v>
      </c>
      <c r="E336" s="103">
        <v>100</v>
      </c>
      <c r="F336" s="104">
        <v>93</v>
      </c>
      <c r="H336" s="19" t="s">
        <v>106</v>
      </c>
      <c r="I336" s="20" t="s">
        <v>191</v>
      </c>
      <c r="J336" s="19" t="s">
        <v>16</v>
      </c>
      <c r="K336" s="22">
        <f>L336*100/$L$338</f>
        <v>98.717948717948715</v>
      </c>
      <c r="L336" s="99">
        <v>77</v>
      </c>
      <c r="M336" s="20" t="s">
        <v>192</v>
      </c>
    </row>
    <row r="337" spans="2:13">
      <c r="E337" s="74">
        <v>100</v>
      </c>
      <c r="F337" s="74">
        <f>SUM(F336)</f>
        <v>93</v>
      </c>
      <c r="H337" s="68" t="s">
        <v>106</v>
      </c>
      <c r="I337" s="155" t="s">
        <v>442</v>
      </c>
      <c r="J337" s="68" t="s">
        <v>16</v>
      </c>
      <c r="K337" s="71">
        <f>L337*100/$L$338</f>
        <v>1.2820512820512822</v>
      </c>
      <c r="L337" s="97">
        <v>1</v>
      </c>
      <c r="M337" s="20" t="s">
        <v>233</v>
      </c>
    </row>
    <row r="338" spans="2:13">
      <c r="L338" s="74">
        <f>SUM(L336:L337)</f>
        <v>78</v>
      </c>
    </row>
    <row r="341" spans="2:13">
      <c r="B341" s="154" t="s">
        <v>157</v>
      </c>
      <c r="C341" s="154"/>
      <c r="D341" s="154"/>
      <c r="E341" s="154"/>
      <c r="F341" s="154"/>
      <c r="G341" s="154"/>
      <c r="H341" s="154" t="s">
        <v>158</v>
      </c>
    </row>
    <row r="342" spans="2:13">
      <c r="B342" s="2" t="s">
        <v>0</v>
      </c>
      <c r="C342" s="3" t="s">
        <v>1</v>
      </c>
      <c r="D342" s="3" t="s">
        <v>2</v>
      </c>
      <c r="E342" s="3" t="s">
        <v>3</v>
      </c>
      <c r="F342" s="3" t="s">
        <v>4</v>
      </c>
      <c r="H342" s="2" t="s">
        <v>45</v>
      </c>
      <c r="I342" s="3" t="s">
        <v>1</v>
      </c>
      <c r="J342" s="3" t="s">
        <v>46</v>
      </c>
      <c r="K342" s="3" t="s">
        <v>3</v>
      </c>
      <c r="L342" s="3" t="s">
        <v>4</v>
      </c>
    </row>
    <row r="343" spans="2:13">
      <c r="B343" s="84" t="s">
        <v>16</v>
      </c>
      <c r="C343" s="20" t="s">
        <v>168</v>
      </c>
      <c r="D343" s="84" t="s">
        <v>16</v>
      </c>
      <c r="E343" s="22">
        <f t="shared" ref="E343:E384" si="21">F343*100/$F$385</f>
        <v>9.2105263157894743</v>
      </c>
      <c r="F343" s="99">
        <v>7</v>
      </c>
      <c r="H343" s="19" t="s">
        <v>19</v>
      </c>
      <c r="I343" s="20" t="s">
        <v>214</v>
      </c>
      <c r="J343" s="19" t="s">
        <v>16</v>
      </c>
      <c r="K343" s="22">
        <f>L343*100/$L$382</f>
        <v>7.4074074074074074</v>
      </c>
      <c r="L343" s="99">
        <v>6</v>
      </c>
    </row>
    <row r="344" spans="2:13">
      <c r="B344" s="84" t="s">
        <v>16</v>
      </c>
      <c r="C344" s="20" t="s">
        <v>161</v>
      </c>
      <c r="D344" s="84" t="s">
        <v>16</v>
      </c>
      <c r="E344" s="22">
        <f t="shared" si="21"/>
        <v>9.2105263157894743</v>
      </c>
      <c r="F344" s="85">
        <v>7</v>
      </c>
      <c r="H344" s="19" t="s">
        <v>106</v>
      </c>
      <c r="I344" s="20" t="s">
        <v>197</v>
      </c>
      <c r="J344" s="19" t="s">
        <v>16</v>
      </c>
      <c r="K344" s="22">
        <f t="shared" ref="K344:K381" si="22">L344*100/$L$382</f>
        <v>7.4074074074074074</v>
      </c>
      <c r="L344" s="85">
        <v>6</v>
      </c>
    </row>
    <row r="345" spans="2:13">
      <c r="B345" s="84" t="s">
        <v>16</v>
      </c>
      <c r="C345" s="20" t="s">
        <v>160</v>
      </c>
      <c r="D345" s="84" t="s">
        <v>16</v>
      </c>
      <c r="E345" s="22">
        <f t="shared" si="21"/>
        <v>6.5789473684210522</v>
      </c>
      <c r="F345" s="85">
        <v>5</v>
      </c>
      <c r="H345" s="19" t="s">
        <v>106</v>
      </c>
      <c r="I345" s="20" t="s">
        <v>198</v>
      </c>
      <c r="J345" s="19" t="s">
        <v>22</v>
      </c>
      <c r="K345" s="22">
        <f t="shared" si="22"/>
        <v>6.1728395061728394</v>
      </c>
      <c r="L345" s="85">
        <v>5</v>
      </c>
      <c r="M345" s="20"/>
    </row>
    <row r="346" spans="2:13">
      <c r="B346" s="84" t="s">
        <v>16</v>
      </c>
      <c r="C346" s="20" t="s">
        <v>175</v>
      </c>
      <c r="D346" s="84" t="s">
        <v>16</v>
      </c>
      <c r="E346" s="22">
        <f t="shared" si="21"/>
        <v>6.5789473684210522</v>
      </c>
      <c r="F346" s="85">
        <v>5</v>
      </c>
      <c r="H346" s="19" t="s">
        <v>51</v>
      </c>
      <c r="I346" s="20" t="s">
        <v>208</v>
      </c>
      <c r="J346" s="19" t="s">
        <v>16</v>
      </c>
      <c r="K346" s="22">
        <f t="shared" si="22"/>
        <v>4.9382716049382713</v>
      </c>
      <c r="L346" s="110">
        <v>4</v>
      </c>
      <c r="M346" s="20" t="s">
        <v>211</v>
      </c>
    </row>
    <row r="347" spans="2:13">
      <c r="B347" s="111" t="s">
        <v>16</v>
      </c>
      <c r="C347" s="60" t="s">
        <v>66</v>
      </c>
      <c r="D347" s="111" t="s">
        <v>16</v>
      </c>
      <c r="E347" s="62">
        <f t="shared" si="21"/>
        <v>5.2631578947368425</v>
      </c>
      <c r="F347" s="112">
        <v>4</v>
      </c>
      <c r="H347" s="19" t="s">
        <v>102</v>
      </c>
      <c r="I347" s="20" t="s">
        <v>193</v>
      </c>
      <c r="J347" s="19" t="s">
        <v>16</v>
      </c>
      <c r="K347" s="22">
        <f t="shared" si="22"/>
        <v>4.9382716049382713</v>
      </c>
      <c r="L347" s="85">
        <v>4</v>
      </c>
    </row>
    <row r="348" spans="2:13">
      <c r="B348" s="84" t="s">
        <v>16</v>
      </c>
      <c r="C348" s="20" t="s">
        <v>185</v>
      </c>
      <c r="D348" s="84" t="s">
        <v>16</v>
      </c>
      <c r="E348" s="22">
        <f t="shared" si="21"/>
        <v>3.9473684210526314</v>
      </c>
      <c r="F348" s="85">
        <v>3</v>
      </c>
      <c r="H348" s="19" t="s">
        <v>51</v>
      </c>
      <c r="I348" s="20" t="s">
        <v>213</v>
      </c>
      <c r="J348" s="19" t="s">
        <v>22</v>
      </c>
      <c r="K348" s="22">
        <f t="shared" si="22"/>
        <v>4.9382716049382713</v>
      </c>
      <c r="L348" s="85">
        <v>4</v>
      </c>
      <c r="M348" s="73" t="s">
        <v>211</v>
      </c>
    </row>
    <row r="349" spans="2:13">
      <c r="B349" s="113" t="s">
        <v>16</v>
      </c>
      <c r="C349" s="39" t="s">
        <v>78</v>
      </c>
      <c r="D349" s="113" t="s">
        <v>16</v>
      </c>
      <c r="E349" s="41">
        <f t="shared" si="21"/>
        <v>3.9473684210526314</v>
      </c>
      <c r="F349" s="114">
        <v>3</v>
      </c>
      <c r="H349" s="88" t="s">
        <v>9</v>
      </c>
      <c r="I349" s="87" t="s">
        <v>118</v>
      </c>
      <c r="J349" s="88" t="s">
        <v>16</v>
      </c>
      <c r="K349" s="89">
        <f t="shared" si="22"/>
        <v>4.9382716049382713</v>
      </c>
      <c r="L349" s="90">
        <v>4</v>
      </c>
    </row>
    <row r="350" spans="2:13">
      <c r="B350" s="84" t="s">
        <v>16</v>
      </c>
      <c r="C350" s="20" t="s">
        <v>163</v>
      </c>
      <c r="D350" s="84" t="s">
        <v>16</v>
      </c>
      <c r="E350" s="22">
        <f t="shared" si="21"/>
        <v>2.6315789473684212</v>
      </c>
      <c r="F350" s="85">
        <v>2</v>
      </c>
      <c r="H350" s="19" t="s">
        <v>22</v>
      </c>
      <c r="I350" s="20" t="s">
        <v>204</v>
      </c>
      <c r="J350" s="19" t="s">
        <v>16</v>
      </c>
      <c r="K350" s="22">
        <f t="shared" si="22"/>
        <v>4.9382716049382713</v>
      </c>
      <c r="L350" s="85">
        <v>4</v>
      </c>
      <c r="M350" s="73" t="s">
        <v>200</v>
      </c>
    </row>
    <row r="351" spans="2:13">
      <c r="B351" s="84" t="s">
        <v>16</v>
      </c>
      <c r="C351" s="20" t="s">
        <v>182</v>
      </c>
      <c r="D351" s="84" t="s">
        <v>16</v>
      </c>
      <c r="E351" s="22">
        <f t="shared" si="21"/>
        <v>2.6315789473684212</v>
      </c>
      <c r="F351" s="85">
        <v>2</v>
      </c>
      <c r="H351" s="19" t="s">
        <v>51</v>
      </c>
      <c r="I351" s="20" t="s">
        <v>227</v>
      </c>
      <c r="J351" s="19" t="s">
        <v>22</v>
      </c>
      <c r="K351" s="22">
        <f t="shared" si="22"/>
        <v>3.7037037037037037</v>
      </c>
      <c r="L351" s="85">
        <v>3</v>
      </c>
    </row>
    <row r="352" spans="2:13">
      <c r="B352" s="84" t="s">
        <v>16</v>
      </c>
      <c r="C352" s="20" t="s">
        <v>166</v>
      </c>
      <c r="D352" s="84" t="s">
        <v>16</v>
      </c>
      <c r="E352" s="22">
        <f t="shared" si="21"/>
        <v>2.6315789473684212</v>
      </c>
      <c r="F352" s="85">
        <v>2</v>
      </c>
      <c r="H352" s="19" t="s">
        <v>106</v>
      </c>
      <c r="I352" s="20" t="s">
        <v>219</v>
      </c>
      <c r="J352" s="19" t="s">
        <v>123</v>
      </c>
      <c r="K352" s="22">
        <f t="shared" si="22"/>
        <v>2.4691358024691357</v>
      </c>
      <c r="L352" s="85">
        <v>2</v>
      </c>
    </row>
    <row r="353" spans="2:13">
      <c r="B353" s="115" t="s">
        <v>16</v>
      </c>
      <c r="C353" s="45" t="s">
        <v>83</v>
      </c>
      <c r="D353" s="115" t="s">
        <v>16</v>
      </c>
      <c r="E353" s="47">
        <f t="shared" si="21"/>
        <v>2.6315789473684212</v>
      </c>
      <c r="F353" s="116">
        <v>2</v>
      </c>
      <c r="H353" s="19" t="s">
        <v>22</v>
      </c>
      <c r="I353" s="20" t="s">
        <v>205</v>
      </c>
      <c r="J353" s="19" t="s">
        <v>22</v>
      </c>
      <c r="K353" s="22">
        <f t="shared" si="22"/>
        <v>2.4691358024691357</v>
      </c>
      <c r="L353" s="85">
        <v>2</v>
      </c>
    </row>
    <row r="354" spans="2:13">
      <c r="B354" s="117" t="s">
        <v>16</v>
      </c>
      <c r="C354" s="55" t="s">
        <v>65</v>
      </c>
      <c r="D354" s="117" t="s">
        <v>16</v>
      </c>
      <c r="E354" s="57">
        <f t="shared" si="21"/>
        <v>2.6315789473684212</v>
      </c>
      <c r="F354" s="118">
        <v>2</v>
      </c>
      <c r="H354" s="19" t="s">
        <v>55</v>
      </c>
      <c r="I354" s="20" t="s">
        <v>226</v>
      </c>
      <c r="J354" s="19" t="s">
        <v>22</v>
      </c>
      <c r="K354" s="22">
        <f t="shared" si="22"/>
        <v>2.4691358024691357</v>
      </c>
      <c r="L354" s="85">
        <v>2</v>
      </c>
      <c r="M354" s="73" t="s">
        <v>211</v>
      </c>
    </row>
    <row r="355" spans="2:13">
      <c r="B355" s="84" t="s">
        <v>16</v>
      </c>
      <c r="C355" s="20" t="s">
        <v>188</v>
      </c>
      <c r="D355" s="84" t="s">
        <v>16</v>
      </c>
      <c r="E355" s="22">
        <f t="shared" si="21"/>
        <v>2.6315789473684212</v>
      </c>
      <c r="F355" s="85">
        <v>2</v>
      </c>
      <c r="H355" s="19" t="s">
        <v>51</v>
      </c>
      <c r="I355" s="20" t="s">
        <v>217</v>
      </c>
      <c r="J355" s="19" t="s">
        <v>16</v>
      </c>
      <c r="K355" s="22">
        <f t="shared" si="22"/>
        <v>2.4691358024691357</v>
      </c>
      <c r="L355" s="85">
        <v>2</v>
      </c>
    </row>
    <row r="356" spans="2:13">
      <c r="B356" s="119" t="s">
        <v>22</v>
      </c>
      <c r="C356" s="6" t="s">
        <v>80</v>
      </c>
      <c r="D356" s="119" t="s">
        <v>16</v>
      </c>
      <c r="E356" s="120">
        <f t="shared" si="21"/>
        <v>2.6315789473684212</v>
      </c>
      <c r="F356" s="121">
        <v>2</v>
      </c>
      <c r="H356" s="122" t="s">
        <v>106</v>
      </c>
      <c r="I356" s="20" t="s">
        <v>194</v>
      </c>
      <c r="J356" s="19" t="s">
        <v>16</v>
      </c>
      <c r="K356" s="22">
        <f t="shared" si="22"/>
        <v>2.4691358024691357</v>
      </c>
      <c r="L356" s="85">
        <v>2</v>
      </c>
      <c r="M356" s="20" t="s">
        <v>232</v>
      </c>
    </row>
    <row r="357" spans="2:13">
      <c r="B357" s="84" t="s">
        <v>16</v>
      </c>
      <c r="C357" s="20" t="s">
        <v>177</v>
      </c>
      <c r="D357" s="84" t="s">
        <v>16</v>
      </c>
      <c r="E357" s="22">
        <f t="shared" si="21"/>
        <v>1.3157894736842106</v>
      </c>
      <c r="F357" s="85">
        <v>1</v>
      </c>
      <c r="H357" s="19" t="s">
        <v>9</v>
      </c>
      <c r="I357" s="20" t="s">
        <v>223</v>
      </c>
      <c r="J357" s="19" t="s">
        <v>22</v>
      </c>
      <c r="K357" s="22">
        <f t="shared" si="22"/>
        <v>2.4691358024691357</v>
      </c>
      <c r="L357" s="85">
        <v>2</v>
      </c>
      <c r="M357" s="73" t="s">
        <v>211</v>
      </c>
    </row>
    <row r="358" spans="2:13">
      <c r="B358" s="123" t="s">
        <v>16</v>
      </c>
      <c r="C358" s="15" t="s">
        <v>61</v>
      </c>
      <c r="D358" s="123" t="s">
        <v>16</v>
      </c>
      <c r="E358" s="17">
        <f t="shared" si="21"/>
        <v>1.3157894736842106</v>
      </c>
      <c r="F358" s="124">
        <v>1</v>
      </c>
      <c r="G358" s="256"/>
      <c r="H358" s="19" t="s">
        <v>55</v>
      </c>
      <c r="I358" s="20" t="s">
        <v>224</v>
      </c>
      <c r="J358" s="19" t="s">
        <v>16</v>
      </c>
      <c r="K358" s="22">
        <f t="shared" si="22"/>
        <v>2.4691358024691357</v>
      </c>
      <c r="L358" s="85">
        <v>2</v>
      </c>
    </row>
    <row r="359" spans="2:13">
      <c r="B359" s="84" t="s">
        <v>16</v>
      </c>
      <c r="C359" s="20" t="s">
        <v>183</v>
      </c>
      <c r="D359" s="84" t="s">
        <v>16</v>
      </c>
      <c r="E359" s="22">
        <f t="shared" si="21"/>
        <v>1.3157894736842106</v>
      </c>
      <c r="F359" s="85">
        <v>1</v>
      </c>
      <c r="H359" s="19" t="s">
        <v>106</v>
      </c>
      <c r="I359" s="20" t="s">
        <v>202</v>
      </c>
      <c r="J359" s="19" t="s">
        <v>16</v>
      </c>
      <c r="K359" s="22">
        <f t="shared" si="22"/>
        <v>2.4691358024691357</v>
      </c>
      <c r="L359" s="85">
        <v>2</v>
      </c>
    </row>
    <row r="360" spans="2:13">
      <c r="B360" s="84" t="s">
        <v>16</v>
      </c>
      <c r="C360" s="20" t="s">
        <v>179</v>
      </c>
      <c r="D360" s="84" t="s">
        <v>16</v>
      </c>
      <c r="E360" s="22">
        <f t="shared" si="21"/>
        <v>1.3157894736842106</v>
      </c>
      <c r="F360" s="85">
        <v>1</v>
      </c>
      <c r="H360" s="19" t="s">
        <v>19</v>
      </c>
      <c r="I360" s="20" t="s">
        <v>231</v>
      </c>
      <c r="J360" s="19" t="s">
        <v>22</v>
      </c>
      <c r="K360" s="22">
        <f t="shared" si="22"/>
        <v>2.4691358024691357</v>
      </c>
      <c r="L360" s="85">
        <v>2</v>
      </c>
    </row>
    <row r="361" spans="2:13">
      <c r="B361" s="84" t="s">
        <v>16</v>
      </c>
      <c r="C361" s="20" t="s">
        <v>186</v>
      </c>
      <c r="D361" s="84" t="s">
        <v>16</v>
      </c>
      <c r="E361" s="22">
        <f t="shared" si="21"/>
        <v>1.3157894736842106</v>
      </c>
      <c r="F361" s="85">
        <v>1</v>
      </c>
      <c r="H361" s="19" t="s">
        <v>106</v>
      </c>
      <c r="I361" s="20" t="s">
        <v>218</v>
      </c>
      <c r="J361" s="19" t="s">
        <v>16</v>
      </c>
      <c r="K361" s="22">
        <f t="shared" si="22"/>
        <v>2.4691358024691357</v>
      </c>
      <c r="L361" s="85">
        <v>2</v>
      </c>
      <c r="M361" s="73" t="s">
        <v>200</v>
      </c>
    </row>
    <row r="362" spans="2:13">
      <c r="B362" s="125" t="s">
        <v>16</v>
      </c>
      <c r="C362" s="30" t="s">
        <v>69</v>
      </c>
      <c r="D362" s="125" t="s">
        <v>16</v>
      </c>
      <c r="E362" s="32">
        <f t="shared" si="21"/>
        <v>1.3157894736842106</v>
      </c>
      <c r="F362" s="126">
        <v>1</v>
      </c>
      <c r="H362" s="19" t="s">
        <v>106</v>
      </c>
      <c r="I362" s="20" t="s">
        <v>201</v>
      </c>
      <c r="J362" s="19" t="s">
        <v>16</v>
      </c>
      <c r="K362" s="22">
        <f t="shared" si="22"/>
        <v>2.4691358024691357</v>
      </c>
      <c r="L362" s="85">
        <v>2</v>
      </c>
      <c r="M362" s="73" t="s">
        <v>200</v>
      </c>
    </row>
    <row r="363" spans="2:13">
      <c r="B363" s="127" t="s">
        <v>16</v>
      </c>
      <c r="C363" s="10" t="s">
        <v>71</v>
      </c>
      <c r="D363" s="127" t="s">
        <v>16</v>
      </c>
      <c r="E363" s="12">
        <f t="shared" si="21"/>
        <v>1.3157894736842106</v>
      </c>
      <c r="F363" s="128">
        <v>1</v>
      </c>
      <c r="H363" s="19" t="s">
        <v>106</v>
      </c>
      <c r="I363" s="20" t="s">
        <v>220</v>
      </c>
      <c r="J363" s="19" t="s">
        <v>16</v>
      </c>
      <c r="K363" s="22">
        <f t="shared" si="22"/>
        <v>1.2345679012345678</v>
      </c>
      <c r="L363" s="85">
        <v>1</v>
      </c>
    </row>
    <row r="364" spans="2:13">
      <c r="B364" s="129" t="s">
        <v>16</v>
      </c>
      <c r="C364" s="50" t="s">
        <v>93</v>
      </c>
      <c r="D364" s="129" t="s">
        <v>16</v>
      </c>
      <c r="E364" s="52">
        <f t="shared" si="21"/>
        <v>1.3157894736842106</v>
      </c>
      <c r="F364" s="130">
        <v>1</v>
      </c>
      <c r="H364" s="19" t="s">
        <v>19</v>
      </c>
      <c r="I364" s="20" t="s">
        <v>222</v>
      </c>
      <c r="J364" s="19" t="s">
        <v>22</v>
      </c>
      <c r="K364" s="22">
        <f t="shared" si="22"/>
        <v>1.2345679012345678</v>
      </c>
      <c r="L364" s="85">
        <v>1</v>
      </c>
      <c r="M364" s="73" t="s">
        <v>211</v>
      </c>
    </row>
    <row r="365" spans="2:13">
      <c r="B365" s="84" t="s">
        <v>16</v>
      </c>
      <c r="C365" s="20" t="s">
        <v>162</v>
      </c>
      <c r="D365" s="84" t="s">
        <v>16</v>
      </c>
      <c r="E365" s="22">
        <f t="shared" si="21"/>
        <v>1.3157894736842106</v>
      </c>
      <c r="F365" s="85">
        <v>1</v>
      </c>
      <c r="H365" s="19" t="s">
        <v>19</v>
      </c>
      <c r="I365" s="20" t="s">
        <v>206</v>
      </c>
      <c r="J365" s="19" t="s">
        <v>16</v>
      </c>
      <c r="K365" s="22">
        <f t="shared" si="22"/>
        <v>1.2345679012345678</v>
      </c>
      <c r="L365" s="85">
        <v>1</v>
      </c>
    </row>
    <row r="366" spans="2:13">
      <c r="B366" s="84" t="s">
        <v>16</v>
      </c>
      <c r="C366" s="20" t="s">
        <v>164</v>
      </c>
      <c r="D366" s="84" t="s">
        <v>16</v>
      </c>
      <c r="E366" s="22">
        <f t="shared" si="21"/>
        <v>1.3157894736842106</v>
      </c>
      <c r="F366" s="85">
        <v>1</v>
      </c>
      <c r="H366" s="19" t="s">
        <v>55</v>
      </c>
      <c r="I366" s="20" t="s">
        <v>209</v>
      </c>
      <c r="J366" s="19" t="s">
        <v>16</v>
      </c>
      <c r="K366" s="22">
        <f t="shared" si="22"/>
        <v>1.2345679012345678</v>
      </c>
      <c r="L366" s="85">
        <v>1</v>
      </c>
    </row>
    <row r="367" spans="2:13">
      <c r="B367" s="84" t="s">
        <v>16</v>
      </c>
      <c r="C367" s="20" t="s">
        <v>170</v>
      </c>
      <c r="D367" s="84" t="s">
        <v>16</v>
      </c>
      <c r="E367" s="22">
        <f t="shared" si="21"/>
        <v>1.3157894736842106</v>
      </c>
      <c r="F367" s="85">
        <v>1</v>
      </c>
      <c r="H367" s="19" t="s">
        <v>51</v>
      </c>
      <c r="I367" s="20" t="s">
        <v>210</v>
      </c>
      <c r="J367" s="19" t="s">
        <v>22</v>
      </c>
      <c r="K367" s="22">
        <f t="shared" si="22"/>
        <v>1.2345679012345678</v>
      </c>
      <c r="L367" s="85">
        <v>1</v>
      </c>
      <c r="M367" s="73" t="s">
        <v>211</v>
      </c>
    </row>
    <row r="368" spans="2:13">
      <c r="B368" s="84" t="s">
        <v>16</v>
      </c>
      <c r="C368" s="20" t="s">
        <v>172</v>
      </c>
      <c r="D368" s="84" t="s">
        <v>16</v>
      </c>
      <c r="E368" s="22">
        <f t="shared" si="21"/>
        <v>1.3157894736842106</v>
      </c>
      <c r="F368" s="85">
        <v>1</v>
      </c>
      <c r="H368" s="19" t="s">
        <v>55</v>
      </c>
      <c r="I368" s="20" t="s">
        <v>207</v>
      </c>
      <c r="J368" s="19" t="s">
        <v>22</v>
      </c>
      <c r="K368" s="22">
        <f t="shared" si="22"/>
        <v>1.2345679012345678</v>
      </c>
      <c r="L368" s="85">
        <v>1</v>
      </c>
    </row>
    <row r="369" spans="2:18">
      <c r="B369" s="84" t="s">
        <v>16</v>
      </c>
      <c r="C369" s="20" t="s">
        <v>167</v>
      </c>
      <c r="D369" s="84" t="s">
        <v>16</v>
      </c>
      <c r="E369" s="22">
        <f t="shared" si="21"/>
        <v>1.3157894736842106</v>
      </c>
      <c r="F369" s="85">
        <v>1</v>
      </c>
      <c r="H369" s="19" t="s">
        <v>106</v>
      </c>
      <c r="I369" s="20" t="s">
        <v>195</v>
      </c>
      <c r="J369" s="19" t="s">
        <v>104</v>
      </c>
      <c r="K369" s="22">
        <f t="shared" si="22"/>
        <v>1.2345679012345678</v>
      </c>
      <c r="L369" s="85">
        <v>1</v>
      </c>
    </row>
    <row r="370" spans="2:18" ht="13" thickBot="1">
      <c r="B370" s="84" t="s">
        <v>16</v>
      </c>
      <c r="C370" s="20" t="s">
        <v>173</v>
      </c>
      <c r="D370" s="84" t="s">
        <v>16</v>
      </c>
      <c r="E370" s="22">
        <f t="shared" si="21"/>
        <v>1.3157894736842106</v>
      </c>
      <c r="F370" s="85">
        <v>1</v>
      </c>
      <c r="H370" s="19" t="s">
        <v>106</v>
      </c>
      <c r="I370" s="20" t="s">
        <v>196</v>
      </c>
      <c r="J370" s="19" t="s">
        <v>22</v>
      </c>
      <c r="K370" s="22">
        <f t="shared" si="22"/>
        <v>1.2345679012345678</v>
      </c>
      <c r="L370" s="85">
        <v>1</v>
      </c>
      <c r="M370" s="20" t="s">
        <v>211</v>
      </c>
    </row>
    <row r="371" spans="2:18" ht="13" thickBot="1">
      <c r="B371" s="84" t="s">
        <v>16</v>
      </c>
      <c r="C371" s="20" t="s">
        <v>190</v>
      </c>
      <c r="D371" s="84" t="s">
        <v>16</v>
      </c>
      <c r="E371" s="22">
        <f t="shared" si="21"/>
        <v>1.3157894736842106</v>
      </c>
      <c r="F371" s="85">
        <v>1</v>
      </c>
      <c r="G371" s="228" t="s">
        <v>445</v>
      </c>
      <c r="H371" s="222" t="s">
        <v>51</v>
      </c>
      <c r="I371" s="223" t="s">
        <v>212</v>
      </c>
      <c r="J371" s="224" t="s">
        <v>104</v>
      </c>
      <c r="K371" s="225">
        <f t="shared" si="22"/>
        <v>1.2345679012345678</v>
      </c>
      <c r="L371" s="226">
        <v>1</v>
      </c>
      <c r="M371" s="227" t="s">
        <v>447</v>
      </c>
      <c r="N371" s="229"/>
      <c r="O371" s="229"/>
      <c r="P371" s="229"/>
      <c r="Q371" s="229"/>
      <c r="R371" s="229"/>
    </row>
    <row r="372" spans="2:18">
      <c r="B372" s="84" t="s">
        <v>16</v>
      </c>
      <c r="C372" s="20" t="s">
        <v>184</v>
      </c>
      <c r="D372" s="84" t="s">
        <v>16</v>
      </c>
      <c r="E372" s="22">
        <f t="shared" si="21"/>
        <v>1.3157894736842106</v>
      </c>
      <c r="F372" s="85">
        <v>1</v>
      </c>
      <c r="H372" s="19" t="s">
        <v>51</v>
      </c>
      <c r="I372" s="20" t="s">
        <v>228</v>
      </c>
      <c r="J372" s="19" t="s">
        <v>22</v>
      </c>
      <c r="K372" s="22">
        <f t="shared" si="22"/>
        <v>1.2345679012345678</v>
      </c>
      <c r="L372" s="85">
        <v>1</v>
      </c>
    </row>
    <row r="373" spans="2:18">
      <c r="B373" s="131" t="s">
        <v>16</v>
      </c>
      <c r="C373" s="25" t="s">
        <v>68</v>
      </c>
      <c r="D373" s="131" t="s">
        <v>16</v>
      </c>
      <c r="E373" s="27">
        <f t="shared" si="21"/>
        <v>1.3157894736842106</v>
      </c>
      <c r="F373" s="132">
        <v>1</v>
      </c>
      <c r="H373" s="19" t="s">
        <v>55</v>
      </c>
      <c r="I373" s="20" t="s">
        <v>216</v>
      </c>
      <c r="J373" s="19" t="s">
        <v>22</v>
      </c>
      <c r="K373" s="22">
        <f t="shared" si="22"/>
        <v>1.2345679012345678</v>
      </c>
      <c r="L373" s="85">
        <v>1</v>
      </c>
      <c r="M373" s="20" t="s">
        <v>211</v>
      </c>
    </row>
    <row r="374" spans="2:18">
      <c r="B374" s="84" t="s">
        <v>16</v>
      </c>
      <c r="C374" s="20" t="s">
        <v>187</v>
      </c>
      <c r="D374" s="84" t="s">
        <v>16</v>
      </c>
      <c r="E374" s="22">
        <f t="shared" si="21"/>
        <v>1.3157894736842106</v>
      </c>
      <c r="F374" s="85">
        <v>1</v>
      </c>
      <c r="H374" s="133" t="s">
        <v>106</v>
      </c>
      <c r="I374" s="76" t="s">
        <v>107</v>
      </c>
      <c r="J374" s="133" t="s">
        <v>22</v>
      </c>
      <c r="K374" s="78">
        <f t="shared" si="22"/>
        <v>1.2345679012345678</v>
      </c>
      <c r="L374" s="134">
        <v>1</v>
      </c>
    </row>
    <row r="375" spans="2:18">
      <c r="B375" s="84" t="s">
        <v>16</v>
      </c>
      <c r="C375" s="20" t="s">
        <v>174</v>
      </c>
      <c r="D375" s="84" t="s">
        <v>16</v>
      </c>
      <c r="E375" s="22">
        <f t="shared" si="21"/>
        <v>1.3157894736842106</v>
      </c>
      <c r="F375" s="85">
        <v>1</v>
      </c>
      <c r="H375" s="19" t="s">
        <v>19</v>
      </c>
      <c r="I375" s="20" t="s">
        <v>221</v>
      </c>
      <c r="J375" s="19" t="s">
        <v>16</v>
      </c>
      <c r="K375" s="22">
        <f t="shared" si="22"/>
        <v>1.2345679012345678</v>
      </c>
      <c r="L375" s="85">
        <v>1</v>
      </c>
    </row>
    <row r="376" spans="2:18">
      <c r="B376" s="84" t="s">
        <v>16</v>
      </c>
      <c r="C376" s="20" t="s">
        <v>180</v>
      </c>
      <c r="D376" s="84" t="s">
        <v>16</v>
      </c>
      <c r="E376" s="22">
        <f t="shared" si="21"/>
        <v>1.3157894736842106</v>
      </c>
      <c r="F376" s="85">
        <v>1</v>
      </c>
      <c r="H376" s="19" t="s">
        <v>51</v>
      </c>
      <c r="I376" s="20" t="s">
        <v>215</v>
      </c>
      <c r="J376" s="19" t="s">
        <v>16</v>
      </c>
      <c r="K376" s="22">
        <f t="shared" si="22"/>
        <v>1.2345679012345678</v>
      </c>
      <c r="L376" s="85">
        <v>1</v>
      </c>
    </row>
    <row r="377" spans="2:18">
      <c r="B377" s="84" t="s">
        <v>16</v>
      </c>
      <c r="C377" s="20" t="s">
        <v>181</v>
      </c>
      <c r="D377" s="84" t="s">
        <v>16</v>
      </c>
      <c r="E377" s="22">
        <f t="shared" si="21"/>
        <v>1.3157894736842106</v>
      </c>
      <c r="F377" s="85">
        <v>1</v>
      </c>
      <c r="H377" s="82" t="s">
        <v>19</v>
      </c>
      <c r="I377" s="81" t="s">
        <v>119</v>
      </c>
      <c r="J377" s="200" t="s">
        <v>16</v>
      </c>
      <c r="K377" s="201">
        <f t="shared" si="22"/>
        <v>1.2345679012345678</v>
      </c>
      <c r="L377" s="83">
        <v>1</v>
      </c>
    </row>
    <row r="378" spans="2:18">
      <c r="B378" s="84" t="s">
        <v>16</v>
      </c>
      <c r="C378" s="20" t="s">
        <v>176</v>
      </c>
      <c r="D378" s="84" t="s">
        <v>16</v>
      </c>
      <c r="E378" s="22">
        <f t="shared" si="21"/>
        <v>1.3157894736842106</v>
      </c>
      <c r="F378" s="85">
        <v>1</v>
      </c>
      <c r="H378" s="19" t="s">
        <v>51</v>
      </c>
      <c r="I378" s="20" t="s">
        <v>229</v>
      </c>
      <c r="J378" s="19" t="s">
        <v>16</v>
      </c>
      <c r="K378" s="22">
        <f t="shared" si="22"/>
        <v>1.2345679012345678</v>
      </c>
      <c r="L378" s="85">
        <v>1</v>
      </c>
      <c r="M378" s="73" t="s">
        <v>230</v>
      </c>
    </row>
    <row r="379" spans="2:18">
      <c r="B379" s="84" t="s">
        <v>16</v>
      </c>
      <c r="C379" s="20" t="s">
        <v>165</v>
      </c>
      <c r="D379" s="84" t="s">
        <v>16</v>
      </c>
      <c r="E379" s="22">
        <f t="shared" si="21"/>
        <v>1.3157894736842106</v>
      </c>
      <c r="F379" s="85">
        <v>1</v>
      </c>
      <c r="H379" s="19" t="s">
        <v>106</v>
      </c>
      <c r="I379" s="20" t="s">
        <v>199</v>
      </c>
      <c r="J379" s="19" t="s">
        <v>16</v>
      </c>
      <c r="K379" s="22">
        <f t="shared" si="22"/>
        <v>1.2345679012345678</v>
      </c>
      <c r="L379" s="85">
        <v>1</v>
      </c>
      <c r="M379" s="73" t="s">
        <v>200</v>
      </c>
    </row>
    <row r="380" spans="2:18">
      <c r="B380" s="84" t="s">
        <v>16</v>
      </c>
      <c r="C380" s="20" t="s">
        <v>171</v>
      </c>
      <c r="D380" s="84" t="s">
        <v>16</v>
      </c>
      <c r="E380" s="22">
        <f t="shared" si="21"/>
        <v>1.3157894736842106</v>
      </c>
      <c r="F380" s="85">
        <v>1</v>
      </c>
      <c r="H380" s="218" t="s">
        <v>9</v>
      </c>
      <c r="I380" s="219" t="s">
        <v>225</v>
      </c>
      <c r="J380" s="218" t="s">
        <v>16</v>
      </c>
      <c r="K380" s="220">
        <f t="shared" si="22"/>
        <v>1.2345679012345678</v>
      </c>
      <c r="L380" s="221">
        <v>1</v>
      </c>
      <c r="M380" s="73" t="s">
        <v>200</v>
      </c>
    </row>
    <row r="381" spans="2:18">
      <c r="B381" s="84" t="s">
        <v>16</v>
      </c>
      <c r="C381" s="20" t="s">
        <v>189</v>
      </c>
      <c r="D381" s="84" t="s">
        <v>16</v>
      </c>
      <c r="E381" s="22">
        <f t="shared" si="21"/>
        <v>1.3157894736842106</v>
      </c>
      <c r="F381" s="85">
        <v>1</v>
      </c>
      <c r="H381" s="68" t="s">
        <v>19</v>
      </c>
      <c r="I381" s="69" t="s">
        <v>203</v>
      </c>
      <c r="J381" s="68" t="s">
        <v>16</v>
      </c>
      <c r="K381" s="71">
        <f t="shared" si="22"/>
        <v>1.2345679012345678</v>
      </c>
      <c r="L381" s="97">
        <v>1</v>
      </c>
    </row>
    <row r="382" spans="2:18">
      <c r="B382" s="84" t="s">
        <v>16</v>
      </c>
      <c r="C382" s="20" t="s">
        <v>178</v>
      </c>
      <c r="D382" s="84" t="s">
        <v>16</v>
      </c>
      <c r="E382" s="22">
        <f t="shared" si="21"/>
        <v>1.3157894736842106</v>
      </c>
      <c r="F382" s="85">
        <v>1</v>
      </c>
      <c r="K382" s="74">
        <f>SUM(K343:K381)</f>
        <v>100.00000000000004</v>
      </c>
      <c r="L382" s="74">
        <f>SUM(L343:L381)</f>
        <v>81</v>
      </c>
    </row>
    <row r="383" spans="2:18">
      <c r="B383" s="84" t="s">
        <v>16</v>
      </c>
      <c r="C383" s="20" t="s">
        <v>169</v>
      </c>
      <c r="D383" s="84" t="s">
        <v>16</v>
      </c>
      <c r="E383" s="22">
        <f t="shared" si="21"/>
        <v>1.3157894736842106</v>
      </c>
      <c r="F383" s="85">
        <v>1</v>
      </c>
    </row>
    <row r="384" spans="2:18">
      <c r="B384" s="135" t="s">
        <v>16</v>
      </c>
      <c r="C384" s="136" t="s">
        <v>94</v>
      </c>
      <c r="D384" s="135" t="s">
        <v>16</v>
      </c>
      <c r="E384" s="137">
        <f t="shared" si="21"/>
        <v>1.3157894736842106</v>
      </c>
      <c r="F384" s="138">
        <v>1</v>
      </c>
      <c r="H384" s="227" t="s">
        <v>446</v>
      </c>
      <c r="I384" s="229"/>
      <c r="J384" s="229"/>
    </row>
    <row r="385" spans="2:12">
      <c r="E385" s="74">
        <f>SUM(E343:E384)</f>
        <v>99.999999999999872</v>
      </c>
      <c r="F385" s="74">
        <f>SUM(F343:F384)</f>
        <v>76</v>
      </c>
    </row>
    <row r="388" spans="2:12">
      <c r="B388" s="154" t="s">
        <v>594</v>
      </c>
      <c r="C388" s="154"/>
      <c r="D388" s="154"/>
      <c r="E388" s="154"/>
      <c r="F388" s="154"/>
      <c r="H388" s="154" t="s">
        <v>595</v>
      </c>
      <c r="I388" s="154"/>
      <c r="J388" s="154"/>
      <c r="K388" s="154"/>
      <c r="L388" s="154"/>
    </row>
    <row r="389" spans="2:12">
      <c r="B389" s="2" t="s">
        <v>0</v>
      </c>
      <c r="C389" s="3" t="s">
        <v>1</v>
      </c>
      <c r="D389" s="3" t="s">
        <v>2</v>
      </c>
      <c r="E389" s="3" t="s">
        <v>3</v>
      </c>
      <c r="F389" s="3" t="s">
        <v>4</v>
      </c>
      <c r="H389" s="2" t="s">
        <v>45</v>
      </c>
      <c r="I389" s="3" t="s">
        <v>1</v>
      </c>
      <c r="J389" s="3" t="s">
        <v>46</v>
      </c>
      <c r="K389" s="3" t="s">
        <v>3</v>
      </c>
      <c r="L389" s="3" t="s">
        <v>4</v>
      </c>
    </row>
    <row r="390" spans="2:12">
      <c r="B390" s="84" t="s">
        <v>16</v>
      </c>
      <c r="C390" s="20" t="s">
        <v>572</v>
      </c>
      <c r="D390" s="84" t="s">
        <v>16</v>
      </c>
      <c r="E390" s="22">
        <f t="shared" ref="E390:E399" si="23">F390*100/$F$400</f>
        <v>33.333333333333336</v>
      </c>
      <c r="F390" s="99">
        <v>31</v>
      </c>
      <c r="H390" s="19" t="s">
        <v>19</v>
      </c>
      <c r="I390" s="20" t="s">
        <v>587</v>
      </c>
      <c r="J390" s="19" t="s">
        <v>16</v>
      </c>
      <c r="K390" s="22">
        <f>L390*100/$L$392</f>
        <v>95.890410958904113</v>
      </c>
      <c r="L390" s="99">
        <v>70</v>
      </c>
    </row>
    <row r="391" spans="2:12">
      <c r="B391" s="84" t="s">
        <v>16</v>
      </c>
      <c r="C391" s="20" t="s">
        <v>575</v>
      </c>
      <c r="D391" s="84" t="s">
        <v>16</v>
      </c>
      <c r="E391" s="22">
        <f t="shared" si="23"/>
        <v>27.956989247311828</v>
      </c>
      <c r="F391" s="85">
        <v>26</v>
      </c>
      <c r="H391" s="68" t="s">
        <v>19</v>
      </c>
      <c r="I391" s="69" t="s">
        <v>586</v>
      </c>
      <c r="J391" s="68" t="s">
        <v>16</v>
      </c>
      <c r="K391" s="71">
        <f>L391*100/$L$392</f>
        <v>4.1095890410958908</v>
      </c>
      <c r="L391" s="97">
        <v>3</v>
      </c>
    </row>
    <row r="392" spans="2:12">
      <c r="B392" s="84" t="s">
        <v>16</v>
      </c>
      <c r="C392" s="20" t="s">
        <v>567</v>
      </c>
      <c r="D392" s="84" t="s">
        <v>16</v>
      </c>
      <c r="E392" s="22">
        <f t="shared" si="23"/>
        <v>13.978494623655914</v>
      </c>
      <c r="F392" s="85">
        <v>13</v>
      </c>
      <c r="K392" s="74">
        <f>SUM(K390:K391)</f>
        <v>100</v>
      </c>
      <c r="L392" s="74">
        <f>SUM(L390:L391)</f>
        <v>73</v>
      </c>
    </row>
    <row r="393" spans="2:12" ht="15">
      <c r="B393" s="84" t="s">
        <v>16</v>
      </c>
      <c r="C393" s="20" t="s">
        <v>573</v>
      </c>
      <c r="D393" s="84" t="s">
        <v>16</v>
      </c>
      <c r="E393" s="22">
        <f t="shared" si="23"/>
        <v>12.903225806451612</v>
      </c>
      <c r="F393" s="85">
        <v>12</v>
      </c>
      <c r="H393"/>
      <c r="I393"/>
      <c r="J393"/>
      <c r="K393"/>
      <c r="L393"/>
    </row>
    <row r="394" spans="2:12" ht="15">
      <c r="B394" s="84" t="s">
        <v>16</v>
      </c>
      <c r="C394" s="20" t="s">
        <v>571</v>
      </c>
      <c r="D394" s="84" t="s">
        <v>16</v>
      </c>
      <c r="E394" s="22">
        <f t="shared" si="23"/>
        <v>4.301075268817204</v>
      </c>
      <c r="F394" s="85">
        <v>4</v>
      </c>
      <c r="H394"/>
      <c r="I394"/>
      <c r="J394"/>
      <c r="K394"/>
      <c r="L394"/>
    </row>
    <row r="395" spans="2:12" ht="15">
      <c r="B395" s="84" t="s">
        <v>16</v>
      </c>
      <c r="C395" s="20" t="s">
        <v>576</v>
      </c>
      <c r="D395" s="84" t="s">
        <v>16</v>
      </c>
      <c r="E395" s="22">
        <f t="shared" si="23"/>
        <v>2.150537634408602</v>
      </c>
      <c r="F395" s="85">
        <v>2</v>
      </c>
      <c r="H395"/>
      <c r="I395"/>
      <c r="J395"/>
      <c r="K395"/>
      <c r="L395"/>
    </row>
    <row r="396" spans="2:12" ht="15">
      <c r="B396" s="84" t="s">
        <v>16</v>
      </c>
      <c r="C396" s="20" t="s">
        <v>568</v>
      </c>
      <c r="D396" s="84" t="s">
        <v>16</v>
      </c>
      <c r="E396" s="22">
        <f t="shared" si="23"/>
        <v>2.150537634408602</v>
      </c>
      <c r="F396" s="85">
        <v>2</v>
      </c>
      <c r="H396"/>
      <c r="I396"/>
      <c r="J396"/>
      <c r="K396"/>
      <c r="L396"/>
    </row>
    <row r="397" spans="2:12" ht="15">
      <c r="B397" s="84" t="s">
        <v>16</v>
      </c>
      <c r="C397" s="20" t="s">
        <v>569</v>
      </c>
      <c r="D397" s="84" t="s">
        <v>16</v>
      </c>
      <c r="E397" s="22">
        <f t="shared" si="23"/>
        <v>1.075268817204301</v>
      </c>
      <c r="F397" s="85">
        <v>1</v>
      </c>
      <c r="H397"/>
      <c r="I397"/>
      <c r="J397"/>
      <c r="K397"/>
      <c r="L397"/>
    </row>
    <row r="398" spans="2:12">
      <c r="B398" s="84" t="s">
        <v>16</v>
      </c>
      <c r="C398" s="20" t="s">
        <v>574</v>
      </c>
      <c r="D398" s="84" t="s">
        <v>16</v>
      </c>
      <c r="E398" s="22">
        <f t="shared" si="23"/>
        <v>1.075268817204301</v>
      </c>
      <c r="F398" s="85">
        <v>1</v>
      </c>
    </row>
    <row r="399" spans="2:12">
      <c r="B399" s="96" t="s">
        <v>16</v>
      </c>
      <c r="C399" s="69" t="s">
        <v>570</v>
      </c>
      <c r="D399" s="96" t="s">
        <v>16</v>
      </c>
      <c r="E399" s="71">
        <f t="shared" si="23"/>
        <v>1.075268817204301</v>
      </c>
      <c r="F399" s="97">
        <v>1</v>
      </c>
    </row>
    <row r="400" spans="2:12">
      <c r="E400" s="74">
        <f>SUM(E390:E399)</f>
        <v>100.00000000000003</v>
      </c>
      <c r="F400" s="74">
        <f>SUM(F390:F399)</f>
        <v>93</v>
      </c>
    </row>
    <row r="403" spans="2:12">
      <c r="B403" s="154" t="s">
        <v>592</v>
      </c>
      <c r="C403" s="154"/>
      <c r="D403" s="154"/>
      <c r="E403" s="154"/>
      <c r="F403" s="154"/>
      <c r="H403" s="154" t="s">
        <v>593</v>
      </c>
      <c r="I403" s="154"/>
      <c r="J403" s="154"/>
      <c r="K403" s="154"/>
      <c r="L403" s="154"/>
    </row>
    <row r="404" spans="2:12">
      <c r="B404" s="2" t="s">
        <v>0</v>
      </c>
      <c r="C404" s="3" t="s">
        <v>1</v>
      </c>
      <c r="D404" s="3" t="s">
        <v>2</v>
      </c>
      <c r="E404" s="3" t="s">
        <v>3</v>
      </c>
      <c r="F404" s="3" t="s">
        <v>4</v>
      </c>
      <c r="H404" s="2" t="s">
        <v>45</v>
      </c>
      <c r="I404" s="3" t="s">
        <v>1</v>
      </c>
      <c r="J404" s="3" t="s">
        <v>46</v>
      </c>
      <c r="K404" s="3" t="s">
        <v>3</v>
      </c>
      <c r="L404" s="3" t="s">
        <v>4</v>
      </c>
    </row>
    <row r="405" spans="2:12">
      <c r="B405" s="19" t="s">
        <v>16</v>
      </c>
      <c r="C405" s="20" t="s">
        <v>582</v>
      </c>
      <c r="D405" s="19" t="s">
        <v>16</v>
      </c>
      <c r="E405" s="22">
        <f t="shared" ref="E405:E412" si="24">F405*100/$F$413</f>
        <v>66.304347826086953</v>
      </c>
      <c r="F405" s="99">
        <v>61</v>
      </c>
      <c r="H405" s="98" t="s">
        <v>106</v>
      </c>
      <c r="I405" s="20" t="s">
        <v>590</v>
      </c>
      <c r="J405" s="98" t="s">
        <v>16</v>
      </c>
      <c r="K405" s="22">
        <f>L405*100/$L$409</f>
        <v>89.010989010989007</v>
      </c>
      <c r="L405" s="99">
        <v>81</v>
      </c>
    </row>
    <row r="406" spans="2:12">
      <c r="B406" s="19" t="s">
        <v>16</v>
      </c>
      <c r="C406" s="20" t="s">
        <v>583</v>
      </c>
      <c r="D406" s="19" t="s">
        <v>16</v>
      </c>
      <c r="E406" s="22">
        <f t="shared" si="24"/>
        <v>11.956521739130435</v>
      </c>
      <c r="F406" s="85">
        <v>11</v>
      </c>
      <c r="H406" s="19" t="s">
        <v>106</v>
      </c>
      <c r="I406" s="20" t="s">
        <v>588</v>
      </c>
      <c r="J406" s="19" t="s">
        <v>22</v>
      </c>
      <c r="K406" s="22">
        <f>L406*100/$L$409</f>
        <v>6.5934065934065931</v>
      </c>
      <c r="L406" s="85">
        <v>6</v>
      </c>
    </row>
    <row r="407" spans="2:12">
      <c r="B407" s="84" t="s">
        <v>22</v>
      </c>
      <c r="C407" s="20" t="s">
        <v>577</v>
      </c>
      <c r="D407" s="19" t="s">
        <v>16</v>
      </c>
      <c r="E407" s="22">
        <f t="shared" si="24"/>
        <v>7.6086956521739131</v>
      </c>
      <c r="F407" s="85">
        <v>7</v>
      </c>
      <c r="H407" s="19" t="s">
        <v>106</v>
      </c>
      <c r="I407" s="20" t="s">
        <v>589</v>
      </c>
      <c r="J407" s="19" t="s">
        <v>22</v>
      </c>
      <c r="K407" s="22">
        <f>L407*100/$L$409</f>
        <v>3.2967032967032965</v>
      </c>
      <c r="L407" s="85">
        <v>3</v>
      </c>
    </row>
    <row r="408" spans="2:12">
      <c r="B408" s="19" t="s">
        <v>16</v>
      </c>
      <c r="C408" s="20" t="s">
        <v>584</v>
      </c>
      <c r="D408" s="19" t="s">
        <v>16</v>
      </c>
      <c r="E408" s="22">
        <f t="shared" si="24"/>
        <v>5.4347826086956523</v>
      </c>
      <c r="F408" s="85">
        <v>5</v>
      </c>
      <c r="H408" s="68" t="s">
        <v>106</v>
      </c>
      <c r="I408" s="69" t="s">
        <v>591</v>
      </c>
      <c r="J408" s="68" t="s">
        <v>16</v>
      </c>
      <c r="K408" s="71">
        <f>L408*100/$L$409</f>
        <v>1.098901098901099</v>
      </c>
      <c r="L408" s="97">
        <v>1</v>
      </c>
    </row>
    <row r="409" spans="2:12">
      <c r="B409" s="19" t="s">
        <v>16</v>
      </c>
      <c r="C409" s="20" t="s">
        <v>585</v>
      </c>
      <c r="D409" s="19" t="s">
        <v>16</v>
      </c>
      <c r="E409" s="22">
        <f t="shared" si="24"/>
        <v>3.2608695652173911</v>
      </c>
      <c r="F409" s="85">
        <v>3</v>
      </c>
      <c r="L409" s="74">
        <f>SUM(L405:L408)</f>
        <v>91</v>
      </c>
    </row>
    <row r="410" spans="2:12">
      <c r="B410" s="19" t="s">
        <v>16</v>
      </c>
      <c r="C410" s="20" t="s">
        <v>580</v>
      </c>
      <c r="D410" s="19" t="s">
        <v>16</v>
      </c>
      <c r="E410" s="22">
        <f t="shared" si="24"/>
        <v>3.2608695652173911</v>
      </c>
      <c r="F410" s="85">
        <v>3</v>
      </c>
      <c r="G410" s="20" t="s">
        <v>581</v>
      </c>
      <c r="K410" s="139"/>
      <c r="L410" s="139"/>
    </row>
    <row r="411" spans="2:12">
      <c r="B411" s="19" t="s">
        <v>16</v>
      </c>
      <c r="C411" s="20" t="s">
        <v>579</v>
      </c>
      <c r="D411" s="19" t="s">
        <v>16</v>
      </c>
      <c r="E411" s="22">
        <f t="shared" si="24"/>
        <v>1.0869565217391304</v>
      </c>
      <c r="F411" s="85">
        <v>1</v>
      </c>
    </row>
    <row r="412" spans="2:12">
      <c r="B412" s="68" t="s">
        <v>16</v>
      </c>
      <c r="C412" s="69" t="s">
        <v>578</v>
      </c>
      <c r="D412" s="68" t="s">
        <v>16</v>
      </c>
      <c r="E412" s="71">
        <f t="shared" si="24"/>
        <v>1.0869565217391304</v>
      </c>
      <c r="F412" s="97">
        <v>1</v>
      </c>
      <c r="K412" s="139"/>
      <c r="L412" s="139"/>
    </row>
    <row r="413" spans="2:12">
      <c r="E413" s="74">
        <f>SUM(E405:E412)</f>
        <v>99.999999999999986</v>
      </c>
      <c r="F413" s="74">
        <f>SUM(F405:F412)</f>
        <v>92</v>
      </c>
      <c r="K413" s="139"/>
      <c r="L413" s="139"/>
    </row>
    <row r="414" spans="2:12">
      <c r="E414" s="74"/>
      <c r="F414" s="74"/>
      <c r="K414" s="139"/>
      <c r="L414" s="139"/>
    </row>
    <row r="415" spans="2:12">
      <c r="B415" s="152" t="s">
        <v>692</v>
      </c>
      <c r="C415" s="151"/>
      <c r="D415" s="150"/>
      <c r="E415" s="150"/>
      <c r="F415" s="149"/>
      <c r="H415" s="152" t="s">
        <v>660</v>
      </c>
      <c r="I415" s="151"/>
      <c r="J415" s="150"/>
      <c r="K415" s="150"/>
      <c r="L415" s="149"/>
    </row>
    <row r="416" spans="2:12">
      <c r="B416" s="150"/>
      <c r="C416" s="151"/>
      <c r="D416" s="150"/>
      <c r="E416" s="150"/>
      <c r="F416" s="149"/>
      <c r="H416" s="150"/>
      <c r="I416" s="151"/>
      <c r="J416" s="150"/>
      <c r="K416" s="150"/>
      <c r="L416" s="149"/>
    </row>
    <row r="417" spans="2:12">
      <c r="B417" s="148" t="s">
        <v>0</v>
      </c>
      <c r="C417" s="148" t="s">
        <v>1</v>
      </c>
      <c r="D417" s="148" t="s">
        <v>2</v>
      </c>
      <c r="E417" s="148" t="s">
        <v>3</v>
      </c>
      <c r="F417" s="147" t="s">
        <v>4</v>
      </c>
      <c r="H417" s="148" t="s">
        <v>45</v>
      </c>
      <c r="I417" s="148" t="s">
        <v>1</v>
      </c>
      <c r="J417" s="148" t="s">
        <v>46</v>
      </c>
      <c r="K417" s="148" t="s">
        <v>3</v>
      </c>
      <c r="L417" s="147" t="s">
        <v>4</v>
      </c>
    </row>
    <row r="418" spans="2:12">
      <c r="B418" s="145" t="s">
        <v>16</v>
      </c>
      <c r="C418" s="146" t="s">
        <v>691</v>
      </c>
      <c r="D418" s="145" t="s">
        <v>16</v>
      </c>
      <c r="E418" s="144">
        <f t="shared" ref="E418:E448" si="25">SUM((F418/$F$449)*100)</f>
        <v>13.513513513513514</v>
      </c>
      <c r="F418" s="143">
        <v>10</v>
      </c>
      <c r="H418" s="145" t="s">
        <v>106</v>
      </c>
      <c r="I418" s="146" t="s">
        <v>659</v>
      </c>
      <c r="J418" s="145" t="s">
        <v>52</v>
      </c>
      <c r="K418" s="144">
        <f t="shared" ref="K418:K437" si="26">SUM((L418/$L$438)*100)</f>
        <v>17.460317460317459</v>
      </c>
      <c r="L418" s="143">
        <v>11</v>
      </c>
    </row>
    <row r="419" spans="2:12">
      <c r="B419" s="145" t="s">
        <v>16</v>
      </c>
      <c r="C419" s="146" t="s">
        <v>690</v>
      </c>
      <c r="D419" s="145" t="s">
        <v>16</v>
      </c>
      <c r="E419" s="144">
        <f t="shared" si="25"/>
        <v>8.1081081081081088</v>
      </c>
      <c r="F419" s="143">
        <v>6</v>
      </c>
      <c r="H419" s="145" t="s">
        <v>19</v>
      </c>
      <c r="I419" s="146" t="s">
        <v>658</v>
      </c>
      <c r="J419" s="145" t="s">
        <v>22</v>
      </c>
      <c r="K419" s="144">
        <f t="shared" si="26"/>
        <v>11.111111111111111</v>
      </c>
      <c r="L419" s="143">
        <v>7</v>
      </c>
    </row>
    <row r="420" spans="2:12">
      <c r="B420" s="145" t="s">
        <v>16</v>
      </c>
      <c r="C420" s="146" t="s">
        <v>689</v>
      </c>
      <c r="D420" s="145" t="s">
        <v>16</v>
      </c>
      <c r="E420" s="144">
        <f t="shared" si="25"/>
        <v>8.1081081081081088</v>
      </c>
      <c r="F420" s="143">
        <v>6</v>
      </c>
      <c r="H420" s="145" t="s">
        <v>9</v>
      </c>
      <c r="I420" s="146" t="s">
        <v>657</v>
      </c>
      <c r="J420" s="145" t="s">
        <v>22</v>
      </c>
      <c r="K420" s="144">
        <f t="shared" si="26"/>
        <v>7.9365079365079358</v>
      </c>
      <c r="L420" s="143">
        <v>5</v>
      </c>
    </row>
    <row r="421" spans="2:12">
      <c r="B421" s="145" t="s">
        <v>16</v>
      </c>
      <c r="C421" s="146" t="s">
        <v>688</v>
      </c>
      <c r="D421" s="145" t="s">
        <v>16</v>
      </c>
      <c r="E421" s="144">
        <f t="shared" si="25"/>
        <v>6.756756756756757</v>
      </c>
      <c r="F421" s="143">
        <v>5</v>
      </c>
      <c r="H421" s="145" t="s">
        <v>51</v>
      </c>
      <c r="I421" s="146" t="s">
        <v>656</v>
      </c>
      <c r="J421" s="145" t="s">
        <v>52</v>
      </c>
      <c r="K421" s="144">
        <f t="shared" si="26"/>
        <v>7.9365079365079358</v>
      </c>
      <c r="L421" s="143">
        <v>5</v>
      </c>
    </row>
    <row r="422" spans="2:12">
      <c r="B422" s="145" t="s">
        <v>16</v>
      </c>
      <c r="C422" s="146" t="s">
        <v>687</v>
      </c>
      <c r="D422" s="145" t="s">
        <v>16</v>
      </c>
      <c r="E422" s="144">
        <f t="shared" si="25"/>
        <v>4.0540540540540544</v>
      </c>
      <c r="F422" s="143">
        <v>3</v>
      </c>
      <c r="H422" s="257" t="s">
        <v>22</v>
      </c>
      <c r="I422" s="253" t="s">
        <v>293</v>
      </c>
      <c r="J422" s="257" t="s">
        <v>52</v>
      </c>
      <c r="K422" s="144">
        <f t="shared" si="26"/>
        <v>7.9365079365079358</v>
      </c>
      <c r="L422" s="258">
        <v>5</v>
      </c>
    </row>
    <row r="423" spans="2:12">
      <c r="B423" s="145" t="s">
        <v>16</v>
      </c>
      <c r="C423" s="146" t="s">
        <v>686</v>
      </c>
      <c r="D423" s="145" t="s">
        <v>16</v>
      </c>
      <c r="E423" s="144">
        <f t="shared" si="25"/>
        <v>4.0540540540540544</v>
      </c>
      <c r="F423" s="143">
        <v>3</v>
      </c>
      <c r="H423" s="145" t="s">
        <v>22</v>
      </c>
      <c r="I423" s="146" t="s">
        <v>655</v>
      </c>
      <c r="J423" s="145" t="s">
        <v>123</v>
      </c>
      <c r="K423" s="144">
        <f t="shared" si="26"/>
        <v>6.3492063492063489</v>
      </c>
      <c r="L423" s="143">
        <v>4</v>
      </c>
    </row>
    <row r="424" spans="2:12">
      <c r="B424" s="145" t="s">
        <v>16</v>
      </c>
      <c r="C424" s="146" t="s">
        <v>685</v>
      </c>
      <c r="D424" s="145" t="s">
        <v>16</v>
      </c>
      <c r="E424" s="144">
        <f t="shared" si="25"/>
        <v>4.0540540540540544</v>
      </c>
      <c r="F424" s="143">
        <v>3</v>
      </c>
      <c r="H424" s="145" t="s">
        <v>9</v>
      </c>
      <c r="I424" s="146" t="s">
        <v>654</v>
      </c>
      <c r="J424" s="145" t="s">
        <v>123</v>
      </c>
      <c r="K424" s="144">
        <f t="shared" si="26"/>
        <v>6.3492063492063489</v>
      </c>
      <c r="L424" s="143">
        <v>4</v>
      </c>
    </row>
    <row r="425" spans="2:12">
      <c r="B425" s="145" t="s">
        <v>16</v>
      </c>
      <c r="C425" s="146" t="s">
        <v>684</v>
      </c>
      <c r="D425" s="145" t="s">
        <v>16</v>
      </c>
      <c r="E425" s="144">
        <f t="shared" si="25"/>
        <v>4.0540540540540544</v>
      </c>
      <c r="F425" s="143">
        <v>3</v>
      </c>
      <c r="H425" s="145" t="s">
        <v>51</v>
      </c>
      <c r="I425" s="146" t="s">
        <v>653</v>
      </c>
      <c r="J425" s="145" t="s">
        <v>22</v>
      </c>
      <c r="K425" s="144">
        <f t="shared" si="26"/>
        <v>6.3492063492063489</v>
      </c>
      <c r="L425" s="143">
        <v>4</v>
      </c>
    </row>
    <row r="426" spans="2:12">
      <c r="B426" s="145" t="s">
        <v>16</v>
      </c>
      <c r="C426" s="146" t="s">
        <v>683</v>
      </c>
      <c r="D426" s="145" t="s">
        <v>16</v>
      </c>
      <c r="E426" s="144">
        <f t="shared" si="25"/>
        <v>4.0540540540540544</v>
      </c>
      <c r="F426" s="143">
        <v>3</v>
      </c>
      <c r="H426" s="145" t="s">
        <v>22</v>
      </c>
      <c r="I426" s="146" t="s">
        <v>652</v>
      </c>
      <c r="J426" s="145" t="s">
        <v>52</v>
      </c>
      <c r="K426" s="144">
        <f t="shared" si="26"/>
        <v>4.7619047619047619</v>
      </c>
      <c r="L426" s="143">
        <v>3</v>
      </c>
    </row>
    <row r="427" spans="2:12">
      <c r="B427" s="145" t="s">
        <v>16</v>
      </c>
      <c r="C427" s="146" t="s">
        <v>682</v>
      </c>
      <c r="D427" s="145" t="s">
        <v>16</v>
      </c>
      <c r="E427" s="144">
        <f t="shared" si="25"/>
        <v>4.0540540540540544</v>
      </c>
      <c r="F427" s="143">
        <v>3</v>
      </c>
      <c r="H427" s="145" t="s">
        <v>106</v>
      </c>
      <c r="I427" s="146" t="s">
        <v>651</v>
      </c>
      <c r="J427" s="145" t="s">
        <v>16</v>
      </c>
      <c r="K427" s="144">
        <f t="shared" si="26"/>
        <v>3.1746031746031744</v>
      </c>
      <c r="L427" s="143">
        <v>2</v>
      </c>
    </row>
    <row r="428" spans="2:12">
      <c r="B428" s="145" t="s">
        <v>16</v>
      </c>
      <c r="C428" s="146" t="s">
        <v>681</v>
      </c>
      <c r="D428" s="145" t="s">
        <v>16</v>
      </c>
      <c r="E428" s="144">
        <f t="shared" si="25"/>
        <v>4.0540540540540544</v>
      </c>
      <c r="F428" s="143">
        <v>3</v>
      </c>
      <c r="H428" s="145" t="s">
        <v>106</v>
      </c>
      <c r="I428" s="146" t="s">
        <v>650</v>
      </c>
      <c r="J428" s="145" t="s">
        <v>22</v>
      </c>
      <c r="K428" s="144">
        <f t="shared" si="26"/>
        <v>3.1746031746031744</v>
      </c>
      <c r="L428" s="143">
        <v>2</v>
      </c>
    </row>
    <row r="429" spans="2:12">
      <c r="B429" s="145" t="s">
        <v>16</v>
      </c>
      <c r="C429" s="146" t="s">
        <v>680</v>
      </c>
      <c r="D429" s="145" t="s">
        <v>16</v>
      </c>
      <c r="E429" s="144">
        <f t="shared" si="25"/>
        <v>2.7027027027027026</v>
      </c>
      <c r="F429" s="143">
        <v>2</v>
      </c>
      <c r="H429" s="145" t="s">
        <v>106</v>
      </c>
      <c r="I429" s="146" t="s">
        <v>649</v>
      </c>
      <c r="J429" s="145" t="s">
        <v>16</v>
      </c>
      <c r="K429" s="144">
        <f t="shared" si="26"/>
        <v>3.1746031746031744</v>
      </c>
      <c r="L429" s="143">
        <v>2</v>
      </c>
    </row>
    <row r="430" spans="2:12">
      <c r="B430" s="145" t="s">
        <v>16</v>
      </c>
      <c r="C430" s="146" t="s">
        <v>679</v>
      </c>
      <c r="D430" s="145" t="s">
        <v>16</v>
      </c>
      <c r="E430" s="144">
        <f t="shared" si="25"/>
        <v>2.7027027027027026</v>
      </c>
      <c r="F430" s="143">
        <v>2</v>
      </c>
      <c r="H430" s="145" t="s">
        <v>51</v>
      </c>
      <c r="I430" s="146" t="s">
        <v>648</v>
      </c>
      <c r="J430" s="145" t="s">
        <v>16</v>
      </c>
      <c r="K430" s="144">
        <f t="shared" si="26"/>
        <v>3.1746031746031744</v>
      </c>
      <c r="L430" s="143">
        <v>2</v>
      </c>
    </row>
    <row r="431" spans="2:12">
      <c r="B431" s="145" t="s">
        <v>16</v>
      </c>
      <c r="C431" s="146" t="s">
        <v>678</v>
      </c>
      <c r="D431" s="145" t="s">
        <v>16</v>
      </c>
      <c r="E431" s="144">
        <f t="shared" si="25"/>
        <v>2.7027027027027026</v>
      </c>
      <c r="F431" s="143">
        <v>2</v>
      </c>
      <c r="H431" s="145" t="s">
        <v>106</v>
      </c>
      <c r="I431" s="146" t="s">
        <v>647</v>
      </c>
      <c r="J431" s="145" t="s">
        <v>16</v>
      </c>
      <c r="K431" s="144">
        <f t="shared" si="26"/>
        <v>1.5873015873015872</v>
      </c>
      <c r="L431" s="143">
        <v>1</v>
      </c>
    </row>
    <row r="432" spans="2:12">
      <c r="B432" s="145" t="s">
        <v>16</v>
      </c>
      <c r="C432" s="146" t="s">
        <v>677</v>
      </c>
      <c r="D432" s="145" t="s">
        <v>16</v>
      </c>
      <c r="E432" s="144">
        <f t="shared" si="25"/>
        <v>2.7027027027027026</v>
      </c>
      <c r="F432" s="143">
        <v>2</v>
      </c>
      <c r="H432" s="145" t="s">
        <v>106</v>
      </c>
      <c r="I432" s="146" t="s">
        <v>646</v>
      </c>
      <c r="J432" s="145" t="s">
        <v>22</v>
      </c>
      <c r="K432" s="144">
        <f t="shared" si="26"/>
        <v>1.5873015873015872</v>
      </c>
      <c r="L432" s="143">
        <v>1</v>
      </c>
    </row>
    <row r="433" spans="2:12">
      <c r="B433" s="145" t="s">
        <v>16</v>
      </c>
      <c r="C433" s="146" t="s">
        <v>676</v>
      </c>
      <c r="D433" s="145" t="s">
        <v>16</v>
      </c>
      <c r="E433" s="144">
        <f t="shared" si="25"/>
        <v>2.7027027027027026</v>
      </c>
      <c r="F433" s="143">
        <v>2</v>
      </c>
      <c r="H433" s="145" t="s">
        <v>106</v>
      </c>
      <c r="I433" s="146" t="s">
        <v>645</v>
      </c>
      <c r="J433" s="145" t="s">
        <v>16</v>
      </c>
      <c r="K433" s="144">
        <f t="shared" si="26"/>
        <v>1.5873015873015872</v>
      </c>
      <c r="L433" s="143">
        <v>1</v>
      </c>
    </row>
    <row r="434" spans="2:12">
      <c r="B434" s="145" t="s">
        <v>16</v>
      </c>
      <c r="C434" s="146" t="s">
        <v>675</v>
      </c>
      <c r="D434" s="145" t="s">
        <v>16</v>
      </c>
      <c r="E434" s="144">
        <f t="shared" si="25"/>
        <v>2.7027027027027026</v>
      </c>
      <c r="F434" s="143">
        <v>2</v>
      </c>
      <c r="H434" s="145" t="s">
        <v>106</v>
      </c>
      <c r="I434" s="146" t="s">
        <v>644</v>
      </c>
      <c r="J434" s="145" t="s">
        <v>16</v>
      </c>
      <c r="K434" s="144">
        <f t="shared" si="26"/>
        <v>1.5873015873015872</v>
      </c>
      <c r="L434" s="143">
        <v>1</v>
      </c>
    </row>
    <row r="435" spans="2:12">
      <c r="B435" s="145" t="s">
        <v>16</v>
      </c>
      <c r="C435" s="146" t="s">
        <v>674</v>
      </c>
      <c r="D435" s="145" t="s">
        <v>16</v>
      </c>
      <c r="E435" s="144">
        <f t="shared" si="25"/>
        <v>1.3513513513513513</v>
      </c>
      <c r="F435" s="143">
        <v>1</v>
      </c>
      <c r="H435" s="145" t="s">
        <v>106</v>
      </c>
      <c r="I435" s="146" t="s">
        <v>643</v>
      </c>
      <c r="J435" s="145" t="s">
        <v>16</v>
      </c>
      <c r="K435" s="144">
        <f t="shared" si="26"/>
        <v>1.5873015873015872</v>
      </c>
      <c r="L435" s="143">
        <v>1</v>
      </c>
    </row>
    <row r="436" spans="2:12">
      <c r="B436" s="145" t="s">
        <v>16</v>
      </c>
      <c r="C436" s="146" t="s">
        <v>673</v>
      </c>
      <c r="D436" s="145" t="s">
        <v>16</v>
      </c>
      <c r="E436" s="144">
        <f t="shared" si="25"/>
        <v>1.3513513513513513</v>
      </c>
      <c r="F436" s="143">
        <v>1</v>
      </c>
      <c r="H436" s="145" t="s">
        <v>106</v>
      </c>
      <c r="I436" s="146" t="s">
        <v>642</v>
      </c>
      <c r="J436" s="145" t="s">
        <v>16</v>
      </c>
      <c r="K436" s="144">
        <f t="shared" si="26"/>
        <v>1.5873015873015872</v>
      </c>
      <c r="L436" s="143">
        <v>1</v>
      </c>
    </row>
    <row r="437" spans="2:12">
      <c r="B437" s="145" t="s">
        <v>16</v>
      </c>
      <c r="C437" s="146" t="s">
        <v>672</v>
      </c>
      <c r="D437" s="145" t="s">
        <v>16</v>
      </c>
      <c r="E437" s="144">
        <f t="shared" si="25"/>
        <v>1.3513513513513513</v>
      </c>
      <c r="F437" s="143">
        <v>1</v>
      </c>
      <c r="H437" s="145" t="s">
        <v>19</v>
      </c>
      <c r="I437" s="146" t="s">
        <v>641</v>
      </c>
      <c r="J437" s="145" t="s">
        <v>52</v>
      </c>
      <c r="K437" s="144">
        <f t="shared" si="26"/>
        <v>1.5873015873015872</v>
      </c>
      <c r="L437" s="143">
        <v>1</v>
      </c>
    </row>
    <row r="438" spans="2:12" ht="15">
      <c r="B438" s="145" t="s">
        <v>16</v>
      </c>
      <c r="C438" s="146" t="s">
        <v>671</v>
      </c>
      <c r="D438" s="145" t="s">
        <v>16</v>
      </c>
      <c r="E438" s="144">
        <f t="shared" si="25"/>
        <v>1.3513513513513513</v>
      </c>
      <c r="F438" s="143">
        <v>1</v>
      </c>
      <c r="H438" s="141"/>
      <c r="I438" s="142"/>
      <c r="J438" s="141"/>
      <c r="K438" s="140">
        <f>SUM(K418:K437)</f>
        <v>99.999999999999972</v>
      </c>
      <c r="L438" s="140">
        <f>SUM(L418:L437)</f>
        <v>63</v>
      </c>
    </row>
    <row r="439" spans="2:12" ht="15">
      <c r="B439" s="145" t="s">
        <v>16</v>
      </c>
      <c r="C439" s="146" t="s">
        <v>670</v>
      </c>
      <c r="D439" s="145" t="s">
        <v>16</v>
      </c>
      <c r="E439" s="144">
        <f t="shared" si="25"/>
        <v>1.3513513513513513</v>
      </c>
      <c r="F439" s="143">
        <v>1</v>
      </c>
      <c r="H439" s="252"/>
      <c r="I439"/>
      <c r="J439" s="252"/>
      <c r="K439" s="252"/>
      <c r="L439" s="251"/>
    </row>
    <row r="440" spans="2:12">
      <c r="B440" s="145" t="s">
        <v>16</v>
      </c>
      <c r="C440" s="146" t="s">
        <v>669</v>
      </c>
      <c r="D440" s="145" t="s">
        <v>16</v>
      </c>
      <c r="E440" s="144">
        <f t="shared" si="25"/>
        <v>1.3513513513513513</v>
      </c>
      <c r="F440" s="143">
        <v>1</v>
      </c>
      <c r="K440" s="139"/>
      <c r="L440" s="139"/>
    </row>
    <row r="441" spans="2:12">
      <c r="B441" s="145" t="s">
        <v>16</v>
      </c>
      <c r="C441" s="146" t="s">
        <v>668</v>
      </c>
      <c r="D441" s="145" t="s">
        <v>16</v>
      </c>
      <c r="E441" s="144">
        <f t="shared" si="25"/>
        <v>1.3513513513513513</v>
      </c>
      <c r="F441" s="143">
        <v>1</v>
      </c>
      <c r="K441" s="139"/>
      <c r="L441" s="139"/>
    </row>
    <row r="442" spans="2:12">
      <c r="B442" s="145" t="s">
        <v>16</v>
      </c>
      <c r="C442" s="146" t="s">
        <v>667</v>
      </c>
      <c r="D442" s="145" t="s">
        <v>16</v>
      </c>
      <c r="E442" s="144">
        <f t="shared" si="25"/>
        <v>1.3513513513513513</v>
      </c>
      <c r="F442" s="143">
        <v>1</v>
      </c>
      <c r="K442" s="139"/>
      <c r="L442" s="139"/>
    </row>
    <row r="443" spans="2:12">
      <c r="B443" s="145" t="s">
        <v>16</v>
      </c>
      <c r="C443" s="146" t="s">
        <v>666</v>
      </c>
      <c r="D443" s="145" t="s">
        <v>16</v>
      </c>
      <c r="E443" s="144">
        <f t="shared" si="25"/>
        <v>1.3513513513513513</v>
      </c>
      <c r="F443" s="143">
        <v>1</v>
      </c>
      <c r="K443" s="139"/>
      <c r="L443" s="139"/>
    </row>
    <row r="444" spans="2:12">
      <c r="B444" s="145" t="s">
        <v>16</v>
      </c>
      <c r="C444" s="146" t="s">
        <v>665</v>
      </c>
      <c r="D444" s="145" t="s">
        <v>16</v>
      </c>
      <c r="E444" s="144">
        <f t="shared" si="25"/>
        <v>1.3513513513513513</v>
      </c>
      <c r="F444" s="143">
        <v>1</v>
      </c>
      <c r="K444" s="139"/>
      <c r="L444" s="139"/>
    </row>
    <row r="445" spans="2:12">
      <c r="B445" s="145" t="s">
        <v>16</v>
      </c>
      <c r="C445" s="146" t="s">
        <v>664</v>
      </c>
      <c r="D445" s="145" t="s">
        <v>16</v>
      </c>
      <c r="E445" s="144">
        <f t="shared" si="25"/>
        <v>1.3513513513513513</v>
      </c>
      <c r="F445" s="143">
        <v>1</v>
      </c>
      <c r="K445" s="139"/>
      <c r="L445" s="139"/>
    </row>
    <row r="446" spans="2:12">
      <c r="B446" s="145" t="s">
        <v>16</v>
      </c>
      <c r="C446" s="146" t="s">
        <v>663</v>
      </c>
      <c r="D446" s="145" t="s">
        <v>16</v>
      </c>
      <c r="E446" s="144">
        <f t="shared" si="25"/>
        <v>1.3513513513513513</v>
      </c>
      <c r="F446" s="143">
        <v>1</v>
      </c>
      <c r="K446" s="139"/>
      <c r="L446" s="139"/>
    </row>
    <row r="447" spans="2:12">
      <c r="B447" s="145" t="s">
        <v>16</v>
      </c>
      <c r="C447" s="146" t="s">
        <v>662</v>
      </c>
      <c r="D447" s="145" t="s">
        <v>16</v>
      </c>
      <c r="E447" s="144">
        <f t="shared" si="25"/>
        <v>1.3513513513513513</v>
      </c>
      <c r="F447" s="143">
        <v>1</v>
      </c>
      <c r="K447" s="139"/>
      <c r="L447" s="139"/>
    </row>
    <row r="448" spans="2:12">
      <c r="B448" s="145" t="s">
        <v>16</v>
      </c>
      <c r="C448" s="146" t="s">
        <v>661</v>
      </c>
      <c r="D448" s="145" t="s">
        <v>16</v>
      </c>
      <c r="E448" s="144">
        <f t="shared" si="25"/>
        <v>1.3513513513513513</v>
      </c>
      <c r="F448" s="143">
        <v>1</v>
      </c>
      <c r="K448" s="139"/>
      <c r="L448" s="139"/>
    </row>
    <row r="449" spans="2:12" ht="15">
      <c r="B449" s="141"/>
      <c r="C449" s="142"/>
      <c r="D449" s="141"/>
      <c r="E449" s="140">
        <f>SUM(E418:E448)</f>
        <v>100.00000000000009</v>
      </c>
      <c r="F449" s="140">
        <f>SUM(F418:F448)</f>
        <v>74</v>
      </c>
      <c r="K449" s="139"/>
      <c r="L449" s="139"/>
    </row>
    <row r="450" spans="2:12">
      <c r="E450" s="74"/>
      <c r="F450" s="74"/>
      <c r="K450" s="139"/>
      <c r="L450" s="139"/>
    </row>
    <row r="451" spans="2:12">
      <c r="B451" s="152" t="s">
        <v>714</v>
      </c>
      <c r="C451" s="151"/>
      <c r="D451" s="150"/>
      <c r="E451" s="150"/>
      <c r="F451" s="149"/>
      <c r="H451" s="152" t="s">
        <v>725</v>
      </c>
      <c r="I451" s="151"/>
      <c r="J451" s="150"/>
      <c r="K451" s="150"/>
      <c r="L451" s="149"/>
    </row>
    <row r="452" spans="2:12">
      <c r="B452" s="150"/>
      <c r="C452" s="151"/>
      <c r="D452" s="150"/>
      <c r="E452" s="150"/>
      <c r="F452" s="149"/>
      <c r="H452" s="150"/>
      <c r="I452" s="151"/>
      <c r="J452" s="150"/>
      <c r="K452" s="150"/>
      <c r="L452" s="149"/>
    </row>
    <row r="453" spans="2:12">
      <c r="B453" s="148" t="s">
        <v>0</v>
      </c>
      <c r="C453" s="148" t="s">
        <v>1</v>
      </c>
      <c r="D453" s="148" t="s">
        <v>2</v>
      </c>
      <c r="E453" s="148" t="s">
        <v>3</v>
      </c>
      <c r="F453" s="147" t="s">
        <v>4</v>
      </c>
      <c r="H453" s="148" t="s">
        <v>45</v>
      </c>
      <c r="I453" s="148" t="s">
        <v>1</v>
      </c>
      <c r="J453" s="148" t="s">
        <v>46</v>
      </c>
      <c r="K453" s="148" t="s">
        <v>3</v>
      </c>
      <c r="L453" s="147" t="s">
        <v>4</v>
      </c>
    </row>
    <row r="454" spans="2:12">
      <c r="B454" s="145" t="s">
        <v>16</v>
      </c>
      <c r="C454" s="146" t="s">
        <v>713</v>
      </c>
      <c r="D454" s="145" t="s">
        <v>16</v>
      </c>
      <c r="E454" s="144">
        <f t="shared" ref="E454:E474" si="27">SUM((F454/$F$475)*100)</f>
        <v>12.048192771084338</v>
      </c>
      <c r="F454" s="143">
        <v>10</v>
      </c>
      <c r="H454" s="145" t="s">
        <v>19</v>
      </c>
      <c r="I454" s="146" t="s">
        <v>724</v>
      </c>
      <c r="J454" s="145" t="s">
        <v>16</v>
      </c>
      <c r="K454" s="144">
        <f t="shared" ref="K454:K463" si="28">SUM((L454/$L$464)*100)</f>
        <v>19.17808219178082</v>
      </c>
      <c r="L454" s="143">
        <v>14</v>
      </c>
    </row>
    <row r="455" spans="2:12">
      <c r="B455" s="145" t="s">
        <v>16</v>
      </c>
      <c r="C455" s="146" t="s">
        <v>712</v>
      </c>
      <c r="D455" s="145" t="s">
        <v>16</v>
      </c>
      <c r="E455" s="144">
        <f t="shared" si="27"/>
        <v>10.843373493975903</v>
      </c>
      <c r="F455" s="143">
        <v>9</v>
      </c>
      <c r="H455" s="145" t="s">
        <v>19</v>
      </c>
      <c r="I455" s="146" t="s">
        <v>723</v>
      </c>
      <c r="J455" s="145" t="s">
        <v>16</v>
      </c>
      <c r="K455" s="144">
        <f t="shared" si="28"/>
        <v>19.17808219178082</v>
      </c>
      <c r="L455" s="143">
        <v>14</v>
      </c>
    </row>
    <row r="456" spans="2:12">
      <c r="B456" s="145" t="s">
        <v>16</v>
      </c>
      <c r="C456" s="146" t="s">
        <v>711</v>
      </c>
      <c r="D456" s="145" t="s">
        <v>16</v>
      </c>
      <c r="E456" s="144">
        <f t="shared" si="27"/>
        <v>8.4337349397590362</v>
      </c>
      <c r="F456" s="143">
        <v>7</v>
      </c>
      <c r="H456" s="145" t="s">
        <v>19</v>
      </c>
      <c r="I456" s="146" t="s">
        <v>722</v>
      </c>
      <c r="J456" s="145" t="s">
        <v>16</v>
      </c>
      <c r="K456" s="144">
        <f t="shared" si="28"/>
        <v>15.068493150684931</v>
      </c>
      <c r="L456" s="143">
        <v>11</v>
      </c>
    </row>
    <row r="457" spans="2:12">
      <c r="B457" s="145" t="s">
        <v>16</v>
      </c>
      <c r="C457" s="146" t="s">
        <v>710</v>
      </c>
      <c r="D457" s="145" t="s">
        <v>16</v>
      </c>
      <c r="E457" s="144">
        <f t="shared" si="27"/>
        <v>8.4337349397590362</v>
      </c>
      <c r="F457" s="143">
        <v>7</v>
      </c>
      <c r="H457" s="145" t="s">
        <v>19</v>
      </c>
      <c r="I457" s="146" t="s">
        <v>721</v>
      </c>
      <c r="J457" s="145" t="s">
        <v>16</v>
      </c>
      <c r="K457" s="144">
        <f t="shared" si="28"/>
        <v>15.068493150684931</v>
      </c>
      <c r="L457" s="143">
        <v>11</v>
      </c>
    </row>
    <row r="458" spans="2:12">
      <c r="B458" s="145" t="s">
        <v>16</v>
      </c>
      <c r="C458" s="146" t="s">
        <v>709</v>
      </c>
      <c r="D458" s="145" t="s">
        <v>16</v>
      </c>
      <c r="E458" s="144">
        <f t="shared" si="27"/>
        <v>7.2289156626506017</v>
      </c>
      <c r="F458" s="143">
        <v>6</v>
      </c>
      <c r="H458" s="145" t="s">
        <v>19</v>
      </c>
      <c r="I458" s="146" t="s">
        <v>720</v>
      </c>
      <c r="J458" s="145" t="s">
        <v>22</v>
      </c>
      <c r="K458" s="144">
        <f t="shared" si="28"/>
        <v>8.2191780821917799</v>
      </c>
      <c r="L458" s="143">
        <v>6</v>
      </c>
    </row>
    <row r="459" spans="2:12">
      <c r="B459" s="145" t="s">
        <v>16</v>
      </c>
      <c r="C459" s="146" t="s">
        <v>708</v>
      </c>
      <c r="D459" s="145" t="s">
        <v>16</v>
      </c>
      <c r="E459" s="144">
        <f t="shared" si="27"/>
        <v>6.024096385542169</v>
      </c>
      <c r="F459" s="143">
        <v>5</v>
      </c>
      <c r="H459" s="145" t="s">
        <v>19</v>
      </c>
      <c r="I459" s="146" t="s">
        <v>719</v>
      </c>
      <c r="J459" s="145" t="s">
        <v>123</v>
      </c>
      <c r="K459" s="144">
        <f t="shared" si="28"/>
        <v>8.2191780821917799</v>
      </c>
      <c r="L459" s="143">
        <v>6</v>
      </c>
    </row>
    <row r="460" spans="2:12">
      <c r="B460" s="145" t="s">
        <v>16</v>
      </c>
      <c r="C460" s="146" t="s">
        <v>707</v>
      </c>
      <c r="D460" s="145" t="s">
        <v>16</v>
      </c>
      <c r="E460" s="144">
        <f t="shared" si="27"/>
        <v>6.024096385542169</v>
      </c>
      <c r="F460" s="143">
        <v>5</v>
      </c>
      <c r="H460" s="145" t="s">
        <v>19</v>
      </c>
      <c r="I460" s="146" t="s">
        <v>718</v>
      </c>
      <c r="J460" s="145" t="s">
        <v>16</v>
      </c>
      <c r="K460" s="144">
        <f t="shared" si="28"/>
        <v>5.4794520547945202</v>
      </c>
      <c r="L460" s="143">
        <v>4</v>
      </c>
    </row>
    <row r="461" spans="2:12">
      <c r="B461" s="145" t="s">
        <v>16</v>
      </c>
      <c r="C461" s="146" t="s">
        <v>706</v>
      </c>
      <c r="D461" s="145" t="s">
        <v>16</v>
      </c>
      <c r="E461" s="144">
        <f t="shared" si="27"/>
        <v>6.024096385542169</v>
      </c>
      <c r="F461" s="143">
        <v>5</v>
      </c>
      <c r="H461" s="145" t="s">
        <v>19</v>
      </c>
      <c r="I461" s="146" t="s">
        <v>717</v>
      </c>
      <c r="J461" s="145" t="s">
        <v>22</v>
      </c>
      <c r="K461" s="144">
        <f t="shared" si="28"/>
        <v>5.4794520547945202</v>
      </c>
      <c r="L461" s="143">
        <v>4</v>
      </c>
    </row>
    <row r="462" spans="2:12">
      <c r="B462" s="145" t="s">
        <v>16</v>
      </c>
      <c r="C462" s="146" t="s">
        <v>705</v>
      </c>
      <c r="D462" s="145" t="s">
        <v>16</v>
      </c>
      <c r="E462" s="144">
        <f t="shared" si="27"/>
        <v>4.8192771084337354</v>
      </c>
      <c r="F462" s="143">
        <v>4</v>
      </c>
      <c r="H462" s="145" t="s">
        <v>19</v>
      </c>
      <c r="I462" s="146" t="s">
        <v>716</v>
      </c>
      <c r="J462" s="145" t="s">
        <v>16</v>
      </c>
      <c r="K462" s="144">
        <f t="shared" si="28"/>
        <v>2.7397260273972601</v>
      </c>
      <c r="L462" s="143">
        <v>2</v>
      </c>
    </row>
    <row r="463" spans="2:12">
      <c r="B463" s="145" t="s">
        <v>22</v>
      </c>
      <c r="C463" s="146" t="s">
        <v>704</v>
      </c>
      <c r="D463" s="145" t="s">
        <v>16</v>
      </c>
      <c r="E463" s="144">
        <f t="shared" si="27"/>
        <v>4.8192771084337354</v>
      </c>
      <c r="F463" s="143">
        <v>4</v>
      </c>
      <c r="H463" s="145" t="s">
        <v>19</v>
      </c>
      <c r="I463" s="146" t="s">
        <v>715</v>
      </c>
      <c r="J463" s="145" t="s">
        <v>123</v>
      </c>
      <c r="K463" s="144">
        <f t="shared" si="28"/>
        <v>1.3698630136986301</v>
      </c>
      <c r="L463" s="143">
        <v>1</v>
      </c>
    </row>
    <row r="464" spans="2:12" ht="15">
      <c r="B464" s="145" t="s">
        <v>16</v>
      </c>
      <c r="C464" s="146" t="s">
        <v>703</v>
      </c>
      <c r="D464" s="145" t="s">
        <v>16</v>
      </c>
      <c r="E464" s="144">
        <f t="shared" si="27"/>
        <v>4.8192771084337354</v>
      </c>
      <c r="F464" s="143">
        <v>4</v>
      </c>
      <c r="H464" s="141"/>
      <c r="I464" s="142"/>
      <c r="J464" s="141"/>
      <c r="K464" s="140">
        <f>SUM(K454:K463)</f>
        <v>99.999999999999986</v>
      </c>
      <c r="L464" s="140">
        <f>SUM(L454:L463)</f>
        <v>73</v>
      </c>
    </row>
    <row r="465" spans="2:14">
      <c r="B465" s="145" t="s">
        <v>16</v>
      </c>
      <c r="C465" s="146" t="s">
        <v>702</v>
      </c>
      <c r="D465" s="145" t="s">
        <v>16</v>
      </c>
      <c r="E465" s="144">
        <f t="shared" si="27"/>
        <v>3.6144578313253009</v>
      </c>
      <c r="F465" s="143">
        <v>3</v>
      </c>
      <c r="K465" s="139"/>
      <c r="L465" s="139"/>
    </row>
    <row r="466" spans="2:14">
      <c r="B466" s="145" t="s">
        <v>16</v>
      </c>
      <c r="C466" s="146" t="s">
        <v>701</v>
      </c>
      <c r="D466" s="145" t="s">
        <v>16</v>
      </c>
      <c r="E466" s="144">
        <f t="shared" si="27"/>
        <v>3.6144578313253009</v>
      </c>
      <c r="F466" s="143">
        <v>3</v>
      </c>
      <c r="K466" s="139"/>
      <c r="L466" s="139"/>
    </row>
    <row r="467" spans="2:14">
      <c r="B467" s="145" t="s">
        <v>16</v>
      </c>
      <c r="C467" s="146" t="s">
        <v>700</v>
      </c>
      <c r="D467" s="145" t="s">
        <v>16</v>
      </c>
      <c r="E467" s="144">
        <f t="shared" si="27"/>
        <v>3.6144578313253009</v>
      </c>
      <c r="F467" s="143">
        <v>3</v>
      </c>
      <c r="K467" s="139"/>
      <c r="L467" s="139"/>
    </row>
    <row r="468" spans="2:14">
      <c r="B468" s="145" t="s">
        <v>16</v>
      </c>
      <c r="C468" s="146" t="s">
        <v>699</v>
      </c>
      <c r="D468" s="145" t="s">
        <v>16</v>
      </c>
      <c r="E468" s="144">
        <f t="shared" si="27"/>
        <v>2.4096385542168677</v>
      </c>
      <c r="F468" s="143">
        <v>2</v>
      </c>
      <c r="K468" s="139"/>
      <c r="L468" s="139"/>
    </row>
    <row r="469" spans="2:14">
      <c r="B469" s="145" t="s">
        <v>16</v>
      </c>
      <c r="C469" s="146" t="s">
        <v>698</v>
      </c>
      <c r="D469" s="145" t="s">
        <v>16</v>
      </c>
      <c r="E469" s="144">
        <f t="shared" si="27"/>
        <v>1.2048192771084338</v>
      </c>
      <c r="F469" s="143">
        <v>1</v>
      </c>
      <c r="K469" s="139"/>
      <c r="L469" s="139"/>
    </row>
    <row r="470" spans="2:14">
      <c r="B470" s="145" t="s">
        <v>16</v>
      </c>
      <c r="C470" s="146" t="s">
        <v>697</v>
      </c>
      <c r="D470" s="145" t="s">
        <v>16</v>
      </c>
      <c r="E470" s="144">
        <f t="shared" si="27"/>
        <v>1.2048192771084338</v>
      </c>
      <c r="F470" s="143">
        <v>1</v>
      </c>
      <c r="K470" s="139"/>
      <c r="L470" s="139"/>
    </row>
    <row r="471" spans="2:14">
      <c r="B471" s="145" t="s">
        <v>16</v>
      </c>
      <c r="C471" s="146" t="s">
        <v>696</v>
      </c>
      <c r="D471" s="145" t="s">
        <v>16</v>
      </c>
      <c r="E471" s="144">
        <f t="shared" si="27"/>
        <v>1.2048192771084338</v>
      </c>
      <c r="F471" s="143">
        <v>1</v>
      </c>
      <c r="K471" s="139"/>
      <c r="L471" s="139"/>
    </row>
    <row r="472" spans="2:14">
      <c r="B472" s="145" t="s">
        <v>16</v>
      </c>
      <c r="C472" s="146" t="s">
        <v>695</v>
      </c>
      <c r="D472" s="145" t="s">
        <v>16</v>
      </c>
      <c r="E472" s="144">
        <f t="shared" si="27"/>
        <v>1.2048192771084338</v>
      </c>
      <c r="F472" s="143">
        <v>1</v>
      </c>
      <c r="K472" s="139"/>
      <c r="L472" s="139"/>
    </row>
    <row r="473" spans="2:14">
      <c r="B473" s="145" t="s">
        <v>16</v>
      </c>
      <c r="C473" s="146" t="s">
        <v>694</v>
      </c>
      <c r="D473" s="145" t="s">
        <v>16</v>
      </c>
      <c r="E473" s="144">
        <f t="shared" si="27"/>
        <v>1.2048192771084338</v>
      </c>
      <c r="F473" s="143">
        <v>1</v>
      </c>
      <c r="K473" s="139"/>
      <c r="L473" s="139"/>
    </row>
    <row r="474" spans="2:14">
      <c r="B474" s="145" t="s">
        <v>16</v>
      </c>
      <c r="C474" s="146" t="s">
        <v>693</v>
      </c>
      <c r="D474" s="145" t="s">
        <v>16</v>
      </c>
      <c r="E474" s="144">
        <f t="shared" si="27"/>
        <v>1.2048192771084338</v>
      </c>
      <c r="F474" s="143">
        <v>1</v>
      </c>
      <c r="K474" s="139"/>
      <c r="L474" s="139"/>
    </row>
    <row r="475" spans="2:14" ht="15">
      <c r="B475" s="141"/>
      <c r="C475" s="142"/>
      <c r="D475" s="141"/>
      <c r="E475" s="140">
        <f>SUM(E454:E474)</f>
        <v>99.999999999999943</v>
      </c>
      <c r="F475" s="140">
        <f>SUM(F454:F474)</f>
        <v>83</v>
      </c>
      <c r="K475" s="139"/>
      <c r="L475" s="139"/>
    </row>
    <row r="476" spans="2:14">
      <c r="E476" s="74"/>
      <c r="F476" s="74"/>
      <c r="K476" s="139"/>
      <c r="L476" s="139"/>
    </row>
    <row r="477" spans="2:14">
      <c r="E477" s="74"/>
      <c r="F477" s="74"/>
      <c r="K477" s="139"/>
      <c r="L477" s="139"/>
    </row>
    <row r="478" spans="2:14" ht="15">
      <c r="N478"/>
    </row>
    <row r="479" spans="2:14" ht="15">
      <c r="B479" s="154" t="s">
        <v>615</v>
      </c>
      <c r="H479" s="154" t="s">
        <v>614</v>
      </c>
      <c r="N479"/>
    </row>
    <row r="480" spans="2:14">
      <c r="B480" s="2" t="s">
        <v>0</v>
      </c>
      <c r="C480" s="3" t="s">
        <v>1</v>
      </c>
      <c r="D480" s="3" t="s">
        <v>2</v>
      </c>
      <c r="E480" s="3" t="s">
        <v>3</v>
      </c>
      <c r="F480" s="3" t="s">
        <v>4</v>
      </c>
      <c r="H480" s="2" t="s">
        <v>45</v>
      </c>
      <c r="I480" s="3" t="s">
        <v>1</v>
      </c>
      <c r="J480" s="3" t="s">
        <v>46</v>
      </c>
      <c r="K480" s="3" t="s">
        <v>3</v>
      </c>
      <c r="L480" s="3" t="s">
        <v>4</v>
      </c>
    </row>
    <row r="481" spans="2:12">
      <c r="B481" s="19" t="s">
        <v>16</v>
      </c>
      <c r="C481" s="20" t="s">
        <v>604</v>
      </c>
      <c r="D481" s="19" t="s">
        <v>16</v>
      </c>
      <c r="E481" s="22">
        <f t="shared" ref="E481:E495" si="29">F481*100/$F$496</f>
        <v>22.916666666666668</v>
      </c>
      <c r="F481" s="99">
        <v>11</v>
      </c>
      <c r="H481" s="19" t="s">
        <v>9</v>
      </c>
      <c r="I481" s="20" t="s">
        <v>618</v>
      </c>
      <c r="J481" s="19" t="s">
        <v>16</v>
      </c>
      <c r="K481" s="22">
        <f>L481*100/$L$486</f>
        <v>80.851063829787236</v>
      </c>
      <c r="L481" s="99">
        <v>76</v>
      </c>
    </row>
    <row r="482" spans="2:12">
      <c r="B482" s="19" t="s">
        <v>16</v>
      </c>
      <c r="C482" s="20" t="s">
        <v>603</v>
      </c>
      <c r="D482" s="19" t="s">
        <v>16</v>
      </c>
      <c r="E482" s="22">
        <f t="shared" si="29"/>
        <v>22.916666666666668</v>
      </c>
      <c r="F482" s="85">
        <v>11</v>
      </c>
      <c r="H482" s="19" t="s">
        <v>9</v>
      </c>
      <c r="I482" s="20" t="s">
        <v>619</v>
      </c>
      <c r="J482" s="19" t="s">
        <v>22</v>
      </c>
      <c r="K482" s="22">
        <f>L482*100/$L$486</f>
        <v>15.957446808510639</v>
      </c>
      <c r="L482" s="85">
        <v>15</v>
      </c>
    </row>
    <row r="483" spans="2:12">
      <c r="B483" s="19" t="s">
        <v>16</v>
      </c>
      <c r="C483" s="20" t="s">
        <v>606</v>
      </c>
      <c r="D483" s="19" t="s">
        <v>16</v>
      </c>
      <c r="E483" s="22">
        <f t="shared" si="29"/>
        <v>10.416666666666666</v>
      </c>
      <c r="F483" s="85">
        <v>5</v>
      </c>
      <c r="H483" s="19" t="s">
        <v>9</v>
      </c>
      <c r="I483" s="20" t="s">
        <v>617</v>
      </c>
      <c r="J483" s="19" t="s">
        <v>16</v>
      </c>
      <c r="K483" s="22">
        <f>L483*100/$L$486</f>
        <v>1.0638297872340425</v>
      </c>
      <c r="L483" s="85">
        <v>1</v>
      </c>
    </row>
    <row r="484" spans="2:12">
      <c r="B484" s="19" t="s">
        <v>16</v>
      </c>
      <c r="C484" s="20" t="s">
        <v>600</v>
      </c>
      <c r="D484" s="19" t="s">
        <v>16</v>
      </c>
      <c r="E484" s="22">
        <f t="shared" si="29"/>
        <v>6.25</v>
      </c>
      <c r="F484" s="85">
        <v>3</v>
      </c>
      <c r="H484" s="19" t="s">
        <v>9</v>
      </c>
      <c r="I484" s="20" t="s">
        <v>620</v>
      </c>
      <c r="J484" s="19" t="s">
        <v>16</v>
      </c>
      <c r="K484" s="22">
        <f>L484*100/$L$486</f>
        <v>1.0638297872340425</v>
      </c>
      <c r="L484" s="85">
        <v>1</v>
      </c>
    </row>
    <row r="485" spans="2:12">
      <c r="B485" s="19" t="s">
        <v>16</v>
      </c>
      <c r="C485" s="20" t="s">
        <v>597</v>
      </c>
      <c r="D485" s="19" t="s">
        <v>16</v>
      </c>
      <c r="E485" s="22">
        <f t="shared" si="29"/>
        <v>6.25</v>
      </c>
      <c r="F485" s="85">
        <v>3</v>
      </c>
      <c r="H485" s="68" t="s">
        <v>9</v>
      </c>
      <c r="I485" s="69" t="s">
        <v>616</v>
      </c>
      <c r="J485" s="68" t="s">
        <v>16</v>
      </c>
      <c r="K485" s="71">
        <f>L485*100/$L$486</f>
        <v>1.0638297872340425</v>
      </c>
      <c r="L485" s="97">
        <v>1</v>
      </c>
    </row>
    <row r="486" spans="2:12">
      <c r="B486" s="19" t="s">
        <v>16</v>
      </c>
      <c r="C486" s="20" t="s">
        <v>611</v>
      </c>
      <c r="D486" s="19" t="s">
        <v>16</v>
      </c>
      <c r="E486" s="22">
        <f t="shared" si="29"/>
        <v>6.25</v>
      </c>
      <c r="F486" s="85">
        <v>3</v>
      </c>
      <c r="K486" s="74">
        <f>SUM(K481:K485)</f>
        <v>100</v>
      </c>
      <c r="L486" s="74">
        <f>SUM(L481:L485)</f>
        <v>94</v>
      </c>
    </row>
    <row r="487" spans="2:12">
      <c r="B487" s="19" t="s">
        <v>129</v>
      </c>
      <c r="C487" s="20" t="s">
        <v>607</v>
      </c>
      <c r="D487" s="19" t="s">
        <v>16</v>
      </c>
      <c r="E487" s="22">
        <f t="shared" si="29"/>
        <v>6.25</v>
      </c>
      <c r="F487" s="85">
        <v>3</v>
      </c>
    </row>
    <row r="488" spans="2:12">
      <c r="B488" s="19" t="s">
        <v>16</v>
      </c>
      <c r="C488" s="20" t="s">
        <v>602</v>
      </c>
      <c r="D488" s="19" t="s">
        <v>16</v>
      </c>
      <c r="E488" s="22">
        <f t="shared" si="29"/>
        <v>4.166666666666667</v>
      </c>
      <c r="F488" s="85">
        <v>2</v>
      </c>
    </row>
    <row r="489" spans="2:12">
      <c r="B489" s="19" t="s">
        <v>16</v>
      </c>
      <c r="C489" s="20" t="s">
        <v>596</v>
      </c>
      <c r="D489" s="19" t="s">
        <v>16</v>
      </c>
      <c r="E489" s="22">
        <f t="shared" si="29"/>
        <v>2.0833333333333335</v>
      </c>
      <c r="F489" s="85">
        <v>1</v>
      </c>
    </row>
    <row r="490" spans="2:12">
      <c r="B490" s="19" t="s">
        <v>16</v>
      </c>
      <c r="C490" s="20" t="s">
        <v>598</v>
      </c>
      <c r="D490" s="19" t="s">
        <v>16</v>
      </c>
      <c r="E490" s="22">
        <f t="shared" si="29"/>
        <v>2.0833333333333335</v>
      </c>
      <c r="F490" s="85">
        <v>1</v>
      </c>
    </row>
    <row r="491" spans="2:12">
      <c r="B491" s="19" t="s">
        <v>16</v>
      </c>
      <c r="C491" s="20" t="s">
        <v>599</v>
      </c>
      <c r="D491" s="19" t="s">
        <v>16</v>
      </c>
      <c r="E491" s="22">
        <f t="shared" si="29"/>
        <v>2.0833333333333335</v>
      </c>
      <c r="F491" s="85">
        <v>1</v>
      </c>
    </row>
    <row r="492" spans="2:12">
      <c r="B492" s="19" t="s">
        <v>16</v>
      </c>
      <c r="C492" s="20" t="s">
        <v>610</v>
      </c>
      <c r="D492" s="19" t="s">
        <v>16</v>
      </c>
      <c r="E492" s="22">
        <f t="shared" si="29"/>
        <v>2.0833333333333335</v>
      </c>
      <c r="F492" s="85">
        <v>1</v>
      </c>
    </row>
    <row r="493" spans="2:12">
      <c r="B493" s="19" t="s">
        <v>16</v>
      </c>
      <c r="C493" s="20" t="s">
        <v>605</v>
      </c>
      <c r="D493" s="19" t="s">
        <v>16</v>
      </c>
      <c r="E493" s="22">
        <f t="shared" si="29"/>
        <v>2.0833333333333335</v>
      </c>
      <c r="F493" s="85">
        <v>1</v>
      </c>
    </row>
    <row r="494" spans="2:12">
      <c r="B494" s="19" t="s">
        <v>16</v>
      </c>
      <c r="C494" s="20" t="s">
        <v>609</v>
      </c>
      <c r="D494" s="19" t="s">
        <v>16</v>
      </c>
      <c r="E494" s="22">
        <f t="shared" si="29"/>
        <v>2.0833333333333335</v>
      </c>
      <c r="F494" s="85">
        <v>1</v>
      </c>
    </row>
    <row r="495" spans="2:12">
      <c r="B495" s="68" t="s">
        <v>129</v>
      </c>
      <c r="C495" s="69" t="s">
        <v>608</v>
      </c>
      <c r="D495" s="68" t="s">
        <v>16</v>
      </c>
      <c r="E495" s="71">
        <f t="shared" si="29"/>
        <v>2.0833333333333335</v>
      </c>
      <c r="F495" s="97">
        <v>1</v>
      </c>
      <c r="G495" s="73" t="s">
        <v>613</v>
      </c>
    </row>
    <row r="496" spans="2:12">
      <c r="E496" s="74">
        <f>SUM(E481:E495)</f>
        <v>99.999999999999972</v>
      </c>
      <c r="F496" s="74">
        <f>SUM(F481:F495)</f>
        <v>48</v>
      </c>
    </row>
    <row r="497" spans="2:13">
      <c r="B497" s="73" t="s">
        <v>612</v>
      </c>
      <c r="F497" s="139"/>
    </row>
    <row r="498" spans="2:13">
      <c r="B498" s="19" t="s">
        <v>16</v>
      </c>
      <c r="C498" s="20" t="s">
        <v>601</v>
      </c>
      <c r="D498" s="19" t="s">
        <v>16</v>
      </c>
      <c r="F498" s="139">
        <v>38</v>
      </c>
    </row>
    <row r="502" spans="2:13">
      <c r="B502" s="154" t="s">
        <v>999</v>
      </c>
      <c r="H502" s="154" t="s">
        <v>622</v>
      </c>
    </row>
    <row r="503" spans="2:13">
      <c r="B503" s="2" t="s">
        <v>0</v>
      </c>
      <c r="C503" s="3" t="s">
        <v>1</v>
      </c>
      <c r="D503" s="3" t="s">
        <v>2</v>
      </c>
      <c r="E503" s="3" t="s">
        <v>3</v>
      </c>
      <c r="F503" s="3" t="s">
        <v>4</v>
      </c>
      <c r="H503" s="2" t="s">
        <v>45</v>
      </c>
      <c r="I503" s="3" t="s">
        <v>1</v>
      </c>
      <c r="J503" s="3" t="s">
        <v>46</v>
      </c>
      <c r="K503" s="3" t="s">
        <v>3</v>
      </c>
      <c r="L503" s="3" t="s">
        <v>4</v>
      </c>
    </row>
    <row r="504" spans="2:13">
      <c r="B504" s="19" t="s">
        <v>16</v>
      </c>
      <c r="C504" s="20" t="s">
        <v>629</v>
      </c>
      <c r="D504" s="19" t="s">
        <v>16</v>
      </c>
      <c r="E504" s="22">
        <f t="shared" ref="E504:E515" si="30">F504*100/$F$516</f>
        <v>59.701492537313435</v>
      </c>
      <c r="F504" s="99">
        <v>40</v>
      </c>
      <c r="H504" s="19" t="s">
        <v>9</v>
      </c>
      <c r="I504" s="20" t="s">
        <v>640</v>
      </c>
      <c r="J504" s="19" t="s">
        <v>123</v>
      </c>
      <c r="K504" s="22">
        <f t="shared" ref="K504:K510" si="31">L504*100/$L$511</f>
        <v>47.826086956521742</v>
      </c>
      <c r="L504" s="99">
        <v>33</v>
      </c>
    </row>
    <row r="505" spans="2:13">
      <c r="B505" s="19" t="s">
        <v>16</v>
      </c>
      <c r="C505" s="20" t="s">
        <v>630</v>
      </c>
      <c r="D505" s="19" t="s">
        <v>16</v>
      </c>
      <c r="E505" s="22">
        <f t="shared" si="30"/>
        <v>17.910447761194028</v>
      </c>
      <c r="F505" s="85">
        <v>12</v>
      </c>
      <c r="H505" s="19" t="s">
        <v>19</v>
      </c>
      <c r="I505" s="20" t="s">
        <v>638</v>
      </c>
      <c r="J505" s="19" t="s">
        <v>123</v>
      </c>
      <c r="K505" s="22">
        <f t="shared" si="31"/>
        <v>33.333333333333336</v>
      </c>
      <c r="L505" s="85">
        <v>23</v>
      </c>
    </row>
    <row r="506" spans="2:13">
      <c r="B506" s="19" t="s">
        <v>16</v>
      </c>
      <c r="C506" s="20" t="s">
        <v>632</v>
      </c>
      <c r="D506" s="19" t="s">
        <v>16</v>
      </c>
      <c r="E506" s="22">
        <f t="shared" si="30"/>
        <v>7.4626865671641793</v>
      </c>
      <c r="F506" s="85">
        <v>5</v>
      </c>
      <c r="H506" s="49" t="s">
        <v>106</v>
      </c>
      <c r="I506" s="50" t="s">
        <v>394</v>
      </c>
      <c r="J506" s="49" t="s">
        <v>635</v>
      </c>
      <c r="K506" s="52">
        <f t="shared" si="31"/>
        <v>7.2463768115942031</v>
      </c>
      <c r="L506" s="130">
        <v>5</v>
      </c>
    </row>
    <row r="507" spans="2:13">
      <c r="B507" s="19" t="s">
        <v>16</v>
      </c>
      <c r="C507" s="20" t="s">
        <v>624</v>
      </c>
      <c r="D507" s="19" t="s">
        <v>16</v>
      </c>
      <c r="E507" s="22">
        <f t="shared" si="30"/>
        <v>2.9850746268656718</v>
      </c>
      <c r="F507" s="85">
        <v>2</v>
      </c>
      <c r="H507" s="19" t="s">
        <v>22</v>
      </c>
      <c r="I507" s="20" t="s">
        <v>637</v>
      </c>
      <c r="J507" s="19" t="s">
        <v>16</v>
      </c>
      <c r="K507" s="22">
        <f t="shared" si="31"/>
        <v>4.3478260869565215</v>
      </c>
      <c r="L507" s="85">
        <v>3</v>
      </c>
    </row>
    <row r="508" spans="2:13">
      <c r="B508" s="19" t="s">
        <v>16</v>
      </c>
      <c r="C508" s="20" t="s">
        <v>633</v>
      </c>
      <c r="D508" s="19" t="s">
        <v>16</v>
      </c>
      <c r="E508" s="22">
        <f t="shared" si="30"/>
        <v>1.4925373134328359</v>
      </c>
      <c r="F508" s="85">
        <v>1</v>
      </c>
      <c r="H508" s="19" t="s">
        <v>22</v>
      </c>
      <c r="I508" s="20" t="s">
        <v>636</v>
      </c>
      <c r="J508" s="19" t="s">
        <v>104</v>
      </c>
      <c r="K508" s="22">
        <f t="shared" si="31"/>
        <v>4.3478260869565215</v>
      </c>
      <c r="L508" s="85">
        <v>3</v>
      </c>
    </row>
    <row r="509" spans="2:13">
      <c r="B509" s="19" t="s">
        <v>16</v>
      </c>
      <c r="C509" s="20" t="s">
        <v>626</v>
      </c>
      <c r="D509" s="19" t="s">
        <v>16</v>
      </c>
      <c r="E509" s="22">
        <f t="shared" si="30"/>
        <v>1.4925373134328359</v>
      </c>
      <c r="F509" s="85">
        <v>1</v>
      </c>
      <c r="H509" s="19" t="s">
        <v>19</v>
      </c>
      <c r="I509" s="20" t="s">
        <v>639</v>
      </c>
      <c r="J509" s="19" t="s">
        <v>123</v>
      </c>
      <c r="K509" s="22">
        <f t="shared" si="31"/>
        <v>1.4492753623188406</v>
      </c>
      <c r="L509" s="85">
        <v>1</v>
      </c>
      <c r="M509" s="73" t="s">
        <v>613</v>
      </c>
    </row>
    <row r="510" spans="2:13">
      <c r="B510" s="19" t="s">
        <v>16</v>
      </c>
      <c r="C510" s="20" t="s">
        <v>634</v>
      </c>
      <c r="D510" s="19" t="s">
        <v>16</v>
      </c>
      <c r="E510" s="22">
        <f t="shared" si="30"/>
        <v>1.4925373134328359</v>
      </c>
      <c r="F510" s="85">
        <v>1</v>
      </c>
      <c r="H510" s="243" t="s">
        <v>106</v>
      </c>
      <c r="I510" s="244" t="s">
        <v>371</v>
      </c>
      <c r="J510" s="243" t="s">
        <v>16</v>
      </c>
      <c r="K510" s="245">
        <f t="shared" si="31"/>
        <v>1.4492753623188406</v>
      </c>
      <c r="L510" s="246">
        <v>1</v>
      </c>
    </row>
    <row r="511" spans="2:13">
      <c r="B511" s="19" t="s">
        <v>16</v>
      </c>
      <c r="C511" s="20" t="s">
        <v>623</v>
      </c>
      <c r="D511" s="19" t="s">
        <v>16</v>
      </c>
      <c r="E511" s="22">
        <f t="shared" si="30"/>
        <v>1.4925373134328359</v>
      </c>
      <c r="F511" s="85">
        <v>1</v>
      </c>
      <c r="L511" s="74">
        <f>SUM(L504:L510)</f>
        <v>69</v>
      </c>
    </row>
    <row r="512" spans="2:13">
      <c r="B512" s="19" t="s">
        <v>16</v>
      </c>
      <c r="C512" s="20" t="s">
        <v>627</v>
      </c>
      <c r="D512" s="19" t="s">
        <v>16</v>
      </c>
      <c r="E512" s="22">
        <f t="shared" si="30"/>
        <v>1.4925373134328359</v>
      </c>
      <c r="F512" s="85">
        <v>1</v>
      </c>
    </row>
    <row r="513" spans="2:12">
      <c r="B513" s="19" t="s">
        <v>16</v>
      </c>
      <c r="C513" s="20" t="s">
        <v>631</v>
      </c>
      <c r="D513" s="19" t="s">
        <v>16</v>
      </c>
      <c r="E513" s="22">
        <f t="shared" si="30"/>
        <v>1.4925373134328359</v>
      </c>
      <c r="F513" s="85">
        <v>1</v>
      </c>
    </row>
    <row r="514" spans="2:12">
      <c r="B514" s="19" t="s">
        <v>16</v>
      </c>
      <c r="C514" s="20" t="s">
        <v>625</v>
      </c>
      <c r="D514" s="19" t="s">
        <v>16</v>
      </c>
      <c r="E514" s="22">
        <f t="shared" si="30"/>
        <v>1.4925373134328359</v>
      </c>
      <c r="F514" s="85">
        <v>1</v>
      </c>
    </row>
    <row r="515" spans="2:12">
      <c r="B515" s="68" t="s">
        <v>16</v>
      </c>
      <c r="C515" s="69" t="s">
        <v>628</v>
      </c>
      <c r="D515" s="68" t="s">
        <v>16</v>
      </c>
      <c r="E515" s="71">
        <f t="shared" si="30"/>
        <v>1.4925373134328359</v>
      </c>
      <c r="F515" s="97">
        <v>1</v>
      </c>
    </row>
    <row r="516" spans="2:12">
      <c r="E516" s="74">
        <f>SUM(E504:E515)</f>
        <v>99.999999999999986</v>
      </c>
      <c r="F516" s="74">
        <f>SUM(F504:F515)</f>
        <v>67</v>
      </c>
    </row>
    <row r="517" spans="2:12">
      <c r="E517" s="74"/>
      <c r="F517" s="74"/>
    </row>
    <row r="518" spans="2:12">
      <c r="E518" s="74"/>
      <c r="F518" s="74"/>
    </row>
    <row r="519" spans="2:12">
      <c r="E519" s="74"/>
      <c r="F519" s="74"/>
    </row>
    <row r="520" spans="2:12">
      <c r="B520" s="152" t="s">
        <v>894</v>
      </c>
      <c r="C520" s="151"/>
      <c r="D520" s="150"/>
      <c r="E520" s="150"/>
      <c r="F520" s="149"/>
      <c r="H520" s="152" t="s">
        <v>890</v>
      </c>
      <c r="I520" s="151"/>
      <c r="J520" s="150"/>
      <c r="K520" s="150"/>
      <c r="L520" s="149"/>
    </row>
    <row r="521" spans="2:12">
      <c r="B521" s="150"/>
      <c r="C521" s="151"/>
      <c r="D521" s="150"/>
      <c r="E521" s="150"/>
      <c r="F521" s="149"/>
      <c r="H521" s="150"/>
      <c r="I521" s="151"/>
      <c r="J521" s="150"/>
      <c r="K521" s="150"/>
      <c r="L521" s="149"/>
    </row>
    <row r="522" spans="2:12">
      <c r="B522" s="148" t="s">
        <v>0</v>
      </c>
      <c r="C522" s="148" t="s">
        <v>1</v>
      </c>
      <c r="D522" s="148" t="s">
        <v>2</v>
      </c>
      <c r="E522" s="148" t="s">
        <v>3</v>
      </c>
      <c r="F522" s="147" t="s">
        <v>4</v>
      </c>
      <c r="H522" s="148" t="s">
        <v>45</v>
      </c>
      <c r="I522" s="148" t="s">
        <v>1</v>
      </c>
      <c r="J522" s="148" t="s">
        <v>46</v>
      </c>
      <c r="K522" s="148" t="s">
        <v>3</v>
      </c>
      <c r="L522" s="147" t="s">
        <v>4</v>
      </c>
    </row>
    <row r="523" spans="2:12">
      <c r="B523" s="145" t="s">
        <v>16</v>
      </c>
      <c r="C523" s="273" t="s">
        <v>893</v>
      </c>
      <c r="D523" s="145" t="s">
        <v>16</v>
      </c>
      <c r="E523" s="144">
        <f>SUM((F523/$F$525)*100)</f>
        <v>80</v>
      </c>
      <c r="F523" s="143">
        <v>4</v>
      </c>
      <c r="H523" s="145" t="s">
        <v>51</v>
      </c>
      <c r="I523" s="146" t="s">
        <v>889</v>
      </c>
      <c r="J523" s="145" t="s">
        <v>16</v>
      </c>
      <c r="K523" s="144">
        <f>SUM((L523/$L$524)*100)</f>
        <v>100</v>
      </c>
      <c r="L523" s="143">
        <v>23</v>
      </c>
    </row>
    <row r="524" spans="2:12" ht="15">
      <c r="B524" s="145" t="s">
        <v>16</v>
      </c>
      <c r="C524" s="273" t="s">
        <v>892</v>
      </c>
      <c r="D524" s="145" t="s">
        <v>16</v>
      </c>
      <c r="E524" s="144">
        <f>SUM((F524/$F$525)*100)</f>
        <v>20</v>
      </c>
      <c r="F524" s="143">
        <v>1</v>
      </c>
      <c r="H524" s="141"/>
      <c r="I524" s="142"/>
      <c r="J524" s="141"/>
      <c r="K524" s="140">
        <f>SUM(K523:K523)</f>
        <v>100</v>
      </c>
      <c r="L524" s="140">
        <f>SUM(L523:L523)</f>
        <v>23</v>
      </c>
    </row>
    <row r="525" spans="2:12" ht="15">
      <c r="B525" s="141"/>
      <c r="C525" s="142"/>
      <c r="D525" s="141"/>
      <c r="E525" s="140">
        <f>SUM(E523:E524)</f>
        <v>100</v>
      </c>
      <c r="F525" s="140">
        <f>SUM(F523:F524)</f>
        <v>5</v>
      </c>
      <c r="H525" s="252"/>
      <c r="I525"/>
      <c r="J525" s="252"/>
      <c r="K525" s="252"/>
      <c r="L525" s="251"/>
    </row>
    <row r="526" spans="2:12" ht="15">
      <c r="E526" s="74"/>
      <c r="F526" s="74"/>
      <c r="H526" s="252"/>
      <c r="I526"/>
      <c r="J526" s="252"/>
      <c r="K526" s="252"/>
      <c r="L526" s="251"/>
    </row>
    <row r="527" spans="2:12" ht="15">
      <c r="B527" s="278" t="s">
        <v>16</v>
      </c>
      <c r="C527" s="277" t="s">
        <v>895</v>
      </c>
      <c r="D527" s="278" t="s">
        <v>16</v>
      </c>
      <c r="E527" s="278"/>
      <c r="F527" s="279">
        <v>54</v>
      </c>
      <c r="H527" s="148" t="s">
        <v>9</v>
      </c>
      <c r="I527" s="274" t="s">
        <v>888</v>
      </c>
      <c r="J527" s="148" t="s">
        <v>16</v>
      </c>
      <c r="K527" s="275"/>
      <c r="L527" s="147">
        <v>68</v>
      </c>
    </row>
    <row r="528" spans="2:12">
      <c r="E528" s="74"/>
      <c r="F528" s="74"/>
    </row>
    <row r="529" spans="2:12">
      <c r="C529" s="276" t="s">
        <v>891</v>
      </c>
      <c r="E529" s="74"/>
      <c r="F529" s="74"/>
      <c r="I529" s="73" t="s">
        <v>891</v>
      </c>
    </row>
    <row r="530" spans="2:12">
      <c r="E530" s="74"/>
      <c r="F530" s="74"/>
    </row>
    <row r="531" spans="2:12">
      <c r="E531" s="74"/>
      <c r="F531" s="74"/>
    </row>
    <row r="532" spans="2:12">
      <c r="E532" s="74"/>
      <c r="F532" s="74"/>
    </row>
    <row r="533" spans="2:12">
      <c r="B533" s="152" t="s">
        <v>916</v>
      </c>
      <c r="C533" s="151"/>
      <c r="D533" s="150"/>
      <c r="E533" s="150"/>
      <c r="F533" s="149"/>
      <c r="H533" s="152" t="s">
        <v>896</v>
      </c>
      <c r="I533" s="151"/>
      <c r="J533" s="150"/>
      <c r="K533" s="150"/>
      <c r="L533" s="149"/>
    </row>
    <row r="534" spans="2:12">
      <c r="B534" s="150"/>
      <c r="C534" s="151"/>
      <c r="D534" s="150"/>
      <c r="E534" s="150"/>
      <c r="F534" s="149"/>
      <c r="H534" s="150"/>
      <c r="I534" s="151"/>
      <c r="J534" s="150"/>
      <c r="K534" s="150"/>
      <c r="L534" s="149"/>
    </row>
    <row r="535" spans="2:12">
      <c r="B535" s="148" t="s">
        <v>0</v>
      </c>
      <c r="C535" s="148" t="s">
        <v>1</v>
      </c>
      <c r="D535" s="148" t="s">
        <v>2</v>
      </c>
      <c r="E535" s="148" t="s">
        <v>3</v>
      </c>
      <c r="F535" s="147" t="s">
        <v>4</v>
      </c>
      <c r="H535" s="148" t="s">
        <v>45</v>
      </c>
      <c r="I535" s="148" t="s">
        <v>1</v>
      </c>
      <c r="J535" s="148" t="s">
        <v>46</v>
      </c>
      <c r="K535" s="148" t="s">
        <v>3</v>
      </c>
      <c r="L535" s="147" t="s">
        <v>4</v>
      </c>
    </row>
    <row r="536" spans="2:12">
      <c r="B536" s="145" t="s">
        <v>16</v>
      </c>
      <c r="C536" s="273" t="s">
        <v>915</v>
      </c>
      <c r="D536" s="145" t="s">
        <v>22</v>
      </c>
      <c r="E536" s="144">
        <f t="shared" ref="E536:E554" si="32">SUM((F536/$F$555)*100)</f>
        <v>12.307692307692308</v>
      </c>
      <c r="F536" s="143">
        <v>8</v>
      </c>
      <c r="H536" s="145" t="s">
        <v>22</v>
      </c>
      <c r="I536" s="273" t="s">
        <v>862</v>
      </c>
      <c r="J536" s="145" t="s">
        <v>16</v>
      </c>
      <c r="K536" s="144">
        <f t="shared" ref="K536:K554" si="33">SUM((L536/$L$555)*100)</f>
        <v>18.181818181818183</v>
      </c>
      <c r="L536" s="143">
        <v>16</v>
      </c>
    </row>
    <row r="537" spans="2:12">
      <c r="B537" s="145" t="s">
        <v>16</v>
      </c>
      <c r="C537" s="273" t="s">
        <v>914</v>
      </c>
      <c r="D537" s="145" t="s">
        <v>16</v>
      </c>
      <c r="E537" s="144">
        <f t="shared" si="32"/>
        <v>12.307692307692308</v>
      </c>
      <c r="F537" s="143">
        <v>8</v>
      </c>
      <c r="H537" s="145" t="s">
        <v>106</v>
      </c>
      <c r="I537" s="273" t="s">
        <v>861</v>
      </c>
      <c r="J537" s="145" t="s">
        <v>16</v>
      </c>
      <c r="K537" s="144">
        <f t="shared" si="33"/>
        <v>14.772727272727273</v>
      </c>
      <c r="L537" s="143">
        <v>13</v>
      </c>
    </row>
    <row r="538" spans="2:12">
      <c r="B538" s="145" t="s">
        <v>22</v>
      </c>
      <c r="C538" s="273" t="s">
        <v>913</v>
      </c>
      <c r="D538" s="145" t="s">
        <v>16</v>
      </c>
      <c r="E538" s="144">
        <f t="shared" si="32"/>
        <v>12.307692307692308</v>
      </c>
      <c r="F538" s="143">
        <v>8</v>
      </c>
      <c r="H538" s="145" t="s">
        <v>55</v>
      </c>
      <c r="I538" s="273" t="s">
        <v>860</v>
      </c>
      <c r="J538" s="145" t="s">
        <v>123</v>
      </c>
      <c r="K538" s="144">
        <f t="shared" si="33"/>
        <v>10.227272727272728</v>
      </c>
      <c r="L538" s="143">
        <v>9</v>
      </c>
    </row>
    <row r="539" spans="2:12">
      <c r="B539" s="145" t="s">
        <v>16</v>
      </c>
      <c r="C539" s="273" t="s">
        <v>912</v>
      </c>
      <c r="D539" s="145" t="s">
        <v>16</v>
      </c>
      <c r="E539" s="144">
        <f t="shared" si="32"/>
        <v>10.76923076923077</v>
      </c>
      <c r="F539" s="143">
        <v>7</v>
      </c>
      <c r="H539" s="145" t="s">
        <v>9</v>
      </c>
      <c r="I539" s="273" t="s">
        <v>859</v>
      </c>
      <c r="J539" s="145" t="s">
        <v>16</v>
      </c>
      <c r="K539" s="144">
        <f t="shared" si="33"/>
        <v>10.227272727272728</v>
      </c>
      <c r="L539" s="143">
        <v>9</v>
      </c>
    </row>
    <row r="540" spans="2:12">
      <c r="B540" s="145" t="s">
        <v>16</v>
      </c>
      <c r="C540" s="273" t="s">
        <v>911</v>
      </c>
      <c r="D540" s="145" t="s">
        <v>16</v>
      </c>
      <c r="E540" s="144">
        <f t="shared" si="32"/>
        <v>7.6923076923076925</v>
      </c>
      <c r="F540" s="143">
        <v>5</v>
      </c>
      <c r="H540" s="145" t="s">
        <v>55</v>
      </c>
      <c r="I540" s="273" t="s">
        <v>858</v>
      </c>
      <c r="J540" s="145" t="s">
        <v>16</v>
      </c>
      <c r="K540" s="144">
        <f t="shared" si="33"/>
        <v>7.9545454545454541</v>
      </c>
      <c r="L540" s="143">
        <v>7</v>
      </c>
    </row>
    <row r="541" spans="2:12">
      <c r="B541" s="145" t="s">
        <v>16</v>
      </c>
      <c r="C541" s="273" t="s">
        <v>910</v>
      </c>
      <c r="D541" s="145" t="s">
        <v>16</v>
      </c>
      <c r="E541" s="144">
        <f t="shared" si="32"/>
        <v>6.1538461538461542</v>
      </c>
      <c r="F541" s="143">
        <v>4</v>
      </c>
      <c r="H541" s="145" t="s">
        <v>55</v>
      </c>
      <c r="I541" s="273" t="s">
        <v>857</v>
      </c>
      <c r="J541" s="145" t="s">
        <v>16</v>
      </c>
      <c r="K541" s="144">
        <f t="shared" si="33"/>
        <v>7.9545454545454541</v>
      </c>
      <c r="L541" s="143">
        <v>7</v>
      </c>
    </row>
    <row r="542" spans="2:12">
      <c r="B542" s="145" t="s">
        <v>16</v>
      </c>
      <c r="C542" s="273" t="s">
        <v>909</v>
      </c>
      <c r="D542" s="145" t="s">
        <v>16</v>
      </c>
      <c r="E542" s="144">
        <f t="shared" si="32"/>
        <v>6.1538461538461542</v>
      </c>
      <c r="F542" s="143">
        <v>4</v>
      </c>
      <c r="H542" s="145" t="s">
        <v>22</v>
      </c>
      <c r="I542" s="273" t="s">
        <v>856</v>
      </c>
      <c r="J542" s="145" t="s">
        <v>123</v>
      </c>
      <c r="K542" s="144">
        <f t="shared" si="33"/>
        <v>5.6818181818181817</v>
      </c>
      <c r="L542" s="143">
        <v>5</v>
      </c>
    </row>
    <row r="543" spans="2:12">
      <c r="B543" s="145" t="s">
        <v>16</v>
      </c>
      <c r="C543" s="273" t="s">
        <v>908</v>
      </c>
      <c r="D543" s="145" t="s">
        <v>16</v>
      </c>
      <c r="E543" s="144">
        <f t="shared" si="32"/>
        <v>4.6153846153846159</v>
      </c>
      <c r="F543" s="143">
        <v>3</v>
      </c>
      <c r="H543" s="145" t="s">
        <v>106</v>
      </c>
      <c r="I543" s="273" t="s">
        <v>855</v>
      </c>
      <c r="J543" s="145" t="s">
        <v>22</v>
      </c>
      <c r="K543" s="144">
        <f t="shared" si="33"/>
        <v>5.6818181818181817</v>
      </c>
      <c r="L543" s="143">
        <v>5</v>
      </c>
    </row>
    <row r="544" spans="2:12">
      <c r="B544" s="145" t="s">
        <v>16</v>
      </c>
      <c r="C544" s="273" t="s">
        <v>907</v>
      </c>
      <c r="D544" s="145" t="s">
        <v>16</v>
      </c>
      <c r="E544" s="144">
        <f t="shared" si="32"/>
        <v>4.6153846153846159</v>
      </c>
      <c r="F544" s="143">
        <v>3</v>
      </c>
      <c r="H544" s="284" t="s">
        <v>106</v>
      </c>
      <c r="I544" s="285" t="s">
        <v>774</v>
      </c>
      <c r="J544" s="284" t="s">
        <v>52</v>
      </c>
      <c r="K544" s="286">
        <f t="shared" si="33"/>
        <v>3.4090909090909087</v>
      </c>
      <c r="L544" s="287">
        <v>3</v>
      </c>
    </row>
    <row r="545" spans="2:12">
      <c r="B545" s="145" t="s">
        <v>16</v>
      </c>
      <c r="C545" s="273" t="s">
        <v>906</v>
      </c>
      <c r="D545" s="145" t="s">
        <v>16</v>
      </c>
      <c r="E545" s="144">
        <f t="shared" si="32"/>
        <v>3.0769230769230771</v>
      </c>
      <c r="F545" s="143">
        <v>2</v>
      </c>
      <c r="H545" s="210" t="s">
        <v>9</v>
      </c>
      <c r="I545" s="288" t="s">
        <v>225</v>
      </c>
      <c r="J545" s="210" t="s">
        <v>16</v>
      </c>
      <c r="K545" s="212">
        <f t="shared" si="33"/>
        <v>3.4090909090909087</v>
      </c>
      <c r="L545" s="213">
        <v>3</v>
      </c>
    </row>
    <row r="546" spans="2:12">
      <c r="B546" s="145" t="s">
        <v>16</v>
      </c>
      <c r="C546" s="273" t="s">
        <v>905</v>
      </c>
      <c r="D546" s="145" t="s">
        <v>16</v>
      </c>
      <c r="E546" s="144">
        <f t="shared" si="32"/>
        <v>3.0769230769230771</v>
      </c>
      <c r="F546" s="143">
        <v>2</v>
      </c>
      <c r="H546" s="145" t="s">
        <v>9</v>
      </c>
      <c r="I546" s="273" t="s">
        <v>854</v>
      </c>
      <c r="J546" s="145" t="s">
        <v>16</v>
      </c>
      <c r="K546" s="144">
        <f t="shared" si="33"/>
        <v>2.2727272727272729</v>
      </c>
      <c r="L546" s="143">
        <v>2</v>
      </c>
    </row>
    <row r="547" spans="2:12">
      <c r="B547" s="145" t="s">
        <v>16</v>
      </c>
      <c r="C547" s="273" t="s">
        <v>904</v>
      </c>
      <c r="D547" s="145" t="s">
        <v>16</v>
      </c>
      <c r="E547" s="144">
        <f t="shared" si="32"/>
        <v>3.0769230769230771</v>
      </c>
      <c r="F547" s="143">
        <v>2</v>
      </c>
      <c r="H547" s="145" t="s">
        <v>9</v>
      </c>
      <c r="I547" s="273" t="s">
        <v>853</v>
      </c>
      <c r="J547" s="145" t="s">
        <v>16</v>
      </c>
      <c r="K547" s="144">
        <f t="shared" si="33"/>
        <v>2.2727272727272729</v>
      </c>
      <c r="L547" s="143">
        <v>2</v>
      </c>
    </row>
    <row r="548" spans="2:12">
      <c r="B548" s="145" t="s">
        <v>16</v>
      </c>
      <c r="C548" s="273" t="s">
        <v>903</v>
      </c>
      <c r="D548" s="145" t="s">
        <v>16</v>
      </c>
      <c r="E548" s="144">
        <f t="shared" si="32"/>
        <v>3.0769230769230771</v>
      </c>
      <c r="F548" s="143">
        <v>2</v>
      </c>
      <c r="H548" s="145" t="s">
        <v>9</v>
      </c>
      <c r="I548" s="273" t="s">
        <v>852</v>
      </c>
      <c r="J548" s="145" t="s">
        <v>22</v>
      </c>
      <c r="K548" s="144">
        <f t="shared" si="33"/>
        <v>1.1363636363636365</v>
      </c>
      <c r="L548" s="143">
        <v>1</v>
      </c>
    </row>
    <row r="549" spans="2:12">
      <c r="B549" s="145" t="s">
        <v>16</v>
      </c>
      <c r="C549" s="273" t="s">
        <v>902</v>
      </c>
      <c r="D549" s="145" t="s">
        <v>16</v>
      </c>
      <c r="E549" s="144">
        <f t="shared" si="32"/>
        <v>3.0769230769230771</v>
      </c>
      <c r="F549" s="143">
        <v>2</v>
      </c>
      <c r="H549" s="145" t="s">
        <v>55</v>
      </c>
      <c r="I549" s="273" t="s">
        <v>851</v>
      </c>
      <c r="J549" s="145" t="s">
        <v>123</v>
      </c>
      <c r="K549" s="144">
        <f t="shared" si="33"/>
        <v>1.1363636363636365</v>
      </c>
      <c r="L549" s="143">
        <v>1</v>
      </c>
    </row>
    <row r="550" spans="2:12">
      <c r="B550" s="145" t="s">
        <v>16</v>
      </c>
      <c r="C550" s="273" t="s">
        <v>901</v>
      </c>
      <c r="D550" s="145" t="s">
        <v>16</v>
      </c>
      <c r="E550" s="144">
        <f t="shared" si="32"/>
        <v>1.5384615384615385</v>
      </c>
      <c r="F550" s="143">
        <v>1</v>
      </c>
      <c r="H550" s="145" t="s">
        <v>55</v>
      </c>
      <c r="I550" s="273" t="s">
        <v>850</v>
      </c>
      <c r="J550" s="145" t="s">
        <v>16</v>
      </c>
      <c r="K550" s="144">
        <f t="shared" si="33"/>
        <v>1.1363636363636365</v>
      </c>
      <c r="L550" s="143">
        <v>1</v>
      </c>
    </row>
    <row r="551" spans="2:12">
      <c r="B551" s="145" t="s">
        <v>16</v>
      </c>
      <c r="C551" s="273" t="s">
        <v>900</v>
      </c>
      <c r="D551" s="145" t="s">
        <v>16</v>
      </c>
      <c r="E551" s="144">
        <f t="shared" si="32"/>
        <v>1.5384615384615385</v>
      </c>
      <c r="F551" s="143">
        <v>1</v>
      </c>
      <c r="H551" s="145" t="s">
        <v>19</v>
      </c>
      <c r="I551" s="273" t="s">
        <v>849</v>
      </c>
      <c r="J551" s="145" t="s">
        <v>16</v>
      </c>
      <c r="K551" s="144">
        <f t="shared" si="33"/>
        <v>1.1363636363636365</v>
      </c>
      <c r="L551" s="143">
        <v>1</v>
      </c>
    </row>
    <row r="552" spans="2:12">
      <c r="B552" s="145" t="s">
        <v>16</v>
      </c>
      <c r="C552" s="273" t="s">
        <v>899</v>
      </c>
      <c r="D552" s="145" t="s">
        <v>16</v>
      </c>
      <c r="E552" s="144">
        <f t="shared" si="32"/>
        <v>1.5384615384615385</v>
      </c>
      <c r="F552" s="143">
        <v>1</v>
      </c>
      <c r="H552" s="145" t="s">
        <v>106</v>
      </c>
      <c r="I552" s="273" t="s">
        <v>848</v>
      </c>
      <c r="J552" s="145" t="s">
        <v>52</v>
      </c>
      <c r="K552" s="144">
        <f t="shared" si="33"/>
        <v>1.1363636363636365</v>
      </c>
      <c r="L552" s="143">
        <v>1</v>
      </c>
    </row>
    <row r="553" spans="2:12">
      <c r="B553" s="145" t="s">
        <v>16</v>
      </c>
      <c r="C553" s="273" t="s">
        <v>898</v>
      </c>
      <c r="D553" s="145" t="s">
        <v>16</v>
      </c>
      <c r="E553" s="144">
        <f t="shared" si="32"/>
        <v>1.5384615384615385</v>
      </c>
      <c r="F553" s="143">
        <v>1</v>
      </c>
      <c r="H553" s="145" t="s">
        <v>9</v>
      </c>
      <c r="I553" s="273" t="s">
        <v>847</v>
      </c>
      <c r="J553" s="145" t="s">
        <v>16</v>
      </c>
      <c r="K553" s="144">
        <f t="shared" si="33"/>
        <v>1.1363636363636365</v>
      </c>
      <c r="L553" s="143">
        <v>1</v>
      </c>
    </row>
    <row r="554" spans="2:12">
      <c r="B554" s="145" t="s">
        <v>16</v>
      </c>
      <c r="C554" s="273" t="s">
        <v>897</v>
      </c>
      <c r="D554" s="145" t="s">
        <v>16</v>
      </c>
      <c r="E554" s="144">
        <f t="shared" si="32"/>
        <v>1.5384615384615385</v>
      </c>
      <c r="F554" s="143">
        <v>1</v>
      </c>
      <c r="H554" s="145" t="s">
        <v>22</v>
      </c>
      <c r="I554" s="273" t="s">
        <v>846</v>
      </c>
      <c r="J554" s="145" t="s">
        <v>16</v>
      </c>
      <c r="K554" s="144">
        <f t="shared" si="33"/>
        <v>1.1363636363636365</v>
      </c>
      <c r="L554" s="143">
        <v>1</v>
      </c>
    </row>
    <row r="555" spans="2:12" ht="15">
      <c r="B555" s="141"/>
      <c r="C555" s="142"/>
      <c r="D555" s="141"/>
      <c r="E555" s="140">
        <f>SUM(E536:E554)</f>
        <v>99.999999999999986</v>
      </c>
      <c r="F555" s="140">
        <f>SUM(F536:F554)</f>
        <v>65</v>
      </c>
      <c r="H555" s="141"/>
      <c r="I555" s="142"/>
      <c r="J555" s="141"/>
      <c r="K555" s="140">
        <f>SUM(K536:K554)</f>
        <v>100.00000000000001</v>
      </c>
      <c r="L555" s="140">
        <f>SUM(L536:L554)</f>
        <v>88</v>
      </c>
    </row>
    <row r="556" spans="2:12">
      <c r="E556" s="74"/>
      <c r="F556" s="74"/>
    </row>
    <row r="559" spans="2:12">
      <c r="B559" s="154" t="s">
        <v>730</v>
      </c>
    </row>
    <row r="560" spans="2:12">
      <c r="B560" s="2" t="s">
        <v>0</v>
      </c>
      <c r="C560" s="3" t="s">
        <v>1</v>
      </c>
      <c r="D560" s="3" t="s">
        <v>2</v>
      </c>
      <c r="E560" s="3" t="s">
        <v>3</v>
      </c>
      <c r="F560" s="3" t="s">
        <v>4</v>
      </c>
    </row>
    <row r="561" spans="2:12" ht="15">
      <c r="B561" s="259" t="s">
        <v>16</v>
      </c>
      <c r="C561" s="260" t="s">
        <v>731</v>
      </c>
      <c r="D561" s="259" t="s">
        <v>16</v>
      </c>
      <c r="E561" s="261">
        <f>F561*100/$F$564</f>
        <v>86.170212765957444</v>
      </c>
      <c r="F561" s="262">
        <v>81</v>
      </c>
      <c r="G561" s="263" t="s">
        <v>732</v>
      </c>
    </row>
    <row r="562" spans="2:12" ht="15">
      <c r="B562" s="19" t="s">
        <v>16</v>
      </c>
      <c r="C562" s="20" t="s">
        <v>733</v>
      </c>
      <c r="D562" s="19" t="s">
        <v>16</v>
      </c>
      <c r="E562" s="22">
        <f>F562*100/$F$564</f>
        <v>12.76595744680851</v>
      </c>
      <c r="F562" s="85">
        <v>12</v>
      </c>
      <c r="H562" s="264"/>
    </row>
    <row r="563" spans="2:12">
      <c r="B563" s="68" t="s">
        <v>16</v>
      </c>
      <c r="C563" s="69" t="s">
        <v>734</v>
      </c>
      <c r="D563" s="68" t="s">
        <v>16</v>
      </c>
      <c r="E563" s="71">
        <f>F563*100/$F$564</f>
        <v>1.0638297872340425</v>
      </c>
      <c r="F563" s="97">
        <v>1</v>
      </c>
    </row>
    <row r="564" spans="2:12">
      <c r="E564" s="74">
        <f>SUM(E561:E563)</f>
        <v>100</v>
      </c>
      <c r="F564" s="74">
        <f>SUM(F561:F563)</f>
        <v>94</v>
      </c>
    </row>
    <row r="565" spans="2:12">
      <c r="E565" s="74"/>
      <c r="F565" s="74"/>
    </row>
    <row r="566" spans="2:12">
      <c r="E566" s="74"/>
      <c r="F566" s="74"/>
    </row>
    <row r="567" spans="2:12">
      <c r="B567" s="152" t="s">
        <v>869</v>
      </c>
      <c r="C567" s="151"/>
      <c r="D567" s="150"/>
      <c r="E567" s="150"/>
      <c r="F567" s="149"/>
      <c r="H567" s="152" t="s">
        <v>863</v>
      </c>
      <c r="I567" s="151"/>
      <c r="J567" s="150"/>
      <c r="K567" s="150"/>
      <c r="L567" s="149"/>
    </row>
    <row r="568" spans="2:12">
      <c r="B568" s="150"/>
      <c r="C568" s="151"/>
      <c r="D568" s="150"/>
      <c r="E568" s="150"/>
      <c r="F568" s="149"/>
      <c r="H568" s="150"/>
      <c r="I568" s="151"/>
      <c r="J568" s="150"/>
      <c r="K568" s="150"/>
      <c r="L568" s="149"/>
    </row>
    <row r="569" spans="2:12">
      <c r="B569" s="148" t="s">
        <v>0</v>
      </c>
      <c r="C569" s="148" t="s">
        <v>1</v>
      </c>
      <c r="D569" s="148" t="s">
        <v>2</v>
      </c>
      <c r="E569" s="148" t="s">
        <v>3</v>
      </c>
      <c r="F569" s="147" t="s">
        <v>4</v>
      </c>
      <c r="H569" s="148" t="s">
        <v>45</v>
      </c>
      <c r="I569" s="148" t="s">
        <v>1</v>
      </c>
      <c r="J569" s="148" t="s">
        <v>46</v>
      </c>
      <c r="K569" s="148" t="s">
        <v>3</v>
      </c>
      <c r="L569" s="147" t="s">
        <v>4</v>
      </c>
    </row>
    <row r="570" spans="2:12" ht="12" customHeight="1">
      <c r="B570" s="145" t="s">
        <v>16</v>
      </c>
      <c r="C570" s="273" t="s">
        <v>868</v>
      </c>
      <c r="D570" s="145" t="s">
        <v>16</v>
      </c>
      <c r="E570" s="144">
        <f>SUM((F570/$F$575)*100)</f>
        <v>48.717948717948715</v>
      </c>
      <c r="F570" s="143">
        <v>38</v>
      </c>
      <c r="H570" s="145" t="s">
        <v>9</v>
      </c>
      <c r="I570" s="273" t="s">
        <v>920</v>
      </c>
      <c r="J570" s="145" t="s">
        <v>52</v>
      </c>
      <c r="K570" s="144">
        <f>SUM((L570/$L$574)*100)</f>
        <v>73.91304347826086</v>
      </c>
      <c r="L570" s="143">
        <v>51</v>
      </c>
    </row>
    <row r="571" spans="2:12" ht="12" customHeight="1">
      <c r="B571" s="145" t="s">
        <v>16</v>
      </c>
      <c r="C571" s="273" t="s">
        <v>867</v>
      </c>
      <c r="D571" s="145" t="s">
        <v>16</v>
      </c>
      <c r="E571" s="144">
        <f>SUM((F571/$F$575)*100)</f>
        <v>46.153846153846153</v>
      </c>
      <c r="F571" s="143">
        <v>36</v>
      </c>
      <c r="H571" s="145" t="s">
        <v>106</v>
      </c>
      <c r="I571" s="273" t="s">
        <v>919</v>
      </c>
      <c r="J571" s="145" t="s">
        <v>104</v>
      </c>
      <c r="K571" s="144">
        <f>SUM((L571/$L$574)*100)</f>
        <v>18.840579710144929</v>
      </c>
      <c r="L571" s="143">
        <v>13</v>
      </c>
    </row>
    <row r="572" spans="2:12" ht="12" customHeight="1">
      <c r="B572" s="145" t="s">
        <v>16</v>
      </c>
      <c r="C572" s="273" t="s">
        <v>866</v>
      </c>
      <c r="D572" s="145" t="s">
        <v>16</v>
      </c>
      <c r="E572" s="144">
        <f>SUM((F572/$F$575)*100)</f>
        <v>2.5641025641025639</v>
      </c>
      <c r="F572" s="143">
        <v>2</v>
      </c>
      <c r="H572" s="145" t="s">
        <v>106</v>
      </c>
      <c r="I572" s="273" t="s">
        <v>918</v>
      </c>
      <c r="J572" s="145" t="s">
        <v>104</v>
      </c>
      <c r="K572" s="144">
        <f>SUM((L572/$L$574)*100)</f>
        <v>5.7971014492753623</v>
      </c>
      <c r="L572" s="143">
        <v>4</v>
      </c>
    </row>
    <row r="573" spans="2:12" ht="12" customHeight="1">
      <c r="B573" s="145" t="s">
        <v>16</v>
      </c>
      <c r="C573" s="273" t="s">
        <v>865</v>
      </c>
      <c r="D573" s="145" t="s">
        <v>16</v>
      </c>
      <c r="E573" s="144">
        <f>SUM((F573/$F$575)*100)</f>
        <v>1.2820512820512819</v>
      </c>
      <c r="F573" s="143">
        <v>1</v>
      </c>
      <c r="H573" s="145" t="s">
        <v>9</v>
      </c>
      <c r="I573" s="273" t="s">
        <v>917</v>
      </c>
      <c r="J573" s="145" t="s">
        <v>52</v>
      </c>
      <c r="K573" s="144">
        <f>SUM((L573/$L$574)*100)</f>
        <v>1.4492753623188406</v>
      </c>
      <c r="L573" s="143">
        <v>1</v>
      </c>
    </row>
    <row r="574" spans="2:12" ht="15">
      <c r="B574" s="145" t="s">
        <v>16</v>
      </c>
      <c r="C574" s="273" t="s">
        <v>864</v>
      </c>
      <c r="D574" s="145" t="s">
        <v>16</v>
      </c>
      <c r="E574" s="144">
        <f>SUM((F574/$F$575)*100)</f>
        <v>1.2820512820512819</v>
      </c>
      <c r="F574" s="143">
        <v>1</v>
      </c>
      <c r="H574" s="141"/>
      <c r="I574" s="142"/>
      <c r="J574" s="141"/>
      <c r="K574" s="140">
        <f>SUM(K570:K573)</f>
        <v>99.999999999999986</v>
      </c>
      <c r="L574" s="140">
        <f>SUM(L570:L573)</f>
        <v>69</v>
      </c>
    </row>
    <row r="575" spans="2:12" ht="15">
      <c r="B575" s="141"/>
      <c r="C575" s="142"/>
      <c r="D575" s="141"/>
      <c r="E575" s="140">
        <f>SUM(E570:E574)</f>
        <v>100</v>
      </c>
      <c r="F575" s="140">
        <f>SUM(F570:F574)</f>
        <v>78</v>
      </c>
    </row>
    <row r="576" spans="2:12">
      <c r="E576" s="74"/>
      <c r="F576" s="74"/>
    </row>
    <row r="577" spans="2:12">
      <c r="B577" s="152" t="s">
        <v>887</v>
      </c>
      <c r="C577" s="151"/>
      <c r="D577" s="150"/>
      <c r="E577" s="150"/>
      <c r="F577" s="149"/>
      <c r="H577" s="152" t="s">
        <v>878</v>
      </c>
      <c r="I577" s="151"/>
      <c r="J577" s="150"/>
      <c r="K577" s="150"/>
      <c r="L577" s="149"/>
    </row>
    <row r="578" spans="2:12">
      <c r="B578" s="150"/>
      <c r="C578" s="151"/>
      <c r="D578" s="150"/>
      <c r="E578" s="150"/>
      <c r="F578" s="149"/>
      <c r="H578" s="150"/>
      <c r="I578" s="151"/>
      <c r="J578" s="150"/>
      <c r="K578" s="150"/>
      <c r="L578" s="149"/>
    </row>
    <row r="579" spans="2:12">
      <c r="B579" s="148" t="s">
        <v>0</v>
      </c>
      <c r="C579" s="148" t="s">
        <v>1</v>
      </c>
      <c r="D579" s="148" t="s">
        <v>2</v>
      </c>
      <c r="E579" s="148" t="s">
        <v>3</v>
      </c>
      <c r="F579" s="147" t="s">
        <v>4</v>
      </c>
      <c r="H579" s="148" t="s">
        <v>45</v>
      </c>
      <c r="I579" s="148" t="s">
        <v>1</v>
      </c>
      <c r="J579" s="148" t="s">
        <v>46</v>
      </c>
      <c r="K579" s="148" t="s">
        <v>3</v>
      </c>
      <c r="L579" s="147" t="s">
        <v>4</v>
      </c>
    </row>
    <row r="580" spans="2:12">
      <c r="B580" s="145" t="s">
        <v>16</v>
      </c>
      <c r="C580" s="273" t="s">
        <v>886</v>
      </c>
      <c r="D580" s="145" t="s">
        <v>16</v>
      </c>
      <c r="E580" s="144">
        <f t="shared" ref="E580:E587" si="34">SUM((F580/$F$588)*100)</f>
        <v>50</v>
      </c>
      <c r="F580" s="143">
        <v>42</v>
      </c>
      <c r="H580" s="145" t="s">
        <v>19</v>
      </c>
      <c r="I580" s="273" t="s">
        <v>877</v>
      </c>
      <c r="J580" s="145" t="s">
        <v>16</v>
      </c>
      <c r="K580" s="144">
        <f t="shared" ref="K580:K587" si="35">SUM((L580/$L$588)*100)</f>
        <v>39.285714285714285</v>
      </c>
      <c r="L580" s="143">
        <v>33</v>
      </c>
    </row>
    <row r="581" spans="2:12">
      <c r="B581" s="145" t="s">
        <v>16</v>
      </c>
      <c r="C581" s="273" t="s">
        <v>885</v>
      </c>
      <c r="D581" s="145" t="s">
        <v>16</v>
      </c>
      <c r="E581" s="144">
        <f t="shared" si="34"/>
        <v>38.095238095238095</v>
      </c>
      <c r="F581" s="143">
        <v>32</v>
      </c>
      <c r="H581" s="145" t="s">
        <v>19</v>
      </c>
      <c r="I581" s="273" t="s">
        <v>876</v>
      </c>
      <c r="J581" s="145" t="s">
        <v>16</v>
      </c>
      <c r="K581" s="144">
        <f t="shared" si="35"/>
        <v>20.238095238095237</v>
      </c>
      <c r="L581" s="143">
        <v>17</v>
      </c>
    </row>
    <row r="582" spans="2:12">
      <c r="B582" s="145" t="s">
        <v>16</v>
      </c>
      <c r="C582" s="273" t="s">
        <v>884</v>
      </c>
      <c r="D582" s="145" t="s">
        <v>16</v>
      </c>
      <c r="E582" s="144">
        <f t="shared" si="34"/>
        <v>4.7619047619047619</v>
      </c>
      <c r="F582" s="143">
        <v>4</v>
      </c>
      <c r="H582" s="145" t="s">
        <v>19</v>
      </c>
      <c r="I582" s="273" t="s">
        <v>875</v>
      </c>
      <c r="J582" s="145" t="s">
        <v>104</v>
      </c>
      <c r="K582" s="144">
        <f t="shared" si="35"/>
        <v>16.666666666666664</v>
      </c>
      <c r="L582" s="143">
        <v>14</v>
      </c>
    </row>
    <row r="583" spans="2:12">
      <c r="B583" s="145" t="s">
        <v>16</v>
      </c>
      <c r="C583" s="273" t="s">
        <v>883</v>
      </c>
      <c r="D583" s="145" t="s">
        <v>16</v>
      </c>
      <c r="E583" s="144">
        <f t="shared" si="34"/>
        <v>2.3809523809523809</v>
      </c>
      <c r="F583" s="143">
        <v>2</v>
      </c>
      <c r="H583" s="145" t="s">
        <v>19</v>
      </c>
      <c r="I583" s="273" t="s">
        <v>874</v>
      </c>
      <c r="J583" s="145" t="s">
        <v>22</v>
      </c>
      <c r="K583" s="144">
        <f t="shared" si="35"/>
        <v>13.095238095238097</v>
      </c>
      <c r="L583" s="143">
        <v>11</v>
      </c>
    </row>
    <row r="584" spans="2:12">
      <c r="B584" s="145" t="s">
        <v>16</v>
      </c>
      <c r="C584" s="273" t="s">
        <v>882</v>
      </c>
      <c r="D584" s="145" t="s">
        <v>16</v>
      </c>
      <c r="E584" s="144">
        <f t="shared" si="34"/>
        <v>1.1904761904761905</v>
      </c>
      <c r="F584" s="143">
        <v>1</v>
      </c>
      <c r="H584" s="145" t="s">
        <v>19</v>
      </c>
      <c r="I584" s="273" t="s">
        <v>873</v>
      </c>
      <c r="J584" s="145" t="s">
        <v>104</v>
      </c>
      <c r="K584" s="144">
        <f t="shared" si="35"/>
        <v>7.1428571428571423</v>
      </c>
      <c r="L584" s="143">
        <v>6</v>
      </c>
    </row>
    <row r="585" spans="2:12">
      <c r="B585" s="145" t="s">
        <v>16</v>
      </c>
      <c r="C585" s="273" t="s">
        <v>881</v>
      </c>
      <c r="D585" s="145" t="s">
        <v>16</v>
      </c>
      <c r="E585" s="144">
        <f t="shared" si="34"/>
        <v>1.1904761904761905</v>
      </c>
      <c r="F585" s="143">
        <v>1</v>
      </c>
      <c r="H585" s="145" t="s">
        <v>19</v>
      </c>
      <c r="I585" s="273" t="s">
        <v>872</v>
      </c>
      <c r="J585" s="145" t="s">
        <v>22</v>
      </c>
      <c r="K585" s="144">
        <f t="shared" si="35"/>
        <v>1.1904761904761905</v>
      </c>
      <c r="L585" s="143">
        <v>1</v>
      </c>
    </row>
    <row r="586" spans="2:12">
      <c r="B586" s="145" t="s">
        <v>16</v>
      </c>
      <c r="C586" s="273" t="s">
        <v>880</v>
      </c>
      <c r="D586" s="145" t="s">
        <v>16</v>
      </c>
      <c r="E586" s="144">
        <f t="shared" si="34"/>
        <v>1.1904761904761905</v>
      </c>
      <c r="F586" s="143">
        <v>1</v>
      </c>
      <c r="H586" s="145" t="s">
        <v>19</v>
      </c>
      <c r="I586" s="273" t="s">
        <v>871</v>
      </c>
      <c r="J586" s="145" t="s">
        <v>16</v>
      </c>
      <c r="K586" s="144">
        <f t="shared" si="35"/>
        <v>1.1904761904761905</v>
      </c>
      <c r="L586" s="143">
        <v>1</v>
      </c>
    </row>
    <row r="587" spans="2:12">
      <c r="B587" s="145" t="s">
        <v>16</v>
      </c>
      <c r="C587" s="273" t="s">
        <v>879</v>
      </c>
      <c r="D587" s="145" t="s">
        <v>16</v>
      </c>
      <c r="E587" s="144">
        <f t="shared" si="34"/>
        <v>1.1904761904761905</v>
      </c>
      <c r="F587" s="143">
        <v>1</v>
      </c>
      <c r="H587" s="145" t="s">
        <v>19</v>
      </c>
      <c r="I587" s="273" t="s">
        <v>870</v>
      </c>
      <c r="J587" s="145" t="s">
        <v>22</v>
      </c>
      <c r="K587" s="144">
        <f t="shared" si="35"/>
        <v>1.1904761904761905</v>
      </c>
      <c r="L587" s="143">
        <v>1</v>
      </c>
    </row>
    <row r="588" spans="2:12" ht="15">
      <c r="B588" s="141"/>
      <c r="C588" s="142"/>
      <c r="D588" s="141"/>
      <c r="E588" s="140">
        <f>SUM(E580:E587)</f>
        <v>100</v>
      </c>
      <c r="F588" s="140">
        <f>SUM(F580:F587)</f>
        <v>84</v>
      </c>
      <c r="H588" s="141"/>
      <c r="I588" s="142"/>
      <c r="J588" s="141"/>
      <c r="K588" s="140">
        <f>SUM(K580:K587)</f>
        <v>99.999999999999986</v>
      </c>
      <c r="L588" s="140">
        <f>SUM(L580:L587)</f>
        <v>84</v>
      </c>
    </row>
    <row r="589" spans="2:12" ht="15">
      <c r="B589" s="160"/>
      <c r="C589" s="161"/>
      <c r="D589" s="160"/>
      <c r="E589" s="162"/>
      <c r="F589" s="162"/>
      <c r="H589" s="160"/>
      <c r="I589" s="161"/>
      <c r="J589" s="160"/>
      <c r="K589" s="162"/>
      <c r="L589" s="162"/>
    </row>
    <row r="590" spans="2:12" ht="15">
      <c r="B590" s="160"/>
      <c r="C590" s="161"/>
      <c r="D590" s="160"/>
      <c r="E590" s="162"/>
      <c r="F590" s="162"/>
      <c r="H590" s="160"/>
      <c r="I590" s="161"/>
      <c r="J590" s="160"/>
      <c r="K590" s="162"/>
      <c r="L590" s="162"/>
    </row>
    <row r="591" spans="2:12">
      <c r="E591" s="74"/>
      <c r="F591" s="74"/>
    </row>
    <row r="592" spans="2:12">
      <c r="B592" s="154" t="s">
        <v>776</v>
      </c>
      <c r="H592" s="154" t="s">
        <v>786</v>
      </c>
    </row>
    <row r="593" spans="2:12">
      <c r="B593" s="2" t="s">
        <v>0</v>
      </c>
      <c r="C593" s="3" t="s">
        <v>1</v>
      </c>
      <c r="D593" s="3" t="s">
        <v>2</v>
      </c>
      <c r="E593" s="3" t="s">
        <v>3</v>
      </c>
      <c r="F593" s="3" t="s">
        <v>4</v>
      </c>
      <c r="H593" s="2" t="s">
        <v>45</v>
      </c>
      <c r="I593" s="3" t="s">
        <v>1</v>
      </c>
      <c r="J593" s="3" t="s">
        <v>46</v>
      </c>
      <c r="K593" s="3" t="s">
        <v>3</v>
      </c>
      <c r="L593" s="3" t="s">
        <v>4</v>
      </c>
    </row>
    <row r="594" spans="2:12">
      <c r="B594" s="19" t="s">
        <v>16</v>
      </c>
      <c r="C594" s="20" t="s">
        <v>777</v>
      </c>
      <c r="D594" s="19" t="s">
        <v>16</v>
      </c>
      <c r="E594" s="22">
        <f t="shared" ref="E594:E602" si="36">F594*100/$F$603</f>
        <v>46.153846153846153</v>
      </c>
      <c r="F594" s="99">
        <v>42</v>
      </c>
      <c r="H594" s="19" t="s">
        <v>106</v>
      </c>
      <c r="I594" s="20" t="s">
        <v>793</v>
      </c>
      <c r="J594" s="19" t="s">
        <v>22</v>
      </c>
      <c r="K594" s="22">
        <f t="shared" ref="K594:K605" si="37">L594*100/$L$606</f>
        <v>64.772727272727266</v>
      </c>
      <c r="L594" s="99">
        <v>57</v>
      </c>
    </row>
    <row r="595" spans="2:12">
      <c r="B595" s="19" t="s">
        <v>16</v>
      </c>
      <c r="C595" s="20" t="s">
        <v>781</v>
      </c>
      <c r="D595" s="19" t="s">
        <v>16</v>
      </c>
      <c r="E595" s="22">
        <f t="shared" si="36"/>
        <v>20.87912087912088</v>
      </c>
      <c r="F595" s="85">
        <v>19</v>
      </c>
      <c r="H595" s="19" t="s">
        <v>106</v>
      </c>
      <c r="I595" s="20" t="s">
        <v>792</v>
      </c>
      <c r="J595" s="19" t="s">
        <v>52</v>
      </c>
      <c r="K595" s="22">
        <f t="shared" si="37"/>
        <v>9.0909090909090917</v>
      </c>
      <c r="L595" s="85">
        <v>8</v>
      </c>
    </row>
    <row r="596" spans="2:12">
      <c r="B596" s="19" t="s">
        <v>16</v>
      </c>
      <c r="C596" s="20" t="s">
        <v>782</v>
      </c>
      <c r="D596" s="19" t="s">
        <v>16</v>
      </c>
      <c r="E596" s="22">
        <f t="shared" si="36"/>
        <v>12.087912087912088</v>
      </c>
      <c r="F596" s="85">
        <v>11</v>
      </c>
      <c r="H596" s="19" t="s">
        <v>106</v>
      </c>
      <c r="I596" s="20" t="s">
        <v>787</v>
      </c>
      <c r="J596" s="19" t="s">
        <v>22</v>
      </c>
      <c r="K596" s="22">
        <f t="shared" si="37"/>
        <v>6.8181818181818183</v>
      </c>
      <c r="L596" s="85">
        <v>6</v>
      </c>
    </row>
    <row r="597" spans="2:12">
      <c r="B597" s="19" t="s">
        <v>16</v>
      </c>
      <c r="C597" s="20" t="s">
        <v>780</v>
      </c>
      <c r="D597" s="19" t="s">
        <v>16</v>
      </c>
      <c r="E597" s="22">
        <f t="shared" si="36"/>
        <v>10.989010989010989</v>
      </c>
      <c r="F597" s="85">
        <v>10</v>
      </c>
      <c r="H597" s="19" t="s">
        <v>106</v>
      </c>
      <c r="I597" s="20" t="s">
        <v>791</v>
      </c>
      <c r="J597" s="19" t="s">
        <v>22</v>
      </c>
      <c r="K597" s="22">
        <f t="shared" si="37"/>
        <v>5.6818181818181817</v>
      </c>
      <c r="L597" s="85">
        <v>5</v>
      </c>
    </row>
    <row r="598" spans="2:12">
      <c r="B598" s="19" t="s">
        <v>16</v>
      </c>
      <c r="C598" s="20" t="s">
        <v>779</v>
      </c>
      <c r="D598" s="19" t="s">
        <v>22</v>
      </c>
      <c r="E598" s="22">
        <f t="shared" si="36"/>
        <v>3.2967032967032965</v>
      </c>
      <c r="F598" s="85">
        <v>3</v>
      </c>
      <c r="H598" s="19" t="s">
        <v>9</v>
      </c>
      <c r="I598" s="20" t="s">
        <v>794</v>
      </c>
      <c r="J598" s="19" t="s">
        <v>123</v>
      </c>
      <c r="K598" s="22">
        <f t="shared" si="37"/>
        <v>4.5454545454545459</v>
      </c>
      <c r="L598" s="85">
        <v>4</v>
      </c>
    </row>
    <row r="599" spans="2:12">
      <c r="B599" s="19" t="s">
        <v>16</v>
      </c>
      <c r="C599" s="20" t="s">
        <v>783</v>
      </c>
      <c r="D599" s="19" t="s">
        <v>16</v>
      </c>
      <c r="E599" s="22">
        <f t="shared" si="36"/>
        <v>3.2967032967032965</v>
      </c>
      <c r="F599" s="85">
        <v>3</v>
      </c>
      <c r="H599" s="19" t="s">
        <v>106</v>
      </c>
      <c r="I599" s="20" t="s">
        <v>795</v>
      </c>
      <c r="J599" s="19" t="s">
        <v>22</v>
      </c>
      <c r="K599" s="22">
        <f t="shared" si="37"/>
        <v>2.2727272727272729</v>
      </c>
      <c r="L599" s="85">
        <v>2</v>
      </c>
    </row>
    <row r="600" spans="2:12">
      <c r="B600" s="19" t="s">
        <v>16</v>
      </c>
      <c r="C600" s="20" t="s">
        <v>778</v>
      </c>
      <c r="D600" s="19" t="s">
        <v>16</v>
      </c>
      <c r="E600" s="22">
        <f t="shared" si="36"/>
        <v>1.098901098901099</v>
      </c>
      <c r="F600" s="85">
        <v>1</v>
      </c>
      <c r="H600" s="19" t="s">
        <v>106</v>
      </c>
      <c r="I600" s="20" t="s">
        <v>796</v>
      </c>
      <c r="J600" s="19" t="s">
        <v>22</v>
      </c>
      <c r="K600" s="22">
        <f t="shared" si="37"/>
        <v>1.1363636363636365</v>
      </c>
      <c r="L600" s="85">
        <v>1</v>
      </c>
    </row>
    <row r="601" spans="2:12">
      <c r="B601" s="19" t="s">
        <v>16</v>
      </c>
      <c r="C601" s="20" t="s">
        <v>784</v>
      </c>
      <c r="D601" s="19" t="s">
        <v>16</v>
      </c>
      <c r="E601" s="22">
        <f t="shared" si="36"/>
        <v>1.098901098901099</v>
      </c>
      <c r="F601" s="85">
        <v>1</v>
      </c>
      <c r="H601" s="19" t="s">
        <v>106</v>
      </c>
      <c r="I601" s="20" t="s">
        <v>788</v>
      </c>
      <c r="J601" s="19" t="s">
        <v>22</v>
      </c>
      <c r="K601" s="22">
        <f t="shared" si="37"/>
        <v>1.1363636363636365</v>
      </c>
      <c r="L601" s="85">
        <v>1</v>
      </c>
    </row>
    <row r="602" spans="2:12">
      <c r="B602" s="68" t="s">
        <v>16</v>
      </c>
      <c r="C602" s="69" t="s">
        <v>785</v>
      </c>
      <c r="D602" s="68" t="s">
        <v>16</v>
      </c>
      <c r="E602" s="71">
        <f t="shared" si="36"/>
        <v>1.098901098901099</v>
      </c>
      <c r="F602" s="97">
        <v>1</v>
      </c>
      <c r="H602" s="19" t="s">
        <v>106</v>
      </c>
      <c r="I602" s="20" t="s">
        <v>789</v>
      </c>
      <c r="J602" s="19" t="s">
        <v>22</v>
      </c>
      <c r="K602" s="22">
        <f t="shared" si="37"/>
        <v>1.1363636363636365</v>
      </c>
      <c r="L602" s="85">
        <v>1</v>
      </c>
    </row>
    <row r="603" spans="2:12">
      <c r="F603" s="74">
        <f>SUM(F594:F602)</f>
        <v>91</v>
      </c>
      <c r="H603" s="19" t="s">
        <v>106</v>
      </c>
      <c r="I603" s="20" t="s">
        <v>790</v>
      </c>
      <c r="J603" s="19" t="s">
        <v>22</v>
      </c>
      <c r="K603" s="22">
        <f t="shared" si="37"/>
        <v>1.1363636363636365</v>
      </c>
      <c r="L603" s="85">
        <v>1</v>
      </c>
    </row>
    <row r="604" spans="2:12">
      <c r="H604" s="19" t="s">
        <v>106</v>
      </c>
      <c r="I604" s="20" t="s">
        <v>797</v>
      </c>
      <c r="J604" s="19" t="s">
        <v>22</v>
      </c>
      <c r="K604" s="22">
        <f t="shared" si="37"/>
        <v>1.1363636363636365</v>
      </c>
      <c r="L604" s="85">
        <v>1</v>
      </c>
    </row>
    <row r="605" spans="2:12">
      <c r="H605" s="68" t="s">
        <v>106</v>
      </c>
      <c r="I605" s="69" t="s">
        <v>798</v>
      </c>
      <c r="J605" s="68" t="s">
        <v>22</v>
      </c>
      <c r="K605" s="71">
        <f t="shared" si="37"/>
        <v>1.1363636363636365</v>
      </c>
      <c r="L605" s="97">
        <v>1</v>
      </c>
    </row>
    <row r="606" spans="2:12">
      <c r="K606" s="74">
        <f>SUM(K594:K605)</f>
        <v>100.00000000000001</v>
      </c>
      <c r="L606" s="74">
        <f>SUM(L594:L605)</f>
        <v>88</v>
      </c>
    </row>
    <row r="614" spans="2:13">
      <c r="B614" s="154" t="s">
        <v>844</v>
      </c>
      <c r="H614" s="154" t="s">
        <v>845</v>
      </c>
    </row>
    <row r="615" spans="2:13">
      <c r="B615" s="2" t="s">
        <v>0</v>
      </c>
      <c r="C615" s="3" t="s">
        <v>1</v>
      </c>
      <c r="D615" s="3" t="s">
        <v>2</v>
      </c>
      <c r="E615" s="3" t="s">
        <v>3</v>
      </c>
      <c r="F615" s="3" t="s">
        <v>4</v>
      </c>
      <c r="H615" s="2" t="s">
        <v>45</v>
      </c>
      <c r="I615" s="3" t="s">
        <v>1</v>
      </c>
      <c r="J615" s="3" t="s">
        <v>46</v>
      </c>
      <c r="K615" s="3" t="s">
        <v>3</v>
      </c>
      <c r="L615" s="3" t="s">
        <v>4</v>
      </c>
    </row>
    <row r="616" spans="2:13">
      <c r="B616" s="19" t="s">
        <v>16</v>
      </c>
      <c r="C616" s="20" t="s">
        <v>735</v>
      </c>
      <c r="D616" s="19" t="s">
        <v>16</v>
      </c>
      <c r="E616" s="22">
        <f t="shared" ref="E616:E629" si="38">F616*100/$F$630</f>
        <v>48.101265822784811</v>
      </c>
      <c r="F616" s="99">
        <v>38</v>
      </c>
      <c r="H616" s="19" t="s">
        <v>55</v>
      </c>
      <c r="I616" s="20" t="s">
        <v>736</v>
      </c>
      <c r="J616" s="19" t="s">
        <v>52</v>
      </c>
      <c r="K616" s="22">
        <f t="shared" ref="K616:K625" si="39">L616*100/$L$626</f>
        <v>44.615384615384613</v>
      </c>
      <c r="L616" s="99">
        <v>29</v>
      </c>
    </row>
    <row r="617" spans="2:13">
      <c r="B617" s="19" t="s">
        <v>16</v>
      </c>
      <c r="C617" s="20" t="s">
        <v>737</v>
      </c>
      <c r="D617" s="19" t="s">
        <v>16</v>
      </c>
      <c r="E617" s="22">
        <f t="shared" si="38"/>
        <v>13.924050632911392</v>
      </c>
      <c r="F617" s="85">
        <v>11</v>
      </c>
      <c r="H617" s="19" t="s">
        <v>55</v>
      </c>
      <c r="I617" s="20" t="s">
        <v>738</v>
      </c>
      <c r="J617" s="19" t="s">
        <v>739</v>
      </c>
      <c r="K617" s="22">
        <f t="shared" si="39"/>
        <v>21.53846153846154</v>
      </c>
      <c r="L617" s="85">
        <v>14</v>
      </c>
    </row>
    <row r="618" spans="2:13">
      <c r="B618" s="19" t="s">
        <v>16</v>
      </c>
      <c r="C618" s="20" t="s">
        <v>740</v>
      </c>
      <c r="D618" s="19" t="s">
        <v>16</v>
      </c>
      <c r="E618" s="22">
        <f t="shared" si="38"/>
        <v>5.0632911392405067</v>
      </c>
      <c r="F618" s="85">
        <v>4</v>
      </c>
      <c r="H618" s="19" t="s">
        <v>102</v>
      </c>
      <c r="I618" s="20" t="s">
        <v>741</v>
      </c>
      <c r="J618" s="19" t="s">
        <v>123</v>
      </c>
      <c r="K618" s="22">
        <f t="shared" si="39"/>
        <v>16.923076923076923</v>
      </c>
      <c r="L618" s="85">
        <v>11</v>
      </c>
    </row>
    <row r="619" spans="2:13">
      <c r="B619" s="19" t="s">
        <v>16</v>
      </c>
      <c r="C619" s="20" t="s">
        <v>742</v>
      </c>
      <c r="D619" s="19" t="s">
        <v>22</v>
      </c>
      <c r="E619" s="22">
        <f t="shared" si="38"/>
        <v>3.7974683544303796</v>
      </c>
      <c r="F619" s="85">
        <v>3</v>
      </c>
      <c r="H619" s="19" t="s">
        <v>19</v>
      </c>
      <c r="I619" s="20" t="s">
        <v>743</v>
      </c>
      <c r="J619" s="19" t="s">
        <v>16</v>
      </c>
      <c r="K619" s="22">
        <f t="shared" si="39"/>
        <v>4.615384615384615</v>
      </c>
      <c r="L619" s="85">
        <v>3</v>
      </c>
    </row>
    <row r="620" spans="2:13">
      <c r="B620" s="19" t="s">
        <v>16</v>
      </c>
      <c r="C620" s="20" t="s">
        <v>744</v>
      </c>
      <c r="D620" s="19" t="s">
        <v>16</v>
      </c>
      <c r="E620" s="22">
        <f t="shared" si="38"/>
        <v>3.7974683544303796</v>
      </c>
      <c r="F620" s="85">
        <v>3</v>
      </c>
      <c r="H620" s="19" t="s">
        <v>55</v>
      </c>
      <c r="I620" s="91" t="s">
        <v>759</v>
      </c>
      <c r="J620" s="19" t="s">
        <v>52</v>
      </c>
      <c r="K620" s="22">
        <f t="shared" si="39"/>
        <v>3.0769230769230771</v>
      </c>
      <c r="L620" s="85">
        <v>2</v>
      </c>
    </row>
    <row r="621" spans="2:13">
      <c r="B621" s="19" t="s">
        <v>16</v>
      </c>
      <c r="C621" s="20" t="s">
        <v>745</v>
      </c>
      <c r="D621" s="19" t="s">
        <v>22</v>
      </c>
      <c r="E621" s="22">
        <f t="shared" si="38"/>
        <v>3.7974683544303796</v>
      </c>
      <c r="F621" s="85">
        <v>3</v>
      </c>
      <c r="H621" s="19" t="s">
        <v>55</v>
      </c>
      <c r="I621" s="20" t="s">
        <v>746</v>
      </c>
      <c r="J621" s="19" t="s">
        <v>739</v>
      </c>
      <c r="K621" s="22">
        <f t="shared" si="39"/>
        <v>3.0769230769230771</v>
      </c>
      <c r="L621" s="85">
        <v>2</v>
      </c>
    </row>
    <row r="622" spans="2:13">
      <c r="B622" s="19" t="s">
        <v>16</v>
      </c>
      <c r="C622" s="20" t="s">
        <v>747</v>
      </c>
      <c r="D622" s="19" t="s">
        <v>16</v>
      </c>
      <c r="E622" s="22">
        <f t="shared" si="38"/>
        <v>3.7974683544303796</v>
      </c>
      <c r="F622" s="85">
        <v>3</v>
      </c>
      <c r="H622" s="19" t="s">
        <v>102</v>
      </c>
      <c r="I622" s="20" t="s">
        <v>748</v>
      </c>
      <c r="J622" s="19" t="s">
        <v>123</v>
      </c>
      <c r="K622" s="22">
        <f t="shared" si="39"/>
        <v>1.5384615384615385</v>
      </c>
      <c r="L622" s="85">
        <v>1</v>
      </c>
    </row>
    <row r="623" spans="2:13">
      <c r="B623" s="19" t="s">
        <v>16</v>
      </c>
      <c r="C623" s="20" t="s">
        <v>749</v>
      </c>
      <c r="D623" s="19" t="s">
        <v>16</v>
      </c>
      <c r="E623" s="22">
        <f t="shared" si="38"/>
        <v>3.7974683544303796</v>
      </c>
      <c r="F623" s="85">
        <v>3</v>
      </c>
      <c r="H623" s="19" t="s">
        <v>55</v>
      </c>
      <c r="I623" s="20" t="s">
        <v>750</v>
      </c>
      <c r="J623" s="19" t="s">
        <v>16</v>
      </c>
      <c r="K623" s="22">
        <f t="shared" si="39"/>
        <v>1.5384615384615385</v>
      </c>
      <c r="L623" s="85">
        <v>1</v>
      </c>
    </row>
    <row r="624" spans="2:13">
      <c r="B624" s="19" t="s">
        <v>16</v>
      </c>
      <c r="C624" s="20" t="s">
        <v>751</v>
      </c>
      <c r="D624" s="19" t="s">
        <v>16</v>
      </c>
      <c r="E624" s="22">
        <f t="shared" si="38"/>
        <v>3.7974683544303796</v>
      </c>
      <c r="F624" s="85">
        <v>3</v>
      </c>
      <c r="H624" s="19" t="s">
        <v>22</v>
      </c>
      <c r="I624" s="238" t="s">
        <v>325</v>
      </c>
      <c r="J624" s="19" t="s">
        <v>752</v>
      </c>
      <c r="K624" s="22">
        <f t="shared" si="39"/>
        <v>1.5384615384615385</v>
      </c>
      <c r="L624" s="85">
        <v>1</v>
      </c>
      <c r="M624" s="20" t="s">
        <v>753</v>
      </c>
    </row>
    <row r="625" spans="2:12">
      <c r="B625" s="19" t="s">
        <v>16</v>
      </c>
      <c r="C625" s="20" t="s">
        <v>754</v>
      </c>
      <c r="D625" s="19" t="s">
        <v>16</v>
      </c>
      <c r="E625" s="22">
        <f t="shared" si="38"/>
        <v>2.5316455696202533</v>
      </c>
      <c r="F625" s="85">
        <v>2</v>
      </c>
      <c r="H625" s="68" t="s">
        <v>106</v>
      </c>
      <c r="I625" s="69" t="s">
        <v>755</v>
      </c>
      <c r="J625" s="68" t="s">
        <v>16</v>
      </c>
      <c r="K625" s="71">
        <f t="shared" si="39"/>
        <v>1.5384615384615385</v>
      </c>
      <c r="L625" s="97">
        <v>1</v>
      </c>
    </row>
    <row r="626" spans="2:12">
      <c r="B626" s="19" t="s">
        <v>16</v>
      </c>
      <c r="C626" s="20" t="s">
        <v>756</v>
      </c>
      <c r="D626" s="19" t="s">
        <v>16</v>
      </c>
      <c r="E626" s="22">
        <f t="shared" si="38"/>
        <v>2.5316455696202533</v>
      </c>
      <c r="F626" s="85">
        <v>2</v>
      </c>
      <c r="L626" s="74">
        <f>SUM(L616:L625)</f>
        <v>65</v>
      </c>
    </row>
    <row r="627" spans="2:12">
      <c r="B627" s="19" t="s">
        <v>16</v>
      </c>
      <c r="C627" s="20" t="s">
        <v>757</v>
      </c>
      <c r="D627" s="19" t="s">
        <v>16</v>
      </c>
      <c r="E627" s="22">
        <f t="shared" si="38"/>
        <v>2.5316455696202533</v>
      </c>
      <c r="F627" s="85">
        <v>2</v>
      </c>
    </row>
    <row r="628" spans="2:12" ht="15">
      <c r="B628" s="259" t="s">
        <v>16</v>
      </c>
      <c r="C628" s="260" t="s">
        <v>731</v>
      </c>
      <c r="D628" s="259" t="s">
        <v>16</v>
      </c>
      <c r="E628" s="261">
        <f t="shared" si="38"/>
        <v>1.2658227848101267</v>
      </c>
      <c r="F628" s="265">
        <v>1</v>
      </c>
      <c r="G628" s="263" t="s">
        <v>732</v>
      </c>
    </row>
    <row r="629" spans="2:12">
      <c r="B629" s="68" t="s">
        <v>16</v>
      </c>
      <c r="C629" s="69" t="s">
        <v>758</v>
      </c>
      <c r="D629" s="68" t="s">
        <v>16</v>
      </c>
      <c r="E629" s="71">
        <f t="shared" si="38"/>
        <v>1.2658227848101267</v>
      </c>
      <c r="F629" s="97">
        <v>1</v>
      </c>
    </row>
    <row r="630" spans="2:12">
      <c r="E630" s="74">
        <f>SUM(E616:E629)</f>
        <v>99.999999999999986</v>
      </c>
      <c r="F630" s="74">
        <f>SUM(F616:F629)</f>
        <v>79</v>
      </c>
    </row>
    <row r="633" spans="2:12">
      <c r="B633" s="154" t="s">
        <v>760</v>
      </c>
      <c r="H633" s="154" t="s">
        <v>767</v>
      </c>
    </row>
    <row r="634" spans="2:12">
      <c r="B634" s="2" t="s">
        <v>0</v>
      </c>
      <c r="C634" s="3" t="s">
        <v>1</v>
      </c>
      <c r="D634" s="3" t="s">
        <v>2</v>
      </c>
      <c r="E634" s="3" t="s">
        <v>3</v>
      </c>
      <c r="F634" s="3" t="s">
        <v>4</v>
      </c>
      <c r="H634" s="2" t="s">
        <v>45</v>
      </c>
      <c r="I634" s="3" t="s">
        <v>1</v>
      </c>
      <c r="J634" s="3" t="s">
        <v>46</v>
      </c>
      <c r="K634" s="3" t="s">
        <v>3</v>
      </c>
      <c r="L634" s="3" t="s">
        <v>4</v>
      </c>
    </row>
    <row r="635" spans="2:12">
      <c r="B635" s="19" t="s">
        <v>16</v>
      </c>
      <c r="C635" s="20" t="s">
        <v>763</v>
      </c>
      <c r="D635" s="19" t="s">
        <v>16</v>
      </c>
      <c r="E635" s="22">
        <f t="shared" ref="E635:E640" si="40">F635*100/$F$641</f>
        <v>79.347826086956516</v>
      </c>
      <c r="F635" s="99">
        <v>73</v>
      </c>
      <c r="H635" s="19" t="s">
        <v>9</v>
      </c>
      <c r="I635" s="20" t="s">
        <v>770</v>
      </c>
      <c r="J635" s="19" t="s">
        <v>16</v>
      </c>
      <c r="K635" s="22">
        <f t="shared" ref="K635:K642" si="41">L635*100/$L$643</f>
        <v>64.044943820224717</v>
      </c>
      <c r="L635" s="99">
        <v>57</v>
      </c>
    </row>
    <row r="636" spans="2:12">
      <c r="B636" s="19" t="s">
        <v>16</v>
      </c>
      <c r="C636" s="20" t="s">
        <v>761</v>
      </c>
      <c r="D636" s="19" t="s">
        <v>16</v>
      </c>
      <c r="E636" s="22">
        <f t="shared" si="40"/>
        <v>8.695652173913043</v>
      </c>
      <c r="F636" s="85">
        <v>8</v>
      </c>
      <c r="H636" s="19" t="s">
        <v>55</v>
      </c>
      <c r="I636" s="20" t="s">
        <v>773</v>
      </c>
      <c r="J636" s="19" t="s">
        <v>16</v>
      </c>
      <c r="K636" s="22">
        <f t="shared" si="41"/>
        <v>29.213483146067414</v>
      </c>
      <c r="L636" s="85">
        <v>26</v>
      </c>
    </row>
    <row r="637" spans="2:12">
      <c r="B637" s="19" t="s">
        <v>16</v>
      </c>
      <c r="C637" s="20" t="s">
        <v>762</v>
      </c>
      <c r="D637" s="19" t="s">
        <v>16</v>
      </c>
      <c r="E637" s="22">
        <f t="shared" si="40"/>
        <v>6.5217391304347823</v>
      </c>
      <c r="F637" s="85">
        <v>6</v>
      </c>
      <c r="H637" s="19" t="s">
        <v>55</v>
      </c>
      <c r="I637" s="20" t="s">
        <v>768</v>
      </c>
      <c r="J637" s="19" t="s">
        <v>16</v>
      </c>
      <c r="K637" s="22">
        <f t="shared" si="41"/>
        <v>1.1235955056179776</v>
      </c>
      <c r="L637" s="85">
        <v>1</v>
      </c>
    </row>
    <row r="638" spans="2:12">
      <c r="B638" s="19" t="s">
        <v>16</v>
      </c>
      <c r="C638" s="20" t="s">
        <v>764</v>
      </c>
      <c r="D638" s="19" t="s">
        <v>16</v>
      </c>
      <c r="E638" s="22">
        <f t="shared" si="40"/>
        <v>3.2608695652173911</v>
      </c>
      <c r="F638" s="85">
        <v>3</v>
      </c>
      <c r="H638" s="19" t="s">
        <v>55</v>
      </c>
      <c r="I638" s="20" t="s">
        <v>772</v>
      </c>
      <c r="J638" s="19" t="s">
        <v>16</v>
      </c>
      <c r="K638" s="22">
        <f t="shared" si="41"/>
        <v>1.1235955056179776</v>
      </c>
      <c r="L638" s="85">
        <v>1</v>
      </c>
    </row>
    <row r="639" spans="2:12">
      <c r="B639" s="19" t="s">
        <v>16</v>
      </c>
      <c r="C639" s="20" t="s">
        <v>766</v>
      </c>
      <c r="D639" s="19" t="s">
        <v>16</v>
      </c>
      <c r="E639" s="22">
        <f t="shared" si="40"/>
        <v>1.0869565217391304</v>
      </c>
      <c r="F639" s="85">
        <v>1</v>
      </c>
      <c r="H639" s="19" t="s">
        <v>9</v>
      </c>
      <c r="I639" s="20" t="s">
        <v>775</v>
      </c>
      <c r="J639" s="19" t="s">
        <v>16</v>
      </c>
      <c r="K639" s="22">
        <f t="shared" si="41"/>
        <v>1.1235955056179776</v>
      </c>
      <c r="L639" s="85">
        <v>1</v>
      </c>
    </row>
    <row r="640" spans="2:12">
      <c r="B640" s="68" t="s">
        <v>16</v>
      </c>
      <c r="C640" s="69" t="s">
        <v>765</v>
      </c>
      <c r="D640" s="68" t="s">
        <v>16</v>
      </c>
      <c r="E640" s="71">
        <f t="shared" si="40"/>
        <v>1.0869565217391304</v>
      </c>
      <c r="F640" s="97">
        <v>1</v>
      </c>
      <c r="H640" s="19" t="s">
        <v>9</v>
      </c>
      <c r="I640" s="20" t="s">
        <v>769</v>
      </c>
      <c r="J640" s="19" t="s">
        <v>16</v>
      </c>
      <c r="K640" s="22">
        <f t="shared" si="41"/>
        <v>1.1235955056179776</v>
      </c>
      <c r="L640" s="85">
        <v>1</v>
      </c>
    </row>
    <row r="641" spans="2:13">
      <c r="E641" s="74">
        <f>SUM(E635:E640)</f>
        <v>99.999999999999986</v>
      </c>
      <c r="F641" s="74">
        <f>SUM(F635:F640)</f>
        <v>92</v>
      </c>
      <c r="H641" s="19" t="s">
        <v>9</v>
      </c>
      <c r="I641" s="20" t="s">
        <v>771</v>
      </c>
      <c r="J641" s="19" t="s">
        <v>16</v>
      </c>
      <c r="K641" s="22">
        <f t="shared" si="41"/>
        <v>1.1235955056179776</v>
      </c>
      <c r="L641" s="85">
        <v>1</v>
      </c>
    </row>
    <row r="642" spans="2:13">
      <c r="H642" s="280" t="s">
        <v>106</v>
      </c>
      <c r="I642" s="281" t="s">
        <v>774</v>
      </c>
      <c r="J642" s="280" t="s">
        <v>52</v>
      </c>
      <c r="K642" s="282">
        <f t="shared" si="41"/>
        <v>1.1235955056179776</v>
      </c>
      <c r="L642" s="283">
        <v>1</v>
      </c>
    </row>
    <row r="643" spans="2:13">
      <c r="K643" s="74">
        <f>SUM(K635:K642)</f>
        <v>99.999999999999972</v>
      </c>
      <c r="L643" s="74">
        <f>SUM(L635:L642)</f>
        <v>89</v>
      </c>
    </row>
    <row r="650" spans="2:13">
      <c r="B650" s="154" t="s">
        <v>799</v>
      </c>
      <c r="H650" s="154" t="s">
        <v>843</v>
      </c>
    </row>
    <row r="651" spans="2:13">
      <c r="B651" s="2" t="s">
        <v>0</v>
      </c>
      <c r="C651" s="3" t="s">
        <v>1</v>
      </c>
      <c r="D651" s="3" t="s">
        <v>2</v>
      </c>
      <c r="E651" s="3" t="s">
        <v>3</v>
      </c>
      <c r="F651" s="3" t="s">
        <v>4</v>
      </c>
      <c r="H651" s="2" t="s">
        <v>45</v>
      </c>
      <c r="I651" s="3" t="s">
        <v>1</v>
      </c>
      <c r="J651" s="3" t="s">
        <v>46</v>
      </c>
      <c r="K651" s="3" t="s">
        <v>3</v>
      </c>
      <c r="L651" s="3" t="s">
        <v>4</v>
      </c>
    </row>
    <row r="652" spans="2:13">
      <c r="B652" s="19" t="s">
        <v>16</v>
      </c>
      <c r="C652" s="20" t="s">
        <v>814</v>
      </c>
      <c r="D652" s="19" t="s">
        <v>16</v>
      </c>
      <c r="E652" s="22">
        <f t="shared" ref="E652:E678" si="42">F652*100/$F$679</f>
        <v>11.904761904761905</v>
      </c>
      <c r="F652" s="99">
        <v>10</v>
      </c>
      <c r="H652" s="19" t="s">
        <v>19</v>
      </c>
      <c r="I652" s="20" t="s">
        <v>835</v>
      </c>
      <c r="J652" s="19" t="s">
        <v>16</v>
      </c>
      <c r="K652" s="22">
        <f t="shared" ref="K652:K664" si="43">L652*100/$L$665</f>
        <v>28.125</v>
      </c>
      <c r="L652" s="99">
        <v>18</v>
      </c>
    </row>
    <row r="653" spans="2:13">
      <c r="B653" s="19" t="s">
        <v>16</v>
      </c>
      <c r="C653" s="20" t="s">
        <v>813</v>
      </c>
      <c r="D653" s="19" t="s">
        <v>22</v>
      </c>
      <c r="E653" s="22">
        <f t="shared" si="42"/>
        <v>9.5238095238095237</v>
      </c>
      <c r="F653" s="85">
        <v>8</v>
      </c>
      <c r="H653" s="268" t="s">
        <v>51</v>
      </c>
      <c r="I653" s="269" t="s">
        <v>50</v>
      </c>
      <c r="J653" s="268" t="s">
        <v>52</v>
      </c>
      <c r="K653" s="272">
        <f t="shared" si="43"/>
        <v>14.0625</v>
      </c>
      <c r="L653" s="271">
        <v>9</v>
      </c>
      <c r="M653" s="20" t="s">
        <v>841</v>
      </c>
    </row>
    <row r="654" spans="2:13">
      <c r="B654" s="19" t="s">
        <v>16</v>
      </c>
      <c r="C654" s="20" t="s">
        <v>806</v>
      </c>
      <c r="D654" s="19" t="s">
        <v>16</v>
      </c>
      <c r="E654" s="22">
        <f t="shared" si="42"/>
        <v>8.3333333333333339</v>
      </c>
      <c r="F654" s="85">
        <v>7</v>
      </c>
      <c r="H654" s="19" t="s">
        <v>51</v>
      </c>
      <c r="I654" s="20" t="s">
        <v>833</v>
      </c>
      <c r="J654" s="19" t="s">
        <v>123</v>
      </c>
      <c r="K654" s="22">
        <f t="shared" si="43"/>
        <v>10.9375</v>
      </c>
      <c r="L654" s="85">
        <v>7</v>
      </c>
    </row>
    <row r="655" spans="2:13">
      <c r="B655" s="19" t="s">
        <v>16</v>
      </c>
      <c r="C655" s="20" t="s">
        <v>808</v>
      </c>
      <c r="D655" s="19" t="s">
        <v>16</v>
      </c>
      <c r="E655" s="22">
        <f t="shared" si="42"/>
        <v>8.3333333333333339</v>
      </c>
      <c r="F655" s="85">
        <v>7</v>
      </c>
      <c r="H655" s="19" t="s">
        <v>106</v>
      </c>
      <c r="I655" s="20" t="s">
        <v>828</v>
      </c>
      <c r="J655" s="19" t="s">
        <v>16</v>
      </c>
      <c r="K655" s="22">
        <f t="shared" si="43"/>
        <v>9.375</v>
      </c>
      <c r="L655" s="85">
        <v>6</v>
      </c>
    </row>
    <row r="656" spans="2:13">
      <c r="B656" s="19" t="s">
        <v>16</v>
      </c>
      <c r="C656" s="20" t="s">
        <v>801</v>
      </c>
      <c r="D656" s="19" t="s">
        <v>16</v>
      </c>
      <c r="E656" s="22">
        <f t="shared" si="42"/>
        <v>8.3333333333333339</v>
      </c>
      <c r="F656" s="85">
        <v>7</v>
      </c>
      <c r="H656" s="19" t="s">
        <v>51</v>
      </c>
      <c r="I656" s="20" t="s">
        <v>834</v>
      </c>
      <c r="J656" s="19" t="s">
        <v>16</v>
      </c>
      <c r="K656" s="22">
        <f t="shared" si="43"/>
        <v>7.8125</v>
      </c>
      <c r="L656" s="85">
        <v>5</v>
      </c>
    </row>
    <row r="657" spans="2:12">
      <c r="B657" s="19" t="s">
        <v>16</v>
      </c>
      <c r="C657" s="20" t="s">
        <v>809</v>
      </c>
      <c r="D657" s="19" t="s">
        <v>16</v>
      </c>
      <c r="E657" s="22">
        <f t="shared" si="42"/>
        <v>7.1428571428571432</v>
      </c>
      <c r="F657" s="85">
        <v>6</v>
      </c>
      <c r="H657" s="19" t="s">
        <v>106</v>
      </c>
      <c r="I657" s="20" t="s">
        <v>829</v>
      </c>
      <c r="J657" s="19" t="s">
        <v>16</v>
      </c>
      <c r="K657" s="22">
        <f t="shared" si="43"/>
        <v>7.8125</v>
      </c>
      <c r="L657" s="85">
        <v>5</v>
      </c>
    </row>
    <row r="658" spans="2:12">
      <c r="B658" s="19" t="s">
        <v>16</v>
      </c>
      <c r="C658" s="20" t="s">
        <v>805</v>
      </c>
      <c r="D658" s="19" t="s">
        <v>16</v>
      </c>
      <c r="E658" s="22">
        <f t="shared" si="42"/>
        <v>5.9523809523809526</v>
      </c>
      <c r="F658" s="85">
        <v>5</v>
      </c>
      <c r="H658" s="19" t="s">
        <v>19</v>
      </c>
      <c r="I658" s="20" t="s">
        <v>832</v>
      </c>
      <c r="J658" s="19" t="s">
        <v>635</v>
      </c>
      <c r="K658" s="22">
        <f t="shared" si="43"/>
        <v>6.25</v>
      </c>
      <c r="L658" s="85">
        <v>4</v>
      </c>
    </row>
    <row r="659" spans="2:12">
      <c r="B659" s="19" t="s">
        <v>16</v>
      </c>
      <c r="C659" s="20" t="s">
        <v>823</v>
      </c>
      <c r="D659" s="19" t="s">
        <v>16</v>
      </c>
      <c r="E659" s="22">
        <f t="shared" si="42"/>
        <v>4.7619047619047619</v>
      </c>
      <c r="F659" s="85">
        <v>4</v>
      </c>
      <c r="H659" s="19" t="s">
        <v>106</v>
      </c>
      <c r="I659" s="20" t="s">
        <v>827</v>
      </c>
      <c r="J659" s="19" t="s">
        <v>22</v>
      </c>
      <c r="K659" s="22">
        <f t="shared" si="43"/>
        <v>4.6875</v>
      </c>
      <c r="L659" s="85">
        <v>3</v>
      </c>
    </row>
    <row r="660" spans="2:12">
      <c r="B660" s="19" t="s">
        <v>16</v>
      </c>
      <c r="C660" s="20" t="s">
        <v>804</v>
      </c>
      <c r="D660" s="19" t="s">
        <v>16</v>
      </c>
      <c r="E660" s="22">
        <f t="shared" si="42"/>
        <v>4.7619047619047619</v>
      </c>
      <c r="F660" s="85">
        <v>4</v>
      </c>
      <c r="H660" s="19" t="s">
        <v>51</v>
      </c>
      <c r="I660" s="20" t="s">
        <v>830</v>
      </c>
      <c r="J660" s="19" t="s">
        <v>52</v>
      </c>
      <c r="K660" s="22">
        <f t="shared" si="43"/>
        <v>4.6875</v>
      </c>
      <c r="L660" s="85">
        <v>3</v>
      </c>
    </row>
    <row r="661" spans="2:12">
      <c r="B661" s="19" t="s">
        <v>16</v>
      </c>
      <c r="C661" s="20" t="s">
        <v>802</v>
      </c>
      <c r="D661" s="19" t="s">
        <v>22</v>
      </c>
      <c r="E661" s="22">
        <f t="shared" si="42"/>
        <v>3.5714285714285716</v>
      </c>
      <c r="F661" s="85">
        <v>3</v>
      </c>
      <c r="H661" s="19" t="s">
        <v>51</v>
      </c>
      <c r="I661" s="20" t="s">
        <v>838</v>
      </c>
      <c r="J661" s="19" t="s">
        <v>123</v>
      </c>
      <c r="K661" s="22">
        <f t="shared" si="43"/>
        <v>1.5625</v>
      </c>
      <c r="L661" s="85">
        <v>1</v>
      </c>
    </row>
    <row r="662" spans="2:12">
      <c r="B662" s="19" t="s">
        <v>16</v>
      </c>
      <c r="C662" s="20" t="s">
        <v>817</v>
      </c>
      <c r="D662" s="19" t="s">
        <v>16</v>
      </c>
      <c r="E662" s="22">
        <f t="shared" si="42"/>
        <v>3.5714285714285716</v>
      </c>
      <c r="F662" s="85">
        <v>3</v>
      </c>
      <c r="H662" s="19" t="s">
        <v>51</v>
      </c>
      <c r="I662" s="20" t="s">
        <v>839</v>
      </c>
      <c r="J662" s="19" t="s">
        <v>22</v>
      </c>
      <c r="K662" s="267">
        <f t="shared" si="43"/>
        <v>1.5625</v>
      </c>
      <c r="L662" s="85">
        <v>1</v>
      </c>
    </row>
    <row r="663" spans="2:12">
      <c r="B663" s="19" t="s">
        <v>16</v>
      </c>
      <c r="C663" s="20" t="s">
        <v>810</v>
      </c>
      <c r="D663" s="19" t="s">
        <v>22</v>
      </c>
      <c r="E663" s="22">
        <f t="shared" si="42"/>
        <v>2.3809523809523809</v>
      </c>
      <c r="F663" s="85">
        <v>2</v>
      </c>
      <c r="H663" s="19" t="s">
        <v>19</v>
      </c>
      <c r="I663" s="20" t="s">
        <v>837</v>
      </c>
      <c r="J663" s="19" t="s">
        <v>52</v>
      </c>
      <c r="K663" s="22">
        <f t="shared" si="43"/>
        <v>1.5625</v>
      </c>
      <c r="L663" s="85">
        <v>1</v>
      </c>
    </row>
    <row r="664" spans="2:12">
      <c r="B664" s="19" t="s">
        <v>16</v>
      </c>
      <c r="C664" s="20" t="s">
        <v>825</v>
      </c>
      <c r="D664" s="19" t="s">
        <v>16</v>
      </c>
      <c r="E664" s="22">
        <f t="shared" si="42"/>
        <v>2.3809523809523809</v>
      </c>
      <c r="F664" s="85">
        <v>2</v>
      </c>
      <c r="H664" s="68" t="s">
        <v>51</v>
      </c>
      <c r="I664" s="69" t="s">
        <v>836</v>
      </c>
      <c r="J664" s="68" t="s">
        <v>16</v>
      </c>
      <c r="K664" s="71">
        <f t="shared" si="43"/>
        <v>1.5625</v>
      </c>
      <c r="L664" s="97">
        <v>1</v>
      </c>
    </row>
    <row r="665" spans="2:12">
      <c r="B665" s="19" t="s">
        <v>16</v>
      </c>
      <c r="C665" s="20" t="s">
        <v>803</v>
      </c>
      <c r="D665" s="19" t="s">
        <v>16</v>
      </c>
      <c r="E665" s="22">
        <f t="shared" si="42"/>
        <v>2.3809523809523809</v>
      </c>
      <c r="F665" s="85">
        <v>2</v>
      </c>
      <c r="K665" s="74">
        <f>SUM(K652:K664)</f>
        <v>100</v>
      </c>
      <c r="L665" s="74">
        <f>SUM(L652:L664)</f>
        <v>64</v>
      </c>
    </row>
    <row r="666" spans="2:12">
      <c r="B666" s="19" t="s">
        <v>16</v>
      </c>
      <c r="C666" s="20" t="s">
        <v>812</v>
      </c>
      <c r="D666" s="19" t="s">
        <v>16</v>
      </c>
      <c r="E666" s="22">
        <f t="shared" si="42"/>
        <v>2.3809523809523809</v>
      </c>
      <c r="F666" s="85">
        <v>2</v>
      </c>
      <c r="L666" s="139"/>
    </row>
    <row r="667" spans="2:12">
      <c r="B667" s="19" t="s">
        <v>16</v>
      </c>
      <c r="C667" s="20" t="s">
        <v>821</v>
      </c>
      <c r="D667" s="19" t="s">
        <v>16</v>
      </c>
      <c r="E667" s="22">
        <f t="shared" si="42"/>
        <v>1.1904761904761905</v>
      </c>
      <c r="F667" s="85">
        <v>1</v>
      </c>
      <c r="H667" s="266" t="s">
        <v>842</v>
      </c>
    </row>
    <row r="668" spans="2:12">
      <c r="B668" s="19" t="s">
        <v>16</v>
      </c>
      <c r="C668" s="20" t="s">
        <v>815</v>
      </c>
      <c r="D668" s="19" t="s">
        <v>16</v>
      </c>
      <c r="E668" s="22">
        <f t="shared" si="42"/>
        <v>1.1904761904761905</v>
      </c>
      <c r="F668" s="85">
        <v>1</v>
      </c>
      <c r="H668" s="19" t="s">
        <v>19</v>
      </c>
      <c r="I668" s="20" t="s">
        <v>831</v>
      </c>
      <c r="J668" s="19" t="s">
        <v>635</v>
      </c>
      <c r="L668" s="85">
        <v>19</v>
      </c>
    </row>
    <row r="669" spans="2:12">
      <c r="B669" s="19" t="s">
        <v>16</v>
      </c>
      <c r="C669" s="20" t="s">
        <v>816</v>
      </c>
      <c r="D669" s="19" t="s">
        <v>16</v>
      </c>
      <c r="E669" s="22">
        <f t="shared" si="42"/>
        <v>1.1904761904761905</v>
      </c>
      <c r="F669" s="85">
        <v>1</v>
      </c>
    </row>
    <row r="670" spans="2:12">
      <c r="B670" s="19" t="s">
        <v>16</v>
      </c>
      <c r="C670" s="20" t="s">
        <v>824</v>
      </c>
      <c r="D670" s="19" t="s">
        <v>16</v>
      </c>
      <c r="E670" s="22">
        <f t="shared" si="42"/>
        <v>1.1904761904761905</v>
      </c>
      <c r="F670" s="85">
        <v>1</v>
      </c>
    </row>
    <row r="671" spans="2:12">
      <c r="B671" s="19" t="s">
        <v>16</v>
      </c>
      <c r="C671" s="20" t="s">
        <v>807</v>
      </c>
      <c r="D671" s="19" t="s">
        <v>16</v>
      </c>
      <c r="E671" s="22">
        <f t="shared" si="42"/>
        <v>1.1904761904761905</v>
      </c>
      <c r="F671" s="85">
        <v>1</v>
      </c>
    </row>
    <row r="672" spans="2:12">
      <c r="B672" s="19" t="s">
        <v>16</v>
      </c>
      <c r="C672" s="20" t="s">
        <v>800</v>
      </c>
      <c r="D672" s="19" t="s">
        <v>16</v>
      </c>
      <c r="E672" s="22">
        <f t="shared" si="42"/>
        <v>1.1904761904761905</v>
      </c>
      <c r="F672" s="85">
        <v>1</v>
      </c>
    </row>
    <row r="673" spans="2:12">
      <c r="B673" s="19" t="s">
        <v>16</v>
      </c>
      <c r="C673" s="20" t="s">
        <v>819</v>
      </c>
      <c r="D673" s="19" t="s">
        <v>16</v>
      </c>
      <c r="E673" s="22">
        <f t="shared" si="42"/>
        <v>1.1904761904761905</v>
      </c>
      <c r="F673" s="85">
        <v>1</v>
      </c>
    </row>
    <row r="674" spans="2:12">
      <c r="B674" s="19" t="s">
        <v>16</v>
      </c>
      <c r="C674" s="20" t="s">
        <v>826</v>
      </c>
      <c r="D674" s="19" t="s">
        <v>16</v>
      </c>
      <c r="E674" s="22">
        <f t="shared" si="42"/>
        <v>1.1904761904761905</v>
      </c>
      <c r="F674" s="85">
        <v>1</v>
      </c>
    </row>
    <row r="675" spans="2:12">
      <c r="B675" s="19" t="s">
        <v>16</v>
      </c>
      <c r="C675" s="20" t="s">
        <v>822</v>
      </c>
      <c r="D675" s="19" t="s">
        <v>16</v>
      </c>
      <c r="E675" s="22">
        <f t="shared" si="42"/>
        <v>1.1904761904761905</v>
      </c>
      <c r="F675" s="85">
        <v>1</v>
      </c>
    </row>
    <row r="676" spans="2:12">
      <c r="B676" s="19" t="s">
        <v>16</v>
      </c>
      <c r="C676" s="20" t="s">
        <v>811</v>
      </c>
      <c r="D676" s="19" t="s">
        <v>16</v>
      </c>
      <c r="E676" s="22">
        <f t="shared" si="42"/>
        <v>1.1904761904761905</v>
      </c>
      <c r="F676" s="85">
        <v>1</v>
      </c>
    </row>
    <row r="677" spans="2:12">
      <c r="B677" s="19" t="s">
        <v>16</v>
      </c>
      <c r="C677" s="20" t="s">
        <v>820</v>
      </c>
      <c r="D677" s="19" t="s">
        <v>16</v>
      </c>
      <c r="E677" s="22">
        <f t="shared" si="42"/>
        <v>1.1904761904761905</v>
      </c>
      <c r="F677" s="85">
        <v>1</v>
      </c>
    </row>
    <row r="678" spans="2:12">
      <c r="B678" s="68" t="s">
        <v>16</v>
      </c>
      <c r="C678" s="69" t="s">
        <v>818</v>
      </c>
      <c r="D678" s="68" t="s">
        <v>16</v>
      </c>
      <c r="E678" s="71">
        <f t="shared" si="42"/>
        <v>1.1904761904761905</v>
      </c>
      <c r="F678" s="97">
        <v>1</v>
      </c>
    </row>
    <row r="679" spans="2:12">
      <c r="E679" s="74">
        <f>SUM(E652:E678)</f>
        <v>99.999999999999986</v>
      </c>
      <c r="F679" s="74">
        <f>SUM(F652:F678)</f>
        <v>84</v>
      </c>
    </row>
    <row r="680" spans="2:12" ht="12" customHeight="1"/>
    <row r="681" spans="2:12" ht="12" customHeight="1"/>
    <row r="682" spans="2:12" ht="12" customHeight="1">
      <c r="B682" s="152" t="s">
        <v>934</v>
      </c>
      <c r="C682" s="151"/>
      <c r="D682" s="150"/>
      <c r="E682" s="150"/>
      <c r="F682" s="149"/>
      <c r="G682" s="291"/>
      <c r="H682" s="152" t="s">
        <v>942</v>
      </c>
      <c r="I682" s="151"/>
      <c r="J682" s="150"/>
      <c r="K682" s="150"/>
      <c r="L682" s="149"/>
    </row>
    <row r="683" spans="2:12" ht="12" customHeight="1">
      <c r="B683" s="150"/>
      <c r="C683" s="151"/>
      <c r="D683" s="150"/>
      <c r="E683" s="150"/>
      <c r="F683" s="149"/>
      <c r="G683" s="290"/>
      <c r="H683" s="150"/>
      <c r="I683" s="151"/>
      <c r="J683" s="150"/>
      <c r="K683" s="150"/>
      <c r="L683" s="149"/>
    </row>
    <row r="684" spans="2:12" ht="12" customHeight="1">
      <c r="B684" s="148" t="s">
        <v>0</v>
      </c>
      <c r="C684" s="148" t="s">
        <v>1</v>
      </c>
      <c r="D684" s="148" t="s">
        <v>2</v>
      </c>
      <c r="E684" s="148" t="s">
        <v>3</v>
      </c>
      <c r="F684" s="147" t="s">
        <v>4</v>
      </c>
      <c r="G684" s="289"/>
      <c r="H684" s="148" t="s">
        <v>45</v>
      </c>
      <c r="I684" s="148" t="s">
        <v>1</v>
      </c>
      <c r="J684" s="148" t="s">
        <v>46</v>
      </c>
      <c r="K684" s="148" t="s">
        <v>3</v>
      </c>
      <c r="L684" s="147" t="s">
        <v>4</v>
      </c>
    </row>
    <row r="685" spans="2:12" ht="12" customHeight="1">
      <c r="B685" s="145" t="s">
        <v>9</v>
      </c>
      <c r="C685" s="273" t="s">
        <v>933</v>
      </c>
      <c r="D685" s="145" t="s">
        <v>9</v>
      </c>
      <c r="E685" s="144">
        <f t="shared" ref="E685:E697" si="44">SUM((F685/$F$698)*100)</f>
        <v>55.555555555555557</v>
      </c>
      <c r="F685" s="143">
        <v>50</v>
      </c>
      <c r="G685" s="289"/>
      <c r="H685" s="145" t="s">
        <v>51</v>
      </c>
      <c r="I685" s="273" t="s">
        <v>941</v>
      </c>
      <c r="J685" s="145" t="s">
        <v>104</v>
      </c>
      <c r="K685" s="144">
        <f t="shared" ref="K685:K692" si="45">SUM((L685/$L$693)*100)</f>
        <v>46.25</v>
      </c>
      <c r="L685" s="143">
        <v>37</v>
      </c>
    </row>
    <row r="686" spans="2:12" ht="12" customHeight="1">
      <c r="B686" s="145" t="s">
        <v>16</v>
      </c>
      <c r="C686" s="273" t="s">
        <v>932</v>
      </c>
      <c r="D686" s="145" t="s">
        <v>16</v>
      </c>
      <c r="E686" s="144">
        <f t="shared" si="44"/>
        <v>12.222222222222221</v>
      </c>
      <c r="F686" s="143">
        <v>11</v>
      </c>
      <c r="G686"/>
      <c r="H686" s="145" t="s">
        <v>51</v>
      </c>
      <c r="I686" s="273" t="s">
        <v>940</v>
      </c>
      <c r="J686" s="145" t="s">
        <v>123</v>
      </c>
      <c r="K686" s="144">
        <f t="shared" si="45"/>
        <v>22.5</v>
      </c>
      <c r="L686" s="143">
        <v>18</v>
      </c>
    </row>
    <row r="687" spans="2:12" ht="12" customHeight="1">
      <c r="B687" s="145" t="s">
        <v>16</v>
      </c>
      <c r="C687" s="273" t="s">
        <v>931</v>
      </c>
      <c r="D687" s="145" t="s">
        <v>16</v>
      </c>
      <c r="E687" s="144">
        <f t="shared" si="44"/>
        <v>10</v>
      </c>
      <c r="F687" s="143">
        <v>9</v>
      </c>
      <c r="G687"/>
      <c r="H687" s="145" t="s">
        <v>9</v>
      </c>
      <c r="I687" s="293" t="s">
        <v>430</v>
      </c>
      <c r="J687" s="145" t="s">
        <v>22</v>
      </c>
      <c r="K687" s="144">
        <f t="shared" si="45"/>
        <v>18.75</v>
      </c>
      <c r="L687" s="143">
        <v>15</v>
      </c>
    </row>
    <row r="688" spans="2:12" ht="12" customHeight="1">
      <c r="B688" s="145" t="s">
        <v>16</v>
      </c>
      <c r="C688" s="273" t="s">
        <v>930</v>
      </c>
      <c r="D688" s="145" t="s">
        <v>16</v>
      </c>
      <c r="E688" s="144">
        <f t="shared" si="44"/>
        <v>7.7777777777777777</v>
      </c>
      <c r="F688" s="143">
        <v>7</v>
      </c>
      <c r="G688"/>
      <c r="H688" s="145" t="s">
        <v>55</v>
      </c>
      <c r="I688" s="273" t="s">
        <v>939</v>
      </c>
      <c r="J688" s="145" t="s">
        <v>16</v>
      </c>
      <c r="K688" s="144">
        <f t="shared" si="45"/>
        <v>5</v>
      </c>
      <c r="L688" s="143">
        <v>4</v>
      </c>
    </row>
    <row r="689" spans="2:12" ht="12" customHeight="1">
      <c r="B689" s="145" t="s">
        <v>16</v>
      </c>
      <c r="C689" s="273" t="s">
        <v>929</v>
      </c>
      <c r="D689" s="145" t="s">
        <v>16</v>
      </c>
      <c r="E689" s="144">
        <f t="shared" si="44"/>
        <v>3.3333333333333335</v>
      </c>
      <c r="F689" s="143">
        <v>3</v>
      </c>
      <c r="G689"/>
      <c r="H689" s="145" t="s">
        <v>22</v>
      </c>
      <c r="I689" s="273" t="s">
        <v>938</v>
      </c>
      <c r="J689" s="145" t="s">
        <v>16</v>
      </c>
      <c r="K689" s="144">
        <f t="shared" si="45"/>
        <v>3.75</v>
      </c>
      <c r="L689" s="143">
        <v>3</v>
      </c>
    </row>
    <row r="690" spans="2:12" ht="12" customHeight="1">
      <c r="B690" s="145" t="s">
        <v>16</v>
      </c>
      <c r="C690" s="273" t="s">
        <v>928</v>
      </c>
      <c r="D690" s="145" t="s">
        <v>16</v>
      </c>
      <c r="E690" s="144">
        <f t="shared" si="44"/>
        <v>2.2222222222222223</v>
      </c>
      <c r="F690" s="143">
        <v>2</v>
      </c>
      <c r="G690"/>
      <c r="H690" s="145" t="s">
        <v>51</v>
      </c>
      <c r="I690" s="273" t="s">
        <v>937</v>
      </c>
      <c r="J690" s="145" t="s">
        <v>123</v>
      </c>
      <c r="K690" s="144">
        <f t="shared" si="45"/>
        <v>1.25</v>
      </c>
      <c r="L690" s="143">
        <v>1</v>
      </c>
    </row>
    <row r="691" spans="2:12" ht="12" customHeight="1">
      <c r="B691" s="145" t="s">
        <v>16</v>
      </c>
      <c r="C691" s="273" t="s">
        <v>927</v>
      </c>
      <c r="D691" s="145" t="s">
        <v>16</v>
      </c>
      <c r="E691" s="144">
        <f t="shared" si="44"/>
        <v>2.2222222222222223</v>
      </c>
      <c r="F691" s="143">
        <v>2</v>
      </c>
      <c r="G691"/>
      <c r="H691" s="145" t="s">
        <v>9</v>
      </c>
      <c r="I691" s="273" t="s">
        <v>936</v>
      </c>
      <c r="J691" s="145" t="s">
        <v>22</v>
      </c>
      <c r="K691" s="144">
        <f t="shared" si="45"/>
        <v>1.25</v>
      </c>
      <c r="L691" s="143">
        <v>1</v>
      </c>
    </row>
    <row r="692" spans="2:12" ht="12" customHeight="1">
      <c r="B692" s="145" t="s">
        <v>16</v>
      </c>
      <c r="C692" s="273" t="s">
        <v>926</v>
      </c>
      <c r="D692" s="145" t="s">
        <v>16</v>
      </c>
      <c r="E692" s="144">
        <f t="shared" si="44"/>
        <v>1.1111111111111112</v>
      </c>
      <c r="F692" s="143">
        <v>1</v>
      </c>
      <c r="G692"/>
      <c r="H692" s="145" t="s">
        <v>9</v>
      </c>
      <c r="I692" s="273" t="s">
        <v>935</v>
      </c>
      <c r="J692" s="145" t="s">
        <v>52</v>
      </c>
      <c r="K692" s="144">
        <f t="shared" si="45"/>
        <v>1.25</v>
      </c>
      <c r="L692" s="143">
        <v>1</v>
      </c>
    </row>
    <row r="693" spans="2:12" ht="12" customHeight="1">
      <c r="B693" s="145" t="s">
        <v>16</v>
      </c>
      <c r="C693" s="273" t="s">
        <v>925</v>
      </c>
      <c r="D693" s="145" t="s">
        <v>16</v>
      </c>
      <c r="E693" s="144">
        <f t="shared" si="44"/>
        <v>1.1111111111111112</v>
      </c>
      <c r="F693" s="143">
        <v>1</v>
      </c>
      <c r="G693"/>
      <c r="H693" s="141"/>
      <c r="I693" s="142"/>
      <c r="J693" s="141"/>
      <c r="K693" s="140">
        <f>SUM(K685:K692)</f>
        <v>100</v>
      </c>
      <c r="L693" s="140">
        <f>SUM(L685:L692)</f>
        <v>80</v>
      </c>
    </row>
    <row r="694" spans="2:12" ht="12" customHeight="1">
      <c r="B694" s="145" t="s">
        <v>16</v>
      </c>
      <c r="C694" s="273" t="s">
        <v>924</v>
      </c>
      <c r="D694" s="145" t="s">
        <v>16</v>
      </c>
      <c r="E694" s="144">
        <f t="shared" si="44"/>
        <v>1.1111111111111112</v>
      </c>
      <c r="F694" s="143">
        <v>1</v>
      </c>
      <c r="G694"/>
    </row>
    <row r="695" spans="2:12" ht="12" customHeight="1">
      <c r="B695" s="145" t="s">
        <v>16</v>
      </c>
      <c r="C695" s="273" t="s">
        <v>923</v>
      </c>
      <c r="D695" s="145" t="s">
        <v>16</v>
      </c>
      <c r="E695" s="144">
        <f t="shared" si="44"/>
        <v>1.1111111111111112</v>
      </c>
      <c r="F695" s="143">
        <v>1</v>
      </c>
      <c r="G695"/>
    </row>
    <row r="696" spans="2:12" ht="12" customHeight="1">
      <c r="B696" s="145" t="s">
        <v>16</v>
      </c>
      <c r="C696" s="273" t="s">
        <v>922</v>
      </c>
      <c r="D696" s="145" t="s">
        <v>16</v>
      </c>
      <c r="E696" s="144">
        <f t="shared" si="44"/>
        <v>1.1111111111111112</v>
      </c>
      <c r="F696" s="143">
        <v>1</v>
      </c>
      <c r="G696"/>
    </row>
    <row r="697" spans="2:12" ht="12" customHeight="1">
      <c r="B697" s="145" t="s">
        <v>16</v>
      </c>
      <c r="C697" s="273" t="s">
        <v>921</v>
      </c>
      <c r="D697" s="145" t="s">
        <v>16</v>
      </c>
      <c r="E697" s="144">
        <f t="shared" si="44"/>
        <v>1.1111111111111112</v>
      </c>
      <c r="F697" s="143">
        <v>1</v>
      </c>
      <c r="G697"/>
    </row>
    <row r="698" spans="2:12" ht="12" customHeight="1">
      <c r="B698" s="141"/>
      <c r="C698" s="142"/>
      <c r="D698" s="141"/>
      <c r="E698" s="140">
        <f>SUM(E685:E697)</f>
        <v>100.00000000000001</v>
      </c>
      <c r="F698" s="140">
        <f>SUM(F685:F697)</f>
        <v>90</v>
      </c>
      <c r="G698"/>
    </row>
    <row r="699" spans="2:12" ht="12" customHeight="1">
      <c r="B699" s="252"/>
      <c r="C699"/>
      <c r="D699" s="252"/>
      <c r="E699" s="252"/>
      <c r="F699" s="251"/>
      <c r="G699"/>
    </row>
    <row r="700" spans="2:12" ht="12" customHeight="1">
      <c r="B700" s="252"/>
      <c r="C700"/>
      <c r="D700" s="252"/>
      <c r="E700" s="252"/>
      <c r="F700" s="251"/>
      <c r="G700"/>
    </row>
    <row r="701" spans="2:12" ht="12" customHeight="1">
      <c r="B701" s="152" t="s">
        <v>998</v>
      </c>
      <c r="C701" s="151"/>
      <c r="D701" s="150"/>
      <c r="E701" s="150"/>
      <c r="F701" s="149"/>
      <c r="G701"/>
      <c r="H701" s="152" t="s">
        <v>957</v>
      </c>
      <c r="I701" s="151"/>
      <c r="J701" s="150"/>
      <c r="K701" s="150"/>
      <c r="L701" s="149"/>
    </row>
    <row r="702" spans="2:12" ht="12" customHeight="1">
      <c r="B702" s="150"/>
      <c r="C702" s="151"/>
      <c r="D702" s="150"/>
      <c r="E702" s="150"/>
      <c r="F702" s="149"/>
      <c r="H702" s="150"/>
      <c r="I702" s="151"/>
      <c r="J702" s="150"/>
      <c r="K702" s="150"/>
      <c r="L702" s="149"/>
    </row>
    <row r="703" spans="2:12" ht="12" customHeight="1">
      <c r="B703" s="148" t="s">
        <v>0</v>
      </c>
      <c r="C703" s="148" t="s">
        <v>1</v>
      </c>
      <c r="D703" s="148" t="s">
        <v>2</v>
      </c>
      <c r="E703" s="148" t="s">
        <v>3</v>
      </c>
      <c r="F703" s="147" t="s">
        <v>4</v>
      </c>
      <c r="H703" s="148" t="s">
        <v>45</v>
      </c>
      <c r="I703" s="148" t="s">
        <v>1</v>
      </c>
      <c r="J703" s="148" t="s">
        <v>46</v>
      </c>
      <c r="K703" s="148" t="s">
        <v>3</v>
      </c>
      <c r="L703" s="147" t="s">
        <v>4</v>
      </c>
    </row>
    <row r="704" spans="2:12" ht="12" customHeight="1">
      <c r="B704" s="145" t="s">
        <v>16</v>
      </c>
      <c r="C704" s="273" t="s">
        <v>997</v>
      </c>
      <c r="D704" s="145" t="s">
        <v>16</v>
      </c>
      <c r="E704" s="144">
        <f t="shared" ref="E704:E743" si="46">SUM((F704/$F$744)*100)</f>
        <v>8.75</v>
      </c>
      <c r="F704" s="143">
        <v>7</v>
      </c>
      <c r="H704" s="145" t="s">
        <v>106</v>
      </c>
      <c r="I704" s="273" t="s">
        <v>956</v>
      </c>
      <c r="J704" s="145" t="s">
        <v>16</v>
      </c>
      <c r="K704" s="144">
        <f t="shared" ref="K704:K717" si="47">SUM((L704/$L$718)*100)</f>
        <v>17.543859649122805</v>
      </c>
      <c r="L704" s="143">
        <v>10</v>
      </c>
    </row>
    <row r="705" spans="2:12" ht="12" customHeight="1">
      <c r="B705" s="145" t="s">
        <v>16</v>
      </c>
      <c r="C705" s="273" t="s">
        <v>996</v>
      </c>
      <c r="D705" s="145" t="s">
        <v>16</v>
      </c>
      <c r="E705" s="144">
        <f t="shared" si="46"/>
        <v>5</v>
      </c>
      <c r="F705" s="143">
        <v>4</v>
      </c>
      <c r="H705" s="145" t="s">
        <v>102</v>
      </c>
      <c r="I705" s="273" t="s">
        <v>955</v>
      </c>
      <c r="J705" s="145" t="s">
        <v>16</v>
      </c>
      <c r="K705" s="144">
        <f t="shared" si="47"/>
        <v>15.789473684210526</v>
      </c>
      <c r="L705" s="143">
        <v>9</v>
      </c>
    </row>
    <row r="706" spans="2:12">
      <c r="B706" s="145" t="s">
        <v>16</v>
      </c>
      <c r="C706" s="273" t="s">
        <v>995</v>
      </c>
      <c r="D706" s="145" t="s">
        <v>16</v>
      </c>
      <c r="E706" s="144">
        <f t="shared" si="46"/>
        <v>5</v>
      </c>
      <c r="F706" s="143">
        <v>4</v>
      </c>
      <c r="H706" s="145" t="s">
        <v>19</v>
      </c>
      <c r="I706" s="273" t="s">
        <v>954</v>
      </c>
      <c r="J706" s="145" t="s">
        <v>16</v>
      </c>
      <c r="K706" s="144">
        <f t="shared" si="47"/>
        <v>14.035087719298245</v>
      </c>
      <c r="L706" s="143">
        <v>8</v>
      </c>
    </row>
    <row r="707" spans="2:12">
      <c r="B707" s="145" t="s">
        <v>16</v>
      </c>
      <c r="C707" s="273" t="s">
        <v>994</v>
      </c>
      <c r="D707" s="145" t="s">
        <v>16</v>
      </c>
      <c r="E707" s="144">
        <f t="shared" si="46"/>
        <v>5</v>
      </c>
      <c r="F707" s="143">
        <v>4</v>
      </c>
      <c r="H707" s="145" t="s">
        <v>19</v>
      </c>
      <c r="I707" s="273" t="s">
        <v>953</v>
      </c>
      <c r="J707" s="145" t="s">
        <v>52</v>
      </c>
      <c r="K707" s="144">
        <f t="shared" si="47"/>
        <v>14.035087719298245</v>
      </c>
      <c r="L707" s="143">
        <v>8</v>
      </c>
    </row>
    <row r="708" spans="2:12">
      <c r="B708" s="145" t="s">
        <v>16</v>
      </c>
      <c r="C708" s="273" t="s">
        <v>993</v>
      </c>
      <c r="D708" s="145" t="s">
        <v>16</v>
      </c>
      <c r="E708" s="144">
        <f t="shared" si="46"/>
        <v>5</v>
      </c>
      <c r="F708" s="143">
        <v>4</v>
      </c>
      <c r="H708" s="145" t="s">
        <v>19</v>
      </c>
      <c r="I708" s="273" t="s">
        <v>952</v>
      </c>
      <c r="J708" s="145" t="s">
        <v>22</v>
      </c>
      <c r="K708" s="144">
        <f t="shared" si="47"/>
        <v>7.0175438596491224</v>
      </c>
      <c r="L708" s="143">
        <v>4</v>
      </c>
    </row>
    <row r="709" spans="2:12">
      <c r="B709" s="145" t="s">
        <v>16</v>
      </c>
      <c r="C709" s="273" t="s">
        <v>992</v>
      </c>
      <c r="D709" s="145" t="s">
        <v>16</v>
      </c>
      <c r="E709" s="144">
        <f t="shared" si="46"/>
        <v>5</v>
      </c>
      <c r="F709" s="143">
        <v>4</v>
      </c>
      <c r="H709" s="145" t="s">
        <v>19</v>
      </c>
      <c r="I709" s="273" t="s">
        <v>951</v>
      </c>
      <c r="J709" s="145" t="s">
        <v>16</v>
      </c>
      <c r="K709" s="144">
        <f t="shared" si="47"/>
        <v>7.0175438596491224</v>
      </c>
      <c r="L709" s="143">
        <v>4</v>
      </c>
    </row>
    <row r="710" spans="2:12">
      <c r="B710" s="145" t="s">
        <v>16</v>
      </c>
      <c r="C710" s="273" t="s">
        <v>991</v>
      </c>
      <c r="D710" s="145" t="s">
        <v>16</v>
      </c>
      <c r="E710" s="144">
        <f t="shared" si="46"/>
        <v>3.75</v>
      </c>
      <c r="F710" s="143">
        <v>3</v>
      </c>
      <c r="H710" s="145" t="s">
        <v>19</v>
      </c>
      <c r="I710" s="273" t="s">
        <v>950</v>
      </c>
      <c r="J710" s="145" t="s">
        <v>16</v>
      </c>
      <c r="K710" s="144">
        <f t="shared" si="47"/>
        <v>7.0175438596491224</v>
      </c>
      <c r="L710" s="143">
        <v>4</v>
      </c>
    </row>
    <row r="711" spans="2:12">
      <c r="B711" s="145" t="s">
        <v>16</v>
      </c>
      <c r="C711" s="273" t="s">
        <v>990</v>
      </c>
      <c r="D711" s="145" t="s">
        <v>16</v>
      </c>
      <c r="E711" s="144">
        <f t="shared" si="46"/>
        <v>3.75</v>
      </c>
      <c r="F711" s="143">
        <v>3</v>
      </c>
      <c r="H711" s="145" t="s">
        <v>19</v>
      </c>
      <c r="I711" s="273" t="s">
        <v>949</v>
      </c>
      <c r="J711" s="145" t="s">
        <v>104</v>
      </c>
      <c r="K711" s="144">
        <f t="shared" si="47"/>
        <v>5.2631578947368416</v>
      </c>
      <c r="L711" s="143">
        <v>3</v>
      </c>
    </row>
    <row r="712" spans="2:12">
      <c r="B712" s="145" t="s">
        <v>16</v>
      </c>
      <c r="C712" s="273" t="s">
        <v>989</v>
      </c>
      <c r="D712" s="145" t="s">
        <v>16</v>
      </c>
      <c r="E712" s="144">
        <f t="shared" si="46"/>
        <v>3.75</v>
      </c>
      <c r="F712" s="143">
        <v>3</v>
      </c>
      <c r="H712" s="145" t="s">
        <v>19</v>
      </c>
      <c r="I712" s="273" t="s">
        <v>948</v>
      </c>
      <c r="J712" s="145" t="s">
        <v>16</v>
      </c>
      <c r="K712" s="144">
        <f t="shared" si="47"/>
        <v>3.5087719298245612</v>
      </c>
      <c r="L712" s="143">
        <v>2</v>
      </c>
    </row>
    <row r="713" spans="2:12">
      <c r="B713" s="145" t="s">
        <v>16</v>
      </c>
      <c r="C713" s="273" t="s">
        <v>988</v>
      </c>
      <c r="D713" s="145" t="s">
        <v>16</v>
      </c>
      <c r="E713" s="144">
        <f t="shared" si="46"/>
        <v>3.75</v>
      </c>
      <c r="F713" s="143">
        <v>3</v>
      </c>
      <c r="H713" s="145" t="s">
        <v>19</v>
      </c>
      <c r="I713" s="273" t="s">
        <v>947</v>
      </c>
      <c r="J713" s="145" t="s">
        <v>22</v>
      </c>
      <c r="K713" s="144">
        <f t="shared" si="47"/>
        <v>1.7543859649122806</v>
      </c>
      <c r="L713" s="143">
        <v>1</v>
      </c>
    </row>
    <row r="714" spans="2:12">
      <c r="B714" s="145" t="s">
        <v>16</v>
      </c>
      <c r="C714" s="273" t="s">
        <v>987</v>
      </c>
      <c r="D714" s="145" t="s">
        <v>16</v>
      </c>
      <c r="E714" s="144">
        <f t="shared" si="46"/>
        <v>3.75</v>
      </c>
      <c r="F714" s="143">
        <v>3</v>
      </c>
      <c r="H714" s="145" t="s">
        <v>19</v>
      </c>
      <c r="I714" s="273" t="s">
        <v>946</v>
      </c>
      <c r="J714" s="145" t="s">
        <v>22</v>
      </c>
      <c r="K714" s="144">
        <f t="shared" si="47"/>
        <v>1.7543859649122806</v>
      </c>
      <c r="L714" s="143">
        <v>1</v>
      </c>
    </row>
    <row r="715" spans="2:12">
      <c r="B715" s="145" t="s">
        <v>16</v>
      </c>
      <c r="C715" s="273" t="s">
        <v>986</v>
      </c>
      <c r="D715" s="145" t="s">
        <v>16</v>
      </c>
      <c r="E715" s="144">
        <f t="shared" si="46"/>
        <v>2.5</v>
      </c>
      <c r="F715" s="143">
        <v>2</v>
      </c>
      <c r="H715" s="145" t="s">
        <v>19</v>
      </c>
      <c r="I715" s="273" t="s">
        <v>945</v>
      </c>
      <c r="J715" s="145" t="s">
        <v>104</v>
      </c>
      <c r="K715" s="144">
        <f t="shared" si="47"/>
        <v>1.7543859649122806</v>
      </c>
      <c r="L715" s="143">
        <v>1</v>
      </c>
    </row>
    <row r="716" spans="2:12">
      <c r="B716" s="145" t="s">
        <v>16</v>
      </c>
      <c r="C716" s="273" t="s">
        <v>974</v>
      </c>
      <c r="D716" s="145" t="s">
        <v>22</v>
      </c>
      <c r="E716" s="144">
        <f t="shared" si="46"/>
        <v>2.5</v>
      </c>
      <c r="F716" s="143">
        <v>2</v>
      </c>
      <c r="H716" s="145" t="s">
        <v>106</v>
      </c>
      <c r="I716" s="273" t="s">
        <v>944</v>
      </c>
      <c r="J716" s="145" t="s">
        <v>16</v>
      </c>
      <c r="K716" s="144">
        <f t="shared" si="47"/>
        <v>1.7543859649122806</v>
      </c>
      <c r="L716" s="143">
        <v>1</v>
      </c>
    </row>
    <row r="717" spans="2:12">
      <c r="B717" s="145" t="s">
        <v>16</v>
      </c>
      <c r="C717" s="273" t="s">
        <v>985</v>
      </c>
      <c r="D717" s="145" t="s">
        <v>16</v>
      </c>
      <c r="E717" s="144">
        <f t="shared" si="46"/>
        <v>2.5</v>
      </c>
      <c r="F717" s="143">
        <v>2</v>
      </c>
      <c r="H717" s="145" t="s">
        <v>106</v>
      </c>
      <c r="I717" s="273" t="s">
        <v>943</v>
      </c>
      <c r="J717" s="145" t="s">
        <v>16</v>
      </c>
      <c r="K717" s="144">
        <f t="shared" si="47"/>
        <v>1.7543859649122806</v>
      </c>
      <c r="L717" s="143">
        <v>1</v>
      </c>
    </row>
    <row r="718" spans="2:12" ht="15">
      <c r="B718" s="145" t="s">
        <v>16</v>
      </c>
      <c r="C718" s="273" t="s">
        <v>984</v>
      </c>
      <c r="D718" s="145" t="s">
        <v>16</v>
      </c>
      <c r="E718" s="144">
        <f t="shared" si="46"/>
        <v>2.5</v>
      </c>
      <c r="F718" s="143">
        <v>2</v>
      </c>
      <c r="H718" s="141"/>
      <c r="I718" s="142"/>
      <c r="J718" s="141"/>
      <c r="K718" s="140">
        <f>SUM(K704:K717)</f>
        <v>99.999999999999957</v>
      </c>
      <c r="L718" s="140">
        <f>SUM(L704:L717)</f>
        <v>57</v>
      </c>
    </row>
    <row r="719" spans="2:12">
      <c r="B719" s="145" t="s">
        <v>16</v>
      </c>
      <c r="C719" s="273" t="s">
        <v>983</v>
      </c>
      <c r="D719" s="145" t="s">
        <v>16</v>
      </c>
      <c r="E719" s="144">
        <f t="shared" si="46"/>
        <v>2.5</v>
      </c>
      <c r="F719" s="143">
        <v>2</v>
      </c>
    </row>
    <row r="720" spans="2:12">
      <c r="B720" s="145" t="s">
        <v>16</v>
      </c>
      <c r="C720" s="273" t="s">
        <v>982</v>
      </c>
      <c r="D720" s="145" t="s">
        <v>16</v>
      </c>
      <c r="E720" s="144">
        <f t="shared" si="46"/>
        <v>2.5</v>
      </c>
      <c r="F720" s="143">
        <v>2</v>
      </c>
    </row>
    <row r="721" spans="2:6">
      <c r="B721" s="145" t="s">
        <v>16</v>
      </c>
      <c r="C721" s="273" t="s">
        <v>981</v>
      </c>
      <c r="D721" s="145" t="s">
        <v>16</v>
      </c>
      <c r="E721" s="144">
        <f t="shared" si="46"/>
        <v>2.5</v>
      </c>
      <c r="F721" s="143">
        <v>2</v>
      </c>
    </row>
    <row r="722" spans="2:6">
      <c r="B722" s="145" t="s">
        <v>16</v>
      </c>
      <c r="C722" s="273" t="s">
        <v>980</v>
      </c>
      <c r="D722" s="145" t="s">
        <v>16</v>
      </c>
      <c r="E722" s="144">
        <f t="shared" si="46"/>
        <v>2.5</v>
      </c>
      <c r="F722" s="143">
        <v>2</v>
      </c>
    </row>
    <row r="723" spans="2:6">
      <c r="B723" s="145" t="s">
        <v>16</v>
      </c>
      <c r="C723" s="273" t="s">
        <v>979</v>
      </c>
      <c r="D723" s="145" t="s">
        <v>16</v>
      </c>
      <c r="E723" s="144">
        <f t="shared" si="46"/>
        <v>2.5</v>
      </c>
      <c r="F723" s="143">
        <v>2</v>
      </c>
    </row>
    <row r="724" spans="2:6">
      <c r="B724" s="145" t="s">
        <v>16</v>
      </c>
      <c r="C724" s="273" t="s">
        <v>978</v>
      </c>
      <c r="D724" s="145" t="s">
        <v>9</v>
      </c>
      <c r="E724" s="144">
        <f t="shared" si="46"/>
        <v>1.25</v>
      </c>
      <c r="F724" s="143">
        <v>1</v>
      </c>
    </row>
    <row r="725" spans="2:6">
      <c r="B725" s="145" t="s">
        <v>16</v>
      </c>
      <c r="C725" s="273" t="s">
        <v>977</v>
      </c>
      <c r="D725" s="145" t="s">
        <v>16</v>
      </c>
      <c r="E725" s="144">
        <f t="shared" si="46"/>
        <v>1.25</v>
      </c>
      <c r="F725" s="143">
        <v>1</v>
      </c>
    </row>
    <row r="726" spans="2:6">
      <c r="B726" s="145" t="s">
        <v>16</v>
      </c>
      <c r="C726" s="273" t="s">
        <v>976</v>
      </c>
      <c r="D726" s="145" t="s">
        <v>16</v>
      </c>
      <c r="E726" s="144">
        <f t="shared" si="46"/>
        <v>1.25</v>
      </c>
      <c r="F726" s="143">
        <v>1</v>
      </c>
    </row>
    <row r="727" spans="2:6">
      <c r="B727" s="145" t="s">
        <v>16</v>
      </c>
      <c r="C727" s="273" t="s">
        <v>975</v>
      </c>
      <c r="D727" s="145" t="s">
        <v>16</v>
      </c>
      <c r="E727" s="144">
        <f t="shared" si="46"/>
        <v>1.25</v>
      </c>
      <c r="F727" s="143">
        <v>1</v>
      </c>
    </row>
    <row r="728" spans="2:6">
      <c r="B728" s="145" t="s">
        <v>16</v>
      </c>
      <c r="C728" s="273" t="s">
        <v>973</v>
      </c>
      <c r="D728" s="145" t="s">
        <v>16</v>
      </c>
      <c r="E728" s="144">
        <f t="shared" si="46"/>
        <v>1.25</v>
      </c>
      <c r="F728" s="143">
        <v>1</v>
      </c>
    </row>
    <row r="729" spans="2:6">
      <c r="B729" s="145" t="s">
        <v>16</v>
      </c>
      <c r="C729" s="273" t="s">
        <v>972</v>
      </c>
      <c r="D729" s="145" t="s">
        <v>16</v>
      </c>
      <c r="E729" s="144">
        <f t="shared" si="46"/>
        <v>1.25</v>
      </c>
      <c r="F729" s="143">
        <v>1</v>
      </c>
    </row>
    <row r="730" spans="2:6">
      <c r="B730" s="145" t="s">
        <v>16</v>
      </c>
      <c r="C730" s="273" t="s">
        <v>971</v>
      </c>
      <c r="D730" s="145" t="s">
        <v>22</v>
      </c>
      <c r="E730" s="144">
        <f t="shared" si="46"/>
        <v>1.25</v>
      </c>
      <c r="F730" s="143">
        <v>1</v>
      </c>
    </row>
    <row r="731" spans="2:6">
      <c r="B731" s="145" t="s">
        <v>16</v>
      </c>
      <c r="C731" s="273" t="s">
        <v>970</v>
      </c>
      <c r="D731" s="145" t="s">
        <v>16</v>
      </c>
      <c r="E731" s="144">
        <f t="shared" si="46"/>
        <v>1.25</v>
      </c>
      <c r="F731" s="143">
        <v>1</v>
      </c>
    </row>
    <row r="732" spans="2:6">
      <c r="B732" s="145" t="s">
        <v>16</v>
      </c>
      <c r="C732" s="273" t="s">
        <v>969</v>
      </c>
      <c r="D732" s="145" t="s">
        <v>16</v>
      </c>
      <c r="E732" s="144">
        <f t="shared" si="46"/>
        <v>1.25</v>
      </c>
      <c r="F732" s="143">
        <v>1</v>
      </c>
    </row>
    <row r="733" spans="2:6">
      <c r="B733" s="145" t="s">
        <v>16</v>
      </c>
      <c r="C733" s="273" t="s">
        <v>968</v>
      </c>
      <c r="D733" s="145" t="s">
        <v>16</v>
      </c>
      <c r="E733" s="144">
        <f t="shared" si="46"/>
        <v>1.25</v>
      </c>
      <c r="F733" s="143">
        <v>1</v>
      </c>
    </row>
    <row r="734" spans="2:6">
      <c r="B734" s="145" t="s">
        <v>16</v>
      </c>
      <c r="C734" s="273" t="s">
        <v>967</v>
      </c>
      <c r="D734" s="145" t="s">
        <v>16</v>
      </c>
      <c r="E734" s="144">
        <f t="shared" si="46"/>
        <v>1.25</v>
      </c>
      <c r="F734" s="143">
        <v>1</v>
      </c>
    </row>
    <row r="735" spans="2:6">
      <c r="B735" s="145" t="s">
        <v>9</v>
      </c>
      <c r="C735" s="273" t="s">
        <v>966</v>
      </c>
      <c r="D735" s="145" t="s">
        <v>16</v>
      </c>
      <c r="E735" s="144">
        <f t="shared" si="46"/>
        <v>1.25</v>
      </c>
      <c r="F735" s="143">
        <v>1</v>
      </c>
    </row>
    <row r="736" spans="2:6">
      <c r="B736" s="145" t="s">
        <v>16</v>
      </c>
      <c r="C736" s="273" t="s">
        <v>965</v>
      </c>
      <c r="D736" s="145" t="s">
        <v>22</v>
      </c>
      <c r="E736" s="144">
        <f t="shared" si="46"/>
        <v>1.25</v>
      </c>
      <c r="F736" s="143">
        <v>1</v>
      </c>
    </row>
    <row r="737" spans="2:6">
      <c r="B737" s="145" t="s">
        <v>16</v>
      </c>
      <c r="C737" s="273" t="s">
        <v>964</v>
      </c>
      <c r="D737" s="145" t="s">
        <v>16</v>
      </c>
      <c r="E737" s="144">
        <f t="shared" si="46"/>
        <v>1.25</v>
      </c>
      <c r="F737" s="143">
        <v>1</v>
      </c>
    </row>
    <row r="738" spans="2:6">
      <c r="B738" s="145" t="s">
        <v>16</v>
      </c>
      <c r="C738" s="273" t="s">
        <v>963</v>
      </c>
      <c r="D738" s="145" t="s">
        <v>16</v>
      </c>
      <c r="E738" s="144">
        <f t="shared" si="46"/>
        <v>1.25</v>
      </c>
      <c r="F738" s="143">
        <v>1</v>
      </c>
    </row>
    <row r="739" spans="2:6">
      <c r="B739" s="145" t="s">
        <v>16</v>
      </c>
      <c r="C739" s="273" t="s">
        <v>962</v>
      </c>
      <c r="D739" s="145" t="s">
        <v>16</v>
      </c>
      <c r="E739" s="144">
        <f t="shared" si="46"/>
        <v>1.25</v>
      </c>
      <c r="F739" s="143">
        <v>1</v>
      </c>
    </row>
    <row r="740" spans="2:6">
      <c r="B740" s="145" t="s">
        <v>16</v>
      </c>
      <c r="C740" s="273" t="s">
        <v>961</v>
      </c>
      <c r="D740" s="145" t="s">
        <v>16</v>
      </c>
      <c r="E740" s="144">
        <f t="shared" si="46"/>
        <v>1.25</v>
      </c>
      <c r="F740" s="143">
        <v>1</v>
      </c>
    </row>
    <row r="741" spans="2:6">
      <c r="B741" s="145" t="s">
        <v>16</v>
      </c>
      <c r="C741" s="273" t="s">
        <v>960</v>
      </c>
      <c r="D741" s="145" t="s">
        <v>16</v>
      </c>
      <c r="E741" s="144">
        <f t="shared" si="46"/>
        <v>1.25</v>
      </c>
      <c r="F741" s="143">
        <v>1</v>
      </c>
    </row>
    <row r="742" spans="2:6">
      <c r="B742" s="145" t="s">
        <v>16</v>
      </c>
      <c r="C742" s="273" t="s">
        <v>959</v>
      </c>
      <c r="D742" s="145" t="s">
        <v>16</v>
      </c>
      <c r="E742" s="144">
        <f t="shared" si="46"/>
        <v>1.25</v>
      </c>
      <c r="F742" s="143">
        <v>1</v>
      </c>
    </row>
    <row r="743" spans="2:6">
      <c r="B743" s="145" t="s">
        <v>16</v>
      </c>
      <c r="C743" s="273" t="s">
        <v>958</v>
      </c>
      <c r="D743" s="145" t="s">
        <v>16</v>
      </c>
      <c r="E743" s="144">
        <f t="shared" si="46"/>
        <v>1.25</v>
      </c>
      <c r="F743" s="143">
        <v>1</v>
      </c>
    </row>
    <row r="744" spans="2:6" ht="15">
      <c r="B744" s="141"/>
      <c r="C744" s="142"/>
      <c r="D744" s="141"/>
      <c r="E744" s="140">
        <f>SUM(E704:E743)</f>
        <v>100</v>
      </c>
      <c r="F744" s="140">
        <f>SUM(F704:F743)</f>
        <v>80</v>
      </c>
    </row>
  </sheetData>
  <pageMargins left="0.75" right="0.75" top="1" bottom="1" header="0.5" footer="0.5"/>
  <pageSetup paperSize="9" orientation="portrait" horizontalDpi="4294967292" verticalDpi="4294967292"/>
  <ignoredErrors>
    <ignoredError sqref="H6:H28 J6:J28 B66:B82 D66:D82 B89:B107 D91:D105 B57:B59 D57:D59 H89:H96 D6:D50 B6:B50 J89:J96 H57 J57 J68:J77 H66:H77 B336 D336 B343:B384 D343:D384 H336:H337 J336:J337 J343:J381 H343:H381 B113:D165 H113:J154 B171:J205 B211:H239 J213:J239 B240:F240 G240:H241 J66 B277:B282 D274:D290 B246:B269 D246:D269 H246:H259 J246:J259 H274:H294 J275:J294 H300:H302 J301 B300:B318 D300:D318 B325:B327 B329 D325:D329 H324:H330 B284:B291 B390:B399 D390:D400 D405:D413 B405:B413 H390:H391 J390:J391 H405:H408 J405:J408 B481:B496 D481:D498 B498 H481:H485 J481:J485 B504:B515 D504:D516 H504:J505 H507:J509 H506 J506 H510 J510 B418:I474 J419:J463 B561:B563 D591 D652:D678 B652:B678 J652:J660 H668 H652:H665 J662:J667 B594:B602 D594:D602 H594:H613 J594:J625 B616:B640 D616:D641 H635:H642 J635:J642 D561:D564 H615:H626 B576:J587 B523:H554 B570:G574 B575:G575 H570:H573 B685:J697 H704:J717 B704:D727 B728:D74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16"/>
  <sheetViews>
    <sheetView topLeftCell="V104" workbookViewId="0">
      <selection activeCell="AH122" sqref="AH122"/>
    </sheetView>
  </sheetViews>
  <sheetFormatPr baseColWidth="10" defaultRowHeight="12" x14ac:dyDescent="0"/>
  <cols>
    <col min="1" max="1" width="6.33203125" style="73" customWidth="1"/>
    <col min="2" max="2" width="15.6640625" style="73" customWidth="1"/>
    <col min="3" max="3" width="33.6640625" style="73" customWidth="1"/>
    <col min="4" max="6" width="10.83203125" style="73"/>
    <col min="7" max="7" width="7.5" style="73" customWidth="1"/>
    <col min="8" max="8" width="16.1640625" style="73" customWidth="1"/>
    <col min="9" max="9" width="31.1640625" style="73" customWidth="1"/>
    <col min="10" max="14" width="10.83203125" style="73"/>
    <col min="15" max="15" width="13.83203125" style="73" customWidth="1"/>
    <col min="16" max="16" width="30.83203125" style="73" customWidth="1"/>
    <col min="17" max="21" width="10.83203125" style="73"/>
    <col min="22" max="22" width="18.83203125" style="73" customWidth="1"/>
    <col min="23" max="27" width="10.83203125" style="73"/>
    <col min="28" max="28" width="30.6640625" style="73" customWidth="1"/>
    <col min="29" max="33" width="10.83203125" style="73"/>
    <col min="34" max="34" width="20.83203125" style="73" customWidth="1"/>
    <col min="35" max="16384" width="10.83203125" style="73"/>
  </cols>
  <sheetData>
    <row r="2" spans="2:37">
      <c r="B2" s="254" t="s">
        <v>727</v>
      </c>
      <c r="O2" s="255" t="s">
        <v>728</v>
      </c>
      <c r="AA2" s="255" t="s">
        <v>729</v>
      </c>
    </row>
    <row r="4" spans="2:37">
      <c r="B4" s="153" t="s">
        <v>132</v>
      </c>
      <c r="C4" s="153"/>
      <c r="D4" s="153"/>
      <c r="E4" s="153"/>
      <c r="F4" s="153"/>
      <c r="G4" s="154"/>
      <c r="H4" s="153" t="s">
        <v>133</v>
      </c>
      <c r="I4" s="1"/>
      <c r="J4" s="1"/>
      <c r="K4" s="1"/>
      <c r="L4" s="1"/>
      <c r="O4" s="152" t="s">
        <v>287</v>
      </c>
      <c r="P4" s="151"/>
      <c r="Q4" s="150"/>
      <c r="R4" s="150"/>
      <c r="S4" s="149"/>
      <c r="U4" s="152" t="s">
        <v>328</v>
      </c>
      <c r="V4" s="151"/>
      <c r="W4" s="150"/>
      <c r="X4" s="150"/>
      <c r="Y4" s="149"/>
      <c r="AA4" s="154" t="s">
        <v>594</v>
      </c>
      <c r="AB4" s="154"/>
      <c r="AC4" s="154"/>
      <c r="AD4" s="154"/>
      <c r="AE4" s="154"/>
      <c r="AG4" s="154" t="s">
        <v>595</v>
      </c>
      <c r="AH4" s="154"/>
      <c r="AI4" s="154"/>
      <c r="AJ4" s="154"/>
      <c r="AK4" s="154"/>
    </row>
    <row r="5" spans="2:37">
      <c r="B5" s="2" t="s">
        <v>0</v>
      </c>
      <c r="C5" s="3" t="s">
        <v>1</v>
      </c>
      <c r="D5" s="3" t="s">
        <v>2</v>
      </c>
      <c r="E5" s="4" t="s">
        <v>3</v>
      </c>
      <c r="F5" s="3" t="s">
        <v>4</v>
      </c>
      <c r="H5" s="2" t="s">
        <v>45</v>
      </c>
      <c r="I5" s="3" t="s">
        <v>1</v>
      </c>
      <c r="J5" s="3" t="s">
        <v>46</v>
      </c>
      <c r="K5" s="3" t="s">
        <v>3</v>
      </c>
      <c r="L5" s="3" t="s">
        <v>4</v>
      </c>
      <c r="O5" s="150"/>
      <c r="P5" s="151"/>
      <c r="Q5" s="150"/>
      <c r="R5" s="150"/>
      <c r="S5" s="149"/>
      <c r="U5" s="150"/>
      <c r="V5" s="151"/>
      <c r="W5" s="150"/>
      <c r="X5" s="150"/>
      <c r="Y5" s="149"/>
      <c r="AA5" s="2" t="s">
        <v>0</v>
      </c>
      <c r="AB5" s="3" t="s">
        <v>1</v>
      </c>
      <c r="AC5" s="3" t="s">
        <v>2</v>
      </c>
      <c r="AD5" s="3" t="s">
        <v>3</v>
      </c>
      <c r="AE5" s="3" t="s">
        <v>4</v>
      </c>
      <c r="AG5" s="2" t="s">
        <v>45</v>
      </c>
      <c r="AH5" s="3" t="s">
        <v>1</v>
      </c>
      <c r="AI5" s="3" t="s">
        <v>46</v>
      </c>
      <c r="AJ5" s="3" t="s">
        <v>3</v>
      </c>
      <c r="AK5" s="3" t="s">
        <v>4</v>
      </c>
    </row>
    <row r="6" spans="2:37">
      <c r="B6" s="5" t="s">
        <v>22</v>
      </c>
      <c r="C6" s="6" t="s">
        <v>80</v>
      </c>
      <c r="D6" s="7" t="s">
        <v>16</v>
      </c>
      <c r="E6" s="175">
        <f t="shared" ref="E6:E50" si="0">F6*100/$F$51</f>
        <v>22.471910112359552</v>
      </c>
      <c r="F6" s="8">
        <v>20</v>
      </c>
      <c r="H6" s="75" t="s">
        <v>106</v>
      </c>
      <c r="I6" s="76" t="s">
        <v>107</v>
      </c>
      <c r="J6" s="77" t="s">
        <v>22</v>
      </c>
      <c r="K6" s="193">
        <f t="shared" ref="K6:K28" si="1">L6*100/$L$29</f>
        <v>26.744186046511629</v>
      </c>
      <c r="L6" s="79">
        <v>23</v>
      </c>
      <c r="O6" s="148" t="s">
        <v>0</v>
      </c>
      <c r="P6" s="148" t="s">
        <v>1</v>
      </c>
      <c r="Q6" s="148" t="s">
        <v>2</v>
      </c>
      <c r="R6" s="148" t="s">
        <v>3</v>
      </c>
      <c r="S6" s="147" t="s">
        <v>4</v>
      </c>
      <c r="U6" s="148" t="s">
        <v>45</v>
      </c>
      <c r="V6" s="148" t="s">
        <v>1</v>
      </c>
      <c r="W6" s="148" t="s">
        <v>46</v>
      </c>
      <c r="X6" s="148" t="s">
        <v>3</v>
      </c>
      <c r="Y6" s="147" t="s">
        <v>4</v>
      </c>
      <c r="AA6" s="84" t="s">
        <v>16</v>
      </c>
      <c r="AB6" s="20" t="s">
        <v>572</v>
      </c>
      <c r="AC6" s="84" t="s">
        <v>16</v>
      </c>
      <c r="AD6" s="22">
        <f t="shared" ref="AD6:AD15" si="2">AE6*100/$AE$16</f>
        <v>33.333333333333336</v>
      </c>
      <c r="AE6" s="99">
        <v>31</v>
      </c>
      <c r="AG6" s="19" t="s">
        <v>19</v>
      </c>
      <c r="AH6" s="20" t="s">
        <v>587</v>
      </c>
      <c r="AI6" s="19" t="s">
        <v>16</v>
      </c>
      <c r="AJ6" s="22">
        <f>AK6*100/$AK$8</f>
        <v>95.890410958904113</v>
      </c>
      <c r="AK6" s="99">
        <v>70</v>
      </c>
    </row>
    <row r="7" spans="2:37">
      <c r="B7" s="9" t="s">
        <v>16</v>
      </c>
      <c r="C7" s="10" t="s">
        <v>71</v>
      </c>
      <c r="D7" s="11" t="s">
        <v>16</v>
      </c>
      <c r="E7" s="176">
        <f t="shared" si="0"/>
        <v>6.7415730337078648</v>
      </c>
      <c r="F7" s="13">
        <v>6</v>
      </c>
      <c r="H7" s="80" t="s">
        <v>19</v>
      </c>
      <c r="I7" s="81" t="s">
        <v>119</v>
      </c>
      <c r="J7" s="82" t="s">
        <v>16</v>
      </c>
      <c r="K7" s="194">
        <f t="shared" si="1"/>
        <v>9.3023255813953494</v>
      </c>
      <c r="L7" s="83">
        <v>8</v>
      </c>
      <c r="O7" s="145" t="s">
        <v>16</v>
      </c>
      <c r="P7" s="146" t="s">
        <v>286</v>
      </c>
      <c r="Q7" s="145" t="s">
        <v>16</v>
      </c>
      <c r="R7" s="144">
        <f t="shared" ref="R7:R38" si="3">SUM((S7/$S$60)*100)</f>
        <v>5.4794520547945202</v>
      </c>
      <c r="S7" s="143">
        <v>4</v>
      </c>
      <c r="U7" s="145" t="s">
        <v>106</v>
      </c>
      <c r="V7" s="146" t="s">
        <v>327</v>
      </c>
      <c r="W7" s="145" t="s">
        <v>104</v>
      </c>
      <c r="X7" s="144">
        <f t="shared" ref="X7:X48" si="4">SUM((Y7/$Y$49)*100)</f>
        <v>10.256410256410255</v>
      </c>
      <c r="Y7" s="143">
        <v>8</v>
      </c>
      <c r="AA7" s="84" t="s">
        <v>16</v>
      </c>
      <c r="AB7" s="20" t="s">
        <v>575</v>
      </c>
      <c r="AC7" s="84" t="s">
        <v>16</v>
      </c>
      <c r="AD7" s="22">
        <f t="shared" si="2"/>
        <v>27.956989247311828</v>
      </c>
      <c r="AE7" s="85">
        <v>26</v>
      </c>
      <c r="AG7" s="68" t="s">
        <v>19</v>
      </c>
      <c r="AH7" s="69" t="s">
        <v>586</v>
      </c>
      <c r="AI7" s="68" t="s">
        <v>16</v>
      </c>
      <c r="AJ7" s="71">
        <f>AK7*100/$AK$8</f>
        <v>4.1095890410958908</v>
      </c>
      <c r="AK7" s="97">
        <v>3</v>
      </c>
    </row>
    <row r="8" spans="2:37">
      <c r="B8" s="14" t="s">
        <v>16</v>
      </c>
      <c r="C8" s="15" t="s">
        <v>61</v>
      </c>
      <c r="D8" s="16" t="s">
        <v>16</v>
      </c>
      <c r="E8" s="177">
        <f t="shared" si="0"/>
        <v>4.4943820224719104</v>
      </c>
      <c r="F8" s="18">
        <v>4</v>
      </c>
      <c r="H8" s="84" t="s">
        <v>102</v>
      </c>
      <c r="I8" s="20" t="s">
        <v>101</v>
      </c>
      <c r="J8" s="19" t="s">
        <v>22</v>
      </c>
      <c r="K8" s="178">
        <f t="shared" si="1"/>
        <v>8.1395348837209305</v>
      </c>
      <c r="L8" s="85">
        <v>7</v>
      </c>
      <c r="O8" s="145" t="s">
        <v>16</v>
      </c>
      <c r="P8" s="146" t="s">
        <v>285</v>
      </c>
      <c r="Q8" s="145" t="s">
        <v>16</v>
      </c>
      <c r="R8" s="144">
        <f t="shared" si="3"/>
        <v>5.4794520547945202</v>
      </c>
      <c r="S8" s="143">
        <v>4</v>
      </c>
      <c r="U8" s="145" t="s">
        <v>51</v>
      </c>
      <c r="V8" s="146" t="s">
        <v>326</v>
      </c>
      <c r="W8" s="145" t="s">
        <v>123</v>
      </c>
      <c r="X8" s="144">
        <f t="shared" si="4"/>
        <v>5.1282051282051277</v>
      </c>
      <c r="Y8" s="143">
        <v>4</v>
      </c>
      <c r="AA8" s="84" t="s">
        <v>16</v>
      </c>
      <c r="AB8" s="20" t="s">
        <v>567</v>
      </c>
      <c r="AC8" s="84" t="s">
        <v>16</v>
      </c>
      <c r="AD8" s="22">
        <f t="shared" si="2"/>
        <v>13.978494623655914</v>
      </c>
      <c r="AE8" s="85">
        <v>13</v>
      </c>
      <c r="AJ8" s="74">
        <f>SUM(AJ6:AJ7)</f>
        <v>100</v>
      </c>
      <c r="AK8" s="74">
        <f>SUM(AK6:AK7)</f>
        <v>73</v>
      </c>
    </row>
    <row r="9" spans="2:37" ht="15">
      <c r="B9" s="19" t="s">
        <v>16</v>
      </c>
      <c r="C9" s="20" t="s">
        <v>70</v>
      </c>
      <c r="D9" s="21" t="s">
        <v>16</v>
      </c>
      <c r="E9" s="178">
        <f t="shared" si="0"/>
        <v>4.4943820224719104</v>
      </c>
      <c r="F9" s="23">
        <v>4</v>
      </c>
      <c r="H9" s="84" t="s">
        <v>55</v>
      </c>
      <c r="I9" s="20" t="s">
        <v>125</v>
      </c>
      <c r="J9" s="84" t="s">
        <v>22</v>
      </c>
      <c r="K9" s="178">
        <f t="shared" si="1"/>
        <v>6.9767441860465116</v>
      </c>
      <c r="L9" s="85">
        <v>6</v>
      </c>
      <c r="M9" s="20" t="s">
        <v>211</v>
      </c>
      <c r="O9" s="145" t="s">
        <v>16</v>
      </c>
      <c r="P9" s="146" t="s">
        <v>284</v>
      </c>
      <c r="Q9" s="145" t="s">
        <v>16</v>
      </c>
      <c r="R9" s="144">
        <f t="shared" si="3"/>
        <v>4.10958904109589</v>
      </c>
      <c r="S9" s="143">
        <v>3</v>
      </c>
      <c r="U9" s="163" t="s">
        <v>22</v>
      </c>
      <c r="V9" s="164" t="s">
        <v>325</v>
      </c>
      <c r="W9" s="163" t="s">
        <v>22</v>
      </c>
      <c r="X9" s="165">
        <f t="shared" si="4"/>
        <v>5.1282051282051277</v>
      </c>
      <c r="Y9" s="166">
        <v>4</v>
      </c>
      <c r="AA9" s="84" t="s">
        <v>16</v>
      </c>
      <c r="AB9" s="20" t="s">
        <v>573</v>
      </c>
      <c r="AC9" s="84" t="s">
        <v>16</v>
      </c>
      <c r="AD9" s="22">
        <f t="shared" si="2"/>
        <v>12.903225806451612</v>
      </c>
      <c r="AE9" s="85">
        <v>12</v>
      </c>
      <c r="AG9"/>
      <c r="AH9"/>
      <c r="AI9"/>
      <c r="AJ9"/>
      <c r="AK9"/>
    </row>
    <row r="10" spans="2:37" ht="15">
      <c r="B10" s="19" t="s">
        <v>16</v>
      </c>
      <c r="C10" s="20" t="s">
        <v>74</v>
      </c>
      <c r="D10" s="21" t="s">
        <v>16</v>
      </c>
      <c r="E10" s="178">
        <f t="shared" si="0"/>
        <v>3.3707865168539324</v>
      </c>
      <c r="F10" s="23">
        <v>3</v>
      </c>
      <c r="H10" s="84" t="s">
        <v>55</v>
      </c>
      <c r="I10" s="20" t="s">
        <v>116</v>
      </c>
      <c r="J10" s="19" t="s">
        <v>52</v>
      </c>
      <c r="K10" s="178">
        <f t="shared" si="1"/>
        <v>6.9767441860465116</v>
      </c>
      <c r="L10" s="85">
        <v>6</v>
      </c>
      <c r="O10" s="145" t="s">
        <v>16</v>
      </c>
      <c r="P10" s="146" t="s">
        <v>283</v>
      </c>
      <c r="Q10" s="145" t="s">
        <v>16</v>
      </c>
      <c r="R10" s="144">
        <f t="shared" si="3"/>
        <v>2.7397260273972601</v>
      </c>
      <c r="S10" s="143">
        <v>2</v>
      </c>
      <c r="U10" s="156" t="s">
        <v>106</v>
      </c>
      <c r="V10" s="157" t="s">
        <v>324</v>
      </c>
      <c r="W10" s="156" t="s">
        <v>16</v>
      </c>
      <c r="X10" s="158">
        <f t="shared" si="4"/>
        <v>5.1282051282051277</v>
      </c>
      <c r="Y10" s="159">
        <v>4</v>
      </c>
      <c r="AA10" s="84" t="s">
        <v>16</v>
      </c>
      <c r="AB10" s="20" t="s">
        <v>571</v>
      </c>
      <c r="AC10" s="84" t="s">
        <v>16</v>
      </c>
      <c r="AD10" s="22">
        <f t="shared" si="2"/>
        <v>4.301075268817204</v>
      </c>
      <c r="AE10" s="85">
        <v>4</v>
      </c>
      <c r="AG10"/>
      <c r="AH10"/>
      <c r="AI10"/>
      <c r="AJ10"/>
      <c r="AK10"/>
    </row>
    <row r="11" spans="2:37" ht="15">
      <c r="B11" s="24" t="s">
        <v>16</v>
      </c>
      <c r="C11" s="25" t="s">
        <v>68</v>
      </c>
      <c r="D11" s="26" t="s">
        <v>16</v>
      </c>
      <c r="E11" s="179">
        <f t="shared" si="0"/>
        <v>3.3707865168539324</v>
      </c>
      <c r="F11" s="28">
        <v>3</v>
      </c>
      <c r="H11" s="84" t="s">
        <v>51</v>
      </c>
      <c r="I11" s="20" t="s">
        <v>117</v>
      </c>
      <c r="J11" s="19" t="s">
        <v>16</v>
      </c>
      <c r="K11" s="178">
        <f t="shared" si="1"/>
        <v>5.8139534883720927</v>
      </c>
      <c r="L11" s="85">
        <v>5</v>
      </c>
      <c r="O11" s="145" t="s">
        <v>16</v>
      </c>
      <c r="P11" s="146" t="s">
        <v>282</v>
      </c>
      <c r="Q11" s="145" t="s">
        <v>16</v>
      </c>
      <c r="R11" s="144">
        <f t="shared" si="3"/>
        <v>2.7397260273972601</v>
      </c>
      <c r="S11" s="143">
        <v>2</v>
      </c>
      <c r="U11" s="145" t="s">
        <v>9</v>
      </c>
      <c r="V11" s="146" t="s">
        <v>323</v>
      </c>
      <c r="W11" s="145" t="s">
        <v>16</v>
      </c>
      <c r="X11" s="144">
        <f t="shared" si="4"/>
        <v>3.8461538461538463</v>
      </c>
      <c r="Y11" s="143">
        <v>3</v>
      </c>
      <c r="AA11" s="84" t="s">
        <v>16</v>
      </c>
      <c r="AB11" s="20" t="s">
        <v>576</v>
      </c>
      <c r="AC11" s="84" t="s">
        <v>16</v>
      </c>
      <c r="AD11" s="22">
        <f t="shared" si="2"/>
        <v>2.150537634408602</v>
      </c>
      <c r="AE11" s="85">
        <v>2</v>
      </c>
      <c r="AG11"/>
      <c r="AH11"/>
      <c r="AI11"/>
      <c r="AJ11"/>
      <c r="AK11"/>
    </row>
    <row r="12" spans="2:37" ht="15">
      <c r="B12" s="29" t="s">
        <v>16</v>
      </c>
      <c r="C12" s="30" t="s">
        <v>69</v>
      </c>
      <c r="D12" s="31" t="s">
        <v>16</v>
      </c>
      <c r="E12" s="180">
        <f t="shared" si="0"/>
        <v>2.2471910112359552</v>
      </c>
      <c r="F12" s="33">
        <v>2</v>
      </c>
      <c r="H12" s="84" t="s">
        <v>51</v>
      </c>
      <c r="I12" s="20" t="s">
        <v>113</v>
      </c>
      <c r="J12" s="19" t="s">
        <v>16</v>
      </c>
      <c r="K12" s="178">
        <f t="shared" si="1"/>
        <v>4.6511627906976747</v>
      </c>
      <c r="L12" s="85">
        <v>4</v>
      </c>
      <c r="O12" s="145" t="s">
        <v>16</v>
      </c>
      <c r="P12" s="146" t="s">
        <v>281</v>
      </c>
      <c r="Q12" s="145" t="s">
        <v>16</v>
      </c>
      <c r="R12" s="144">
        <f t="shared" si="3"/>
        <v>2.7397260273972601</v>
      </c>
      <c r="S12" s="143">
        <v>2</v>
      </c>
      <c r="U12" s="145" t="s">
        <v>22</v>
      </c>
      <c r="V12" s="146" t="s">
        <v>322</v>
      </c>
      <c r="W12" s="145" t="s">
        <v>16</v>
      </c>
      <c r="X12" s="144">
        <f t="shared" si="4"/>
        <v>3.8461538461538463</v>
      </c>
      <c r="Y12" s="143">
        <v>3</v>
      </c>
      <c r="AA12" s="84" t="s">
        <v>16</v>
      </c>
      <c r="AB12" s="20" t="s">
        <v>568</v>
      </c>
      <c r="AC12" s="84" t="s">
        <v>16</v>
      </c>
      <c r="AD12" s="22">
        <f t="shared" si="2"/>
        <v>2.150537634408602</v>
      </c>
      <c r="AE12" s="85">
        <v>2</v>
      </c>
      <c r="AG12"/>
      <c r="AH12"/>
      <c r="AI12"/>
      <c r="AJ12"/>
      <c r="AK12"/>
    </row>
    <row r="13" spans="2:37" ht="15">
      <c r="B13" s="34" t="s">
        <v>16</v>
      </c>
      <c r="C13" s="35" t="s">
        <v>38</v>
      </c>
      <c r="D13" s="36" t="s">
        <v>16</v>
      </c>
      <c r="E13" s="181">
        <f t="shared" si="0"/>
        <v>2.2471910112359552</v>
      </c>
      <c r="F13" s="37">
        <v>2</v>
      </c>
      <c r="H13" s="84" t="s">
        <v>19</v>
      </c>
      <c r="I13" s="20" t="s">
        <v>109</v>
      </c>
      <c r="J13" s="84" t="s">
        <v>16</v>
      </c>
      <c r="K13" s="178">
        <f t="shared" si="1"/>
        <v>3.4883720930232558</v>
      </c>
      <c r="L13" s="85">
        <v>3</v>
      </c>
      <c r="O13" s="145" t="s">
        <v>16</v>
      </c>
      <c r="P13" s="146" t="s">
        <v>280</v>
      </c>
      <c r="Q13" s="145" t="s">
        <v>16</v>
      </c>
      <c r="R13" s="144">
        <f t="shared" si="3"/>
        <v>2.7397260273972601</v>
      </c>
      <c r="S13" s="143">
        <v>2</v>
      </c>
      <c r="U13" s="145" t="s">
        <v>106</v>
      </c>
      <c r="V13" s="146" t="s">
        <v>321</v>
      </c>
      <c r="W13" s="145" t="s">
        <v>123</v>
      </c>
      <c r="X13" s="144">
        <f t="shared" si="4"/>
        <v>3.8461538461538463</v>
      </c>
      <c r="Y13" s="143">
        <v>3</v>
      </c>
      <c r="AA13" s="84" t="s">
        <v>16</v>
      </c>
      <c r="AB13" s="20" t="s">
        <v>569</v>
      </c>
      <c r="AC13" s="84" t="s">
        <v>16</v>
      </c>
      <c r="AD13" s="22">
        <f t="shared" si="2"/>
        <v>1.075268817204301</v>
      </c>
      <c r="AE13" s="85">
        <v>1</v>
      </c>
      <c r="AG13"/>
      <c r="AH13"/>
      <c r="AI13"/>
      <c r="AJ13"/>
      <c r="AK13"/>
    </row>
    <row r="14" spans="2:37">
      <c r="B14" s="19" t="s">
        <v>16</v>
      </c>
      <c r="C14" s="20" t="s">
        <v>72</v>
      </c>
      <c r="D14" s="21" t="s">
        <v>16</v>
      </c>
      <c r="E14" s="178">
        <f t="shared" si="0"/>
        <v>2.2471910112359552</v>
      </c>
      <c r="F14" s="23">
        <v>2</v>
      </c>
      <c r="H14" s="86" t="s">
        <v>9</v>
      </c>
      <c r="I14" s="87" t="s">
        <v>118</v>
      </c>
      <c r="J14" s="88" t="s">
        <v>16</v>
      </c>
      <c r="K14" s="195">
        <f t="shared" si="1"/>
        <v>3.4883720930232558</v>
      </c>
      <c r="L14" s="90">
        <v>3</v>
      </c>
      <c r="O14" s="145" t="s">
        <v>16</v>
      </c>
      <c r="P14" s="146" t="s">
        <v>279</v>
      </c>
      <c r="Q14" s="145" t="s">
        <v>16</v>
      </c>
      <c r="R14" s="144">
        <f t="shared" si="3"/>
        <v>2.7397260273972601</v>
      </c>
      <c r="S14" s="143">
        <v>2</v>
      </c>
      <c r="U14" s="145" t="s">
        <v>19</v>
      </c>
      <c r="V14" s="146" t="s">
        <v>320</v>
      </c>
      <c r="W14" s="145" t="s">
        <v>16</v>
      </c>
      <c r="X14" s="144">
        <f t="shared" si="4"/>
        <v>2.5641025641025639</v>
      </c>
      <c r="Y14" s="143">
        <v>2</v>
      </c>
      <c r="AA14" s="84" t="s">
        <v>16</v>
      </c>
      <c r="AB14" s="20" t="s">
        <v>574</v>
      </c>
      <c r="AC14" s="84" t="s">
        <v>16</v>
      </c>
      <c r="AD14" s="22">
        <f t="shared" si="2"/>
        <v>1.075268817204301</v>
      </c>
      <c r="AE14" s="85">
        <v>1</v>
      </c>
    </row>
    <row r="15" spans="2:37">
      <c r="B15" s="19" t="s">
        <v>16</v>
      </c>
      <c r="C15" s="20" t="s">
        <v>73</v>
      </c>
      <c r="D15" s="21" t="s">
        <v>16</v>
      </c>
      <c r="E15" s="178">
        <f t="shared" si="0"/>
        <v>2.2471910112359552</v>
      </c>
      <c r="F15" s="23">
        <v>2</v>
      </c>
      <c r="H15" s="214" t="s">
        <v>19</v>
      </c>
      <c r="I15" s="215" t="s">
        <v>110</v>
      </c>
      <c r="J15" s="214" t="s">
        <v>16</v>
      </c>
      <c r="K15" s="216">
        <f t="shared" si="1"/>
        <v>3.4883720930232558</v>
      </c>
      <c r="L15" s="217">
        <v>3</v>
      </c>
      <c r="O15" s="145" t="s">
        <v>16</v>
      </c>
      <c r="P15" s="146" t="s">
        <v>278</v>
      </c>
      <c r="Q15" s="145" t="s">
        <v>16</v>
      </c>
      <c r="R15" s="144">
        <f t="shared" si="3"/>
        <v>2.7397260273972601</v>
      </c>
      <c r="S15" s="143">
        <v>2</v>
      </c>
      <c r="U15" s="145" t="s">
        <v>106</v>
      </c>
      <c r="V15" s="146" t="s">
        <v>319</v>
      </c>
      <c r="W15" s="145" t="s">
        <v>22</v>
      </c>
      <c r="X15" s="144">
        <f t="shared" si="4"/>
        <v>2.5641025641025639</v>
      </c>
      <c r="Y15" s="143">
        <v>2</v>
      </c>
      <c r="AA15" s="96" t="s">
        <v>16</v>
      </c>
      <c r="AB15" s="69" t="s">
        <v>570</v>
      </c>
      <c r="AC15" s="96" t="s">
        <v>16</v>
      </c>
      <c r="AD15" s="71">
        <f t="shared" si="2"/>
        <v>1.075268817204301</v>
      </c>
      <c r="AE15" s="97">
        <v>1</v>
      </c>
    </row>
    <row r="16" spans="2:37">
      <c r="B16" s="19" t="s">
        <v>16</v>
      </c>
      <c r="C16" s="20" t="s">
        <v>64</v>
      </c>
      <c r="D16" s="21" t="s">
        <v>16</v>
      </c>
      <c r="E16" s="178">
        <f t="shared" si="0"/>
        <v>2.2471910112359552</v>
      </c>
      <c r="F16" s="23">
        <v>2</v>
      </c>
      <c r="H16" s="84" t="s">
        <v>19</v>
      </c>
      <c r="I16" s="20" t="s">
        <v>120</v>
      </c>
      <c r="J16" s="84" t="s">
        <v>16</v>
      </c>
      <c r="K16" s="178">
        <f t="shared" si="1"/>
        <v>3.4883720930232558</v>
      </c>
      <c r="L16" s="85">
        <v>3</v>
      </c>
      <c r="O16" s="145" t="s">
        <v>16</v>
      </c>
      <c r="P16" s="146" t="s">
        <v>277</v>
      </c>
      <c r="Q16" s="145" t="s">
        <v>16</v>
      </c>
      <c r="R16" s="144">
        <f t="shared" si="3"/>
        <v>2.7397260273972601</v>
      </c>
      <c r="S16" s="143">
        <v>2</v>
      </c>
      <c r="U16" s="145" t="s">
        <v>22</v>
      </c>
      <c r="V16" s="146" t="s">
        <v>318</v>
      </c>
      <c r="W16" s="145" t="s">
        <v>16</v>
      </c>
      <c r="X16" s="144">
        <f t="shared" si="4"/>
        <v>2.5641025641025639</v>
      </c>
      <c r="Y16" s="143">
        <v>2</v>
      </c>
      <c r="AD16" s="74">
        <f>SUM(AD6:AD15)</f>
        <v>100.00000000000003</v>
      </c>
      <c r="AE16" s="74">
        <f>SUM(AE6:AE15)</f>
        <v>93</v>
      </c>
    </row>
    <row r="17" spans="2:37">
      <c r="B17" s="19" t="s">
        <v>16</v>
      </c>
      <c r="C17" s="20" t="s">
        <v>95</v>
      </c>
      <c r="D17" s="21" t="s">
        <v>16</v>
      </c>
      <c r="E17" s="178">
        <f t="shared" si="0"/>
        <v>2.2471910112359552</v>
      </c>
      <c r="F17" s="23">
        <v>2</v>
      </c>
      <c r="H17" s="84" t="s">
        <v>102</v>
      </c>
      <c r="I17" s="20" t="s">
        <v>103</v>
      </c>
      <c r="J17" s="84" t="s">
        <v>104</v>
      </c>
      <c r="K17" s="178">
        <f t="shared" si="1"/>
        <v>2.3255813953488373</v>
      </c>
      <c r="L17" s="85">
        <v>2</v>
      </c>
      <c r="O17" s="145" t="s">
        <v>16</v>
      </c>
      <c r="P17" s="146" t="s">
        <v>276</v>
      </c>
      <c r="Q17" s="145" t="s">
        <v>16</v>
      </c>
      <c r="R17" s="144">
        <f t="shared" si="3"/>
        <v>2.7397260273972601</v>
      </c>
      <c r="S17" s="143">
        <v>2</v>
      </c>
      <c r="U17" s="145" t="s">
        <v>106</v>
      </c>
      <c r="V17" s="146" t="s">
        <v>317</v>
      </c>
      <c r="W17" s="145" t="s">
        <v>16</v>
      </c>
      <c r="X17" s="144">
        <f t="shared" si="4"/>
        <v>2.5641025641025639</v>
      </c>
      <c r="Y17" s="143">
        <v>2</v>
      </c>
    </row>
    <row r="18" spans="2:37">
      <c r="B18" s="19" t="s">
        <v>16</v>
      </c>
      <c r="C18" s="20" t="s">
        <v>96</v>
      </c>
      <c r="D18" s="21" t="s">
        <v>16</v>
      </c>
      <c r="E18" s="178">
        <f t="shared" si="0"/>
        <v>2.2471910112359552</v>
      </c>
      <c r="F18" s="23">
        <v>2</v>
      </c>
      <c r="H18" s="84" t="s">
        <v>19</v>
      </c>
      <c r="I18" s="20" t="s">
        <v>121</v>
      </c>
      <c r="J18" s="84" t="s">
        <v>22</v>
      </c>
      <c r="K18" s="178">
        <f t="shared" si="1"/>
        <v>2.3255813953488373</v>
      </c>
      <c r="L18" s="85">
        <v>2</v>
      </c>
      <c r="M18" s="20" t="s">
        <v>211</v>
      </c>
      <c r="O18" s="145" t="s">
        <v>16</v>
      </c>
      <c r="P18" s="146" t="s">
        <v>275</v>
      </c>
      <c r="Q18" s="145" t="s">
        <v>16</v>
      </c>
      <c r="R18" s="144">
        <f t="shared" si="3"/>
        <v>2.7397260273972601</v>
      </c>
      <c r="S18" s="143">
        <v>2</v>
      </c>
      <c r="U18" s="145" t="s">
        <v>9</v>
      </c>
      <c r="V18" s="146" t="s">
        <v>316</v>
      </c>
      <c r="W18" s="145" t="s">
        <v>22</v>
      </c>
      <c r="X18" s="144">
        <f t="shared" si="4"/>
        <v>2.5641025641025639</v>
      </c>
      <c r="Y18" s="143">
        <v>2</v>
      </c>
    </row>
    <row r="19" spans="2:37">
      <c r="B19" s="19" t="s">
        <v>16</v>
      </c>
      <c r="C19" s="20" t="s">
        <v>63</v>
      </c>
      <c r="D19" s="21" t="s">
        <v>16</v>
      </c>
      <c r="E19" s="178">
        <f t="shared" si="0"/>
        <v>2.2471910112359552</v>
      </c>
      <c r="F19" s="23">
        <v>2</v>
      </c>
      <c r="H19" s="84" t="s">
        <v>55</v>
      </c>
      <c r="I19" s="91" t="s">
        <v>112</v>
      </c>
      <c r="J19" s="19" t="s">
        <v>16</v>
      </c>
      <c r="K19" s="178">
        <f t="shared" si="1"/>
        <v>2.3255813953488373</v>
      </c>
      <c r="L19" s="85">
        <v>2</v>
      </c>
      <c r="M19" s="20" t="s">
        <v>230</v>
      </c>
      <c r="O19" s="145" t="s">
        <v>16</v>
      </c>
      <c r="P19" s="146" t="s">
        <v>274</v>
      </c>
      <c r="Q19" s="145" t="s">
        <v>16</v>
      </c>
      <c r="R19" s="144">
        <f t="shared" si="3"/>
        <v>2.7397260273972601</v>
      </c>
      <c r="S19" s="143">
        <v>2</v>
      </c>
      <c r="U19" s="145" t="s">
        <v>22</v>
      </c>
      <c r="V19" s="146" t="s">
        <v>315</v>
      </c>
      <c r="W19" s="145" t="s">
        <v>16</v>
      </c>
      <c r="X19" s="144">
        <f t="shared" si="4"/>
        <v>2.5641025641025639</v>
      </c>
      <c r="Y19" s="143">
        <v>2</v>
      </c>
      <c r="AA19" s="154" t="s">
        <v>592</v>
      </c>
      <c r="AB19" s="154"/>
      <c r="AC19" s="154"/>
      <c r="AD19" s="154"/>
      <c r="AE19" s="154"/>
      <c r="AG19" s="154" t="s">
        <v>593</v>
      </c>
      <c r="AH19" s="154"/>
      <c r="AI19" s="154"/>
      <c r="AJ19" s="154"/>
      <c r="AK19" s="154"/>
    </row>
    <row r="20" spans="2:37">
      <c r="B20" s="19" t="s">
        <v>16</v>
      </c>
      <c r="C20" s="20" t="s">
        <v>77</v>
      </c>
      <c r="D20" s="21" t="s">
        <v>16</v>
      </c>
      <c r="E20" s="178">
        <f t="shared" si="0"/>
        <v>2.2471910112359552</v>
      </c>
      <c r="F20" s="23">
        <v>2</v>
      </c>
      <c r="H20" s="92" t="s">
        <v>9</v>
      </c>
      <c r="I20" s="93" t="s">
        <v>114</v>
      </c>
      <c r="J20" s="94" t="s">
        <v>123</v>
      </c>
      <c r="K20" s="178">
        <f t="shared" si="1"/>
        <v>1.1627906976744187</v>
      </c>
      <c r="L20" s="85">
        <v>1</v>
      </c>
      <c r="O20" s="145" t="s">
        <v>22</v>
      </c>
      <c r="P20" s="146" t="s">
        <v>273</v>
      </c>
      <c r="Q20" s="145" t="s">
        <v>16</v>
      </c>
      <c r="R20" s="144">
        <f t="shared" si="3"/>
        <v>2.7397260273972601</v>
      </c>
      <c r="S20" s="143">
        <v>2</v>
      </c>
      <c r="U20" s="145" t="s">
        <v>106</v>
      </c>
      <c r="V20" s="146" t="s">
        <v>314</v>
      </c>
      <c r="W20" s="145" t="s">
        <v>16</v>
      </c>
      <c r="X20" s="144">
        <f t="shared" si="4"/>
        <v>2.5641025641025639</v>
      </c>
      <c r="Y20" s="143">
        <v>2</v>
      </c>
      <c r="AA20" s="2" t="s">
        <v>0</v>
      </c>
      <c r="AB20" s="3" t="s">
        <v>1</v>
      </c>
      <c r="AC20" s="3" t="s">
        <v>2</v>
      </c>
      <c r="AD20" s="3" t="s">
        <v>3</v>
      </c>
      <c r="AE20" s="3" t="s">
        <v>4</v>
      </c>
      <c r="AG20" s="2" t="s">
        <v>45</v>
      </c>
      <c r="AH20" s="3" t="s">
        <v>1</v>
      </c>
      <c r="AI20" s="3" t="s">
        <v>46</v>
      </c>
      <c r="AJ20" s="3" t="s">
        <v>3</v>
      </c>
      <c r="AK20" s="3" t="s">
        <v>4</v>
      </c>
    </row>
    <row r="21" spans="2:37">
      <c r="B21" s="38" t="s">
        <v>16</v>
      </c>
      <c r="C21" s="39" t="s">
        <v>78</v>
      </c>
      <c r="D21" s="40" t="s">
        <v>16</v>
      </c>
      <c r="E21" s="182">
        <f t="shared" si="0"/>
        <v>2.2471910112359552</v>
      </c>
      <c r="F21" s="42">
        <v>2</v>
      </c>
      <c r="H21" s="92" t="s">
        <v>55</v>
      </c>
      <c r="I21" s="93" t="s">
        <v>114</v>
      </c>
      <c r="J21" s="94" t="s">
        <v>123</v>
      </c>
      <c r="K21" s="178">
        <f t="shared" si="1"/>
        <v>1.1627906976744187</v>
      </c>
      <c r="L21" s="95">
        <v>1</v>
      </c>
      <c r="O21" s="145" t="s">
        <v>16</v>
      </c>
      <c r="P21" s="146" t="s">
        <v>272</v>
      </c>
      <c r="Q21" s="145" t="s">
        <v>16</v>
      </c>
      <c r="R21" s="144">
        <f t="shared" si="3"/>
        <v>2.7397260273972601</v>
      </c>
      <c r="S21" s="143">
        <v>2</v>
      </c>
      <c r="U21" s="145" t="s">
        <v>9</v>
      </c>
      <c r="V21" s="146" t="s">
        <v>313</v>
      </c>
      <c r="W21" s="145" t="s">
        <v>16</v>
      </c>
      <c r="X21" s="144">
        <f t="shared" si="4"/>
        <v>2.5641025641025639</v>
      </c>
      <c r="Y21" s="143">
        <v>2</v>
      </c>
      <c r="AA21" s="19" t="s">
        <v>16</v>
      </c>
      <c r="AB21" s="20" t="s">
        <v>582</v>
      </c>
      <c r="AC21" s="19" t="s">
        <v>16</v>
      </c>
      <c r="AD21" s="22">
        <f t="shared" ref="AD21:AD28" si="5">AE21*100/$AE$29</f>
        <v>66.304347826086953</v>
      </c>
      <c r="AE21" s="99">
        <v>61</v>
      </c>
      <c r="AG21" s="98" t="s">
        <v>106</v>
      </c>
      <c r="AH21" s="20" t="s">
        <v>590</v>
      </c>
      <c r="AI21" s="98" t="s">
        <v>16</v>
      </c>
      <c r="AJ21" s="22">
        <f>AK21*100/$AK$25</f>
        <v>89.010989010989007</v>
      </c>
      <c r="AK21" s="99">
        <v>81</v>
      </c>
    </row>
    <row r="22" spans="2:37">
      <c r="B22" s="19" t="s">
        <v>16</v>
      </c>
      <c r="C22" s="20" t="s">
        <v>91</v>
      </c>
      <c r="D22" s="21" t="s">
        <v>16</v>
      </c>
      <c r="E22" s="178">
        <f t="shared" si="0"/>
        <v>1.1235955056179776</v>
      </c>
      <c r="F22" s="23">
        <v>1</v>
      </c>
      <c r="H22" s="84" t="s">
        <v>9</v>
      </c>
      <c r="I22" s="20" t="s">
        <v>111</v>
      </c>
      <c r="J22" s="19" t="s">
        <v>22</v>
      </c>
      <c r="K22" s="178">
        <f t="shared" si="1"/>
        <v>1.1627906976744187</v>
      </c>
      <c r="L22" s="85">
        <v>1</v>
      </c>
      <c r="O22" s="145" t="s">
        <v>16</v>
      </c>
      <c r="P22" s="146" t="s">
        <v>271</v>
      </c>
      <c r="Q22" s="145" t="s">
        <v>16</v>
      </c>
      <c r="R22" s="144">
        <f t="shared" si="3"/>
        <v>1.3698630136986301</v>
      </c>
      <c r="S22" s="143">
        <v>1</v>
      </c>
      <c r="U22" s="145" t="s">
        <v>9</v>
      </c>
      <c r="V22" s="146" t="s">
        <v>312</v>
      </c>
      <c r="W22" s="145" t="s">
        <v>16</v>
      </c>
      <c r="X22" s="144">
        <f t="shared" si="4"/>
        <v>2.5641025641025639</v>
      </c>
      <c r="Y22" s="143">
        <v>2</v>
      </c>
      <c r="AA22" s="19" t="s">
        <v>16</v>
      </c>
      <c r="AB22" s="20" t="s">
        <v>583</v>
      </c>
      <c r="AC22" s="19" t="s">
        <v>16</v>
      </c>
      <c r="AD22" s="22">
        <f t="shared" si="5"/>
        <v>11.956521739130435</v>
      </c>
      <c r="AE22" s="85">
        <v>11</v>
      </c>
      <c r="AG22" s="19" t="s">
        <v>106</v>
      </c>
      <c r="AH22" s="20" t="s">
        <v>588</v>
      </c>
      <c r="AI22" s="19" t="s">
        <v>22</v>
      </c>
      <c r="AJ22" s="22">
        <f>AK22*100/$AK$25</f>
        <v>6.5934065934065931</v>
      </c>
      <c r="AK22" s="85">
        <v>6</v>
      </c>
    </row>
    <row r="23" spans="2:37">
      <c r="B23" s="19" t="s">
        <v>16</v>
      </c>
      <c r="C23" s="91" t="s">
        <v>443</v>
      </c>
      <c r="D23" s="21" t="s">
        <v>16</v>
      </c>
      <c r="E23" s="178">
        <f t="shared" si="0"/>
        <v>1.1235955056179776</v>
      </c>
      <c r="F23" s="23">
        <v>1</v>
      </c>
      <c r="H23" s="84" t="s">
        <v>9</v>
      </c>
      <c r="I23" s="20" t="s">
        <v>124</v>
      </c>
      <c r="J23" s="84" t="s">
        <v>16</v>
      </c>
      <c r="K23" s="178">
        <f t="shared" si="1"/>
        <v>1.1627906976744187</v>
      </c>
      <c r="L23" s="85">
        <v>1</v>
      </c>
      <c r="O23" s="145" t="s">
        <v>16</v>
      </c>
      <c r="P23" s="146" t="s">
        <v>270</v>
      </c>
      <c r="Q23" s="145" t="s">
        <v>16</v>
      </c>
      <c r="R23" s="144">
        <f t="shared" si="3"/>
        <v>1.3698630136986301</v>
      </c>
      <c r="S23" s="143">
        <v>1</v>
      </c>
      <c r="U23" s="206" t="s">
        <v>22</v>
      </c>
      <c r="V23" s="207" t="s">
        <v>110</v>
      </c>
      <c r="W23" s="206" t="s">
        <v>16</v>
      </c>
      <c r="X23" s="208">
        <f t="shared" si="4"/>
        <v>2.5641025641025639</v>
      </c>
      <c r="Y23" s="209">
        <v>2</v>
      </c>
      <c r="AA23" s="84" t="s">
        <v>22</v>
      </c>
      <c r="AB23" s="20" t="s">
        <v>577</v>
      </c>
      <c r="AC23" s="19" t="s">
        <v>16</v>
      </c>
      <c r="AD23" s="22">
        <f t="shared" si="5"/>
        <v>7.6086956521739131</v>
      </c>
      <c r="AE23" s="85">
        <v>7</v>
      </c>
      <c r="AG23" s="19" t="s">
        <v>106</v>
      </c>
      <c r="AH23" s="20" t="s">
        <v>589</v>
      </c>
      <c r="AI23" s="19" t="s">
        <v>22</v>
      </c>
      <c r="AJ23" s="22">
        <f>AK23*100/$AK$25</f>
        <v>3.2967032967032965</v>
      </c>
      <c r="AK23" s="85">
        <v>3</v>
      </c>
    </row>
    <row r="24" spans="2:37">
      <c r="B24" s="19" t="s">
        <v>16</v>
      </c>
      <c r="C24" s="43" t="s">
        <v>444</v>
      </c>
      <c r="D24" s="21" t="s">
        <v>16</v>
      </c>
      <c r="E24" s="178">
        <f t="shared" si="0"/>
        <v>1.1235955056179776</v>
      </c>
      <c r="F24" s="23">
        <v>1</v>
      </c>
      <c r="H24" s="171" t="s">
        <v>51</v>
      </c>
      <c r="I24" s="172" t="s">
        <v>115</v>
      </c>
      <c r="J24" s="173" t="s">
        <v>16</v>
      </c>
      <c r="K24" s="196">
        <f t="shared" si="1"/>
        <v>1.1627906976744187</v>
      </c>
      <c r="L24" s="174">
        <v>1</v>
      </c>
      <c r="O24" s="145" t="s">
        <v>16</v>
      </c>
      <c r="P24" s="146" t="s">
        <v>269</v>
      </c>
      <c r="Q24" s="145" t="s">
        <v>16</v>
      </c>
      <c r="R24" s="144">
        <f t="shared" si="3"/>
        <v>1.3698630136986301</v>
      </c>
      <c r="S24" s="143">
        <v>1</v>
      </c>
      <c r="U24" s="202" t="s">
        <v>106</v>
      </c>
      <c r="V24" s="203" t="s">
        <v>311</v>
      </c>
      <c r="W24" s="202" t="s">
        <v>16</v>
      </c>
      <c r="X24" s="204">
        <f t="shared" si="4"/>
        <v>2.5641025641025639</v>
      </c>
      <c r="Y24" s="205">
        <v>2</v>
      </c>
      <c r="AA24" s="19" t="s">
        <v>16</v>
      </c>
      <c r="AB24" s="20" t="s">
        <v>584</v>
      </c>
      <c r="AC24" s="19" t="s">
        <v>16</v>
      </c>
      <c r="AD24" s="22">
        <f t="shared" si="5"/>
        <v>5.4347826086956523</v>
      </c>
      <c r="AE24" s="85">
        <v>5</v>
      </c>
      <c r="AG24" s="68" t="s">
        <v>106</v>
      </c>
      <c r="AH24" s="69" t="s">
        <v>591</v>
      </c>
      <c r="AI24" s="68" t="s">
        <v>16</v>
      </c>
      <c r="AJ24" s="71">
        <f>AK24*100/$AK$25</f>
        <v>1.098901098901099</v>
      </c>
      <c r="AK24" s="97">
        <v>1</v>
      </c>
    </row>
    <row r="25" spans="2:37">
      <c r="B25" s="19" t="s">
        <v>16</v>
      </c>
      <c r="C25" s="20" t="s">
        <v>97</v>
      </c>
      <c r="D25" s="21" t="s">
        <v>19</v>
      </c>
      <c r="E25" s="178">
        <f t="shared" si="0"/>
        <v>1.1235955056179776</v>
      </c>
      <c r="F25" s="23">
        <v>1</v>
      </c>
      <c r="H25" s="84" t="s">
        <v>19</v>
      </c>
      <c r="I25" s="20" t="s">
        <v>105</v>
      </c>
      <c r="J25" s="84" t="s">
        <v>16</v>
      </c>
      <c r="K25" s="178">
        <f t="shared" si="1"/>
        <v>1.1627906976744187</v>
      </c>
      <c r="L25" s="85">
        <v>1</v>
      </c>
      <c r="O25" s="145" t="s">
        <v>16</v>
      </c>
      <c r="P25" s="146" t="s">
        <v>268</v>
      </c>
      <c r="Q25" s="145" t="s">
        <v>16</v>
      </c>
      <c r="R25" s="144">
        <f t="shared" si="3"/>
        <v>1.3698630136986301</v>
      </c>
      <c r="S25" s="143">
        <v>1</v>
      </c>
      <c r="U25" s="145" t="s">
        <v>106</v>
      </c>
      <c r="V25" s="146" t="s">
        <v>310</v>
      </c>
      <c r="W25" s="145" t="s">
        <v>16</v>
      </c>
      <c r="X25" s="144">
        <f t="shared" si="4"/>
        <v>2.5641025641025639</v>
      </c>
      <c r="Y25" s="143">
        <v>2</v>
      </c>
      <c r="AA25" s="19" t="s">
        <v>16</v>
      </c>
      <c r="AB25" s="20" t="s">
        <v>585</v>
      </c>
      <c r="AC25" s="19" t="s">
        <v>16</v>
      </c>
      <c r="AD25" s="22">
        <f t="shared" si="5"/>
        <v>3.2608695652173911</v>
      </c>
      <c r="AE25" s="85">
        <v>3</v>
      </c>
      <c r="AK25" s="74">
        <f>SUM(AK21:AK24)</f>
        <v>91</v>
      </c>
    </row>
    <row r="26" spans="2:37">
      <c r="B26" s="19" t="s">
        <v>16</v>
      </c>
      <c r="C26" s="20" t="s">
        <v>88</v>
      </c>
      <c r="D26" s="21" t="s">
        <v>16</v>
      </c>
      <c r="E26" s="178">
        <f t="shared" si="0"/>
        <v>1.1235955056179776</v>
      </c>
      <c r="F26" s="23">
        <v>1</v>
      </c>
      <c r="H26" s="84" t="s">
        <v>106</v>
      </c>
      <c r="I26" s="20" t="s">
        <v>108</v>
      </c>
      <c r="J26" s="84" t="s">
        <v>22</v>
      </c>
      <c r="K26" s="178">
        <f t="shared" si="1"/>
        <v>1.1627906976744187</v>
      </c>
      <c r="L26" s="85">
        <v>1</v>
      </c>
      <c r="O26" s="145" t="s">
        <v>9</v>
      </c>
      <c r="P26" s="146" t="s">
        <v>267</v>
      </c>
      <c r="Q26" s="145" t="s">
        <v>16</v>
      </c>
      <c r="R26" s="144">
        <f t="shared" si="3"/>
        <v>1.3698630136986301</v>
      </c>
      <c r="S26" s="143">
        <v>1</v>
      </c>
      <c r="U26" s="210" t="s">
        <v>9</v>
      </c>
      <c r="V26" s="211" t="s">
        <v>225</v>
      </c>
      <c r="W26" s="210" t="s">
        <v>52</v>
      </c>
      <c r="X26" s="212">
        <f t="shared" si="4"/>
        <v>2.5641025641025639</v>
      </c>
      <c r="Y26" s="213">
        <v>2</v>
      </c>
      <c r="AA26" s="19" t="s">
        <v>16</v>
      </c>
      <c r="AB26" s="20" t="s">
        <v>580</v>
      </c>
      <c r="AC26" s="19" t="s">
        <v>16</v>
      </c>
      <c r="AD26" s="22">
        <f t="shared" si="5"/>
        <v>3.2608695652173911</v>
      </c>
      <c r="AE26" s="85">
        <v>3</v>
      </c>
      <c r="AF26" s="20" t="s">
        <v>581</v>
      </c>
      <c r="AJ26" s="139"/>
      <c r="AK26" s="139"/>
    </row>
    <row r="27" spans="2:37">
      <c r="B27" s="19" t="s">
        <v>16</v>
      </c>
      <c r="C27" s="20" t="s">
        <v>82</v>
      </c>
      <c r="D27" s="21" t="s">
        <v>16</v>
      </c>
      <c r="E27" s="178">
        <f t="shared" si="0"/>
        <v>1.1235955056179776</v>
      </c>
      <c r="F27" s="23">
        <v>1</v>
      </c>
      <c r="H27" s="84" t="s">
        <v>19</v>
      </c>
      <c r="I27" s="20" t="s">
        <v>126</v>
      </c>
      <c r="J27" s="84" t="s">
        <v>16</v>
      </c>
      <c r="K27" s="178">
        <f t="shared" si="1"/>
        <v>1.1627906976744187</v>
      </c>
      <c r="L27" s="85">
        <v>1</v>
      </c>
      <c r="O27" s="145" t="s">
        <v>16</v>
      </c>
      <c r="P27" s="146" t="s">
        <v>266</v>
      </c>
      <c r="Q27" s="145" t="s">
        <v>16</v>
      </c>
      <c r="R27" s="144">
        <f t="shared" si="3"/>
        <v>1.3698630136986301</v>
      </c>
      <c r="S27" s="143">
        <v>1</v>
      </c>
      <c r="U27" s="145" t="s">
        <v>9</v>
      </c>
      <c r="V27" s="146" t="s">
        <v>309</v>
      </c>
      <c r="W27" s="145" t="s">
        <v>52</v>
      </c>
      <c r="X27" s="144">
        <f t="shared" si="4"/>
        <v>2.5641025641025639</v>
      </c>
      <c r="Y27" s="143">
        <v>2</v>
      </c>
      <c r="AA27" s="19" t="s">
        <v>16</v>
      </c>
      <c r="AB27" s="20" t="s">
        <v>579</v>
      </c>
      <c r="AC27" s="19" t="s">
        <v>16</v>
      </c>
      <c r="AD27" s="22">
        <f t="shared" si="5"/>
        <v>1.0869565217391304</v>
      </c>
      <c r="AE27" s="85">
        <v>1</v>
      </c>
    </row>
    <row r="28" spans="2:37">
      <c r="B28" s="19" t="s">
        <v>16</v>
      </c>
      <c r="C28" s="20" t="s">
        <v>92</v>
      </c>
      <c r="D28" s="21" t="s">
        <v>16</v>
      </c>
      <c r="E28" s="178">
        <f t="shared" si="0"/>
        <v>1.1235955056179776</v>
      </c>
      <c r="F28" s="23">
        <v>1</v>
      </c>
      <c r="H28" s="96" t="s">
        <v>19</v>
      </c>
      <c r="I28" s="69" t="s">
        <v>122</v>
      </c>
      <c r="J28" s="96" t="s">
        <v>16</v>
      </c>
      <c r="K28" s="188">
        <f t="shared" si="1"/>
        <v>1.1627906976744187</v>
      </c>
      <c r="L28" s="97">
        <v>1</v>
      </c>
      <c r="M28" s="73" t="s">
        <v>726</v>
      </c>
      <c r="O28" s="145" t="s">
        <v>16</v>
      </c>
      <c r="P28" s="146" t="s">
        <v>265</v>
      </c>
      <c r="Q28" s="145" t="s">
        <v>16</v>
      </c>
      <c r="R28" s="144">
        <f t="shared" si="3"/>
        <v>1.3698630136986301</v>
      </c>
      <c r="S28" s="143">
        <v>1</v>
      </c>
      <c r="U28" s="145" t="s">
        <v>106</v>
      </c>
      <c r="V28" s="146" t="s">
        <v>308</v>
      </c>
      <c r="W28" s="145" t="s">
        <v>141</v>
      </c>
      <c r="X28" s="144">
        <f t="shared" si="4"/>
        <v>1.2820512820512819</v>
      </c>
      <c r="Y28" s="143">
        <v>1</v>
      </c>
      <c r="AA28" s="68" t="s">
        <v>16</v>
      </c>
      <c r="AB28" s="69" t="s">
        <v>578</v>
      </c>
      <c r="AC28" s="68" t="s">
        <v>16</v>
      </c>
      <c r="AD28" s="71">
        <f t="shared" si="5"/>
        <v>1.0869565217391304</v>
      </c>
      <c r="AE28" s="97">
        <v>1</v>
      </c>
      <c r="AJ28" s="139"/>
      <c r="AK28" s="139"/>
    </row>
    <row r="29" spans="2:37">
      <c r="B29" s="19" t="s">
        <v>16</v>
      </c>
      <c r="C29" s="20" t="s">
        <v>60</v>
      </c>
      <c r="D29" s="21" t="s">
        <v>22</v>
      </c>
      <c r="E29" s="178">
        <f t="shared" si="0"/>
        <v>1.1235955056179776</v>
      </c>
      <c r="F29" s="23">
        <v>1</v>
      </c>
      <c r="K29" s="189">
        <f>SUM(K6:K28)</f>
        <v>100.00000000000004</v>
      </c>
      <c r="L29" s="74">
        <f>SUM(L6:L28)</f>
        <v>86</v>
      </c>
      <c r="O29" s="145" t="s">
        <v>16</v>
      </c>
      <c r="P29" s="146" t="s">
        <v>264</v>
      </c>
      <c r="Q29" s="145" t="s">
        <v>16</v>
      </c>
      <c r="R29" s="144">
        <f t="shared" si="3"/>
        <v>1.3698630136986301</v>
      </c>
      <c r="S29" s="143">
        <v>1</v>
      </c>
      <c r="U29" s="145" t="s">
        <v>9</v>
      </c>
      <c r="V29" s="146" t="s">
        <v>307</v>
      </c>
      <c r="W29" s="145" t="s">
        <v>22</v>
      </c>
      <c r="X29" s="144">
        <f t="shared" si="4"/>
        <v>1.2820512820512819</v>
      </c>
      <c r="Y29" s="143">
        <v>1</v>
      </c>
      <c r="AD29" s="74">
        <f>SUM(AD21:AD28)</f>
        <v>99.999999999999986</v>
      </c>
      <c r="AE29" s="74">
        <f>SUM(AE21:AE28)</f>
        <v>92</v>
      </c>
      <c r="AJ29" s="139"/>
      <c r="AK29" s="139"/>
    </row>
    <row r="30" spans="2:37">
      <c r="B30" s="19" t="s">
        <v>16</v>
      </c>
      <c r="C30" s="20" t="s">
        <v>89</v>
      </c>
      <c r="D30" s="21" t="s">
        <v>16</v>
      </c>
      <c r="E30" s="178">
        <f t="shared" si="0"/>
        <v>1.1235955056179776</v>
      </c>
      <c r="F30" s="23">
        <v>1</v>
      </c>
      <c r="K30" s="190"/>
      <c r="O30" s="145" t="s">
        <v>16</v>
      </c>
      <c r="P30" s="146" t="s">
        <v>263</v>
      </c>
      <c r="Q30" s="145" t="s">
        <v>16</v>
      </c>
      <c r="R30" s="144">
        <f t="shared" si="3"/>
        <v>1.3698630136986301</v>
      </c>
      <c r="S30" s="143">
        <v>1</v>
      </c>
      <c r="U30" s="145" t="s">
        <v>9</v>
      </c>
      <c r="V30" s="146" t="s">
        <v>306</v>
      </c>
      <c r="W30" s="145" t="s">
        <v>123</v>
      </c>
      <c r="X30" s="144">
        <f t="shared" si="4"/>
        <v>1.2820512820512819</v>
      </c>
      <c r="Y30" s="143">
        <v>1</v>
      </c>
      <c r="AD30" s="74"/>
      <c r="AE30" s="74"/>
      <c r="AJ30" s="139"/>
      <c r="AK30" s="139"/>
    </row>
    <row r="31" spans="2:37">
      <c r="B31" s="19" t="s">
        <v>16</v>
      </c>
      <c r="C31" s="20" t="s">
        <v>81</v>
      </c>
      <c r="D31" s="21" t="s">
        <v>16</v>
      </c>
      <c r="E31" s="178">
        <f t="shared" si="0"/>
        <v>1.1235955056179776</v>
      </c>
      <c r="F31" s="23">
        <v>1</v>
      </c>
      <c r="K31" s="190"/>
      <c r="O31" s="145" t="s">
        <v>16</v>
      </c>
      <c r="P31" s="146" t="s">
        <v>262</v>
      </c>
      <c r="Q31" s="145" t="s">
        <v>16</v>
      </c>
      <c r="R31" s="144">
        <f t="shared" si="3"/>
        <v>1.3698630136986301</v>
      </c>
      <c r="S31" s="143">
        <v>1</v>
      </c>
      <c r="U31" s="145" t="s">
        <v>9</v>
      </c>
      <c r="V31" s="146" t="s">
        <v>305</v>
      </c>
      <c r="W31" s="145" t="s">
        <v>22</v>
      </c>
      <c r="X31" s="144">
        <f t="shared" si="4"/>
        <v>1.2820512820512819</v>
      </c>
      <c r="Y31" s="143">
        <v>1</v>
      </c>
      <c r="AA31" s="152" t="s">
        <v>692</v>
      </c>
      <c r="AB31" s="151"/>
      <c r="AC31" s="150"/>
      <c r="AD31" s="150"/>
      <c r="AE31" s="149"/>
      <c r="AG31" s="152" t="s">
        <v>660</v>
      </c>
      <c r="AH31" s="151"/>
      <c r="AI31" s="150"/>
      <c r="AJ31" s="150"/>
      <c r="AK31" s="149"/>
    </row>
    <row r="32" spans="2:37">
      <c r="B32" s="44" t="s">
        <v>16</v>
      </c>
      <c r="C32" s="45" t="s">
        <v>83</v>
      </c>
      <c r="D32" s="46" t="s">
        <v>16</v>
      </c>
      <c r="E32" s="183">
        <f t="shared" si="0"/>
        <v>1.1235955056179776</v>
      </c>
      <c r="F32" s="48">
        <v>1</v>
      </c>
      <c r="K32" s="190"/>
      <c r="O32" s="145" t="s">
        <v>16</v>
      </c>
      <c r="P32" s="146" t="s">
        <v>261</v>
      </c>
      <c r="Q32" s="145" t="s">
        <v>22</v>
      </c>
      <c r="R32" s="144">
        <f t="shared" si="3"/>
        <v>1.3698630136986301</v>
      </c>
      <c r="S32" s="143">
        <v>1</v>
      </c>
      <c r="U32" s="145" t="s">
        <v>106</v>
      </c>
      <c r="V32" s="146" t="s">
        <v>304</v>
      </c>
      <c r="W32" s="145" t="s">
        <v>123</v>
      </c>
      <c r="X32" s="144">
        <f t="shared" si="4"/>
        <v>1.2820512820512819</v>
      </c>
      <c r="Y32" s="143">
        <v>1</v>
      </c>
      <c r="AA32" s="150"/>
      <c r="AB32" s="151"/>
      <c r="AC32" s="150"/>
      <c r="AD32" s="150"/>
      <c r="AE32" s="149"/>
      <c r="AG32" s="150"/>
      <c r="AH32" s="151"/>
      <c r="AI32" s="150"/>
      <c r="AJ32" s="150"/>
      <c r="AK32" s="149"/>
    </row>
    <row r="33" spans="2:37">
      <c r="B33" s="49" t="s">
        <v>16</v>
      </c>
      <c r="C33" s="50" t="s">
        <v>93</v>
      </c>
      <c r="D33" s="51" t="s">
        <v>16</v>
      </c>
      <c r="E33" s="184">
        <f t="shared" si="0"/>
        <v>1.1235955056179776</v>
      </c>
      <c r="F33" s="53">
        <v>1</v>
      </c>
      <c r="K33" s="190"/>
      <c r="O33" s="145" t="s">
        <v>16</v>
      </c>
      <c r="P33" s="146" t="s">
        <v>260</v>
      </c>
      <c r="Q33" s="145" t="s">
        <v>16</v>
      </c>
      <c r="R33" s="144">
        <f t="shared" si="3"/>
        <v>1.3698630136986301</v>
      </c>
      <c r="S33" s="143">
        <v>1</v>
      </c>
      <c r="U33" s="145" t="s">
        <v>22</v>
      </c>
      <c r="V33" s="146" t="s">
        <v>303</v>
      </c>
      <c r="W33" s="145" t="s">
        <v>16</v>
      </c>
      <c r="X33" s="144">
        <f t="shared" si="4"/>
        <v>1.2820512820512819</v>
      </c>
      <c r="Y33" s="143">
        <v>1</v>
      </c>
      <c r="AA33" s="148" t="s">
        <v>0</v>
      </c>
      <c r="AB33" s="148" t="s">
        <v>1</v>
      </c>
      <c r="AC33" s="148" t="s">
        <v>2</v>
      </c>
      <c r="AD33" s="148" t="s">
        <v>3</v>
      </c>
      <c r="AE33" s="147" t="s">
        <v>4</v>
      </c>
      <c r="AG33" s="148" t="s">
        <v>45</v>
      </c>
      <c r="AH33" s="148" t="s">
        <v>1</v>
      </c>
      <c r="AI33" s="148" t="s">
        <v>46</v>
      </c>
      <c r="AJ33" s="148" t="s">
        <v>3</v>
      </c>
      <c r="AK33" s="147" t="s">
        <v>4</v>
      </c>
    </row>
    <row r="34" spans="2:37">
      <c r="B34" s="19" t="s">
        <v>16</v>
      </c>
      <c r="C34" s="20" t="s">
        <v>98</v>
      </c>
      <c r="D34" s="21" t="s">
        <v>16</v>
      </c>
      <c r="E34" s="178">
        <f t="shared" si="0"/>
        <v>1.1235955056179776</v>
      </c>
      <c r="F34" s="23">
        <v>1</v>
      </c>
      <c r="K34" s="190"/>
      <c r="O34" s="145" t="s">
        <v>16</v>
      </c>
      <c r="P34" s="146" t="s">
        <v>259</v>
      </c>
      <c r="Q34" s="145" t="s">
        <v>16</v>
      </c>
      <c r="R34" s="144">
        <f t="shared" si="3"/>
        <v>1.3698630136986301</v>
      </c>
      <c r="S34" s="143">
        <v>1</v>
      </c>
      <c r="U34" s="145" t="s">
        <v>51</v>
      </c>
      <c r="V34" s="146" t="s">
        <v>302</v>
      </c>
      <c r="W34" s="145" t="s">
        <v>104</v>
      </c>
      <c r="X34" s="144">
        <f t="shared" si="4"/>
        <v>1.2820512820512819</v>
      </c>
      <c r="Y34" s="143">
        <v>1</v>
      </c>
      <c r="AA34" s="145" t="s">
        <v>16</v>
      </c>
      <c r="AB34" s="146" t="s">
        <v>691</v>
      </c>
      <c r="AC34" s="145" t="s">
        <v>16</v>
      </c>
      <c r="AD34" s="144">
        <f t="shared" ref="AD34:AD64" si="6">SUM((AE34/$AE$65)*100)</f>
        <v>13.513513513513514</v>
      </c>
      <c r="AE34" s="143">
        <v>10</v>
      </c>
      <c r="AG34" s="145" t="s">
        <v>106</v>
      </c>
      <c r="AH34" s="146" t="s">
        <v>659</v>
      </c>
      <c r="AI34" s="145" t="s">
        <v>52</v>
      </c>
      <c r="AJ34" s="144">
        <f t="shared" ref="AJ34:AJ53" si="7">SUM((AK34/$AK$54)*100)</f>
        <v>17.460317460317459</v>
      </c>
      <c r="AK34" s="143">
        <v>11</v>
      </c>
    </row>
    <row r="35" spans="2:37">
      <c r="B35" s="54" t="s">
        <v>16</v>
      </c>
      <c r="C35" s="55" t="s">
        <v>65</v>
      </c>
      <c r="D35" s="56" t="s">
        <v>16</v>
      </c>
      <c r="E35" s="185">
        <f t="shared" si="0"/>
        <v>1.1235955056179776</v>
      </c>
      <c r="F35" s="58">
        <v>1</v>
      </c>
      <c r="K35" s="190"/>
      <c r="O35" s="145" t="s">
        <v>16</v>
      </c>
      <c r="P35" s="146" t="s">
        <v>258</v>
      </c>
      <c r="Q35" s="145" t="s">
        <v>16</v>
      </c>
      <c r="R35" s="144">
        <f t="shared" si="3"/>
        <v>1.3698630136986301</v>
      </c>
      <c r="S35" s="143">
        <v>1</v>
      </c>
      <c r="U35" s="145" t="s">
        <v>19</v>
      </c>
      <c r="V35" s="146" t="s">
        <v>301</v>
      </c>
      <c r="W35" s="145" t="s">
        <v>123</v>
      </c>
      <c r="X35" s="144">
        <f t="shared" si="4"/>
        <v>1.2820512820512819</v>
      </c>
      <c r="Y35" s="143">
        <v>1</v>
      </c>
      <c r="AA35" s="145" t="s">
        <v>16</v>
      </c>
      <c r="AB35" s="146" t="s">
        <v>690</v>
      </c>
      <c r="AC35" s="145" t="s">
        <v>16</v>
      </c>
      <c r="AD35" s="144">
        <f t="shared" si="6"/>
        <v>8.1081081081081088</v>
      </c>
      <c r="AE35" s="143">
        <v>6</v>
      </c>
      <c r="AG35" s="145" t="s">
        <v>19</v>
      </c>
      <c r="AH35" s="146" t="s">
        <v>658</v>
      </c>
      <c r="AI35" s="145" t="s">
        <v>22</v>
      </c>
      <c r="AJ35" s="144">
        <f t="shared" si="7"/>
        <v>11.111111111111111</v>
      </c>
      <c r="AK35" s="143">
        <v>7</v>
      </c>
    </row>
    <row r="36" spans="2:37">
      <c r="B36" s="19" t="s">
        <v>16</v>
      </c>
      <c r="C36" s="20" t="s">
        <v>87</v>
      </c>
      <c r="D36" s="21" t="s">
        <v>16</v>
      </c>
      <c r="E36" s="178">
        <f t="shared" si="0"/>
        <v>1.1235955056179776</v>
      </c>
      <c r="F36" s="23">
        <v>1</v>
      </c>
      <c r="K36" s="190"/>
      <c r="O36" s="145" t="s">
        <v>16</v>
      </c>
      <c r="P36" s="146" t="s">
        <v>257</v>
      </c>
      <c r="Q36" s="145" t="s">
        <v>16</v>
      </c>
      <c r="R36" s="144">
        <f t="shared" si="3"/>
        <v>1.3698630136986301</v>
      </c>
      <c r="S36" s="143">
        <v>1</v>
      </c>
      <c r="U36" s="145" t="s">
        <v>9</v>
      </c>
      <c r="V36" s="146" t="s">
        <v>300</v>
      </c>
      <c r="W36" s="145" t="s">
        <v>104</v>
      </c>
      <c r="X36" s="144">
        <f t="shared" si="4"/>
        <v>1.2820512820512819</v>
      </c>
      <c r="Y36" s="143">
        <v>1</v>
      </c>
      <c r="AA36" s="145" t="s">
        <v>16</v>
      </c>
      <c r="AB36" s="146" t="s">
        <v>689</v>
      </c>
      <c r="AC36" s="145" t="s">
        <v>16</v>
      </c>
      <c r="AD36" s="144">
        <f t="shared" si="6"/>
        <v>8.1081081081081088</v>
      </c>
      <c r="AE36" s="143">
        <v>6</v>
      </c>
      <c r="AG36" s="145" t="s">
        <v>9</v>
      </c>
      <c r="AH36" s="146" t="s">
        <v>657</v>
      </c>
      <c r="AI36" s="145" t="s">
        <v>22</v>
      </c>
      <c r="AJ36" s="144">
        <f t="shared" si="7"/>
        <v>7.9365079365079358</v>
      </c>
      <c r="AK36" s="143">
        <v>5</v>
      </c>
    </row>
    <row r="37" spans="2:37">
      <c r="B37" s="19" t="s">
        <v>16</v>
      </c>
      <c r="C37" s="20" t="s">
        <v>76</v>
      </c>
      <c r="D37" s="21" t="s">
        <v>16</v>
      </c>
      <c r="E37" s="178">
        <f t="shared" si="0"/>
        <v>1.1235955056179776</v>
      </c>
      <c r="F37" s="23">
        <v>1</v>
      </c>
      <c r="K37" s="190"/>
      <c r="O37" s="145" t="s">
        <v>16</v>
      </c>
      <c r="P37" s="146" t="s">
        <v>256</v>
      </c>
      <c r="Q37" s="145" t="s">
        <v>16</v>
      </c>
      <c r="R37" s="144">
        <f t="shared" si="3"/>
        <v>1.3698630136986301</v>
      </c>
      <c r="S37" s="143">
        <v>1</v>
      </c>
      <c r="U37" s="145" t="s">
        <v>9</v>
      </c>
      <c r="V37" s="146" t="s">
        <v>299</v>
      </c>
      <c r="W37" s="145" t="s">
        <v>141</v>
      </c>
      <c r="X37" s="144">
        <f t="shared" si="4"/>
        <v>1.2820512820512819</v>
      </c>
      <c r="Y37" s="143">
        <v>1</v>
      </c>
      <c r="AA37" s="145" t="s">
        <v>16</v>
      </c>
      <c r="AB37" s="146" t="s">
        <v>688</v>
      </c>
      <c r="AC37" s="145" t="s">
        <v>16</v>
      </c>
      <c r="AD37" s="144">
        <f t="shared" si="6"/>
        <v>6.756756756756757</v>
      </c>
      <c r="AE37" s="143">
        <v>5</v>
      </c>
      <c r="AG37" s="145" t="s">
        <v>51</v>
      </c>
      <c r="AH37" s="146" t="s">
        <v>656</v>
      </c>
      <c r="AI37" s="145" t="s">
        <v>52</v>
      </c>
      <c r="AJ37" s="144">
        <f t="shared" si="7"/>
        <v>7.9365079365079358</v>
      </c>
      <c r="AK37" s="143">
        <v>5</v>
      </c>
    </row>
    <row r="38" spans="2:37">
      <c r="B38" s="19" t="s">
        <v>16</v>
      </c>
      <c r="C38" s="20" t="s">
        <v>67</v>
      </c>
      <c r="D38" s="21" t="s">
        <v>16</v>
      </c>
      <c r="E38" s="178">
        <f t="shared" si="0"/>
        <v>1.1235955056179776</v>
      </c>
      <c r="F38" s="23">
        <v>1</v>
      </c>
      <c r="K38" s="190"/>
      <c r="O38" s="145" t="s">
        <v>16</v>
      </c>
      <c r="P38" s="146" t="s">
        <v>255</v>
      </c>
      <c r="Q38" s="145" t="s">
        <v>16</v>
      </c>
      <c r="R38" s="144">
        <f t="shared" si="3"/>
        <v>1.3698630136986301</v>
      </c>
      <c r="S38" s="143">
        <v>1</v>
      </c>
      <c r="U38" s="145" t="s">
        <v>16</v>
      </c>
      <c r="V38" s="146" t="s">
        <v>298</v>
      </c>
      <c r="W38" s="145" t="s">
        <v>22</v>
      </c>
      <c r="X38" s="144">
        <f t="shared" si="4"/>
        <v>1.2820512820512819</v>
      </c>
      <c r="Y38" s="143">
        <v>1</v>
      </c>
      <c r="AA38" s="145" t="s">
        <v>16</v>
      </c>
      <c r="AB38" s="146" t="s">
        <v>687</v>
      </c>
      <c r="AC38" s="145" t="s">
        <v>16</v>
      </c>
      <c r="AD38" s="144">
        <f t="shared" si="6"/>
        <v>4.0540540540540544</v>
      </c>
      <c r="AE38" s="143">
        <v>3</v>
      </c>
      <c r="AG38" s="257" t="s">
        <v>22</v>
      </c>
      <c r="AH38" s="253" t="s">
        <v>293</v>
      </c>
      <c r="AI38" s="257" t="s">
        <v>52</v>
      </c>
      <c r="AJ38" s="144">
        <f t="shared" si="7"/>
        <v>7.9365079365079358</v>
      </c>
      <c r="AK38" s="258">
        <v>5</v>
      </c>
    </row>
    <row r="39" spans="2:37">
      <c r="B39" s="19" t="s">
        <v>16</v>
      </c>
      <c r="C39" s="20" t="s">
        <v>85</v>
      </c>
      <c r="D39" s="21" t="s">
        <v>16</v>
      </c>
      <c r="E39" s="178">
        <f t="shared" si="0"/>
        <v>1.1235955056179776</v>
      </c>
      <c r="F39" s="23">
        <v>1</v>
      </c>
      <c r="K39" s="190"/>
      <c r="O39" s="145" t="s">
        <v>16</v>
      </c>
      <c r="P39" s="146" t="s">
        <v>254</v>
      </c>
      <c r="Q39" s="145" t="s">
        <v>16</v>
      </c>
      <c r="R39" s="144">
        <f t="shared" ref="R39:R59" si="8">SUM((S39/$S$60)*100)</f>
        <v>1.3698630136986301</v>
      </c>
      <c r="S39" s="143">
        <v>1</v>
      </c>
      <c r="U39" s="145" t="s">
        <v>55</v>
      </c>
      <c r="V39" s="146" t="s">
        <v>297</v>
      </c>
      <c r="W39" s="145" t="s">
        <v>16</v>
      </c>
      <c r="X39" s="144">
        <f t="shared" si="4"/>
        <v>1.2820512820512819</v>
      </c>
      <c r="Y39" s="143">
        <v>1</v>
      </c>
      <c r="AA39" s="145" t="s">
        <v>16</v>
      </c>
      <c r="AB39" s="146" t="s">
        <v>686</v>
      </c>
      <c r="AC39" s="145" t="s">
        <v>16</v>
      </c>
      <c r="AD39" s="144">
        <f t="shared" si="6"/>
        <v>4.0540540540540544</v>
      </c>
      <c r="AE39" s="143">
        <v>3</v>
      </c>
      <c r="AG39" s="145" t="s">
        <v>22</v>
      </c>
      <c r="AH39" s="146" t="s">
        <v>655</v>
      </c>
      <c r="AI39" s="145" t="s">
        <v>123</v>
      </c>
      <c r="AJ39" s="144">
        <f t="shared" si="7"/>
        <v>6.3492063492063489</v>
      </c>
      <c r="AK39" s="143">
        <v>4</v>
      </c>
    </row>
    <row r="40" spans="2:37">
      <c r="B40" s="19" t="s">
        <v>16</v>
      </c>
      <c r="C40" s="20" t="s">
        <v>79</v>
      </c>
      <c r="D40" s="21" t="s">
        <v>16</v>
      </c>
      <c r="E40" s="178">
        <f t="shared" si="0"/>
        <v>1.1235955056179776</v>
      </c>
      <c r="F40" s="23">
        <v>1</v>
      </c>
      <c r="K40" s="190"/>
      <c r="O40" s="145" t="s">
        <v>16</v>
      </c>
      <c r="P40" s="146" t="s">
        <v>253</v>
      </c>
      <c r="Q40" s="145" t="s">
        <v>16</v>
      </c>
      <c r="R40" s="144">
        <f t="shared" si="8"/>
        <v>1.3698630136986301</v>
      </c>
      <c r="S40" s="143">
        <v>1</v>
      </c>
      <c r="U40" s="145" t="s">
        <v>9</v>
      </c>
      <c r="V40" s="146" t="s">
        <v>296</v>
      </c>
      <c r="W40" s="145" t="s">
        <v>16</v>
      </c>
      <c r="X40" s="144">
        <f t="shared" si="4"/>
        <v>1.2820512820512819</v>
      </c>
      <c r="Y40" s="143">
        <v>1</v>
      </c>
      <c r="AA40" s="145" t="s">
        <v>16</v>
      </c>
      <c r="AB40" s="146" t="s">
        <v>685</v>
      </c>
      <c r="AC40" s="145" t="s">
        <v>16</v>
      </c>
      <c r="AD40" s="144">
        <f t="shared" si="6"/>
        <v>4.0540540540540544</v>
      </c>
      <c r="AE40" s="143">
        <v>3</v>
      </c>
      <c r="AG40" s="145" t="s">
        <v>9</v>
      </c>
      <c r="AH40" s="146" t="s">
        <v>654</v>
      </c>
      <c r="AI40" s="145" t="s">
        <v>123</v>
      </c>
      <c r="AJ40" s="144">
        <f t="shared" si="7"/>
        <v>6.3492063492063489</v>
      </c>
      <c r="AK40" s="143">
        <v>4</v>
      </c>
    </row>
    <row r="41" spans="2:37">
      <c r="B41" s="59" t="s">
        <v>16</v>
      </c>
      <c r="C41" s="60" t="s">
        <v>66</v>
      </c>
      <c r="D41" s="61" t="s">
        <v>16</v>
      </c>
      <c r="E41" s="186">
        <f t="shared" si="0"/>
        <v>1.1235955056179776</v>
      </c>
      <c r="F41" s="63">
        <v>1</v>
      </c>
      <c r="K41" s="190"/>
      <c r="O41" s="145" t="s">
        <v>16</v>
      </c>
      <c r="P41" s="146" t="s">
        <v>252</v>
      </c>
      <c r="Q41" s="145" t="s">
        <v>16</v>
      </c>
      <c r="R41" s="144">
        <f t="shared" si="8"/>
        <v>1.3698630136986301</v>
      </c>
      <c r="S41" s="143">
        <v>1</v>
      </c>
      <c r="U41" s="145" t="s">
        <v>9</v>
      </c>
      <c r="V41" s="146" t="s">
        <v>295</v>
      </c>
      <c r="W41" s="145" t="s">
        <v>16</v>
      </c>
      <c r="X41" s="144">
        <f t="shared" si="4"/>
        <v>1.2820512820512819</v>
      </c>
      <c r="Y41" s="143">
        <v>1</v>
      </c>
      <c r="AA41" s="145" t="s">
        <v>16</v>
      </c>
      <c r="AB41" s="146" t="s">
        <v>684</v>
      </c>
      <c r="AC41" s="145" t="s">
        <v>16</v>
      </c>
      <c r="AD41" s="144">
        <f t="shared" si="6"/>
        <v>4.0540540540540544</v>
      </c>
      <c r="AE41" s="143">
        <v>3</v>
      </c>
      <c r="AG41" s="145" t="s">
        <v>51</v>
      </c>
      <c r="AH41" s="146" t="s">
        <v>653</v>
      </c>
      <c r="AI41" s="145" t="s">
        <v>22</v>
      </c>
      <c r="AJ41" s="144">
        <f t="shared" si="7"/>
        <v>6.3492063492063489</v>
      </c>
      <c r="AK41" s="143">
        <v>4</v>
      </c>
    </row>
    <row r="42" spans="2:37">
      <c r="B42" s="19" t="s">
        <v>16</v>
      </c>
      <c r="C42" s="20" t="s">
        <v>90</v>
      </c>
      <c r="D42" s="21" t="s">
        <v>16</v>
      </c>
      <c r="E42" s="178">
        <f t="shared" si="0"/>
        <v>1.1235955056179776</v>
      </c>
      <c r="F42" s="23">
        <v>1</v>
      </c>
      <c r="K42" s="190"/>
      <c r="O42" s="145" t="s">
        <v>16</v>
      </c>
      <c r="P42" s="146" t="s">
        <v>251</v>
      </c>
      <c r="Q42" s="145" t="s">
        <v>16</v>
      </c>
      <c r="R42" s="144">
        <f t="shared" si="8"/>
        <v>1.3698630136986301</v>
      </c>
      <c r="S42" s="143">
        <v>1</v>
      </c>
      <c r="U42" s="145" t="s">
        <v>106</v>
      </c>
      <c r="V42" s="146" t="s">
        <v>294</v>
      </c>
      <c r="W42" s="145" t="s">
        <v>52</v>
      </c>
      <c r="X42" s="144">
        <f t="shared" si="4"/>
        <v>1.2820512820512819</v>
      </c>
      <c r="Y42" s="143">
        <v>1</v>
      </c>
      <c r="AA42" s="145" t="s">
        <v>16</v>
      </c>
      <c r="AB42" s="146" t="s">
        <v>683</v>
      </c>
      <c r="AC42" s="145" t="s">
        <v>16</v>
      </c>
      <c r="AD42" s="144">
        <f t="shared" si="6"/>
        <v>4.0540540540540544</v>
      </c>
      <c r="AE42" s="143">
        <v>3</v>
      </c>
      <c r="AG42" s="145" t="s">
        <v>22</v>
      </c>
      <c r="AH42" s="146" t="s">
        <v>652</v>
      </c>
      <c r="AI42" s="145" t="s">
        <v>52</v>
      </c>
      <c r="AJ42" s="144">
        <f t="shared" si="7"/>
        <v>4.7619047619047619</v>
      </c>
      <c r="AK42" s="143">
        <v>3</v>
      </c>
    </row>
    <row r="43" spans="2:37">
      <c r="B43" s="19" t="s">
        <v>16</v>
      </c>
      <c r="C43" s="20" t="s">
        <v>58</v>
      </c>
      <c r="D43" s="21" t="s">
        <v>16</v>
      </c>
      <c r="E43" s="178">
        <f t="shared" si="0"/>
        <v>1.1235955056179776</v>
      </c>
      <c r="F43" s="23">
        <v>1</v>
      </c>
      <c r="K43" s="190"/>
      <c r="O43" s="145" t="s">
        <v>16</v>
      </c>
      <c r="P43" s="146" t="s">
        <v>250</v>
      </c>
      <c r="Q43" s="145" t="s">
        <v>16</v>
      </c>
      <c r="R43" s="144">
        <f t="shared" si="8"/>
        <v>1.3698630136986301</v>
      </c>
      <c r="S43" s="143">
        <v>1</v>
      </c>
      <c r="U43" s="257" t="s">
        <v>22</v>
      </c>
      <c r="V43" s="253" t="s">
        <v>293</v>
      </c>
      <c r="W43" s="257" t="s">
        <v>16</v>
      </c>
      <c r="X43" s="144">
        <f t="shared" si="4"/>
        <v>1.2820512820512819</v>
      </c>
      <c r="Y43" s="258">
        <v>1</v>
      </c>
      <c r="AA43" s="145" t="s">
        <v>16</v>
      </c>
      <c r="AB43" s="146" t="s">
        <v>682</v>
      </c>
      <c r="AC43" s="145" t="s">
        <v>16</v>
      </c>
      <c r="AD43" s="144">
        <f t="shared" si="6"/>
        <v>4.0540540540540544</v>
      </c>
      <c r="AE43" s="143">
        <v>3</v>
      </c>
      <c r="AG43" s="145" t="s">
        <v>106</v>
      </c>
      <c r="AH43" s="146" t="s">
        <v>651</v>
      </c>
      <c r="AI43" s="145" t="s">
        <v>16</v>
      </c>
      <c r="AJ43" s="144">
        <f t="shared" si="7"/>
        <v>3.1746031746031744</v>
      </c>
      <c r="AK43" s="143">
        <v>2</v>
      </c>
    </row>
    <row r="44" spans="2:37">
      <c r="B44" s="19" t="s">
        <v>16</v>
      </c>
      <c r="C44" s="20" t="s">
        <v>84</v>
      </c>
      <c r="D44" s="21" t="s">
        <v>16</v>
      </c>
      <c r="E44" s="178">
        <f t="shared" si="0"/>
        <v>1.1235955056179776</v>
      </c>
      <c r="F44" s="23">
        <v>1</v>
      </c>
      <c r="G44" s="20"/>
      <c r="K44" s="190"/>
      <c r="O44" s="145" t="s">
        <v>16</v>
      </c>
      <c r="P44" s="146" t="s">
        <v>249</v>
      </c>
      <c r="Q44" s="145" t="s">
        <v>16</v>
      </c>
      <c r="R44" s="144">
        <f t="shared" si="8"/>
        <v>1.3698630136986301</v>
      </c>
      <c r="S44" s="143">
        <v>1</v>
      </c>
      <c r="U44" s="145" t="s">
        <v>102</v>
      </c>
      <c r="V44" s="146" t="s">
        <v>292</v>
      </c>
      <c r="W44" s="145" t="s">
        <v>16</v>
      </c>
      <c r="X44" s="144">
        <f t="shared" si="4"/>
        <v>1.2820512820512819</v>
      </c>
      <c r="Y44" s="143">
        <v>1</v>
      </c>
      <c r="AA44" s="145" t="s">
        <v>16</v>
      </c>
      <c r="AB44" s="146" t="s">
        <v>681</v>
      </c>
      <c r="AC44" s="145" t="s">
        <v>16</v>
      </c>
      <c r="AD44" s="144">
        <f t="shared" si="6"/>
        <v>4.0540540540540544</v>
      </c>
      <c r="AE44" s="143">
        <v>3</v>
      </c>
      <c r="AG44" s="145" t="s">
        <v>106</v>
      </c>
      <c r="AH44" s="146" t="s">
        <v>650</v>
      </c>
      <c r="AI44" s="145" t="s">
        <v>22</v>
      </c>
      <c r="AJ44" s="144">
        <f t="shared" si="7"/>
        <v>3.1746031746031744</v>
      </c>
      <c r="AK44" s="143">
        <v>2</v>
      </c>
    </row>
    <row r="45" spans="2:37">
      <c r="B45" s="19" t="s">
        <v>16</v>
      </c>
      <c r="C45" s="20" t="s">
        <v>86</v>
      </c>
      <c r="D45" s="21" t="s">
        <v>16</v>
      </c>
      <c r="E45" s="178">
        <f t="shared" si="0"/>
        <v>1.1235955056179776</v>
      </c>
      <c r="F45" s="23">
        <v>1</v>
      </c>
      <c r="K45" s="190"/>
      <c r="O45" s="145" t="s">
        <v>16</v>
      </c>
      <c r="P45" s="146" t="s">
        <v>248</v>
      </c>
      <c r="Q45" s="145" t="s">
        <v>16</v>
      </c>
      <c r="R45" s="144">
        <f t="shared" si="8"/>
        <v>1.3698630136986301</v>
      </c>
      <c r="S45" s="143">
        <v>1</v>
      </c>
      <c r="U45" s="145" t="s">
        <v>106</v>
      </c>
      <c r="V45" s="146" t="s">
        <v>291</v>
      </c>
      <c r="W45" s="145" t="s">
        <v>123</v>
      </c>
      <c r="X45" s="144">
        <f t="shared" si="4"/>
        <v>1.2820512820512819</v>
      </c>
      <c r="Y45" s="143">
        <v>1</v>
      </c>
      <c r="AA45" s="145" t="s">
        <v>16</v>
      </c>
      <c r="AB45" s="146" t="s">
        <v>680</v>
      </c>
      <c r="AC45" s="145" t="s">
        <v>16</v>
      </c>
      <c r="AD45" s="144">
        <f t="shared" si="6"/>
        <v>2.7027027027027026</v>
      </c>
      <c r="AE45" s="143">
        <v>2</v>
      </c>
      <c r="AG45" s="145" t="s">
        <v>106</v>
      </c>
      <c r="AH45" s="146" t="s">
        <v>649</v>
      </c>
      <c r="AI45" s="145" t="s">
        <v>16</v>
      </c>
      <c r="AJ45" s="144">
        <f t="shared" si="7"/>
        <v>3.1746031746031744</v>
      </c>
      <c r="AK45" s="143">
        <v>2</v>
      </c>
    </row>
    <row r="46" spans="2:37">
      <c r="B46" s="19" t="s">
        <v>16</v>
      </c>
      <c r="C46" s="20" t="s">
        <v>59</v>
      </c>
      <c r="D46" s="21" t="s">
        <v>16</v>
      </c>
      <c r="E46" s="178">
        <f t="shared" si="0"/>
        <v>1.1235955056179776</v>
      </c>
      <c r="F46" s="23">
        <v>1</v>
      </c>
      <c r="K46" s="190"/>
      <c r="O46" s="145" t="s">
        <v>16</v>
      </c>
      <c r="P46" s="146" t="s">
        <v>247</v>
      </c>
      <c r="Q46" s="145" t="s">
        <v>16</v>
      </c>
      <c r="R46" s="144">
        <f t="shared" si="8"/>
        <v>1.3698630136986301</v>
      </c>
      <c r="S46" s="143">
        <v>1</v>
      </c>
      <c r="U46" s="145" t="s">
        <v>106</v>
      </c>
      <c r="V46" s="146" t="s">
        <v>290</v>
      </c>
      <c r="W46" s="145" t="s">
        <v>16</v>
      </c>
      <c r="X46" s="144">
        <f t="shared" si="4"/>
        <v>1.2820512820512819</v>
      </c>
      <c r="Y46" s="143">
        <v>1</v>
      </c>
      <c r="AA46" s="145" t="s">
        <v>16</v>
      </c>
      <c r="AB46" s="146" t="s">
        <v>679</v>
      </c>
      <c r="AC46" s="145" t="s">
        <v>16</v>
      </c>
      <c r="AD46" s="144">
        <f t="shared" si="6"/>
        <v>2.7027027027027026</v>
      </c>
      <c r="AE46" s="143">
        <v>2</v>
      </c>
      <c r="AG46" s="145" t="s">
        <v>51</v>
      </c>
      <c r="AH46" s="146" t="s">
        <v>648</v>
      </c>
      <c r="AI46" s="145" t="s">
        <v>16</v>
      </c>
      <c r="AJ46" s="144">
        <f t="shared" si="7"/>
        <v>3.1746031746031744</v>
      </c>
      <c r="AK46" s="143">
        <v>2</v>
      </c>
    </row>
    <row r="47" spans="2:37">
      <c r="B47" s="19" t="s">
        <v>16</v>
      </c>
      <c r="C47" s="20" t="s">
        <v>75</v>
      </c>
      <c r="D47" s="21" t="s">
        <v>16</v>
      </c>
      <c r="E47" s="178">
        <f t="shared" si="0"/>
        <v>1.1235955056179776</v>
      </c>
      <c r="F47" s="23">
        <v>1</v>
      </c>
      <c r="K47" s="190"/>
      <c r="O47" s="145" t="s">
        <v>16</v>
      </c>
      <c r="P47" s="146" t="s">
        <v>246</v>
      </c>
      <c r="Q47" s="145" t="s">
        <v>16</v>
      </c>
      <c r="R47" s="144">
        <f t="shared" si="8"/>
        <v>1.3698630136986301</v>
      </c>
      <c r="S47" s="143">
        <v>1</v>
      </c>
      <c r="U47" s="231" t="s">
        <v>51</v>
      </c>
      <c r="V47" s="232" t="s">
        <v>289</v>
      </c>
      <c r="W47" s="231" t="s">
        <v>16</v>
      </c>
      <c r="X47" s="233">
        <f t="shared" si="4"/>
        <v>1.2820512820512819</v>
      </c>
      <c r="Y47" s="234">
        <v>1</v>
      </c>
      <c r="AA47" s="145" t="s">
        <v>16</v>
      </c>
      <c r="AB47" s="146" t="s">
        <v>678</v>
      </c>
      <c r="AC47" s="145" t="s">
        <v>16</v>
      </c>
      <c r="AD47" s="144">
        <f t="shared" si="6"/>
        <v>2.7027027027027026</v>
      </c>
      <c r="AE47" s="143">
        <v>2</v>
      </c>
      <c r="AG47" s="145" t="s">
        <v>106</v>
      </c>
      <c r="AH47" s="146" t="s">
        <v>647</v>
      </c>
      <c r="AI47" s="145" t="s">
        <v>16</v>
      </c>
      <c r="AJ47" s="144">
        <f t="shared" si="7"/>
        <v>1.5873015873015872</v>
      </c>
      <c r="AK47" s="143">
        <v>1</v>
      </c>
    </row>
    <row r="48" spans="2:37">
      <c r="B48" s="19" t="s">
        <v>16</v>
      </c>
      <c r="C48" s="20" t="s">
        <v>62</v>
      </c>
      <c r="D48" s="21" t="s">
        <v>16</v>
      </c>
      <c r="E48" s="178">
        <f t="shared" si="0"/>
        <v>1.1235955056179776</v>
      </c>
      <c r="F48" s="23">
        <v>1</v>
      </c>
      <c r="K48" s="190"/>
      <c r="O48" s="145" t="s">
        <v>16</v>
      </c>
      <c r="P48" s="146" t="s">
        <v>245</v>
      </c>
      <c r="Q48" s="145" t="s">
        <v>16</v>
      </c>
      <c r="R48" s="144">
        <f t="shared" si="8"/>
        <v>1.3698630136986301</v>
      </c>
      <c r="S48" s="143">
        <v>1</v>
      </c>
      <c r="U48" s="145" t="s">
        <v>9</v>
      </c>
      <c r="V48" s="146" t="s">
        <v>288</v>
      </c>
      <c r="W48" s="145" t="s">
        <v>52</v>
      </c>
      <c r="X48" s="144">
        <f t="shared" si="4"/>
        <v>1.2820512820512819</v>
      </c>
      <c r="Y48" s="143">
        <v>1</v>
      </c>
      <c r="AA48" s="145" t="s">
        <v>16</v>
      </c>
      <c r="AB48" s="146" t="s">
        <v>677</v>
      </c>
      <c r="AC48" s="145" t="s">
        <v>16</v>
      </c>
      <c r="AD48" s="144">
        <f t="shared" si="6"/>
        <v>2.7027027027027026</v>
      </c>
      <c r="AE48" s="143">
        <v>2</v>
      </c>
      <c r="AG48" s="145" t="s">
        <v>106</v>
      </c>
      <c r="AH48" s="146" t="s">
        <v>646</v>
      </c>
      <c r="AI48" s="145" t="s">
        <v>22</v>
      </c>
      <c r="AJ48" s="144">
        <f t="shared" si="7"/>
        <v>1.5873015873015872</v>
      </c>
      <c r="AK48" s="143">
        <v>1</v>
      </c>
    </row>
    <row r="49" spans="2:37" ht="15">
      <c r="B49" s="64" t="s">
        <v>16</v>
      </c>
      <c r="C49" s="65" t="s">
        <v>94</v>
      </c>
      <c r="D49" s="66" t="s">
        <v>16</v>
      </c>
      <c r="E49" s="187">
        <f t="shared" si="0"/>
        <v>1.1235955056179776</v>
      </c>
      <c r="F49" s="67">
        <v>1</v>
      </c>
      <c r="K49" s="190"/>
      <c r="O49" s="145" t="s">
        <v>16</v>
      </c>
      <c r="P49" s="146" t="s">
        <v>244</v>
      </c>
      <c r="Q49" s="145" t="s">
        <v>16</v>
      </c>
      <c r="R49" s="144">
        <f t="shared" si="8"/>
        <v>1.3698630136986301</v>
      </c>
      <c r="S49" s="143">
        <v>1</v>
      </c>
      <c r="U49" s="141"/>
      <c r="V49" s="142"/>
      <c r="W49" s="141"/>
      <c r="X49" s="140">
        <f>SUM(X7:X48)</f>
        <v>100.00000000000004</v>
      </c>
      <c r="Y49" s="140">
        <f>SUM(Y7:Y48)</f>
        <v>78</v>
      </c>
      <c r="AA49" s="145" t="s">
        <v>16</v>
      </c>
      <c r="AB49" s="146" t="s">
        <v>676</v>
      </c>
      <c r="AC49" s="145" t="s">
        <v>16</v>
      </c>
      <c r="AD49" s="144">
        <f t="shared" si="6"/>
        <v>2.7027027027027026</v>
      </c>
      <c r="AE49" s="143">
        <v>2</v>
      </c>
      <c r="AG49" s="145" t="s">
        <v>106</v>
      </c>
      <c r="AH49" s="146" t="s">
        <v>645</v>
      </c>
      <c r="AI49" s="145" t="s">
        <v>16</v>
      </c>
      <c r="AJ49" s="144">
        <f t="shared" si="7"/>
        <v>1.5873015873015872</v>
      </c>
      <c r="AK49" s="143">
        <v>1</v>
      </c>
    </row>
    <row r="50" spans="2:37">
      <c r="B50" s="68" t="s">
        <v>22</v>
      </c>
      <c r="C50" s="69" t="s">
        <v>99</v>
      </c>
      <c r="D50" s="70" t="s">
        <v>16</v>
      </c>
      <c r="E50" s="188">
        <f t="shared" si="0"/>
        <v>1.1235955056179776</v>
      </c>
      <c r="F50" s="72">
        <v>1</v>
      </c>
      <c r="K50" s="190"/>
      <c r="O50" s="145" t="s">
        <v>16</v>
      </c>
      <c r="P50" s="146" t="s">
        <v>243</v>
      </c>
      <c r="Q50" s="145" t="s">
        <v>16</v>
      </c>
      <c r="R50" s="144">
        <f t="shared" si="8"/>
        <v>1.3698630136986301</v>
      </c>
      <c r="S50" s="143">
        <v>1</v>
      </c>
      <c r="AA50" s="145" t="s">
        <v>16</v>
      </c>
      <c r="AB50" s="146" t="s">
        <v>675</v>
      </c>
      <c r="AC50" s="145" t="s">
        <v>16</v>
      </c>
      <c r="AD50" s="144">
        <f t="shared" si="6"/>
        <v>2.7027027027027026</v>
      </c>
      <c r="AE50" s="143">
        <v>2</v>
      </c>
      <c r="AG50" s="145" t="s">
        <v>106</v>
      </c>
      <c r="AH50" s="146" t="s">
        <v>644</v>
      </c>
      <c r="AI50" s="145" t="s">
        <v>16</v>
      </c>
      <c r="AJ50" s="144">
        <f t="shared" si="7"/>
        <v>1.5873015873015872</v>
      </c>
      <c r="AK50" s="143">
        <v>1</v>
      </c>
    </row>
    <row r="51" spans="2:37">
      <c r="E51" s="189">
        <f>SUM(E6:E50)</f>
        <v>99.999999999999801</v>
      </c>
      <c r="F51" s="74">
        <f>SUM(F6:F50)</f>
        <v>89</v>
      </c>
      <c r="K51" s="190"/>
      <c r="O51" s="145" t="s">
        <v>16</v>
      </c>
      <c r="P51" s="146" t="s">
        <v>242</v>
      </c>
      <c r="Q51" s="145" t="s">
        <v>16</v>
      </c>
      <c r="R51" s="144">
        <f t="shared" si="8"/>
        <v>1.3698630136986301</v>
      </c>
      <c r="S51" s="143">
        <v>1</v>
      </c>
      <c r="AA51" s="145" t="s">
        <v>16</v>
      </c>
      <c r="AB51" s="146" t="s">
        <v>674</v>
      </c>
      <c r="AC51" s="145" t="s">
        <v>16</v>
      </c>
      <c r="AD51" s="144">
        <f t="shared" si="6"/>
        <v>1.3513513513513513</v>
      </c>
      <c r="AE51" s="143">
        <v>1</v>
      </c>
      <c r="AG51" s="145" t="s">
        <v>106</v>
      </c>
      <c r="AH51" s="146" t="s">
        <v>643</v>
      </c>
      <c r="AI51" s="145" t="s">
        <v>16</v>
      </c>
      <c r="AJ51" s="144">
        <f t="shared" si="7"/>
        <v>1.5873015873015872</v>
      </c>
      <c r="AK51" s="143">
        <v>1</v>
      </c>
    </row>
    <row r="52" spans="2:37">
      <c r="E52" s="190"/>
      <c r="K52" s="190"/>
      <c r="O52" s="145" t="s">
        <v>16</v>
      </c>
      <c r="P52" s="146" t="s">
        <v>241</v>
      </c>
      <c r="Q52" s="145" t="s">
        <v>16</v>
      </c>
      <c r="R52" s="144">
        <f t="shared" si="8"/>
        <v>1.3698630136986301</v>
      </c>
      <c r="S52" s="143">
        <v>1</v>
      </c>
      <c r="AA52" s="145" t="s">
        <v>16</v>
      </c>
      <c r="AB52" s="146" t="s">
        <v>673</v>
      </c>
      <c r="AC52" s="145" t="s">
        <v>16</v>
      </c>
      <c r="AD52" s="144">
        <f t="shared" si="6"/>
        <v>1.3513513513513513</v>
      </c>
      <c r="AE52" s="143">
        <v>1</v>
      </c>
      <c r="AG52" s="145" t="s">
        <v>106</v>
      </c>
      <c r="AH52" s="146" t="s">
        <v>642</v>
      </c>
      <c r="AI52" s="145" t="s">
        <v>16</v>
      </c>
      <c r="AJ52" s="144">
        <f t="shared" si="7"/>
        <v>1.5873015873015872</v>
      </c>
      <c r="AK52" s="143">
        <v>1</v>
      </c>
    </row>
    <row r="53" spans="2:37">
      <c r="E53" s="190"/>
      <c r="K53" s="190"/>
      <c r="O53" s="145" t="s">
        <v>16</v>
      </c>
      <c r="P53" s="146" t="s">
        <v>240</v>
      </c>
      <c r="Q53" s="145" t="s">
        <v>16</v>
      </c>
      <c r="R53" s="144">
        <f t="shared" si="8"/>
        <v>1.3698630136986301</v>
      </c>
      <c r="S53" s="143">
        <v>1</v>
      </c>
      <c r="AA53" s="145" t="s">
        <v>16</v>
      </c>
      <c r="AB53" s="146" t="s">
        <v>672</v>
      </c>
      <c r="AC53" s="145" t="s">
        <v>16</v>
      </c>
      <c r="AD53" s="144">
        <f t="shared" si="6"/>
        <v>1.3513513513513513</v>
      </c>
      <c r="AE53" s="143">
        <v>1</v>
      </c>
      <c r="AG53" s="145" t="s">
        <v>19</v>
      </c>
      <c r="AH53" s="146" t="s">
        <v>641</v>
      </c>
      <c r="AI53" s="145" t="s">
        <v>52</v>
      </c>
      <c r="AJ53" s="144">
        <f t="shared" si="7"/>
        <v>1.5873015873015872</v>
      </c>
      <c r="AK53" s="143">
        <v>1</v>
      </c>
    </row>
    <row r="54" spans="2:37" ht="15">
      <c r="E54" s="190"/>
      <c r="K54" s="190"/>
      <c r="O54" s="145" t="s">
        <v>16</v>
      </c>
      <c r="P54" s="146" t="s">
        <v>239</v>
      </c>
      <c r="Q54" s="145" t="s">
        <v>16</v>
      </c>
      <c r="R54" s="144">
        <f t="shared" si="8"/>
        <v>1.3698630136986301</v>
      </c>
      <c r="S54" s="143">
        <v>1</v>
      </c>
      <c r="AA54" s="145" t="s">
        <v>16</v>
      </c>
      <c r="AB54" s="146" t="s">
        <v>671</v>
      </c>
      <c r="AC54" s="145" t="s">
        <v>16</v>
      </c>
      <c r="AD54" s="144">
        <f t="shared" si="6"/>
        <v>1.3513513513513513</v>
      </c>
      <c r="AE54" s="143">
        <v>1</v>
      </c>
      <c r="AG54" s="141"/>
      <c r="AH54" s="142"/>
      <c r="AI54" s="141"/>
      <c r="AJ54" s="140">
        <f>SUM(AJ34:AJ53)</f>
        <v>99.999999999999972</v>
      </c>
      <c r="AK54" s="140">
        <f>SUM(AK34:AK53)</f>
        <v>63</v>
      </c>
    </row>
    <row r="55" spans="2:37" ht="15">
      <c r="B55" s="153" t="s">
        <v>131</v>
      </c>
      <c r="C55" s="153"/>
      <c r="D55" s="153"/>
      <c r="E55" s="191"/>
      <c r="F55" s="153"/>
      <c r="G55" s="154"/>
      <c r="H55" s="153" t="s">
        <v>154</v>
      </c>
      <c r="K55" s="190"/>
      <c r="O55" s="145" t="s">
        <v>16</v>
      </c>
      <c r="P55" s="146" t="s">
        <v>238</v>
      </c>
      <c r="Q55" s="145" t="s">
        <v>16</v>
      </c>
      <c r="R55" s="144">
        <f t="shared" si="8"/>
        <v>1.3698630136986301</v>
      </c>
      <c r="S55" s="143">
        <v>1</v>
      </c>
      <c r="AA55" s="145" t="s">
        <v>16</v>
      </c>
      <c r="AB55" s="146" t="s">
        <v>670</v>
      </c>
      <c r="AC55" s="145" t="s">
        <v>16</v>
      </c>
      <c r="AD55" s="144">
        <f t="shared" si="6"/>
        <v>1.3513513513513513</v>
      </c>
      <c r="AE55" s="143">
        <v>1</v>
      </c>
      <c r="AG55" s="252"/>
      <c r="AH55"/>
      <c r="AI55" s="252"/>
      <c r="AJ55" s="252"/>
      <c r="AK55" s="251"/>
    </row>
    <row r="56" spans="2:37">
      <c r="B56" s="2" t="s">
        <v>0</v>
      </c>
      <c r="C56" s="3" t="s">
        <v>1</v>
      </c>
      <c r="D56" s="3" t="s">
        <v>2</v>
      </c>
      <c r="E56" s="192" t="s">
        <v>3</v>
      </c>
      <c r="F56" s="3" t="s">
        <v>4</v>
      </c>
      <c r="H56" s="2" t="s">
        <v>45</v>
      </c>
      <c r="I56" s="3" t="s">
        <v>1</v>
      </c>
      <c r="J56" s="3" t="s">
        <v>46</v>
      </c>
      <c r="K56" s="192" t="s">
        <v>3</v>
      </c>
      <c r="L56" s="3" t="s">
        <v>4</v>
      </c>
      <c r="O56" s="145" t="s">
        <v>16</v>
      </c>
      <c r="P56" s="146" t="s">
        <v>237</v>
      </c>
      <c r="Q56" s="145" t="s">
        <v>16</v>
      </c>
      <c r="R56" s="144">
        <f t="shared" si="8"/>
        <v>1.3698630136986301</v>
      </c>
      <c r="S56" s="143">
        <v>1</v>
      </c>
      <c r="AA56" s="145" t="s">
        <v>16</v>
      </c>
      <c r="AB56" s="146" t="s">
        <v>669</v>
      </c>
      <c r="AC56" s="145" t="s">
        <v>16</v>
      </c>
      <c r="AD56" s="144">
        <f t="shared" si="6"/>
        <v>1.3513513513513513</v>
      </c>
      <c r="AE56" s="143">
        <v>1</v>
      </c>
      <c r="AJ56" s="139"/>
      <c r="AK56" s="139"/>
    </row>
    <row r="57" spans="2:37">
      <c r="B57" s="98" t="s">
        <v>16</v>
      </c>
      <c r="C57" s="20" t="s">
        <v>127</v>
      </c>
      <c r="D57" s="98" t="s">
        <v>9</v>
      </c>
      <c r="E57" s="178">
        <f>F57*100/$F$60</f>
        <v>50</v>
      </c>
      <c r="F57" s="99">
        <v>47</v>
      </c>
      <c r="H57" s="100" t="s">
        <v>9</v>
      </c>
      <c r="I57" s="101" t="s">
        <v>137</v>
      </c>
      <c r="J57" s="102" t="s">
        <v>16</v>
      </c>
      <c r="K57" s="197">
        <v>100</v>
      </c>
      <c r="L57" s="104">
        <v>75</v>
      </c>
      <c r="M57" s="73" t="s">
        <v>138</v>
      </c>
      <c r="O57" s="145" t="s">
        <v>16</v>
      </c>
      <c r="P57" s="146" t="s">
        <v>236</v>
      </c>
      <c r="Q57" s="145" t="s">
        <v>16</v>
      </c>
      <c r="R57" s="144">
        <f t="shared" si="8"/>
        <v>1.3698630136986301</v>
      </c>
      <c r="S57" s="143">
        <v>1</v>
      </c>
      <c r="AA57" s="145" t="s">
        <v>16</v>
      </c>
      <c r="AB57" s="146" t="s">
        <v>668</v>
      </c>
      <c r="AC57" s="145" t="s">
        <v>16</v>
      </c>
      <c r="AD57" s="144">
        <f t="shared" si="6"/>
        <v>1.3513513513513513</v>
      </c>
      <c r="AE57" s="143">
        <v>1</v>
      </c>
      <c r="AJ57" s="139"/>
      <c r="AK57" s="139"/>
    </row>
    <row r="58" spans="2:37">
      <c r="B58" s="105" t="s">
        <v>129</v>
      </c>
      <c r="C58" s="20" t="s">
        <v>128</v>
      </c>
      <c r="D58" s="19" t="s">
        <v>9</v>
      </c>
      <c r="E58" s="178">
        <f>F58*100/$F$60</f>
        <v>48.936170212765958</v>
      </c>
      <c r="F58" s="85">
        <v>46</v>
      </c>
      <c r="K58" s="189">
        <f>SUM(K57)</f>
        <v>100</v>
      </c>
      <c r="L58" s="74">
        <f>SUM(L57)</f>
        <v>75</v>
      </c>
      <c r="O58" s="145" t="s">
        <v>16</v>
      </c>
      <c r="P58" s="146" t="s">
        <v>235</v>
      </c>
      <c r="Q58" s="145" t="s">
        <v>16</v>
      </c>
      <c r="R58" s="144">
        <f t="shared" si="8"/>
        <v>1.3698630136986301</v>
      </c>
      <c r="S58" s="143">
        <v>1</v>
      </c>
      <c r="AA58" s="145" t="s">
        <v>16</v>
      </c>
      <c r="AB58" s="146" t="s">
        <v>667</v>
      </c>
      <c r="AC58" s="145" t="s">
        <v>16</v>
      </c>
      <c r="AD58" s="144">
        <f t="shared" si="6"/>
        <v>1.3513513513513513</v>
      </c>
      <c r="AE58" s="143">
        <v>1</v>
      </c>
      <c r="AJ58" s="139"/>
      <c r="AK58" s="139"/>
    </row>
    <row r="59" spans="2:37">
      <c r="B59" s="68" t="s">
        <v>16</v>
      </c>
      <c r="C59" s="69" t="s">
        <v>130</v>
      </c>
      <c r="D59" s="70" t="s">
        <v>9</v>
      </c>
      <c r="E59" s="188">
        <f>F59*100/$F$60</f>
        <v>1.0638297872340425</v>
      </c>
      <c r="F59" s="72">
        <v>1</v>
      </c>
      <c r="K59" s="190"/>
      <c r="O59" s="145" t="s">
        <v>16</v>
      </c>
      <c r="P59" s="146" t="s">
        <v>234</v>
      </c>
      <c r="Q59" s="145" t="s">
        <v>16</v>
      </c>
      <c r="R59" s="144">
        <f t="shared" si="8"/>
        <v>1.3698630136986301</v>
      </c>
      <c r="S59" s="143">
        <v>1</v>
      </c>
      <c r="AA59" s="145" t="s">
        <v>16</v>
      </c>
      <c r="AB59" s="146" t="s">
        <v>666</v>
      </c>
      <c r="AC59" s="145" t="s">
        <v>16</v>
      </c>
      <c r="AD59" s="144">
        <f t="shared" si="6"/>
        <v>1.3513513513513513</v>
      </c>
      <c r="AE59" s="143">
        <v>1</v>
      </c>
      <c r="AJ59" s="139"/>
      <c r="AK59" s="139"/>
    </row>
    <row r="60" spans="2:37" ht="15">
      <c r="E60" s="189">
        <f>SUM(E57:E59)</f>
        <v>100</v>
      </c>
      <c r="F60" s="74">
        <f>SUM(F57:F59)</f>
        <v>94</v>
      </c>
      <c r="K60" s="190"/>
      <c r="O60" s="141"/>
      <c r="P60" s="142"/>
      <c r="Q60" s="141"/>
      <c r="R60" s="140">
        <f>SUM(R7:R59)</f>
        <v>100.00000000000006</v>
      </c>
      <c r="S60" s="140">
        <f>SUM(S7:S59)</f>
        <v>73</v>
      </c>
      <c r="AA60" s="145" t="s">
        <v>16</v>
      </c>
      <c r="AB60" s="146" t="s">
        <v>665</v>
      </c>
      <c r="AC60" s="145" t="s">
        <v>16</v>
      </c>
      <c r="AD60" s="144">
        <f t="shared" si="6"/>
        <v>1.3513513513513513</v>
      </c>
      <c r="AE60" s="143">
        <v>1</v>
      </c>
      <c r="AJ60" s="139"/>
      <c r="AK60" s="139"/>
    </row>
    <row r="61" spans="2:37">
      <c r="E61" s="190"/>
      <c r="K61" s="190"/>
      <c r="R61" s="74"/>
      <c r="S61" s="74"/>
      <c r="AA61" s="145" t="s">
        <v>16</v>
      </c>
      <c r="AB61" s="146" t="s">
        <v>664</v>
      </c>
      <c r="AC61" s="145" t="s">
        <v>16</v>
      </c>
      <c r="AD61" s="144">
        <f t="shared" si="6"/>
        <v>1.3513513513513513</v>
      </c>
      <c r="AE61" s="143">
        <v>1</v>
      </c>
      <c r="AJ61" s="139"/>
      <c r="AK61" s="139"/>
    </row>
    <row r="62" spans="2:37">
      <c r="E62" s="190"/>
      <c r="K62" s="190"/>
      <c r="O62" s="152" t="s">
        <v>366</v>
      </c>
      <c r="P62" s="151"/>
      <c r="Q62" s="150"/>
      <c r="R62" s="150"/>
      <c r="S62" s="149"/>
      <c r="U62" s="152" t="s">
        <v>391</v>
      </c>
      <c r="V62" s="151"/>
      <c r="W62" s="150"/>
      <c r="X62" s="150"/>
      <c r="Y62" s="149"/>
      <c r="AA62" s="145" t="s">
        <v>16</v>
      </c>
      <c r="AB62" s="146" t="s">
        <v>663</v>
      </c>
      <c r="AC62" s="145" t="s">
        <v>16</v>
      </c>
      <c r="AD62" s="144">
        <f t="shared" si="6"/>
        <v>1.3513513513513513</v>
      </c>
      <c r="AE62" s="143">
        <v>1</v>
      </c>
      <c r="AJ62" s="139"/>
      <c r="AK62" s="139"/>
    </row>
    <row r="63" spans="2:37">
      <c r="E63" s="190"/>
      <c r="K63" s="190"/>
      <c r="O63" s="150"/>
      <c r="P63" s="151"/>
      <c r="Q63" s="150"/>
      <c r="R63" s="150"/>
      <c r="S63" s="149"/>
      <c r="U63" s="150"/>
      <c r="V63" s="151"/>
      <c r="W63" s="150"/>
      <c r="X63" s="150"/>
      <c r="Y63" s="149"/>
      <c r="AA63" s="145" t="s">
        <v>16</v>
      </c>
      <c r="AB63" s="146" t="s">
        <v>662</v>
      </c>
      <c r="AC63" s="145" t="s">
        <v>16</v>
      </c>
      <c r="AD63" s="144">
        <f t="shared" si="6"/>
        <v>1.3513513513513513</v>
      </c>
      <c r="AE63" s="143">
        <v>1</v>
      </c>
      <c r="AJ63" s="139"/>
      <c r="AK63" s="139"/>
    </row>
    <row r="64" spans="2:37">
      <c r="B64" s="153" t="s">
        <v>134</v>
      </c>
      <c r="C64" s="153"/>
      <c r="D64" s="153"/>
      <c r="E64" s="191"/>
      <c r="F64" s="153"/>
      <c r="G64" s="154"/>
      <c r="H64" s="153" t="s">
        <v>139</v>
      </c>
      <c r="K64" s="190"/>
      <c r="O64" s="148" t="s">
        <v>0</v>
      </c>
      <c r="P64" s="148" t="s">
        <v>1</v>
      </c>
      <c r="Q64" s="148" t="s">
        <v>2</v>
      </c>
      <c r="R64" s="148" t="s">
        <v>3</v>
      </c>
      <c r="S64" s="147" t="s">
        <v>4</v>
      </c>
      <c r="U64" s="148" t="s">
        <v>45</v>
      </c>
      <c r="V64" s="148" t="s">
        <v>1</v>
      </c>
      <c r="W64" s="148" t="s">
        <v>46</v>
      </c>
      <c r="X64" s="148" t="s">
        <v>3</v>
      </c>
      <c r="Y64" s="147" t="s">
        <v>4</v>
      </c>
      <c r="AA64" s="145" t="s">
        <v>16</v>
      </c>
      <c r="AB64" s="146" t="s">
        <v>661</v>
      </c>
      <c r="AC64" s="145" t="s">
        <v>16</v>
      </c>
      <c r="AD64" s="144">
        <f t="shared" si="6"/>
        <v>1.3513513513513513</v>
      </c>
      <c r="AE64" s="143">
        <v>1</v>
      </c>
      <c r="AJ64" s="139"/>
      <c r="AK64" s="139"/>
    </row>
    <row r="65" spans="2:37" ht="15">
      <c r="B65" s="2" t="s">
        <v>0</v>
      </c>
      <c r="C65" s="3" t="s">
        <v>1</v>
      </c>
      <c r="D65" s="3" t="s">
        <v>2</v>
      </c>
      <c r="E65" s="192" t="s">
        <v>3</v>
      </c>
      <c r="F65" s="3" t="s">
        <v>4</v>
      </c>
      <c r="H65" s="2" t="s">
        <v>45</v>
      </c>
      <c r="I65" s="3" t="s">
        <v>1</v>
      </c>
      <c r="J65" s="3" t="s">
        <v>46</v>
      </c>
      <c r="K65" s="192" t="s">
        <v>3</v>
      </c>
      <c r="L65" s="4" t="s">
        <v>4</v>
      </c>
      <c r="O65" s="145" t="s">
        <v>9</v>
      </c>
      <c r="P65" s="146" t="s">
        <v>365</v>
      </c>
      <c r="Q65" s="145" t="s">
        <v>16</v>
      </c>
      <c r="R65" s="144">
        <f t="shared" ref="R65:R99" si="9">SUM((S65/$S$100)*100)</f>
        <v>25</v>
      </c>
      <c r="S65" s="143">
        <v>20</v>
      </c>
      <c r="U65" s="145" t="s">
        <v>55</v>
      </c>
      <c r="V65" s="146" t="s">
        <v>390</v>
      </c>
      <c r="W65" s="145" t="s">
        <v>123</v>
      </c>
      <c r="X65" s="144">
        <f t="shared" ref="X65:X89" si="10">SUM((Y65/$Y$90)*100)</f>
        <v>18.840579710144929</v>
      </c>
      <c r="Y65" s="143">
        <v>13</v>
      </c>
      <c r="AA65" s="141"/>
      <c r="AB65" s="142"/>
      <c r="AC65" s="141"/>
      <c r="AD65" s="140">
        <f>SUM(AD34:AD64)</f>
        <v>100.00000000000009</v>
      </c>
      <c r="AE65" s="140">
        <f>SUM(AE34:AE64)</f>
        <v>74</v>
      </c>
      <c r="AJ65" s="139"/>
      <c r="AK65" s="139"/>
    </row>
    <row r="66" spans="2:37">
      <c r="B66" s="106" t="s">
        <v>16</v>
      </c>
      <c r="C66" s="20" t="s">
        <v>31</v>
      </c>
      <c r="D66" s="106" t="s">
        <v>16</v>
      </c>
      <c r="E66" s="178">
        <f t="shared" ref="E66:E82" si="11">F66*100/$F$83</f>
        <v>46.067415730337082</v>
      </c>
      <c r="F66" s="99">
        <v>41</v>
      </c>
      <c r="H66" s="84" t="s">
        <v>51</v>
      </c>
      <c r="I66" s="20" t="s">
        <v>146</v>
      </c>
      <c r="J66" s="84" t="s">
        <v>16</v>
      </c>
      <c r="K66" s="198">
        <f t="shared" ref="K66:K77" si="12">L66*100/$L$78</f>
        <v>34.375</v>
      </c>
      <c r="L66" s="99">
        <v>22</v>
      </c>
      <c r="O66" s="145" t="s">
        <v>9</v>
      </c>
      <c r="P66" s="146" t="s">
        <v>364</v>
      </c>
      <c r="Q66" s="145" t="s">
        <v>16</v>
      </c>
      <c r="R66" s="144">
        <f t="shared" si="9"/>
        <v>7.5</v>
      </c>
      <c r="S66" s="143">
        <v>6</v>
      </c>
      <c r="U66" s="145" t="s">
        <v>106</v>
      </c>
      <c r="V66" s="146" t="s">
        <v>389</v>
      </c>
      <c r="W66" s="145" t="s">
        <v>16</v>
      </c>
      <c r="X66" s="144">
        <f t="shared" si="10"/>
        <v>14.492753623188406</v>
      </c>
      <c r="Y66" s="143">
        <v>10</v>
      </c>
      <c r="AD66" s="74"/>
      <c r="AE66" s="74"/>
      <c r="AJ66" s="139"/>
      <c r="AK66" s="139"/>
    </row>
    <row r="67" spans="2:37">
      <c r="B67" s="84" t="s">
        <v>16</v>
      </c>
      <c r="C67" s="20" t="s">
        <v>35</v>
      </c>
      <c r="D67" s="84" t="s">
        <v>16</v>
      </c>
      <c r="E67" s="178">
        <f t="shared" si="11"/>
        <v>13.48314606741573</v>
      </c>
      <c r="F67" s="85">
        <v>12</v>
      </c>
      <c r="H67" s="84" t="s">
        <v>106</v>
      </c>
      <c r="I67" s="20" t="s">
        <v>140</v>
      </c>
      <c r="J67" s="84" t="s">
        <v>141</v>
      </c>
      <c r="K67" s="178">
        <f t="shared" si="12"/>
        <v>23.4375</v>
      </c>
      <c r="L67" s="85">
        <v>15</v>
      </c>
      <c r="M67" s="20" t="s">
        <v>147</v>
      </c>
      <c r="O67" s="145" t="s">
        <v>129</v>
      </c>
      <c r="P67" s="146" t="s">
        <v>363</v>
      </c>
      <c r="Q67" s="145" t="s">
        <v>16</v>
      </c>
      <c r="R67" s="144">
        <f t="shared" si="9"/>
        <v>6.25</v>
      </c>
      <c r="S67" s="143">
        <v>5</v>
      </c>
      <c r="U67" s="145" t="s">
        <v>9</v>
      </c>
      <c r="V67" s="146" t="s">
        <v>388</v>
      </c>
      <c r="W67" s="145" t="s">
        <v>52</v>
      </c>
      <c r="X67" s="144">
        <f t="shared" si="10"/>
        <v>13.043478260869565</v>
      </c>
      <c r="Y67" s="143">
        <v>9</v>
      </c>
      <c r="AA67" s="152" t="s">
        <v>714</v>
      </c>
      <c r="AB67" s="151"/>
      <c r="AC67" s="150"/>
      <c r="AD67" s="150"/>
      <c r="AE67" s="149"/>
      <c r="AG67" s="152" t="s">
        <v>725</v>
      </c>
      <c r="AH67" s="151"/>
      <c r="AI67" s="150"/>
      <c r="AJ67" s="150"/>
      <c r="AK67" s="149"/>
    </row>
    <row r="68" spans="2:37" ht="12" customHeight="1">
      <c r="B68" s="84" t="s">
        <v>16</v>
      </c>
      <c r="C68" s="20" t="s">
        <v>40</v>
      </c>
      <c r="D68" s="84" t="s">
        <v>16</v>
      </c>
      <c r="E68" s="178">
        <f t="shared" si="11"/>
        <v>8.9887640449438209</v>
      </c>
      <c r="F68" s="85">
        <v>8</v>
      </c>
      <c r="H68" s="84" t="s">
        <v>19</v>
      </c>
      <c r="I68" s="20" t="s">
        <v>144</v>
      </c>
      <c r="J68" s="19" t="s">
        <v>16</v>
      </c>
      <c r="K68" s="178">
        <f t="shared" si="12"/>
        <v>10.9375</v>
      </c>
      <c r="L68" s="85">
        <v>7</v>
      </c>
      <c r="O68" s="145" t="s">
        <v>22</v>
      </c>
      <c r="P68" s="146" t="s">
        <v>362</v>
      </c>
      <c r="Q68" s="145" t="s">
        <v>16</v>
      </c>
      <c r="R68" s="144">
        <f t="shared" si="9"/>
        <v>6.25</v>
      </c>
      <c r="S68" s="143">
        <v>5</v>
      </c>
      <c r="U68" s="145" t="s">
        <v>22</v>
      </c>
      <c r="V68" s="146" t="s">
        <v>387</v>
      </c>
      <c r="W68" s="145" t="s">
        <v>123</v>
      </c>
      <c r="X68" s="144">
        <f t="shared" si="10"/>
        <v>4.3478260869565215</v>
      </c>
      <c r="Y68" s="143">
        <v>3</v>
      </c>
      <c r="AA68" s="150"/>
      <c r="AB68" s="151"/>
      <c r="AC68" s="150"/>
      <c r="AD68" s="150"/>
      <c r="AE68" s="149"/>
      <c r="AG68" s="150"/>
      <c r="AH68" s="151"/>
      <c r="AI68" s="150"/>
      <c r="AJ68" s="150"/>
      <c r="AK68" s="149"/>
    </row>
    <row r="69" spans="2:37">
      <c r="B69" s="84" t="s">
        <v>16</v>
      </c>
      <c r="C69" s="20" t="s">
        <v>37</v>
      </c>
      <c r="D69" s="84" t="s">
        <v>16</v>
      </c>
      <c r="E69" s="178">
        <f t="shared" si="11"/>
        <v>5.617977528089888</v>
      </c>
      <c r="F69" s="85">
        <v>5</v>
      </c>
      <c r="H69" s="84" t="s">
        <v>19</v>
      </c>
      <c r="I69" s="20" t="s">
        <v>150</v>
      </c>
      <c r="J69" s="84" t="s">
        <v>16</v>
      </c>
      <c r="K69" s="178">
        <f t="shared" si="12"/>
        <v>10.9375</v>
      </c>
      <c r="L69" s="85">
        <v>7</v>
      </c>
      <c r="M69" s="20"/>
      <c r="O69" s="145" t="s">
        <v>16</v>
      </c>
      <c r="P69" s="146" t="s">
        <v>361</v>
      </c>
      <c r="Q69" s="145" t="s">
        <v>19</v>
      </c>
      <c r="R69" s="144">
        <f t="shared" si="9"/>
        <v>5</v>
      </c>
      <c r="S69" s="143">
        <v>4</v>
      </c>
      <c r="U69" s="145" t="s">
        <v>106</v>
      </c>
      <c r="V69" s="146" t="s">
        <v>386</v>
      </c>
      <c r="W69" s="145" t="s">
        <v>22</v>
      </c>
      <c r="X69" s="144">
        <f t="shared" si="10"/>
        <v>4.3478260869565215</v>
      </c>
      <c r="Y69" s="143">
        <v>3</v>
      </c>
      <c r="AA69" s="148" t="s">
        <v>0</v>
      </c>
      <c r="AB69" s="148" t="s">
        <v>1</v>
      </c>
      <c r="AC69" s="148" t="s">
        <v>2</v>
      </c>
      <c r="AD69" s="148" t="s">
        <v>3</v>
      </c>
      <c r="AE69" s="147" t="s">
        <v>4</v>
      </c>
      <c r="AG69" s="148" t="s">
        <v>45</v>
      </c>
      <c r="AH69" s="148" t="s">
        <v>1</v>
      </c>
      <c r="AI69" s="148" t="s">
        <v>46</v>
      </c>
      <c r="AJ69" s="148" t="s">
        <v>3</v>
      </c>
      <c r="AK69" s="147" t="s">
        <v>4</v>
      </c>
    </row>
    <row r="70" spans="2:37">
      <c r="B70" s="84" t="s">
        <v>16</v>
      </c>
      <c r="C70" s="20" t="s">
        <v>29</v>
      </c>
      <c r="D70" s="84" t="s">
        <v>16</v>
      </c>
      <c r="E70" s="178">
        <f t="shared" si="11"/>
        <v>4.4943820224719104</v>
      </c>
      <c r="F70" s="85">
        <v>4</v>
      </c>
      <c r="H70" s="84" t="s">
        <v>106</v>
      </c>
      <c r="I70" s="20" t="s">
        <v>142</v>
      </c>
      <c r="J70" s="84" t="s">
        <v>22</v>
      </c>
      <c r="K70" s="178">
        <f t="shared" si="12"/>
        <v>6.25</v>
      </c>
      <c r="L70" s="85">
        <v>4</v>
      </c>
      <c r="O70" s="145" t="s">
        <v>9</v>
      </c>
      <c r="P70" s="146" t="s">
        <v>360</v>
      </c>
      <c r="Q70" s="145" t="s">
        <v>16</v>
      </c>
      <c r="R70" s="144">
        <f t="shared" si="9"/>
        <v>5</v>
      </c>
      <c r="S70" s="143">
        <v>4</v>
      </c>
      <c r="U70" s="145" t="s">
        <v>51</v>
      </c>
      <c r="V70" s="146" t="s">
        <v>385</v>
      </c>
      <c r="W70" s="145" t="s">
        <v>104</v>
      </c>
      <c r="X70" s="144">
        <f t="shared" si="10"/>
        <v>4.3478260869565215</v>
      </c>
      <c r="Y70" s="143">
        <v>3</v>
      </c>
      <c r="AA70" s="145" t="s">
        <v>16</v>
      </c>
      <c r="AB70" s="146" t="s">
        <v>713</v>
      </c>
      <c r="AC70" s="145" t="s">
        <v>16</v>
      </c>
      <c r="AD70" s="144">
        <f t="shared" ref="AD70:AD90" si="13">SUM((AE70/$AE$91)*100)</f>
        <v>12.048192771084338</v>
      </c>
      <c r="AE70" s="143">
        <v>10</v>
      </c>
      <c r="AG70" s="145" t="s">
        <v>19</v>
      </c>
      <c r="AH70" s="146" t="s">
        <v>724</v>
      </c>
      <c r="AI70" s="145" t="s">
        <v>16</v>
      </c>
      <c r="AJ70" s="144">
        <f t="shared" ref="AJ70:AJ79" si="14">SUM((AK70/$AK$80)*100)</f>
        <v>19.17808219178082</v>
      </c>
      <c r="AK70" s="143">
        <v>14</v>
      </c>
    </row>
    <row r="71" spans="2:37">
      <c r="B71" s="84" t="s">
        <v>16</v>
      </c>
      <c r="C71" s="20" t="s">
        <v>41</v>
      </c>
      <c r="D71" s="84" t="s">
        <v>16</v>
      </c>
      <c r="E71" s="178">
        <f t="shared" si="11"/>
        <v>3.3707865168539324</v>
      </c>
      <c r="F71" s="85">
        <v>3</v>
      </c>
      <c r="H71" s="84" t="s">
        <v>9</v>
      </c>
      <c r="I71" s="20" t="s">
        <v>148</v>
      </c>
      <c r="J71" s="19" t="s">
        <v>16</v>
      </c>
      <c r="K71" s="178">
        <f t="shared" si="12"/>
        <v>3.125</v>
      </c>
      <c r="L71" s="85">
        <v>2</v>
      </c>
      <c r="O71" s="145" t="s">
        <v>129</v>
      </c>
      <c r="P71" s="146" t="s">
        <v>359</v>
      </c>
      <c r="Q71" s="145" t="s">
        <v>16</v>
      </c>
      <c r="R71" s="144">
        <f t="shared" si="9"/>
        <v>2.5</v>
      </c>
      <c r="S71" s="143">
        <v>2</v>
      </c>
      <c r="U71" s="202" t="s">
        <v>106</v>
      </c>
      <c r="V71" s="203" t="s">
        <v>311</v>
      </c>
      <c r="W71" s="202" t="s">
        <v>52</v>
      </c>
      <c r="X71" s="204">
        <f t="shared" si="10"/>
        <v>4.3478260869565215</v>
      </c>
      <c r="Y71" s="205">
        <v>3</v>
      </c>
      <c r="AA71" s="145" t="s">
        <v>16</v>
      </c>
      <c r="AB71" s="146" t="s">
        <v>712</v>
      </c>
      <c r="AC71" s="145" t="s">
        <v>16</v>
      </c>
      <c r="AD71" s="144">
        <f t="shared" si="13"/>
        <v>10.843373493975903</v>
      </c>
      <c r="AE71" s="143">
        <v>9</v>
      </c>
      <c r="AG71" s="145" t="s">
        <v>19</v>
      </c>
      <c r="AH71" s="146" t="s">
        <v>723</v>
      </c>
      <c r="AI71" s="145" t="s">
        <v>16</v>
      </c>
      <c r="AJ71" s="144">
        <f t="shared" si="14"/>
        <v>19.17808219178082</v>
      </c>
      <c r="AK71" s="143">
        <v>14</v>
      </c>
    </row>
    <row r="72" spans="2:37">
      <c r="B72" s="84" t="s">
        <v>16</v>
      </c>
      <c r="C72" s="20" t="s">
        <v>42</v>
      </c>
      <c r="D72" s="84" t="s">
        <v>16</v>
      </c>
      <c r="E72" s="178">
        <f t="shared" si="11"/>
        <v>3.3707865168539324</v>
      </c>
      <c r="F72" s="85">
        <v>3</v>
      </c>
      <c r="H72" s="84" t="s">
        <v>19</v>
      </c>
      <c r="I72" s="20" t="s">
        <v>149</v>
      </c>
      <c r="J72" s="84" t="s">
        <v>123</v>
      </c>
      <c r="K72" s="178">
        <f t="shared" si="12"/>
        <v>3.125</v>
      </c>
      <c r="L72" s="85">
        <v>2</v>
      </c>
      <c r="O72" s="145" t="s">
        <v>9</v>
      </c>
      <c r="P72" s="146" t="s">
        <v>358</v>
      </c>
      <c r="Q72" s="145" t="s">
        <v>16</v>
      </c>
      <c r="R72" s="144">
        <f t="shared" si="9"/>
        <v>2.5</v>
      </c>
      <c r="S72" s="143">
        <v>2</v>
      </c>
      <c r="U72" s="145" t="s">
        <v>106</v>
      </c>
      <c r="V72" s="146" t="s">
        <v>384</v>
      </c>
      <c r="W72" s="145" t="s">
        <v>16</v>
      </c>
      <c r="X72" s="144">
        <f t="shared" si="10"/>
        <v>4.3478260869565215</v>
      </c>
      <c r="Y72" s="143">
        <v>3</v>
      </c>
      <c r="AA72" s="145" t="s">
        <v>16</v>
      </c>
      <c r="AB72" s="146" t="s">
        <v>711</v>
      </c>
      <c r="AC72" s="145" t="s">
        <v>16</v>
      </c>
      <c r="AD72" s="144">
        <f t="shared" si="13"/>
        <v>8.4337349397590362</v>
      </c>
      <c r="AE72" s="143">
        <v>7</v>
      </c>
      <c r="AG72" s="145" t="s">
        <v>19</v>
      </c>
      <c r="AH72" s="146" t="s">
        <v>722</v>
      </c>
      <c r="AI72" s="145" t="s">
        <v>16</v>
      </c>
      <c r="AJ72" s="144">
        <f t="shared" si="14"/>
        <v>15.068493150684931</v>
      </c>
      <c r="AK72" s="143">
        <v>11</v>
      </c>
    </row>
    <row r="73" spans="2:37">
      <c r="B73" s="84" t="s">
        <v>16</v>
      </c>
      <c r="C73" s="20" t="s">
        <v>30</v>
      </c>
      <c r="D73" s="84" t="s">
        <v>16</v>
      </c>
      <c r="E73" s="178">
        <f t="shared" si="11"/>
        <v>2.2471910112359552</v>
      </c>
      <c r="F73" s="85">
        <v>2</v>
      </c>
      <c r="H73" s="84" t="s">
        <v>19</v>
      </c>
      <c r="I73" s="20" t="s">
        <v>145</v>
      </c>
      <c r="J73" s="84" t="s">
        <v>22</v>
      </c>
      <c r="K73" s="178">
        <f t="shared" si="12"/>
        <v>1.5625</v>
      </c>
      <c r="L73" s="85">
        <v>1</v>
      </c>
      <c r="O73" s="145" t="s">
        <v>9</v>
      </c>
      <c r="P73" s="146" t="s">
        <v>357</v>
      </c>
      <c r="Q73" s="145" t="s">
        <v>16</v>
      </c>
      <c r="R73" s="144">
        <f t="shared" si="9"/>
        <v>2.5</v>
      </c>
      <c r="S73" s="143">
        <v>2</v>
      </c>
      <c r="U73" s="145" t="s">
        <v>106</v>
      </c>
      <c r="V73" s="146" t="s">
        <v>383</v>
      </c>
      <c r="W73" s="145" t="s">
        <v>22</v>
      </c>
      <c r="X73" s="144">
        <f t="shared" si="10"/>
        <v>2.8985507246376812</v>
      </c>
      <c r="Y73" s="143">
        <v>2</v>
      </c>
      <c r="AA73" s="145" t="s">
        <v>16</v>
      </c>
      <c r="AB73" s="146" t="s">
        <v>710</v>
      </c>
      <c r="AC73" s="145" t="s">
        <v>16</v>
      </c>
      <c r="AD73" s="144">
        <f t="shared" si="13"/>
        <v>8.4337349397590362</v>
      </c>
      <c r="AE73" s="143">
        <v>7</v>
      </c>
      <c r="AG73" s="145" t="s">
        <v>19</v>
      </c>
      <c r="AH73" s="146" t="s">
        <v>721</v>
      </c>
      <c r="AI73" s="145" t="s">
        <v>16</v>
      </c>
      <c r="AJ73" s="144">
        <f t="shared" si="14"/>
        <v>15.068493150684931</v>
      </c>
      <c r="AK73" s="143">
        <v>11</v>
      </c>
    </row>
    <row r="74" spans="2:37">
      <c r="B74" s="84" t="s">
        <v>16</v>
      </c>
      <c r="C74" s="20" t="s">
        <v>43</v>
      </c>
      <c r="D74" s="84" t="s">
        <v>16</v>
      </c>
      <c r="E74" s="178">
        <f t="shared" si="11"/>
        <v>2.2471910112359552</v>
      </c>
      <c r="F74" s="85">
        <v>2</v>
      </c>
      <c r="H74" s="84" t="s">
        <v>19</v>
      </c>
      <c r="I74" s="20" t="s">
        <v>152</v>
      </c>
      <c r="J74" s="84" t="s">
        <v>16</v>
      </c>
      <c r="K74" s="178">
        <f t="shared" si="12"/>
        <v>1.5625</v>
      </c>
      <c r="L74" s="85">
        <v>1</v>
      </c>
      <c r="O74" s="145" t="s">
        <v>9</v>
      </c>
      <c r="P74" s="146" t="s">
        <v>356</v>
      </c>
      <c r="Q74" s="145" t="s">
        <v>16</v>
      </c>
      <c r="R74" s="144">
        <f t="shared" si="9"/>
        <v>2.5</v>
      </c>
      <c r="S74" s="143">
        <v>2</v>
      </c>
      <c r="U74" s="145" t="s">
        <v>9</v>
      </c>
      <c r="V74" s="146" t="s">
        <v>382</v>
      </c>
      <c r="W74" s="145" t="s">
        <v>123</v>
      </c>
      <c r="X74" s="144">
        <f t="shared" si="10"/>
        <v>2.8985507246376812</v>
      </c>
      <c r="Y74" s="143">
        <v>2</v>
      </c>
      <c r="AA74" s="145" t="s">
        <v>16</v>
      </c>
      <c r="AB74" s="146" t="s">
        <v>709</v>
      </c>
      <c r="AC74" s="145" t="s">
        <v>16</v>
      </c>
      <c r="AD74" s="144">
        <f t="shared" si="13"/>
        <v>7.2289156626506017</v>
      </c>
      <c r="AE74" s="143">
        <v>6</v>
      </c>
      <c r="AG74" s="145" t="s">
        <v>19</v>
      </c>
      <c r="AH74" s="146" t="s">
        <v>720</v>
      </c>
      <c r="AI74" s="145" t="s">
        <v>22</v>
      </c>
      <c r="AJ74" s="144">
        <f t="shared" si="14"/>
        <v>8.2191780821917799</v>
      </c>
      <c r="AK74" s="143">
        <v>6</v>
      </c>
    </row>
    <row r="75" spans="2:37">
      <c r="B75" s="84" t="s">
        <v>16</v>
      </c>
      <c r="C75" s="20" t="s">
        <v>32</v>
      </c>
      <c r="D75" s="84" t="s">
        <v>16</v>
      </c>
      <c r="E75" s="178">
        <f t="shared" si="11"/>
        <v>2.2471910112359552</v>
      </c>
      <c r="F75" s="85">
        <v>2</v>
      </c>
      <c r="H75" s="84" t="s">
        <v>19</v>
      </c>
      <c r="I75" s="20" t="s">
        <v>153</v>
      </c>
      <c r="J75" s="84" t="s">
        <v>16</v>
      </c>
      <c r="K75" s="178">
        <f t="shared" si="12"/>
        <v>1.5625</v>
      </c>
      <c r="L75" s="85">
        <v>1</v>
      </c>
      <c r="O75" s="145" t="s">
        <v>22</v>
      </c>
      <c r="P75" s="146" t="s">
        <v>355</v>
      </c>
      <c r="Q75" s="145" t="s">
        <v>16</v>
      </c>
      <c r="R75" s="144">
        <f t="shared" si="9"/>
        <v>2.5</v>
      </c>
      <c r="S75" s="143">
        <v>2</v>
      </c>
      <c r="U75" s="145" t="s">
        <v>22</v>
      </c>
      <c r="V75" s="146" t="s">
        <v>381</v>
      </c>
      <c r="W75" s="145" t="s">
        <v>123</v>
      </c>
      <c r="X75" s="144">
        <f t="shared" si="10"/>
        <v>2.8985507246376812</v>
      </c>
      <c r="Y75" s="143">
        <v>2</v>
      </c>
      <c r="AA75" s="145" t="s">
        <v>16</v>
      </c>
      <c r="AB75" s="146" t="s">
        <v>708</v>
      </c>
      <c r="AC75" s="145" t="s">
        <v>16</v>
      </c>
      <c r="AD75" s="144">
        <f t="shared" si="13"/>
        <v>6.024096385542169</v>
      </c>
      <c r="AE75" s="143">
        <v>5</v>
      </c>
      <c r="AG75" s="145" t="s">
        <v>19</v>
      </c>
      <c r="AH75" s="146" t="s">
        <v>719</v>
      </c>
      <c r="AI75" s="145" t="s">
        <v>123</v>
      </c>
      <c r="AJ75" s="144">
        <f t="shared" si="14"/>
        <v>8.2191780821917799</v>
      </c>
      <c r="AK75" s="143">
        <v>6</v>
      </c>
    </row>
    <row r="76" spans="2:37">
      <c r="B76" s="84" t="s">
        <v>16</v>
      </c>
      <c r="C76" s="20" t="s">
        <v>44</v>
      </c>
      <c r="D76" s="84" t="s">
        <v>16</v>
      </c>
      <c r="E76" s="178">
        <f t="shared" si="11"/>
        <v>1.1235955056179776</v>
      </c>
      <c r="F76" s="85">
        <v>1</v>
      </c>
      <c r="H76" s="84" t="s">
        <v>19</v>
      </c>
      <c r="I76" s="20" t="s">
        <v>143</v>
      </c>
      <c r="J76" s="19" t="s">
        <v>16</v>
      </c>
      <c r="K76" s="178">
        <f t="shared" si="12"/>
        <v>1.5625</v>
      </c>
      <c r="L76" s="85">
        <v>1</v>
      </c>
      <c r="O76" s="145" t="s">
        <v>6</v>
      </c>
      <c r="P76" s="146" t="s">
        <v>354</v>
      </c>
      <c r="Q76" s="145" t="s">
        <v>16</v>
      </c>
      <c r="R76" s="144">
        <f t="shared" si="9"/>
        <v>2.5</v>
      </c>
      <c r="S76" s="143">
        <v>2</v>
      </c>
      <c r="U76" s="145" t="s">
        <v>22</v>
      </c>
      <c r="V76" s="146" t="s">
        <v>380</v>
      </c>
      <c r="W76" s="145" t="s">
        <v>104</v>
      </c>
      <c r="X76" s="144">
        <f t="shared" si="10"/>
        <v>2.8985507246376812</v>
      </c>
      <c r="Y76" s="143">
        <v>2</v>
      </c>
      <c r="AA76" s="145" t="s">
        <v>16</v>
      </c>
      <c r="AB76" s="146" t="s">
        <v>707</v>
      </c>
      <c r="AC76" s="145" t="s">
        <v>16</v>
      </c>
      <c r="AD76" s="144">
        <f t="shared" si="13"/>
        <v>6.024096385542169</v>
      </c>
      <c r="AE76" s="143">
        <v>5</v>
      </c>
      <c r="AG76" s="145" t="s">
        <v>19</v>
      </c>
      <c r="AH76" s="146" t="s">
        <v>718</v>
      </c>
      <c r="AI76" s="145" t="s">
        <v>16</v>
      </c>
      <c r="AJ76" s="144">
        <f t="shared" si="14"/>
        <v>5.4794520547945202</v>
      </c>
      <c r="AK76" s="143">
        <v>4</v>
      </c>
    </row>
    <row r="77" spans="2:37">
      <c r="B77" s="84" t="s">
        <v>16</v>
      </c>
      <c r="C77" s="20" t="s">
        <v>100</v>
      </c>
      <c r="D77" s="84" t="s">
        <v>16</v>
      </c>
      <c r="E77" s="178">
        <f t="shared" si="11"/>
        <v>1.1235955056179776</v>
      </c>
      <c r="F77" s="85">
        <v>1</v>
      </c>
      <c r="H77" s="96" t="s">
        <v>19</v>
      </c>
      <c r="I77" s="69" t="s">
        <v>151</v>
      </c>
      <c r="J77" s="96" t="s">
        <v>16</v>
      </c>
      <c r="K77" s="188">
        <f t="shared" si="12"/>
        <v>1.5625</v>
      </c>
      <c r="L77" s="97">
        <v>1</v>
      </c>
      <c r="O77" s="145" t="s">
        <v>9</v>
      </c>
      <c r="P77" s="146" t="s">
        <v>353</v>
      </c>
      <c r="Q77" s="145" t="s">
        <v>16</v>
      </c>
      <c r="R77" s="144">
        <f t="shared" si="9"/>
        <v>2.5</v>
      </c>
      <c r="S77" s="143">
        <v>2</v>
      </c>
      <c r="U77" s="145" t="s">
        <v>9</v>
      </c>
      <c r="V77" s="146" t="s">
        <v>379</v>
      </c>
      <c r="W77" s="145" t="s">
        <v>52</v>
      </c>
      <c r="X77" s="144">
        <f t="shared" si="10"/>
        <v>2.8985507246376812</v>
      </c>
      <c r="Y77" s="143">
        <v>2</v>
      </c>
      <c r="AA77" s="145" t="s">
        <v>16</v>
      </c>
      <c r="AB77" s="146" t="s">
        <v>706</v>
      </c>
      <c r="AC77" s="145" t="s">
        <v>16</v>
      </c>
      <c r="AD77" s="144">
        <f t="shared" si="13"/>
        <v>6.024096385542169</v>
      </c>
      <c r="AE77" s="143">
        <v>5</v>
      </c>
      <c r="AG77" s="145" t="s">
        <v>19</v>
      </c>
      <c r="AH77" s="146" t="s">
        <v>717</v>
      </c>
      <c r="AI77" s="145" t="s">
        <v>22</v>
      </c>
      <c r="AJ77" s="144">
        <f t="shared" si="14"/>
        <v>5.4794520547945202</v>
      </c>
      <c r="AK77" s="143">
        <v>4</v>
      </c>
    </row>
    <row r="78" spans="2:37">
      <c r="B78" s="84" t="s">
        <v>16</v>
      </c>
      <c r="C78" s="20" t="s">
        <v>36</v>
      </c>
      <c r="D78" s="84" t="s">
        <v>16</v>
      </c>
      <c r="E78" s="178">
        <f t="shared" si="11"/>
        <v>1.1235955056179776</v>
      </c>
      <c r="F78" s="85">
        <v>1</v>
      </c>
      <c r="K78" s="189">
        <f>SUM(K66:K77)</f>
        <v>100</v>
      </c>
      <c r="L78" s="74">
        <f>SUM(L66:L77)</f>
        <v>64</v>
      </c>
      <c r="O78" s="145" t="s">
        <v>6</v>
      </c>
      <c r="P78" s="146" t="s">
        <v>352</v>
      </c>
      <c r="Q78" s="145" t="s">
        <v>16</v>
      </c>
      <c r="R78" s="144">
        <f t="shared" si="9"/>
        <v>1.25</v>
      </c>
      <c r="S78" s="143">
        <v>1</v>
      </c>
      <c r="U78" s="145" t="s">
        <v>55</v>
      </c>
      <c r="V78" s="146" t="s">
        <v>378</v>
      </c>
      <c r="W78" s="145" t="s">
        <v>141</v>
      </c>
      <c r="X78" s="144">
        <f t="shared" si="10"/>
        <v>1.4492753623188406</v>
      </c>
      <c r="Y78" s="143">
        <v>1</v>
      </c>
      <c r="AA78" s="145" t="s">
        <v>16</v>
      </c>
      <c r="AB78" s="146" t="s">
        <v>705</v>
      </c>
      <c r="AC78" s="145" t="s">
        <v>16</v>
      </c>
      <c r="AD78" s="144">
        <f t="shared" si="13"/>
        <v>4.8192771084337354</v>
      </c>
      <c r="AE78" s="143">
        <v>4</v>
      </c>
      <c r="AG78" s="145" t="s">
        <v>19</v>
      </c>
      <c r="AH78" s="146" t="s">
        <v>716</v>
      </c>
      <c r="AI78" s="145" t="s">
        <v>16</v>
      </c>
      <c r="AJ78" s="144">
        <f t="shared" si="14"/>
        <v>2.7397260273972601</v>
      </c>
      <c r="AK78" s="143">
        <v>2</v>
      </c>
    </row>
    <row r="79" spans="2:37" ht="12" customHeight="1">
      <c r="B79" s="107" t="s">
        <v>16</v>
      </c>
      <c r="C79" s="35" t="s">
        <v>38</v>
      </c>
      <c r="D79" s="107" t="s">
        <v>16</v>
      </c>
      <c r="E79" s="181">
        <f t="shared" si="11"/>
        <v>1.1235955056179776</v>
      </c>
      <c r="F79" s="108">
        <v>1</v>
      </c>
      <c r="K79" s="190"/>
      <c r="O79" s="145" t="s">
        <v>9</v>
      </c>
      <c r="P79" s="146" t="s">
        <v>351</v>
      </c>
      <c r="Q79" s="145" t="s">
        <v>16</v>
      </c>
      <c r="R79" s="144">
        <f t="shared" si="9"/>
        <v>1.25</v>
      </c>
      <c r="S79" s="143">
        <v>1</v>
      </c>
      <c r="U79" s="145" t="s">
        <v>22</v>
      </c>
      <c r="V79" s="146" t="s">
        <v>377</v>
      </c>
      <c r="W79" s="145" t="s">
        <v>123</v>
      </c>
      <c r="X79" s="144">
        <f t="shared" si="10"/>
        <v>1.4492753623188406</v>
      </c>
      <c r="Y79" s="143">
        <v>1</v>
      </c>
      <c r="AA79" s="145" t="s">
        <v>22</v>
      </c>
      <c r="AB79" s="146" t="s">
        <v>704</v>
      </c>
      <c r="AC79" s="145" t="s">
        <v>16</v>
      </c>
      <c r="AD79" s="144">
        <f t="shared" si="13"/>
        <v>4.8192771084337354</v>
      </c>
      <c r="AE79" s="143">
        <v>4</v>
      </c>
      <c r="AG79" s="145" t="s">
        <v>19</v>
      </c>
      <c r="AH79" s="146" t="s">
        <v>715</v>
      </c>
      <c r="AI79" s="145" t="s">
        <v>123</v>
      </c>
      <c r="AJ79" s="144">
        <f t="shared" si="14"/>
        <v>1.3698630136986301</v>
      </c>
      <c r="AK79" s="143">
        <v>1</v>
      </c>
    </row>
    <row r="80" spans="2:37" ht="15">
      <c r="B80" s="84" t="s">
        <v>16</v>
      </c>
      <c r="C80" s="20" t="s">
        <v>39</v>
      </c>
      <c r="D80" s="84" t="s">
        <v>16</v>
      </c>
      <c r="E80" s="178">
        <f t="shared" si="11"/>
        <v>1.1235955056179776</v>
      </c>
      <c r="F80" s="85">
        <v>1</v>
      </c>
      <c r="K80" s="190"/>
      <c r="O80" s="145" t="s">
        <v>16</v>
      </c>
      <c r="P80" s="146" t="s">
        <v>350</v>
      </c>
      <c r="Q80" s="145" t="s">
        <v>19</v>
      </c>
      <c r="R80" s="144">
        <f t="shared" si="9"/>
        <v>1.25</v>
      </c>
      <c r="S80" s="143">
        <v>1</v>
      </c>
      <c r="U80" s="145" t="s">
        <v>9</v>
      </c>
      <c r="V80" s="146" t="s">
        <v>376</v>
      </c>
      <c r="W80" s="145" t="s">
        <v>104</v>
      </c>
      <c r="X80" s="144">
        <f t="shared" si="10"/>
        <v>1.4492753623188406</v>
      </c>
      <c r="Y80" s="143">
        <v>1</v>
      </c>
      <c r="AA80" s="145" t="s">
        <v>16</v>
      </c>
      <c r="AB80" s="146" t="s">
        <v>703</v>
      </c>
      <c r="AC80" s="145" t="s">
        <v>16</v>
      </c>
      <c r="AD80" s="144">
        <f t="shared" si="13"/>
        <v>4.8192771084337354</v>
      </c>
      <c r="AE80" s="143">
        <v>4</v>
      </c>
      <c r="AG80" s="141"/>
      <c r="AH80" s="142"/>
      <c r="AI80" s="141"/>
      <c r="AJ80" s="140">
        <f>SUM(AJ70:AJ79)</f>
        <v>99.999999999999986</v>
      </c>
      <c r="AK80" s="140">
        <f>SUM(AK70:AK79)</f>
        <v>73</v>
      </c>
    </row>
    <row r="81" spans="2:37">
      <c r="B81" s="84" t="s">
        <v>16</v>
      </c>
      <c r="C81" s="20" t="s">
        <v>34</v>
      </c>
      <c r="D81" s="84" t="s">
        <v>16</v>
      </c>
      <c r="E81" s="178">
        <f t="shared" si="11"/>
        <v>1.1235955056179776</v>
      </c>
      <c r="F81" s="85">
        <v>1</v>
      </c>
      <c r="K81" s="190"/>
      <c r="O81" s="145" t="s">
        <v>16</v>
      </c>
      <c r="P81" s="146" t="s">
        <v>349</v>
      </c>
      <c r="Q81" s="145" t="s">
        <v>9</v>
      </c>
      <c r="R81" s="144">
        <f t="shared" si="9"/>
        <v>1.25</v>
      </c>
      <c r="S81" s="143">
        <v>1</v>
      </c>
      <c r="U81" s="145" t="s">
        <v>22</v>
      </c>
      <c r="V81" s="146" t="s">
        <v>375</v>
      </c>
      <c r="W81" s="145" t="s">
        <v>22</v>
      </c>
      <c r="X81" s="144">
        <f t="shared" si="10"/>
        <v>1.4492753623188406</v>
      </c>
      <c r="Y81" s="143">
        <v>1</v>
      </c>
      <c r="AA81" s="145" t="s">
        <v>16</v>
      </c>
      <c r="AB81" s="146" t="s">
        <v>702</v>
      </c>
      <c r="AC81" s="145" t="s">
        <v>16</v>
      </c>
      <c r="AD81" s="144">
        <f t="shared" si="13"/>
        <v>3.6144578313253009</v>
      </c>
      <c r="AE81" s="143">
        <v>3</v>
      </c>
      <c r="AJ81" s="139"/>
      <c r="AK81" s="139"/>
    </row>
    <row r="82" spans="2:37">
      <c r="B82" s="96" t="s">
        <v>16</v>
      </c>
      <c r="C82" s="69" t="s">
        <v>33</v>
      </c>
      <c r="D82" s="96" t="s">
        <v>16</v>
      </c>
      <c r="E82" s="188">
        <f t="shared" si="11"/>
        <v>1.1235955056179776</v>
      </c>
      <c r="F82" s="97">
        <v>1</v>
      </c>
      <c r="K82" s="190"/>
      <c r="O82" s="145" t="s">
        <v>348</v>
      </c>
      <c r="P82" s="146" t="s">
        <v>347</v>
      </c>
      <c r="Q82" s="145" t="s">
        <v>16</v>
      </c>
      <c r="R82" s="144">
        <f t="shared" si="9"/>
        <v>1.25</v>
      </c>
      <c r="S82" s="143">
        <v>1</v>
      </c>
      <c r="U82" s="145" t="s">
        <v>22</v>
      </c>
      <c r="V82" s="146" t="s">
        <v>374</v>
      </c>
      <c r="W82" s="145" t="s">
        <v>16</v>
      </c>
      <c r="X82" s="144">
        <f t="shared" si="10"/>
        <v>1.4492753623188406</v>
      </c>
      <c r="Y82" s="143">
        <v>1</v>
      </c>
      <c r="AA82" s="145" t="s">
        <v>16</v>
      </c>
      <c r="AB82" s="146" t="s">
        <v>701</v>
      </c>
      <c r="AC82" s="145" t="s">
        <v>16</v>
      </c>
      <c r="AD82" s="144">
        <f t="shared" si="13"/>
        <v>3.6144578313253009</v>
      </c>
      <c r="AE82" s="143">
        <v>3</v>
      </c>
      <c r="AJ82" s="139"/>
      <c r="AK82" s="139"/>
    </row>
    <row r="83" spans="2:37">
      <c r="E83" s="189">
        <f>SUM(E66:E82)</f>
        <v>99.999999999999943</v>
      </c>
      <c r="F83" s="74">
        <f>SUM(F66:F82)</f>
        <v>89</v>
      </c>
      <c r="K83" s="190"/>
      <c r="O83" s="145" t="s">
        <v>6</v>
      </c>
      <c r="P83" s="146" t="s">
        <v>346</v>
      </c>
      <c r="Q83" s="145" t="s">
        <v>16</v>
      </c>
      <c r="R83" s="144">
        <f t="shared" si="9"/>
        <v>1.25</v>
      </c>
      <c r="S83" s="143">
        <v>1</v>
      </c>
      <c r="U83" s="145" t="s">
        <v>102</v>
      </c>
      <c r="V83" s="146" t="s">
        <v>373</v>
      </c>
      <c r="W83" s="145" t="s">
        <v>123</v>
      </c>
      <c r="X83" s="144">
        <f t="shared" si="10"/>
        <v>1.4492753623188406</v>
      </c>
      <c r="Y83" s="143">
        <v>1</v>
      </c>
      <c r="AA83" s="145" t="s">
        <v>16</v>
      </c>
      <c r="AB83" s="146" t="s">
        <v>700</v>
      </c>
      <c r="AC83" s="145" t="s">
        <v>16</v>
      </c>
      <c r="AD83" s="144">
        <f t="shared" si="13"/>
        <v>3.6144578313253009</v>
      </c>
      <c r="AE83" s="143">
        <v>3</v>
      </c>
      <c r="AJ83" s="139"/>
      <c r="AK83" s="139"/>
    </row>
    <row r="84" spans="2:37">
      <c r="E84" s="190"/>
      <c r="K84" s="190"/>
      <c r="O84" s="145" t="s">
        <v>345</v>
      </c>
      <c r="P84" s="146" t="s">
        <v>344</v>
      </c>
      <c r="Q84" s="145" t="s">
        <v>16</v>
      </c>
      <c r="R84" s="144">
        <f t="shared" si="9"/>
        <v>1.25</v>
      </c>
      <c r="S84" s="143">
        <v>1</v>
      </c>
      <c r="U84" s="145" t="s">
        <v>106</v>
      </c>
      <c r="V84" s="146" t="s">
        <v>372</v>
      </c>
      <c r="W84" s="145" t="s">
        <v>16</v>
      </c>
      <c r="X84" s="144">
        <f t="shared" si="10"/>
        <v>1.4492753623188406</v>
      </c>
      <c r="Y84" s="143">
        <v>1</v>
      </c>
      <c r="AA84" s="145" t="s">
        <v>16</v>
      </c>
      <c r="AB84" s="146" t="s">
        <v>699</v>
      </c>
      <c r="AC84" s="145" t="s">
        <v>16</v>
      </c>
      <c r="AD84" s="144">
        <f t="shared" si="13"/>
        <v>2.4096385542168677</v>
      </c>
      <c r="AE84" s="143">
        <v>2</v>
      </c>
      <c r="AJ84" s="139"/>
      <c r="AK84" s="139"/>
    </row>
    <row r="85" spans="2:37">
      <c r="E85" s="190"/>
      <c r="K85" s="190"/>
      <c r="O85" s="145" t="s">
        <v>9</v>
      </c>
      <c r="P85" s="146" t="s">
        <v>343</v>
      </c>
      <c r="Q85" s="145" t="s">
        <v>16</v>
      </c>
      <c r="R85" s="144">
        <f t="shared" si="9"/>
        <v>1.25</v>
      </c>
      <c r="S85" s="143">
        <v>1</v>
      </c>
      <c r="U85" s="239" t="s">
        <v>106</v>
      </c>
      <c r="V85" s="240" t="s">
        <v>371</v>
      </c>
      <c r="W85" s="239" t="s">
        <v>22</v>
      </c>
      <c r="X85" s="241">
        <f t="shared" si="10"/>
        <v>1.4492753623188406</v>
      </c>
      <c r="Y85" s="242">
        <v>1</v>
      </c>
      <c r="AA85" s="145" t="s">
        <v>16</v>
      </c>
      <c r="AB85" s="146" t="s">
        <v>698</v>
      </c>
      <c r="AC85" s="145" t="s">
        <v>16</v>
      </c>
      <c r="AD85" s="144">
        <f t="shared" si="13"/>
        <v>1.2048192771084338</v>
      </c>
      <c r="AE85" s="143">
        <v>1</v>
      </c>
      <c r="AJ85" s="139"/>
      <c r="AK85" s="139"/>
    </row>
    <row r="86" spans="2:37">
      <c r="E86" s="190"/>
      <c r="K86" s="190"/>
      <c r="O86" s="145" t="s">
        <v>22</v>
      </c>
      <c r="P86" s="146" t="s">
        <v>342</v>
      </c>
      <c r="Q86" s="145" t="s">
        <v>16</v>
      </c>
      <c r="R86" s="144">
        <f t="shared" si="9"/>
        <v>1.25</v>
      </c>
      <c r="S86" s="143">
        <v>1</v>
      </c>
      <c r="U86" s="145" t="s">
        <v>51</v>
      </c>
      <c r="V86" s="146" t="s">
        <v>370</v>
      </c>
      <c r="W86" s="145" t="s">
        <v>16</v>
      </c>
      <c r="X86" s="144">
        <f t="shared" si="10"/>
        <v>1.4492753623188406</v>
      </c>
      <c r="Y86" s="143">
        <v>1</v>
      </c>
      <c r="AA86" s="145" t="s">
        <v>16</v>
      </c>
      <c r="AB86" s="146" t="s">
        <v>697</v>
      </c>
      <c r="AC86" s="145" t="s">
        <v>16</v>
      </c>
      <c r="AD86" s="144">
        <f t="shared" si="13"/>
        <v>1.2048192771084338</v>
      </c>
      <c r="AE86" s="143">
        <v>1</v>
      </c>
      <c r="AJ86" s="139"/>
      <c r="AK86" s="139"/>
    </row>
    <row r="87" spans="2:37">
      <c r="B87" s="154" t="s">
        <v>135</v>
      </c>
      <c r="C87" s="153"/>
      <c r="D87" s="153"/>
      <c r="E87" s="191"/>
      <c r="F87" s="153"/>
      <c r="G87" s="154"/>
      <c r="H87" s="153" t="s">
        <v>136</v>
      </c>
      <c r="I87" s="1"/>
      <c r="J87" s="1"/>
      <c r="K87" s="199"/>
      <c r="L87" s="1"/>
      <c r="O87" s="145" t="s">
        <v>9</v>
      </c>
      <c r="P87" s="146" t="s">
        <v>341</v>
      </c>
      <c r="Q87" s="145" t="s">
        <v>16</v>
      </c>
      <c r="R87" s="144">
        <f t="shared" si="9"/>
        <v>1.25</v>
      </c>
      <c r="S87" s="143">
        <v>1</v>
      </c>
      <c r="U87" s="145" t="s">
        <v>9</v>
      </c>
      <c r="V87" s="146" t="s">
        <v>369</v>
      </c>
      <c r="W87" s="145" t="s">
        <v>16</v>
      </c>
      <c r="X87" s="144">
        <f t="shared" si="10"/>
        <v>1.4492753623188406</v>
      </c>
      <c r="Y87" s="143">
        <v>1</v>
      </c>
      <c r="AA87" s="145" t="s">
        <v>16</v>
      </c>
      <c r="AB87" s="146" t="s">
        <v>696</v>
      </c>
      <c r="AC87" s="145" t="s">
        <v>16</v>
      </c>
      <c r="AD87" s="144">
        <f t="shared" si="13"/>
        <v>1.2048192771084338</v>
      </c>
      <c r="AE87" s="143">
        <v>1</v>
      </c>
      <c r="AJ87" s="139"/>
      <c r="AK87" s="139"/>
    </row>
    <row r="88" spans="2:37">
      <c r="B88" s="2" t="s">
        <v>0</v>
      </c>
      <c r="C88" s="3" t="s">
        <v>1</v>
      </c>
      <c r="D88" s="3" t="s">
        <v>2</v>
      </c>
      <c r="E88" s="192" t="s">
        <v>3</v>
      </c>
      <c r="F88" s="3" t="s">
        <v>4</v>
      </c>
      <c r="H88" s="2" t="s">
        <v>45</v>
      </c>
      <c r="I88" s="3" t="s">
        <v>1</v>
      </c>
      <c r="J88" s="3" t="s">
        <v>46</v>
      </c>
      <c r="K88" s="192" t="s">
        <v>3</v>
      </c>
      <c r="L88" s="3" t="s">
        <v>4</v>
      </c>
      <c r="O88" s="145" t="s">
        <v>9</v>
      </c>
      <c r="P88" s="146" t="s">
        <v>340</v>
      </c>
      <c r="Q88" s="145" t="s">
        <v>16</v>
      </c>
      <c r="R88" s="144">
        <f t="shared" si="9"/>
        <v>1.25</v>
      </c>
      <c r="S88" s="143">
        <v>1</v>
      </c>
      <c r="U88" s="145" t="s">
        <v>22</v>
      </c>
      <c r="V88" s="146" t="s">
        <v>368</v>
      </c>
      <c r="W88" s="145" t="s">
        <v>16</v>
      </c>
      <c r="X88" s="144">
        <f t="shared" si="10"/>
        <v>1.4492753623188406</v>
      </c>
      <c r="Y88" s="143">
        <v>1</v>
      </c>
      <c r="AA88" s="145" t="s">
        <v>16</v>
      </c>
      <c r="AB88" s="146" t="s">
        <v>695</v>
      </c>
      <c r="AC88" s="145" t="s">
        <v>16</v>
      </c>
      <c r="AD88" s="144">
        <f t="shared" si="13"/>
        <v>1.2048192771084338</v>
      </c>
      <c r="AE88" s="143">
        <v>1</v>
      </c>
      <c r="AJ88" s="139"/>
      <c r="AK88" s="139"/>
    </row>
    <row r="89" spans="2:37">
      <c r="B89" s="98" t="s">
        <v>9</v>
      </c>
      <c r="C89" s="20" t="s">
        <v>8</v>
      </c>
      <c r="D89" s="106">
        <v>1</v>
      </c>
      <c r="E89" s="178">
        <f t="shared" ref="E89:E107" si="15">F89*100/$F$108</f>
        <v>31.25</v>
      </c>
      <c r="F89" s="99">
        <v>25</v>
      </c>
      <c r="H89" s="98" t="s">
        <v>19</v>
      </c>
      <c r="I89" s="20" t="s">
        <v>48</v>
      </c>
      <c r="J89" s="98" t="s">
        <v>16</v>
      </c>
      <c r="K89" s="178">
        <f t="shared" ref="K89:K96" si="16">L89*100/$L$97</f>
        <v>42.10526315789474</v>
      </c>
      <c r="L89" s="99">
        <v>24</v>
      </c>
      <c r="O89" s="145" t="s">
        <v>16</v>
      </c>
      <c r="P89" s="146" t="s">
        <v>339</v>
      </c>
      <c r="Q89" s="145" t="s">
        <v>9</v>
      </c>
      <c r="R89" s="144">
        <f t="shared" si="9"/>
        <v>1.25</v>
      </c>
      <c r="S89" s="143">
        <v>1</v>
      </c>
      <c r="U89" s="145" t="s">
        <v>9</v>
      </c>
      <c r="V89" s="146" t="s">
        <v>367</v>
      </c>
      <c r="W89" s="145" t="s">
        <v>52</v>
      </c>
      <c r="X89" s="144">
        <f t="shared" si="10"/>
        <v>1.4492753623188406</v>
      </c>
      <c r="Y89" s="143">
        <v>1</v>
      </c>
      <c r="AA89" s="145" t="s">
        <v>16</v>
      </c>
      <c r="AB89" s="146" t="s">
        <v>694</v>
      </c>
      <c r="AC89" s="145" t="s">
        <v>16</v>
      </c>
      <c r="AD89" s="144">
        <f t="shared" si="13"/>
        <v>1.2048192771084338</v>
      </c>
      <c r="AE89" s="143">
        <v>1</v>
      </c>
      <c r="AJ89" s="139"/>
      <c r="AK89" s="139"/>
    </row>
    <row r="90" spans="2:37" ht="15">
      <c r="B90" s="84">
        <v>3</v>
      </c>
      <c r="C90" s="20" t="s">
        <v>13</v>
      </c>
      <c r="D90" s="84">
        <v>1</v>
      </c>
      <c r="E90" s="178">
        <f t="shared" si="15"/>
        <v>27.5</v>
      </c>
      <c r="F90" s="85">
        <v>22</v>
      </c>
      <c r="H90" s="19" t="s">
        <v>19</v>
      </c>
      <c r="I90" s="20" t="s">
        <v>49</v>
      </c>
      <c r="J90" s="19" t="s">
        <v>22</v>
      </c>
      <c r="K90" s="178">
        <f t="shared" si="16"/>
        <v>29.82456140350877</v>
      </c>
      <c r="L90" s="85">
        <v>17</v>
      </c>
      <c r="O90" s="145" t="s">
        <v>9</v>
      </c>
      <c r="P90" s="146" t="s">
        <v>338</v>
      </c>
      <c r="Q90" s="145" t="s">
        <v>16</v>
      </c>
      <c r="R90" s="144">
        <f t="shared" si="9"/>
        <v>1.25</v>
      </c>
      <c r="S90" s="143">
        <v>1</v>
      </c>
      <c r="U90" s="141"/>
      <c r="V90" s="142"/>
      <c r="W90" s="141"/>
      <c r="X90" s="140">
        <f>SUM(X65:X89)</f>
        <v>100.00000000000007</v>
      </c>
      <c r="Y90" s="140">
        <f>SUM(Y65:Y89)</f>
        <v>69</v>
      </c>
      <c r="AA90" s="145" t="s">
        <v>16</v>
      </c>
      <c r="AB90" s="146" t="s">
        <v>693</v>
      </c>
      <c r="AC90" s="145" t="s">
        <v>16</v>
      </c>
      <c r="AD90" s="144">
        <f t="shared" si="13"/>
        <v>1.2048192771084338</v>
      </c>
      <c r="AE90" s="143">
        <v>1</v>
      </c>
      <c r="AJ90" s="139"/>
      <c r="AK90" s="139"/>
    </row>
    <row r="91" spans="2:37" ht="15">
      <c r="B91" s="84">
        <v>3</v>
      </c>
      <c r="C91" s="20" t="s">
        <v>21</v>
      </c>
      <c r="D91" s="84" t="s">
        <v>22</v>
      </c>
      <c r="E91" s="178">
        <f t="shared" si="15"/>
        <v>6.25</v>
      </c>
      <c r="F91" s="85">
        <v>5</v>
      </c>
      <c r="H91" s="19" t="s">
        <v>55</v>
      </c>
      <c r="I91" s="20" t="s">
        <v>54</v>
      </c>
      <c r="J91" s="19" t="s">
        <v>22</v>
      </c>
      <c r="K91" s="178">
        <f t="shared" si="16"/>
        <v>8.7719298245614041</v>
      </c>
      <c r="L91" s="85">
        <v>5</v>
      </c>
      <c r="O91" s="145" t="s">
        <v>9</v>
      </c>
      <c r="P91" s="146" t="s">
        <v>337</v>
      </c>
      <c r="Q91" s="145" t="s">
        <v>16</v>
      </c>
      <c r="R91" s="144">
        <f t="shared" si="9"/>
        <v>1.25</v>
      </c>
      <c r="S91" s="143">
        <v>1</v>
      </c>
      <c r="AA91" s="141"/>
      <c r="AB91" s="142"/>
      <c r="AC91" s="141"/>
      <c r="AD91" s="140">
        <f>SUM(AD70:AD90)</f>
        <v>99.999999999999943</v>
      </c>
      <c r="AE91" s="140">
        <f>SUM(AE70:AE90)</f>
        <v>83</v>
      </c>
      <c r="AJ91" s="139"/>
      <c r="AK91" s="139"/>
    </row>
    <row r="92" spans="2:37">
      <c r="B92" s="84" t="s">
        <v>16</v>
      </c>
      <c r="C92" s="20" t="s">
        <v>15</v>
      </c>
      <c r="D92" s="19" t="s">
        <v>9</v>
      </c>
      <c r="E92" s="178">
        <f t="shared" si="15"/>
        <v>5</v>
      </c>
      <c r="F92" s="85">
        <v>4</v>
      </c>
      <c r="H92" s="19" t="s">
        <v>51</v>
      </c>
      <c r="I92" s="20" t="s">
        <v>50</v>
      </c>
      <c r="J92" s="19" t="s">
        <v>52</v>
      </c>
      <c r="K92" s="178">
        <f t="shared" si="16"/>
        <v>7.0175438596491224</v>
      </c>
      <c r="L92" s="85">
        <v>4</v>
      </c>
      <c r="O92" s="145" t="s">
        <v>9</v>
      </c>
      <c r="P92" s="146" t="s">
        <v>336</v>
      </c>
      <c r="Q92" s="145" t="s">
        <v>16</v>
      </c>
      <c r="R92" s="144">
        <f t="shared" si="9"/>
        <v>1.25</v>
      </c>
      <c r="S92" s="143">
        <v>1</v>
      </c>
    </row>
    <row r="93" spans="2:37">
      <c r="B93" s="85" t="s">
        <v>6</v>
      </c>
      <c r="C93" s="20" t="s">
        <v>5</v>
      </c>
      <c r="D93" s="85">
        <v>1</v>
      </c>
      <c r="E93" s="178">
        <f t="shared" si="15"/>
        <v>5</v>
      </c>
      <c r="F93" s="85">
        <v>4</v>
      </c>
      <c r="H93" s="19" t="s">
        <v>19</v>
      </c>
      <c r="I93" s="20" t="s">
        <v>57</v>
      </c>
      <c r="J93" s="19" t="s">
        <v>16</v>
      </c>
      <c r="K93" s="178">
        <f t="shared" si="16"/>
        <v>3.5087719298245612</v>
      </c>
      <c r="L93" s="85">
        <v>2</v>
      </c>
      <c r="O93" s="145" t="s">
        <v>22</v>
      </c>
      <c r="P93" s="146" t="s">
        <v>335</v>
      </c>
      <c r="Q93" s="145" t="s">
        <v>16</v>
      </c>
      <c r="R93" s="144">
        <f t="shared" si="9"/>
        <v>1.25</v>
      </c>
      <c r="S93" s="143">
        <v>1</v>
      </c>
    </row>
    <row r="94" spans="2:37">
      <c r="B94" s="84">
        <v>3</v>
      </c>
      <c r="C94" s="20" t="s">
        <v>12</v>
      </c>
      <c r="D94" s="84">
        <v>1</v>
      </c>
      <c r="E94" s="178">
        <f t="shared" si="15"/>
        <v>5</v>
      </c>
      <c r="F94" s="85">
        <v>4</v>
      </c>
      <c r="H94" s="19" t="s">
        <v>9</v>
      </c>
      <c r="I94" s="20" t="s">
        <v>56</v>
      </c>
      <c r="J94" s="19" t="s">
        <v>22</v>
      </c>
      <c r="K94" s="178">
        <f t="shared" si="16"/>
        <v>3.5087719298245612</v>
      </c>
      <c r="L94" s="85">
        <v>2</v>
      </c>
      <c r="M94" s="20"/>
      <c r="O94" s="145" t="s">
        <v>22</v>
      </c>
      <c r="P94" s="146" t="s">
        <v>334</v>
      </c>
      <c r="Q94" s="145" t="s">
        <v>16</v>
      </c>
      <c r="R94" s="144">
        <f t="shared" si="9"/>
        <v>1.25</v>
      </c>
      <c r="S94" s="143">
        <v>1</v>
      </c>
      <c r="AA94" s="152" t="s">
        <v>869</v>
      </c>
      <c r="AB94" s="151"/>
      <c r="AC94" s="150"/>
      <c r="AD94" s="150"/>
      <c r="AE94" s="149"/>
      <c r="AG94" s="152" t="s">
        <v>863</v>
      </c>
      <c r="AH94" s="151"/>
      <c r="AI94" s="150"/>
      <c r="AJ94" s="150"/>
      <c r="AK94" s="149"/>
    </row>
    <row r="95" spans="2:37">
      <c r="B95" s="84" t="s">
        <v>22</v>
      </c>
      <c r="C95" s="20" t="s">
        <v>23</v>
      </c>
      <c r="D95" s="19" t="s">
        <v>19</v>
      </c>
      <c r="E95" s="178">
        <f t="shared" si="15"/>
        <v>2.5</v>
      </c>
      <c r="F95" s="85">
        <v>2</v>
      </c>
      <c r="H95" s="19" t="s">
        <v>19</v>
      </c>
      <c r="I95" s="20" t="s">
        <v>53</v>
      </c>
      <c r="J95" s="19" t="s">
        <v>16</v>
      </c>
      <c r="K95" s="178">
        <f t="shared" si="16"/>
        <v>3.5087719298245612</v>
      </c>
      <c r="L95" s="85">
        <v>2</v>
      </c>
      <c r="O95" s="145" t="s">
        <v>9</v>
      </c>
      <c r="P95" s="146" t="s">
        <v>333</v>
      </c>
      <c r="Q95" s="145" t="s">
        <v>16</v>
      </c>
      <c r="R95" s="144">
        <f t="shared" si="9"/>
        <v>1.25</v>
      </c>
      <c r="S95" s="143">
        <v>1</v>
      </c>
      <c r="AA95" s="150"/>
      <c r="AB95" s="151"/>
      <c r="AC95" s="150"/>
      <c r="AD95" s="150"/>
      <c r="AE95" s="149"/>
      <c r="AG95" s="150"/>
      <c r="AH95" s="151"/>
      <c r="AI95" s="150"/>
      <c r="AJ95" s="150"/>
      <c r="AK95" s="149"/>
    </row>
    <row r="96" spans="2:37">
      <c r="B96" s="84">
        <v>3</v>
      </c>
      <c r="C96" s="20" t="s">
        <v>25</v>
      </c>
      <c r="D96" s="84" t="s">
        <v>16</v>
      </c>
      <c r="E96" s="178">
        <f t="shared" si="15"/>
        <v>2.5</v>
      </c>
      <c r="F96" s="85">
        <v>2</v>
      </c>
      <c r="H96" s="68" t="s">
        <v>19</v>
      </c>
      <c r="I96" s="69" t="s">
        <v>47</v>
      </c>
      <c r="J96" s="68" t="s">
        <v>16</v>
      </c>
      <c r="K96" s="188">
        <f t="shared" si="16"/>
        <v>1.7543859649122806</v>
      </c>
      <c r="L96" s="97">
        <v>1</v>
      </c>
      <c r="O96" s="145" t="s">
        <v>22</v>
      </c>
      <c r="P96" s="146" t="s">
        <v>332</v>
      </c>
      <c r="Q96" s="145" t="s">
        <v>16</v>
      </c>
      <c r="R96" s="144">
        <f t="shared" si="9"/>
        <v>1.25</v>
      </c>
      <c r="S96" s="143">
        <v>1</v>
      </c>
      <c r="AA96" s="148" t="s">
        <v>0</v>
      </c>
      <c r="AB96" s="148" t="s">
        <v>1</v>
      </c>
      <c r="AC96" s="148" t="s">
        <v>2</v>
      </c>
      <c r="AD96" s="148" t="s">
        <v>3</v>
      </c>
      <c r="AE96" s="147" t="s">
        <v>4</v>
      </c>
      <c r="AG96" s="148" t="s">
        <v>45</v>
      </c>
      <c r="AH96" s="148" t="s">
        <v>1</v>
      </c>
      <c r="AI96" s="148" t="s">
        <v>46</v>
      </c>
      <c r="AJ96" s="148" t="s">
        <v>3</v>
      </c>
      <c r="AK96" s="147" t="s">
        <v>4</v>
      </c>
    </row>
    <row r="97" spans="2:37">
      <c r="B97" s="84">
        <v>3</v>
      </c>
      <c r="C97" s="20" t="s">
        <v>7</v>
      </c>
      <c r="D97" s="84">
        <v>1</v>
      </c>
      <c r="E97" s="178">
        <f t="shared" si="15"/>
        <v>2.5</v>
      </c>
      <c r="F97" s="85">
        <v>2</v>
      </c>
      <c r="K97" s="74">
        <f>SUM(K89:K96)</f>
        <v>99.999999999999986</v>
      </c>
      <c r="L97" s="74">
        <f>SUM(L89:L96)</f>
        <v>57</v>
      </c>
      <c r="O97" s="145" t="s">
        <v>22</v>
      </c>
      <c r="P97" s="146" t="s">
        <v>331</v>
      </c>
      <c r="Q97" s="145" t="s">
        <v>16</v>
      </c>
      <c r="R97" s="144">
        <f t="shared" si="9"/>
        <v>1.25</v>
      </c>
      <c r="S97" s="143">
        <v>1</v>
      </c>
      <c r="AA97" s="145" t="s">
        <v>16</v>
      </c>
      <c r="AB97" s="273" t="s">
        <v>868</v>
      </c>
      <c r="AC97" s="145" t="s">
        <v>16</v>
      </c>
      <c r="AD97" s="144">
        <f>SUM((AE97/$AE$102)*100)</f>
        <v>48.717948717948715</v>
      </c>
      <c r="AE97" s="143">
        <v>38</v>
      </c>
      <c r="AG97" s="145" t="s">
        <v>9</v>
      </c>
      <c r="AH97" s="273" t="s">
        <v>920</v>
      </c>
      <c r="AI97" s="145" t="s">
        <v>52</v>
      </c>
      <c r="AJ97" s="144">
        <f>SUM((AK97/$AK$101)*100)</f>
        <v>73.91304347826086</v>
      </c>
      <c r="AK97" s="143">
        <v>51</v>
      </c>
    </row>
    <row r="98" spans="2:37">
      <c r="B98" s="84" t="s">
        <v>16</v>
      </c>
      <c r="C98" s="20" t="s">
        <v>27</v>
      </c>
      <c r="D98" s="19" t="s">
        <v>9</v>
      </c>
      <c r="E98" s="178">
        <f t="shared" si="15"/>
        <v>1.25</v>
      </c>
      <c r="F98" s="85">
        <v>1</v>
      </c>
      <c r="O98" s="145" t="s">
        <v>129</v>
      </c>
      <c r="P98" s="146" t="s">
        <v>330</v>
      </c>
      <c r="Q98" s="145" t="s">
        <v>16</v>
      </c>
      <c r="R98" s="144">
        <f t="shared" si="9"/>
        <v>1.25</v>
      </c>
      <c r="S98" s="143">
        <v>1</v>
      </c>
      <c r="AA98" s="145" t="s">
        <v>16</v>
      </c>
      <c r="AB98" s="273" t="s">
        <v>867</v>
      </c>
      <c r="AC98" s="145" t="s">
        <v>16</v>
      </c>
      <c r="AD98" s="144">
        <f>SUM((AE98/$AE$102)*100)</f>
        <v>46.153846153846153</v>
      </c>
      <c r="AE98" s="143">
        <v>36</v>
      </c>
      <c r="AG98" s="145" t="s">
        <v>106</v>
      </c>
      <c r="AH98" s="273" t="s">
        <v>919</v>
      </c>
      <c r="AI98" s="145" t="s">
        <v>104</v>
      </c>
      <c r="AJ98" s="144">
        <f>SUM((AK98/$AK$101)*100)</f>
        <v>18.840579710144929</v>
      </c>
      <c r="AK98" s="143">
        <v>13</v>
      </c>
    </row>
    <row r="99" spans="2:37">
      <c r="B99" s="84" t="s">
        <v>16</v>
      </c>
      <c r="C99" s="20" t="s">
        <v>28</v>
      </c>
      <c r="D99" s="19" t="s">
        <v>16</v>
      </c>
      <c r="E99" s="178">
        <f t="shared" si="15"/>
        <v>1.25</v>
      </c>
      <c r="F99" s="85">
        <v>1</v>
      </c>
      <c r="O99" s="145" t="s">
        <v>9</v>
      </c>
      <c r="P99" s="146" t="s">
        <v>329</v>
      </c>
      <c r="Q99" s="145" t="s">
        <v>16</v>
      </c>
      <c r="R99" s="144">
        <f t="shared" si="9"/>
        <v>1.25</v>
      </c>
      <c r="S99" s="143">
        <v>1</v>
      </c>
      <c r="AA99" s="145" t="s">
        <v>16</v>
      </c>
      <c r="AB99" s="273" t="s">
        <v>866</v>
      </c>
      <c r="AC99" s="145" t="s">
        <v>16</v>
      </c>
      <c r="AD99" s="144">
        <f>SUM((AE99/$AE$102)*100)</f>
        <v>2.5641025641025639</v>
      </c>
      <c r="AE99" s="143">
        <v>2</v>
      </c>
      <c r="AG99" s="145" t="s">
        <v>106</v>
      </c>
      <c r="AH99" s="273" t="s">
        <v>918</v>
      </c>
      <c r="AI99" s="145" t="s">
        <v>104</v>
      </c>
      <c r="AJ99" s="144">
        <f>SUM((AK99/$AK$101)*100)</f>
        <v>5.7971014492753623</v>
      </c>
      <c r="AK99" s="143">
        <v>4</v>
      </c>
    </row>
    <row r="100" spans="2:37" ht="15">
      <c r="B100" s="84" t="s">
        <v>16</v>
      </c>
      <c r="C100" s="20" t="s">
        <v>17</v>
      </c>
      <c r="D100" s="84" t="s">
        <v>16</v>
      </c>
      <c r="E100" s="178">
        <f t="shared" si="15"/>
        <v>1.25</v>
      </c>
      <c r="F100" s="85">
        <v>1</v>
      </c>
      <c r="O100" s="141"/>
      <c r="P100" s="142"/>
      <c r="Q100" s="141"/>
      <c r="R100" s="140">
        <f>SUM(R65:R99)</f>
        <v>100</v>
      </c>
      <c r="S100" s="140">
        <f>SUM(S65:S99)</f>
        <v>80</v>
      </c>
      <c r="AA100" s="145" t="s">
        <v>16</v>
      </c>
      <c r="AB100" s="273" t="s">
        <v>865</v>
      </c>
      <c r="AC100" s="145" t="s">
        <v>16</v>
      </c>
      <c r="AD100" s="144">
        <f>SUM((AE100/$AE$102)*100)</f>
        <v>1.2820512820512819</v>
      </c>
      <c r="AE100" s="143">
        <v>1</v>
      </c>
      <c r="AG100" s="145" t="s">
        <v>9</v>
      </c>
      <c r="AH100" s="273" t="s">
        <v>917</v>
      </c>
      <c r="AI100" s="145" t="s">
        <v>52</v>
      </c>
      <c r="AJ100" s="144">
        <f>SUM((AK100/$AK$101)*100)</f>
        <v>1.4492753623188406</v>
      </c>
      <c r="AK100" s="143">
        <v>1</v>
      </c>
    </row>
    <row r="101" spans="2:37" ht="15">
      <c r="B101" s="84">
        <v>3</v>
      </c>
      <c r="C101" s="20" t="s">
        <v>20</v>
      </c>
      <c r="D101" s="84">
        <v>1</v>
      </c>
      <c r="E101" s="178">
        <f t="shared" si="15"/>
        <v>1.25</v>
      </c>
      <c r="F101" s="85">
        <v>1</v>
      </c>
      <c r="AA101" s="145" t="s">
        <v>16</v>
      </c>
      <c r="AB101" s="273" t="s">
        <v>864</v>
      </c>
      <c r="AC101" s="145" t="s">
        <v>16</v>
      </c>
      <c r="AD101" s="144">
        <f>SUM((AE101/$AE$102)*100)</f>
        <v>1.2820512820512819</v>
      </c>
      <c r="AE101" s="143">
        <v>1</v>
      </c>
      <c r="AG101" s="141"/>
      <c r="AH101" s="142"/>
      <c r="AI101" s="141"/>
      <c r="AJ101" s="140">
        <f>SUM(AJ97:AJ100)</f>
        <v>99.999999999999986</v>
      </c>
      <c r="AK101" s="140">
        <f>SUM(AK97:AK100)</f>
        <v>69</v>
      </c>
    </row>
    <row r="102" spans="2:37" ht="15" customHeight="1">
      <c r="B102" s="84" t="s">
        <v>16</v>
      </c>
      <c r="C102" s="20" t="s">
        <v>18</v>
      </c>
      <c r="D102" s="84" t="s">
        <v>19</v>
      </c>
      <c r="E102" s="178">
        <f t="shared" si="15"/>
        <v>1.25</v>
      </c>
      <c r="F102" s="85">
        <v>1</v>
      </c>
      <c r="O102" s="152" t="s">
        <v>412</v>
      </c>
      <c r="P102" s="151"/>
      <c r="Q102" s="150"/>
      <c r="R102" s="150"/>
      <c r="S102" s="149"/>
      <c r="U102" s="152" t="s">
        <v>401</v>
      </c>
      <c r="V102" s="151"/>
      <c r="W102" s="150"/>
      <c r="X102" s="150"/>
      <c r="Y102" s="149"/>
      <c r="AA102" s="141"/>
      <c r="AB102" s="142"/>
      <c r="AC102" s="141"/>
      <c r="AD102" s="140">
        <f>SUM(AD97:AD101)</f>
        <v>100</v>
      </c>
      <c r="AE102" s="140">
        <f>SUM(AE97:AE101)</f>
        <v>78</v>
      </c>
      <c r="AG102" s="252"/>
      <c r="AH102"/>
      <c r="AI102" s="252"/>
      <c r="AJ102" s="252"/>
      <c r="AK102" s="251"/>
    </row>
    <row r="103" spans="2:37">
      <c r="B103" s="19" t="s">
        <v>9</v>
      </c>
      <c r="C103" s="20" t="s">
        <v>26</v>
      </c>
      <c r="D103" s="84">
        <v>1</v>
      </c>
      <c r="E103" s="178">
        <f t="shared" si="15"/>
        <v>1.25</v>
      </c>
      <c r="F103" s="85">
        <v>1</v>
      </c>
      <c r="O103" s="150"/>
      <c r="P103" s="151"/>
      <c r="Q103" s="150"/>
      <c r="R103" s="150"/>
      <c r="S103" s="149"/>
      <c r="U103" s="150"/>
      <c r="V103" s="151"/>
      <c r="W103" s="150"/>
      <c r="X103" s="150"/>
      <c r="Y103" s="149"/>
      <c r="AD103" s="74"/>
      <c r="AE103" s="74"/>
    </row>
    <row r="104" spans="2:37">
      <c r="B104" s="84">
        <v>3</v>
      </c>
      <c r="C104" s="20" t="s">
        <v>14</v>
      </c>
      <c r="D104" s="84">
        <v>1</v>
      </c>
      <c r="E104" s="178">
        <f t="shared" si="15"/>
        <v>1.25</v>
      </c>
      <c r="F104" s="85">
        <v>1</v>
      </c>
      <c r="O104" s="148" t="s">
        <v>0</v>
      </c>
      <c r="P104" s="148" t="s">
        <v>1</v>
      </c>
      <c r="Q104" s="148" t="s">
        <v>2</v>
      </c>
      <c r="R104" s="148" t="s">
        <v>3</v>
      </c>
      <c r="S104" s="147" t="s">
        <v>4</v>
      </c>
      <c r="U104" s="148" t="s">
        <v>45</v>
      </c>
      <c r="V104" s="148" t="s">
        <v>1</v>
      </c>
      <c r="W104" s="148" t="s">
        <v>46</v>
      </c>
      <c r="X104" s="148" t="s">
        <v>3</v>
      </c>
      <c r="Y104" s="147" t="s">
        <v>4</v>
      </c>
      <c r="AA104" s="152" t="s">
        <v>887</v>
      </c>
      <c r="AB104" s="151"/>
      <c r="AC104" s="150"/>
      <c r="AD104" s="150"/>
      <c r="AE104" s="149"/>
      <c r="AG104" s="152" t="s">
        <v>878</v>
      </c>
      <c r="AH104" s="151"/>
      <c r="AI104" s="150"/>
      <c r="AJ104" s="150"/>
      <c r="AK104" s="149"/>
    </row>
    <row r="105" spans="2:37">
      <c r="B105" s="84">
        <v>3</v>
      </c>
      <c r="C105" s="20" t="s">
        <v>24</v>
      </c>
      <c r="D105" s="84" t="s">
        <v>16</v>
      </c>
      <c r="E105" s="178">
        <f t="shared" si="15"/>
        <v>1.25</v>
      </c>
      <c r="F105" s="85">
        <v>1</v>
      </c>
      <c r="O105" s="145" t="s">
        <v>405</v>
      </c>
      <c r="P105" s="146" t="s">
        <v>411</v>
      </c>
      <c r="Q105" s="145" t="s">
        <v>16</v>
      </c>
      <c r="R105" s="144">
        <f t="shared" ref="R105:R113" si="17">SUM((S105/$S$114)*100)</f>
        <v>67.088607594936718</v>
      </c>
      <c r="S105" s="143">
        <v>53</v>
      </c>
      <c r="U105" s="156" t="s">
        <v>106</v>
      </c>
      <c r="V105" s="157" t="s">
        <v>324</v>
      </c>
      <c r="W105" s="156" t="s">
        <v>52</v>
      </c>
      <c r="X105" s="158">
        <f t="shared" ref="X105:X114" si="18">SUM((Y105/$Y$115)*100)</f>
        <v>61.250000000000007</v>
      </c>
      <c r="Y105" s="159">
        <v>49</v>
      </c>
      <c r="AA105" s="150"/>
      <c r="AB105" s="151"/>
      <c r="AC105" s="150"/>
      <c r="AD105" s="150"/>
      <c r="AE105" s="149"/>
      <c r="AG105" s="150"/>
      <c r="AH105" s="151"/>
      <c r="AI105" s="150"/>
      <c r="AJ105" s="150"/>
      <c r="AK105" s="149"/>
    </row>
    <row r="106" spans="2:37">
      <c r="B106" s="84">
        <v>3</v>
      </c>
      <c r="C106" s="20" t="s">
        <v>10</v>
      </c>
      <c r="D106" s="84">
        <v>1</v>
      </c>
      <c r="E106" s="178">
        <f t="shared" si="15"/>
        <v>1.25</v>
      </c>
      <c r="F106" s="85">
        <v>1</v>
      </c>
      <c r="O106" s="145" t="s">
        <v>16</v>
      </c>
      <c r="P106" s="146" t="s">
        <v>410</v>
      </c>
      <c r="Q106" s="145" t="s">
        <v>16</v>
      </c>
      <c r="R106" s="144">
        <f t="shared" si="17"/>
        <v>22.784810126582279</v>
      </c>
      <c r="S106" s="143">
        <v>18</v>
      </c>
      <c r="U106" s="145" t="s">
        <v>22</v>
      </c>
      <c r="V106" s="146" t="s">
        <v>400</v>
      </c>
      <c r="W106" s="145" t="s">
        <v>123</v>
      </c>
      <c r="X106" s="144">
        <f t="shared" si="18"/>
        <v>11.25</v>
      </c>
      <c r="Y106" s="143">
        <v>9</v>
      </c>
      <c r="AA106" s="148" t="s">
        <v>0</v>
      </c>
      <c r="AB106" s="148" t="s">
        <v>1</v>
      </c>
      <c r="AC106" s="148" t="s">
        <v>2</v>
      </c>
      <c r="AD106" s="148" t="s">
        <v>3</v>
      </c>
      <c r="AE106" s="147" t="s">
        <v>4</v>
      </c>
      <c r="AG106" s="148" t="s">
        <v>45</v>
      </c>
      <c r="AH106" s="148" t="s">
        <v>1</v>
      </c>
      <c r="AI106" s="148" t="s">
        <v>46</v>
      </c>
      <c r="AJ106" s="148" t="s">
        <v>3</v>
      </c>
      <c r="AK106" s="147" t="s">
        <v>4</v>
      </c>
    </row>
    <row r="107" spans="2:37">
      <c r="B107" s="96">
        <v>3</v>
      </c>
      <c r="C107" s="69" t="s">
        <v>11</v>
      </c>
      <c r="D107" s="96">
        <v>1</v>
      </c>
      <c r="E107" s="188">
        <f t="shared" si="15"/>
        <v>1.25</v>
      </c>
      <c r="F107" s="97">
        <v>1</v>
      </c>
      <c r="O107" s="145" t="s">
        <v>16</v>
      </c>
      <c r="P107" s="146" t="s">
        <v>409</v>
      </c>
      <c r="Q107" s="145" t="s">
        <v>16</v>
      </c>
      <c r="R107" s="144">
        <f t="shared" si="17"/>
        <v>2.5316455696202533</v>
      </c>
      <c r="S107" s="143">
        <v>2</v>
      </c>
      <c r="U107" s="145" t="s">
        <v>22</v>
      </c>
      <c r="V107" s="146" t="s">
        <v>399</v>
      </c>
      <c r="W107" s="145" t="s">
        <v>16</v>
      </c>
      <c r="X107" s="144">
        <f t="shared" si="18"/>
        <v>8.75</v>
      </c>
      <c r="Y107" s="143">
        <v>7</v>
      </c>
      <c r="AA107" s="145" t="s">
        <v>16</v>
      </c>
      <c r="AB107" s="273" t="s">
        <v>886</v>
      </c>
      <c r="AC107" s="145" t="s">
        <v>16</v>
      </c>
      <c r="AD107" s="144">
        <f t="shared" ref="AD107:AD114" si="19">SUM((AE107/$AE$115)*100)</f>
        <v>50</v>
      </c>
      <c r="AE107" s="143">
        <v>42</v>
      </c>
      <c r="AG107" s="145" t="s">
        <v>19</v>
      </c>
      <c r="AH107" s="273" t="s">
        <v>877</v>
      </c>
      <c r="AI107" s="145" t="s">
        <v>16</v>
      </c>
      <c r="AJ107" s="144">
        <f t="shared" ref="AJ107:AJ114" si="20">SUM((AK107/$AK$115)*100)</f>
        <v>39.285714285714285</v>
      </c>
      <c r="AK107" s="143">
        <v>33</v>
      </c>
    </row>
    <row r="108" spans="2:37">
      <c r="E108" s="74">
        <f>SUM(E89:E107)</f>
        <v>100</v>
      </c>
      <c r="F108" s="74">
        <f>SUM(F89:F107)</f>
        <v>80</v>
      </c>
      <c r="O108" s="145" t="s">
        <v>405</v>
      </c>
      <c r="P108" s="146" t="s">
        <v>408</v>
      </c>
      <c r="Q108" s="145" t="s">
        <v>16</v>
      </c>
      <c r="R108" s="144">
        <f t="shared" si="17"/>
        <v>1.2658227848101267</v>
      </c>
      <c r="S108" s="143">
        <v>1</v>
      </c>
      <c r="U108" s="145" t="s">
        <v>51</v>
      </c>
      <c r="V108" s="146" t="s">
        <v>398</v>
      </c>
      <c r="W108" s="145" t="s">
        <v>52</v>
      </c>
      <c r="X108" s="144">
        <f t="shared" si="18"/>
        <v>7.5</v>
      </c>
      <c r="Y108" s="143">
        <v>6</v>
      </c>
      <c r="AA108" s="145" t="s">
        <v>16</v>
      </c>
      <c r="AB108" s="273" t="s">
        <v>885</v>
      </c>
      <c r="AC108" s="145" t="s">
        <v>16</v>
      </c>
      <c r="AD108" s="144">
        <f t="shared" si="19"/>
        <v>38.095238095238095</v>
      </c>
      <c r="AE108" s="143">
        <v>32</v>
      </c>
      <c r="AG108" s="145" t="s">
        <v>19</v>
      </c>
      <c r="AH108" s="273" t="s">
        <v>876</v>
      </c>
      <c r="AI108" s="145" t="s">
        <v>16</v>
      </c>
      <c r="AJ108" s="144">
        <f t="shared" si="20"/>
        <v>20.238095238095237</v>
      </c>
      <c r="AK108" s="143">
        <v>17</v>
      </c>
    </row>
    <row r="109" spans="2:37">
      <c r="E109" s="74"/>
      <c r="F109" s="74"/>
      <c r="O109" s="145" t="s">
        <v>405</v>
      </c>
      <c r="P109" s="146" t="s">
        <v>407</v>
      </c>
      <c r="Q109" s="145" t="s">
        <v>16</v>
      </c>
      <c r="R109" s="144">
        <f t="shared" si="17"/>
        <v>1.2658227848101267</v>
      </c>
      <c r="S109" s="143">
        <v>1</v>
      </c>
      <c r="U109" s="145" t="s">
        <v>106</v>
      </c>
      <c r="V109" s="146" t="s">
        <v>397</v>
      </c>
      <c r="W109" s="145" t="s">
        <v>104</v>
      </c>
      <c r="X109" s="144">
        <f t="shared" si="18"/>
        <v>3.75</v>
      </c>
      <c r="Y109" s="143">
        <v>3</v>
      </c>
      <c r="AA109" s="145" t="s">
        <v>16</v>
      </c>
      <c r="AB109" s="273" t="s">
        <v>884</v>
      </c>
      <c r="AC109" s="145" t="s">
        <v>16</v>
      </c>
      <c r="AD109" s="144">
        <f t="shared" si="19"/>
        <v>4.7619047619047619</v>
      </c>
      <c r="AE109" s="143">
        <v>4</v>
      </c>
      <c r="AG109" s="145" t="s">
        <v>19</v>
      </c>
      <c r="AH109" s="273" t="s">
        <v>875</v>
      </c>
      <c r="AI109" s="145" t="s">
        <v>104</v>
      </c>
      <c r="AJ109" s="144">
        <f t="shared" si="20"/>
        <v>16.666666666666664</v>
      </c>
      <c r="AK109" s="143">
        <v>14</v>
      </c>
    </row>
    <row r="110" spans="2:37">
      <c r="B110" s="154" t="s">
        <v>155</v>
      </c>
      <c r="C110" s="154"/>
      <c r="D110" s="154"/>
      <c r="E110" s="154"/>
      <c r="F110" s="154"/>
      <c r="G110" s="154"/>
      <c r="H110" s="154" t="s">
        <v>156</v>
      </c>
      <c r="O110" s="145" t="s">
        <v>405</v>
      </c>
      <c r="P110" s="146" t="s">
        <v>406</v>
      </c>
      <c r="Q110" s="145" t="s">
        <v>16</v>
      </c>
      <c r="R110" s="144">
        <f t="shared" si="17"/>
        <v>1.2658227848101267</v>
      </c>
      <c r="S110" s="143">
        <v>1</v>
      </c>
      <c r="U110" s="145" t="s">
        <v>106</v>
      </c>
      <c r="V110" s="146" t="s">
        <v>396</v>
      </c>
      <c r="W110" s="145" t="s">
        <v>22</v>
      </c>
      <c r="X110" s="144">
        <f t="shared" si="18"/>
        <v>2.5</v>
      </c>
      <c r="Y110" s="143">
        <v>2</v>
      </c>
      <c r="AA110" s="145" t="s">
        <v>16</v>
      </c>
      <c r="AB110" s="273" t="s">
        <v>883</v>
      </c>
      <c r="AC110" s="145" t="s">
        <v>16</v>
      </c>
      <c r="AD110" s="144">
        <f t="shared" si="19"/>
        <v>2.3809523809523809</v>
      </c>
      <c r="AE110" s="143">
        <v>2</v>
      </c>
      <c r="AG110" s="145" t="s">
        <v>19</v>
      </c>
      <c r="AH110" s="273" t="s">
        <v>874</v>
      </c>
      <c r="AI110" s="145" t="s">
        <v>22</v>
      </c>
      <c r="AJ110" s="144">
        <f t="shared" si="20"/>
        <v>13.095238095238097</v>
      </c>
      <c r="AK110" s="143">
        <v>11</v>
      </c>
    </row>
    <row r="111" spans="2:37">
      <c r="B111" s="2" t="s">
        <v>0</v>
      </c>
      <c r="C111" s="3" t="s">
        <v>1</v>
      </c>
      <c r="D111" s="3" t="s">
        <v>2</v>
      </c>
      <c r="E111" s="3" t="s">
        <v>3</v>
      </c>
      <c r="F111" s="3" t="s">
        <v>4</v>
      </c>
      <c r="H111" s="2" t="s">
        <v>45</v>
      </c>
      <c r="I111" s="3" t="s">
        <v>1</v>
      </c>
      <c r="J111" s="3" t="s">
        <v>46</v>
      </c>
      <c r="K111" s="3" t="s">
        <v>3</v>
      </c>
      <c r="L111" s="3" t="s">
        <v>4</v>
      </c>
      <c r="O111" s="145" t="s">
        <v>405</v>
      </c>
      <c r="P111" s="146" t="s">
        <v>404</v>
      </c>
      <c r="Q111" s="145" t="s">
        <v>16</v>
      </c>
      <c r="R111" s="144">
        <f t="shared" si="17"/>
        <v>1.2658227848101267</v>
      </c>
      <c r="S111" s="143">
        <v>1</v>
      </c>
      <c r="U111" s="145" t="s">
        <v>106</v>
      </c>
      <c r="V111" s="146" t="s">
        <v>395</v>
      </c>
      <c r="W111" s="145" t="s">
        <v>104</v>
      </c>
      <c r="X111" s="144">
        <f t="shared" si="18"/>
        <v>1.25</v>
      </c>
      <c r="Y111" s="143">
        <v>1</v>
      </c>
      <c r="AA111" s="145" t="s">
        <v>16</v>
      </c>
      <c r="AB111" s="273" t="s">
        <v>882</v>
      </c>
      <c r="AC111" s="145" t="s">
        <v>16</v>
      </c>
      <c r="AD111" s="144">
        <f t="shared" si="19"/>
        <v>1.1904761904761905</v>
      </c>
      <c r="AE111" s="143">
        <v>1</v>
      </c>
      <c r="AG111" s="145" t="s">
        <v>19</v>
      </c>
      <c r="AH111" s="273" t="s">
        <v>873</v>
      </c>
      <c r="AI111" s="145" t="s">
        <v>104</v>
      </c>
      <c r="AJ111" s="144">
        <f t="shared" si="20"/>
        <v>7.1428571428571423</v>
      </c>
      <c r="AK111" s="143">
        <v>6</v>
      </c>
    </row>
    <row r="112" spans="2:37">
      <c r="B112" s="100" t="s">
        <v>16</v>
      </c>
      <c r="C112" s="101" t="s">
        <v>159</v>
      </c>
      <c r="D112" s="109" t="s">
        <v>16</v>
      </c>
      <c r="E112" s="103">
        <v>100</v>
      </c>
      <c r="F112" s="104">
        <v>93</v>
      </c>
      <c r="H112" s="19" t="s">
        <v>106</v>
      </c>
      <c r="I112" s="20" t="s">
        <v>191</v>
      </c>
      <c r="J112" s="19" t="s">
        <v>16</v>
      </c>
      <c r="K112" s="22">
        <f>L112*100/$L$114</f>
        <v>98.717948717948715</v>
      </c>
      <c r="L112" s="99">
        <v>77</v>
      </c>
      <c r="M112" s="20" t="s">
        <v>192</v>
      </c>
      <c r="O112" s="145" t="s">
        <v>16</v>
      </c>
      <c r="P112" s="146" t="s">
        <v>403</v>
      </c>
      <c r="Q112" s="145" t="s">
        <v>16</v>
      </c>
      <c r="R112" s="144">
        <f t="shared" si="17"/>
        <v>1.2658227848101267</v>
      </c>
      <c r="S112" s="143">
        <v>1</v>
      </c>
      <c r="U112" s="247" t="s">
        <v>106</v>
      </c>
      <c r="V112" s="248" t="s">
        <v>394</v>
      </c>
      <c r="W112" s="247" t="s">
        <v>22</v>
      </c>
      <c r="X112" s="249">
        <f t="shared" si="18"/>
        <v>1.25</v>
      </c>
      <c r="Y112" s="250">
        <v>1</v>
      </c>
      <c r="AA112" s="145" t="s">
        <v>16</v>
      </c>
      <c r="AB112" s="273" t="s">
        <v>881</v>
      </c>
      <c r="AC112" s="145" t="s">
        <v>16</v>
      </c>
      <c r="AD112" s="144">
        <f t="shared" si="19"/>
        <v>1.1904761904761905</v>
      </c>
      <c r="AE112" s="143">
        <v>1</v>
      </c>
      <c r="AG112" s="145" t="s">
        <v>19</v>
      </c>
      <c r="AH112" s="273" t="s">
        <v>872</v>
      </c>
      <c r="AI112" s="145" t="s">
        <v>22</v>
      </c>
      <c r="AJ112" s="144">
        <f t="shared" si="20"/>
        <v>1.1904761904761905</v>
      </c>
      <c r="AK112" s="143">
        <v>1</v>
      </c>
    </row>
    <row r="113" spans="2:37">
      <c r="E113" s="74">
        <v>100</v>
      </c>
      <c r="F113" s="74">
        <f>SUM(F112)</f>
        <v>93</v>
      </c>
      <c r="H113" s="68" t="s">
        <v>106</v>
      </c>
      <c r="I113" s="155" t="s">
        <v>442</v>
      </c>
      <c r="J113" s="68" t="s">
        <v>16</v>
      </c>
      <c r="K113" s="71">
        <f>L113*100/$L$114</f>
        <v>1.2820512820512822</v>
      </c>
      <c r="L113" s="97">
        <v>1</v>
      </c>
      <c r="M113" s="20" t="s">
        <v>233</v>
      </c>
      <c r="O113" s="145" t="s">
        <v>16</v>
      </c>
      <c r="P113" s="146" t="s">
        <v>402</v>
      </c>
      <c r="Q113" s="145" t="s">
        <v>16</v>
      </c>
      <c r="R113" s="144">
        <f t="shared" si="17"/>
        <v>1.2658227848101267</v>
      </c>
      <c r="S113" s="143">
        <v>1</v>
      </c>
      <c r="U113" s="145" t="s">
        <v>106</v>
      </c>
      <c r="V113" s="146" t="s">
        <v>393</v>
      </c>
      <c r="W113" s="145" t="s">
        <v>52</v>
      </c>
      <c r="X113" s="144">
        <f t="shared" si="18"/>
        <v>1.25</v>
      </c>
      <c r="Y113" s="143">
        <v>1</v>
      </c>
      <c r="AA113" s="145" t="s">
        <v>16</v>
      </c>
      <c r="AB113" s="273" t="s">
        <v>880</v>
      </c>
      <c r="AC113" s="145" t="s">
        <v>16</v>
      </c>
      <c r="AD113" s="144">
        <f t="shared" si="19"/>
        <v>1.1904761904761905</v>
      </c>
      <c r="AE113" s="143">
        <v>1</v>
      </c>
      <c r="AG113" s="145" t="s">
        <v>19</v>
      </c>
      <c r="AH113" s="273" t="s">
        <v>871</v>
      </c>
      <c r="AI113" s="145" t="s">
        <v>16</v>
      </c>
      <c r="AJ113" s="144">
        <f t="shared" si="20"/>
        <v>1.1904761904761905</v>
      </c>
      <c r="AK113" s="143">
        <v>1</v>
      </c>
    </row>
    <row r="114" spans="2:37" ht="15">
      <c r="L114" s="74">
        <f>SUM(L112:L113)</f>
        <v>78</v>
      </c>
      <c r="O114" s="141"/>
      <c r="P114" s="142"/>
      <c r="Q114" s="141"/>
      <c r="R114" s="140">
        <f>SUM(R105:R113)</f>
        <v>100</v>
      </c>
      <c r="S114" s="140">
        <f>SUM(S105:S113)</f>
        <v>79</v>
      </c>
      <c r="U114" s="145" t="s">
        <v>106</v>
      </c>
      <c r="V114" s="146" t="s">
        <v>392</v>
      </c>
      <c r="W114" s="145" t="s">
        <v>16</v>
      </c>
      <c r="X114" s="144">
        <f t="shared" si="18"/>
        <v>1.25</v>
      </c>
      <c r="Y114" s="143">
        <v>1</v>
      </c>
      <c r="AA114" s="145" t="s">
        <v>16</v>
      </c>
      <c r="AB114" s="273" t="s">
        <v>879</v>
      </c>
      <c r="AC114" s="145" t="s">
        <v>16</v>
      </c>
      <c r="AD114" s="144">
        <f t="shared" si="19"/>
        <v>1.1904761904761905</v>
      </c>
      <c r="AE114" s="143">
        <v>1</v>
      </c>
      <c r="AG114" s="145" t="s">
        <v>19</v>
      </c>
      <c r="AH114" s="273" t="s">
        <v>870</v>
      </c>
      <c r="AI114" s="145" t="s">
        <v>22</v>
      </c>
      <c r="AJ114" s="144">
        <f t="shared" si="20"/>
        <v>1.1904761904761905</v>
      </c>
      <c r="AK114" s="143">
        <v>1</v>
      </c>
    </row>
    <row r="115" spans="2:37" ht="15">
      <c r="U115" s="141"/>
      <c r="V115" s="142"/>
      <c r="W115" s="141"/>
      <c r="X115" s="140">
        <f>SUM(X105:X114)</f>
        <v>100</v>
      </c>
      <c r="Y115" s="140">
        <f>SUM(Y105:Y114)</f>
        <v>80</v>
      </c>
      <c r="AA115" s="141"/>
      <c r="AB115" s="142"/>
      <c r="AC115" s="141"/>
      <c r="AD115" s="140">
        <f>SUM(AD107:AD114)</f>
        <v>100</v>
      </c>
      <c r="AE115" s="140">
        <f>SUM(AE107:AE114)</f>
        <v>84</v>
      </c>
      <c r="AG115" s="141"/>
      <c r="AH115" s="142"/>
      <c r="AI115" s="141"/>
      <c r="AJ115" s="140">
        <f>SUM(AJ107:AJ114)</f>
        <v>99.999999999999986</v>
      </c>
      <c r="AK115" s="140">
        <f>SUM(AK107:AK114)</f>
        <v>84</v>
      </c>
    </row>
    <row r="117" spans="2:37">
      <c r="B117" s="154" t="s">
        <v>157</v>
      </c>
      <c r="C117" s="154"/>
      <c r="D117" s="154"/>
      <c r="E117" s="154"/>
      <c r="F117" s="154"/>
      <c r="G117" s="154"/>
      <c r="H117" s="154" t="s">
        <v>158</v>
      </c>
      <c r="O117" s="152" t="s">
        <v>428</v>
      </c>
      <c r="P117" s="151"/>
      <c r="Q117" s="150"/>
      <c r="R117" s="150"/>
      <c r="S117" s="149"/>
      <c r="U117" s="152" t="s">
        <v>441</v>
      </c>
      <c r="V117" s="151"/>
      <c r="W117" s="150"/>
      <c r="X117" s="150"/>
      <c r="Y117" s="149"/>
      <c r="AA117" s="152" t="s">
        <v>934</v>
      </c>
      <c r="AB117" s="151"/>
      <c r="AC117" s="150"/>
      <c r="AD117" s="150"/>
      <c r="AE117" s="149"/>
      <c r="AG117" s="152" t="s">
        <v>942</v>
      </c>
      <c r="AH117" s="151"/>
      <c r="AI117" s="150"/>
      <c r="AJ117" s="150"/>
      <c r="AK117" s="149"/>
    </row>
    <row r="118" spans="2:37">
      <c r="B118" s="2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H118" s="2" t="s">
        <v>45</v>
      </c>
      <c r="I118" s="3" t="s">
        <v>1</v>
      </c>
      <c r="J118" s="3" t="s">
        <v>46</v>
      </c>
      <c r="K118" s="3" t="s">
        <v>3</v>
      </c>
      <c r="L118" s="3" t="s">
        <v>4</v>
      </c>
      <c r="O118" s="150"/>
      <c r="P118" s="151"/>
      <c r="Q118" s="150"/>
      <c r="R118" s="150"/>
      <c r="S118" s="149"/>
      <c r="U118" s="150"/>
      <c r="V118" s="151"/>
      <c r="W118" s="150"/>
      <c r="X118" s="150"/>
      <c r="Y118" s="149"/>
      <c r="AA118" s="150"/>
      <c r="AB118" s="151"/>
      <c r="AC118" s="150"/>
      <c r="AD118" s="150"/>
      <c r="AE118" s="149"/>
      <c r="AG118" s="150"/>
      <c r="AH118" s="151"/>
      <c r="AI118" s="150"/>
      <c r="AJ118" s="150"/>
      <c r="AK118" s="149"/>
    </row>
    <row r="119" spans="2:37">
      <c r="B119" s="84" t="s">
        <v>16</v>
      </c>
      <c r="C119" s="20" t="s">
        <v>168</v>
      </c>
      <c r="D119" s="84" t="s">
        <v>16</v>
      </c>
      <c r="E119" s="22">
        <f t="shared" ref="E119:E160" si="21">F119*100/$F$161</f>
        <v>9.2105263157894743</v>
      </c>
      <c r="F119" s="99">
        <v>7</v>
      </c>
      <c r="H119" s="19" t="s">
        <v>19</v>
      </c>
      <c r="I119" s="20" t="s">
        <v>214</v>
      </c>
      <c r="J119" s="19" t="s">
        <v>16</v>
      </c>
      <c r="K119" s="22">
        <f t="shared" ref="K119:K157" si="22">L119*100/$L$158</f>
        <v>7.4074074074074074</v>
      </c>
      <c r="L119" s="99">
        <v>6</v>
      </c>
      <c r="O119" s="148" t="s">
        <v>0</v>
      </c>
      <c r="P119" s="148" t="s">
        <v>1</v>
      </c>
      <c r="Q119" s="148" t="s">
        <v>2</v>
      </c>
      <c r="R119" s="148" t="s">
        <v>3</v>
      </c>
      <c r="S119" s="147" t="s">
        <v>4</v>
      </c>
      <c r="U119" s="148" t="s">
        <v>0</v>
      </c>
      <c r="V119" s="148" t="s">
        <v>1</v>
      </c>
      <c r="W119" s="148" t="s">
        <v>2</v>
      </c>
      <c r="X119" s="148" t="s">
        <v>3</v>
      </c>
      <c r="Y119" s="147" t="s">
        <v>4</v>
      </c>
      <c r="AA119" s="148" t="s">
        <v>0</v>
      </c>
      <c r="AB119" s="148" t="s">
        <v>1</v>
      </c>
      <c r="AC119" s="148" t="s">
        <v>2</v>
      </c>
      <c r="AD119" s="148" t="s">
        <v>3</v>
      </c>
      <c r="AE119" s="147" t="s">
        <v>4</v>
      </c>
      <c r="AG119" s="148" t="s">
        <v>45</v>
      </c>
      <c r="AH119" s="148" t="s">
        <v>1</v>
      </c>
      <c r="AI119" s="148" t="s">
        <v>46</v>
      </c>
      <c r="AJ119" s="148" t="s">
        <v>3</v>
      </c>
      <c r="AK119" s="147" t="s">
        <v>4</v>
      </c>
    </row>
    <row r="120" spans="2:37">
      <c r="B120" s="84" t="s">
        <v>16</v>
      </c>
      <c r="C120" s="20" t="s">
        <v>161</v>
      </c>
      <c r="D120" s="84" t="s">
        <v>16</v>
      </c>
      <c r="E120" s="22">
        <f t="shared" si="21"/>
        <v>9.2105263157894743</v>
      </c>
      <c r="F120" s="85">
        <v>7</v>
      </c>
      <c r="H120" s="19" t="s">
        <v>106</v>
      </c>
      <c r="I120" s="20" t="s">
        <v>197</v>
      </c>
      <c r="J120" s="19" t="s">
        <v>16</v>
      </c>
      <c r="K120" s="22">
        <f t="shared" si="22"/>
        <v>7.4074074074074074</v>
      </c>
      <c r="L120" s="85">
        <v>6</v>
      </c>
      <c r="O120" s="145" t="s">
        <v>9</v>
      </c>
      <c r="P120" s="146" t="s">
        <v>427</v>
      </c>
      <c r="Q120" s="145" t="s">
        <v>16</v>
      </c>
      <c r="R120" s="144">
        <f t="shared" ref="R120:R134" si="23">SUM((S120/$S$135)*100)</f>
        <v>37.804878048780488</v>
      </c>
      <c r="S120" s="143">
        <v>31</v>
      </c>
      <c r="U120" s="163" t="s">
        <v>22</v>
      </c>
      <c r="V120" s="164" t="s">
        <v>325</v>
      </c>
      <c r="W120" s="163" t="s">
        <v>16</v>
      </c>
      <c r="X120" s="165">
        <f t="shared" ref="X120:X133" si="24">SUM((Y120/$Y$134)*100)</f>
        <v>40.298507462686565</v>
      </c>
      <c r="Y120" s="166">
        <v>27</v>
      </c>
      <c r="AA120" s="145" t="s">
        <v>9</v>
      </c>
      <c r="AB120" s="273" t="s">
        <v>933</v>
      </c>
      <c r="AC120" s="145" t="s">
        <v>9</v>
      </c>
      <c r="AD120" s="144">
        <f t="shared" ref="AD120:AD132" si="25">SUM((AE120/$AE$133)*100)</f>
        <v>55.555555555555557</v>
      </c>
      <c r="AE120" s="143">
        <v>50</v>
      </c>
      <c r="AG120" s="145" t="s">
        <v>51</v>
      </c>
      <c r="AH120" s="273" t="s">
        <v>941</v>
      </c>
      <c r="AI120" s="145" t="s">
        <v>104</v>
      </c>
      <c r="AJ120" s="144">
        <f t="shared" ref="AJ120:AJ127" si="26">SUM((AK120/$AK$128)*100)</f>
        <v>46.25</v>
      </c>
      <c r="AK120" s="143">
        <v>37</v>
      </c>
    </row>
    <row r="121" spans="2:37">
      <c r="B121" s="84" t="s">
        <v>16</v>
      </c>
      <c r="C121" s="20" t="s">
        <v>160</v>
      </c>
      <c r="D121" s="84" t="s">
        <v>16</v>
      </c>
      <c r="E121" s="22">
        <f t="shared" si="21"/>
        <v>6.5789473684210522</v>
      </c>
      <c r="F121" s="85">
        <v>5</v>
      </c>
      <c r="H121" s="19" t="s">
        <v>106</v>
      </c>
      <c r="I121" s="20" t="s">
        <v>198</v>
      </c>
      <c r="J121" s="19" t="s">
        <v>22</v>
      </c>
      <c r="K121" s="22">
        <f t="shared" si="22"/>
        <v>6.1728395061728394</v>
      </c>
      <c r="L121" s="85">
        <v>5</v>
      </c>
      <c r="M121" s="20"/>
      <c r="O121" s="145" t="s">
        <v>16</v>
      </c>
      <c r="P121" s="146" t="s">
        <v>426</v>
      </c>
      <c r="Q121" s="145" t="s">
        <v>9</v>
      </c>
      <c r="R121" s="144">
        <f t="shared" si="23"/>
        <v>17.073170731707318</v>
      </c>
      <c r="S121" s="143">
        <v>14</v>
      </c>
      <c r="U121" s="145" t="s">
        <v>19</v>
      </c>
      <c r="V121" s="146" t="s">
        <v>440</v>
      </c>
      <c r="W121" s="145" t="s">
        <v>52</v>
      </c>
      <c r="X121" s="144">
        <f t="shared" si="24"/>
        <v>16.417910447761194</v>
      </c>
      <c r="Y121" s="143">
        <v>11</v>
      </c>
      <c r="AA121" s="145" t="s">
        <v>16</v>
      </c>
      <c r="AB121" s="273" t="s">
        <v>932</v>
      </c>
      <c r="AC121" s="145" t="s">
        <v>16</v>
      </c>
      <c r="AD121" s="144">
        <f t="shared" si="25"/>
        <v>12.222222222222221</v>
      </c>
      <c r="AE121" s="143">
        <v>11</v>
      </c>
      <c r="AG121" s="145" t="s">
        <v>51</v>
      </c>
      <c r="AH121" s="273" t="s">
        <v>940</v>
      </c>
      <c r="AI121" s="145" t="s">
        <v>123</v>
      </c>
      <c r="AJ121" s="144">
        <f t="shared" si="26"/>
        <v>22.5</v>
      </c>
      <c r="AK121" s="143">
        <v>18</v>
      </c>
    </row>
    <row r="122" spans="2:37">
      <c r="B122" s="84" t="s">
        <v>16</v>
      </c>
      <c r="C122" s="20" t="s">
        <v>175</v>
      </c>
      <c r="D122" s="84" t="s">
        <v>16</v>
      </c>
      <c r="E122" s="22">
        <f t="shared" si="21"/>
        <v>6.5789473684210522</v>
      </c>
      <c r="F122" s="85">
        <v>5</v>
      </c>
      <c r="H122" s="19" t="s">
        <v>51</v>
      </c>
      <c r="I122" s="20" t="s">
        <v>208</v>
      </c>
      <c r="J122" s="19" t="s">
        <v>16</v>
      </c>
      <c r="K122" s="22">
        <f t="shared" si="22"/>
        <v>4.9382716049382713</v>
      </c>
      <c r="L122" s="110">
        <v>4</v>
      </c>
      <c r="M122" s="20" t="s">
        <v>211</v>
      </c>
      <c r="O122" s="145" t="s">
        <v>22</v>
      </c>
      <c r="P122" s="146" t="s">
        <v>425</v>
      </c>
      <c r="Q122" s="145" t="s">
        <v>16</v>
      </c>
      <c r="R122" s="144">
        <f t="shared" si="23"/>
        <v>14.634146341463413</v>
      </c>
      <c r="S122" s="143">
        <v>12</v>
      </c>
      <c r="U122" s="145" t="s">
        <v>22</v>
      </c>
      <c r="V122" s="146" t="s">
        <v>439</v>
      </c>
      <c r="W122" s="145" t="s">
        <v>16</v>
      </c>
      <c r="X122" s="144">
        <f t="shared" si="24"/>
        <v>7.4626865671641784</v>
      </c>
      <c r="Y122" s="143">
        <v>5</v>
      </c>
      <c r="AA122" s="145" t="s">
        <v>16</v>
      </c>
      <c r="AB122" s="273" t="s">
        <v>931</v>
      </c>
      <c r="AC122" s="145" t="s">
        <v>16</v>
      </c>
      <c r="AD122" s="144">
        <f t="shared" si="25"/>
        <v>10</v>
      </c>
      <c r="AE122" s="143">
        <v>9</v>
      </c>
      <c r="AG122" s="145" t="s">
        <v>9</v>
      </c>
      <c r="AH122" s="293" t="s">
        <v>430</v>
      </c>
      <c r="AI122" s="145" t="s">
        <v>22</v>
      </c>
      <c r="AJ122" s="144">
        <f t="shared" si="26"/>
        <v>18.75</v>
      </c>
      <c r="AK122" s="143">
        <v>15</v>
      </c>
    </row>
    <row r="123" spans="2:37">
      <c r="B123" s="111" t="s">
        <v>16</v>
      </c>
      <c r="C123" s="60" t="s">
        <v>66</v>
      </c>
      <c r="D123" s="111" t="s">
        <v>16</v>
      </c>
      <c r="E123" s="62">
        <f t="shared" si="21"/>
        <v>5.2631578947368425</v>
      </c>
      <c r="F123" s="112">
        <v>4</v>
      </c>
      <c r="H123" s="19" t="s">
        <v>102</v>
      </c>
      <c r="I123" s="20" t="s">
        <v>193</v>
      </c>
      <c r="J123" s="19" t="s">
        <v>16</v>
      </c>
      <c r="K123" s="22">
        <f t="shared" si="22"/>
        <v>4.9382716049382713</v>
      </c>
      <c r="L123" s="85">
        <v>4</v>
      </c>
      <c r="O123" s="145" t="s">
        <v>6</v>
      </c>
      <c r="P123" s="146" t="s">
        <v>424</v>
      </c>
      <c r="Q123" s="145" t="s">
        <v>16</v>
      </c>
      <c r="R123" s="144">
        <f t="shared" si="23"/>
        <v>12.195121951219512</v>
      </c>
      <c r="S123" s="143">
        <v>10</v>
      </c>
      <c r="U123" s="145" t="s">
        <v>106</v>
      </c>
      <c r="V123" s="146" t="s">
        <v>438</v>
      </c>
      <c r="W123" s="145" t="s">
        <v>104</v>
      </c>
      <c r="X123" s="144">
        <f t="shared" si="24"/>
        <v>5.9701492537313428</v>
      </c>
      <c r="Y123" s="143">
        <v>4</v>
      </c>
      <c r="AA123" s="145" t="s">
        <v>16</v>
      </c>
      <c r="AB123" s="273" t="s">
        <v>930</v>
      </c>
      <c r="AC123" s="145" t="s">
        <v>16</v>
      </c>
      <c r="AD123" s="144">
        <f t="shared" si="25"/>
        <v>7.7777777777777777</v>
      </c>
      <c r="AE123" s="143">
        <v>7</v>
      </c>
      <c r="AG123" s="145" t="s">
        <v>55</v>
      </c>
      <c r="AH123" s="273" t="s">
        <v>939</v>
      </c>
      <c r="AI123" s="145" t="s">
        <v>16</v>
      </c>
      <c r="AJ123" s="144">
        <f t="shared" si="26"/>
        <v>5</v>
      </c>
      <c r="AK123" s="143">
        <v>4</v>
      </c>
    </row>
    <row r="124" spans="2:37">
      <c r="B124" s="84" t="s">
        <v>16</v>
      </c>
      <c r="C124" s="20" t="s">
        <v>185</v>
      </c>
      <c r="D124" s="84" t="s">
        <v>16</v>
      </c>
      <c r="E124" s="22">
        <f t="shared" si="21"/>
        <v>3.9473684210526314</v>
      </c>
      <c r="F124" s="85">
        <v>3</v>
      </c>
      <c r="H124" s="19" t="s">
        <v>51</v>
      </c>
      <c r="I124" s="20" t="s">
        <v>213</v>
      </c>
      <c r="J124" s="19" t="s">
        <v>22</v>
      </c>
      <c r="K124" s="22">
        <f t="shared" si="22"/>
        <v>4.9382716049382713</v>
      </c>
      <c r="L124" s="85">
        <v>4</v>
      </c>
      <c r="M124" s="73" t="s">
        <v>211</v>
      </c>
      <c r="O124" s="145" t="s">
        <v>129</v>
      </c>
      <c r="P124" s="146" t="s">
        <v>423</v>
      </c>
      <c r="Q124" s="145" t="s">
        <v>16</v>
      </c>
      <c r="R124" s="144">
        <f t="shared" si="23"/>
        <v>2.4390243902439024</v>
      </c>
      <c r="S124" s="143">
        <v>2</v>
      </c>
      <c r="U124" s="145" t="s">
        <v>22</v>
      </c>
      <c r="V124" s="146" t="s">
        <v>437</v>
      </c>
      <c r="W124" s="145" t="s">
        <v>22</v>
      </c>
      <c r="X124" s="144">
        <f t="shared" si="24"/>
        <v>4.4776119402985071</v>
      </c>
      <c r="Y124" s="143">
        <v>3</v>
      </c>
      <c r="AA124" s="145" t="s">
        <v>16</v>
      </c>
      <c r="AB124" s="273" t="s">
        <v>929</v>
      </c>
      <c r="AC124" s="145" t="s">
        <v>16</v>
      </c>
      <c r="AD124" s="144">
        <f t="shared" si="25"/>
        <v>3.3333333333333335</v>
      </c>
      <c r="AE124" s="143">
        <v>3</v>
      </c>
      <c r="AG124" s="145" t="s">
        <v>22</v>
      </c>
      <c r="AH124" s="273" t="s">
        <v>938</v>
      </c>
      <c r="AI124" s="145" t="s">
        <v>16</v>
      </c>
      <c r="AJ124" s="144">
        <f t="shared" si="26"/>
        <v>3.75</v>
      </c>
      <c r="AK124" s="143">
        <v>3</v>
      </c>
    </row>
    <row r="125" spans="2:37">
      <c r="B125" s="113" t="s">
        <v>16</v>
      </c>
      <c r="C125" s="39" t="s">
        <v>78</v>
      </c>
      <c r="D125" s="113" t="s">
        <v>16</v>
      </c>
      <c r="E125" s="41">
        <f t="shared" si="21"/>
        <v>3.9473684210526314</v>
      </c>
      <c r="F125" s="114">
        <v>3</v>
      </c>
      <c r="H125" s="88" t="s">
        <v>9</v>
      </c>
      <c r="I125" s="87" t="s">
        <v>118</v>
      </c>
      <c r="J125" s="88" t="s">
        <v>16</v>
      </c>
      <c r="K125" s="89">
        <f t="shared" si="22"/>
        <v>4.9382716049382713</v>
      </c>
      <c r="L125" s="90">
        <v>4</v>
      </c>
      <c r="O125" s="145" t="s">
        <v>6</v>
      </c>
      <c r="P125" s="146" t="s">
        <v>422</v>
      </c>
      <c r="Q125" s="145" t="s">
        <v>16</v>
      </c>
      <c r="R125" s="144">
        <f t="shared" si="23"/>
        <v>2.4390243902439024</v>
      </c>
      <c r="S125" s="143">
        <v>2</v>
      </c>
      <c r="U125" s="145" t="s">
        <v>9</v>
      </c>
      <c r="V125" s="146" t="s">
        <v>436</v>
      </c>
      <c r="W125" s="145" t="s">
        <v>16</v>
      </c>
      <c r="X125" s="144">
        <f t="shared" si="24"/>
        <v>4.4776119402985071</v>
      </c>
      <c r="Y125" s="143">
        <v>3</v>
      </c>
      <c r="AA125" s="145" t="s">
        <v>16</v>
      </c>
      <c r="AB125" s="273" t="s">
        <v>928</v>
      </c>
      <c r="AC125" s="145" t="s">
        <v>16</v>
      </c>
      <c r="AD125" s="144">
        <f t="shared" si="25"/>
        <v>2.2222222222222223</v>
      </c>
      <c r="AE125" s="143">
        <v>2</v>
      </c>
      <c r="AG125" s="145" t="s">
        <v>51</v>
      </c>
      <c r="AH125" s="273" t="s">
        <v>937</v>
      </c>
      <c r="AI125" s="145" t="s">
        <v>123</v>
      </c>
      <c r="AJ125" s="144">
        <f t="shared" si="26"/>
        <v>1.25</v>
      </c>
      <c r="AK125" s="143">
        <v>1</v>
      </c>
    </row>
    <row r="126" spans="2:37">
      <c r="B126" s="84" t="s">
        <v>16</v>
      </c>
      <c r="C126" s="20" t="s">
        <v>163</v>
      </c>
      <c r="D126" s="84" t="s">
        <v>16</v>
      </c>
      <c r="E126" s="22">
        <f t="shared" si="21"/>
        <v>2.6315789473684212</v>
      </c>
      <c r="F126" s="85">
        <v>2</v>
      </c>
      <c r="H126" s="19" t="s">
        <v>22</v>
      </c>
      <c r="I126" s="20" t="s">
        <v>204</v>
      </c>
      <c r="J126" s="19" t="s">
        <v>16</v>
      </c>
      <c r="K126" s="22">
        <f t="shared" si="22"/>
        <v>4.9382716049382713</v>
      </c>
      <c r="L126" s="85">
        <v>4</v>
      </c>
      <c r="M126" s="73" t="s">
        <v>200</v>
      </c>
      <c r="O126" s="145" t="s">
        <v>22</v>
      </c>
      <c r="P126" s="146" t="s">
        <v>421</v>
      </c>
      <c r="Q126" s="145" t="s">
        <v>22</v>
      </c>
      <c r="R126" s="144">
        <f t="shared" si="23"/>
        <v>2.4390243902439024</v>
      </c>
      <c r="S126" s="143">
        <v>2</v>
      </c>
      <c r="U126" s="145" t="s">
        <v>106</v>
      </c>
      <c r="V126" s="146" t="s">
        <v>435</v>
      </c>
      <c r="W126" s="145" t="s">
        <v>22</v>
      </c>
      <c r="X126" s="144">
        <f t="shared" si="24"/>
        <v>4.4776119402985071</v>
      </c>
      <c r="Y126" s="143">
        <v>3</v>
      </c>
      <c r="AA126" s="145" t="s">
        <v>16</v>
      </c>
      <c r="AB126" s="273" t="s">
        <v>927</v>
      </c>
      <c r="AC126" s="145" t="s">
        <v>16</v>
      </c>
      <c r="AD126" s="144">
        <f t="shared" si="25"/>
        <v>2.2222222222222223</v>
      </c>
      <c r="AE126" s="143">
        <v>2</v>
      </c>
      <c r="AG126" s="145" t="s">
        <v>9</v>
      </c>
      <c r="AH126" s="273" t="s">
        <v>936</v>
      </c>
      <c r="AI126" s="145" t="s">
        <v>22</v>
      </c>
      <c r="AJ126" s="144">
        <f t="shared" si="26"/>
        <v>1.25</v>
      </c>
      <c r="AK126" s="143">
        <v>1</v>
      </c>
    </row>
    <row r="127" spans="2:37">
      <c r="B127" s="84" t="s">
        <v>16</v>
      </c>
      <c r="C127" s="20" t="s">
        <v>182</v>
      </c>
      <c r="D127" s="84" t="s">
        <v>16</v>
      </c>
      <c r="E127" s="22">
        <f t="shared" si="21"/>
        <v>2.6315789473684212</v>
      </c>
      <c r="F127" s="85">
        <v>2</v>
      </c>
      <c r="H127" s="19" t="s">
        <v>51</v>
      </c>
      <c r="I127" s="20" t="s">
        <v>227</v>
      </c>
      <c r="J127" s="19" t="s">
        <v>22</v>
      </c>
      <c r="K127" s="22">
        <f t="shared" si="22"/>
        <v>3.7037037037037037</v>
      </c>
      <c r="L127" s="85">
        <v>3</v>
      </c>
      <c r="O127" s="145" t="s">
        <v>22</v>
      </c>
      <c r="P127" s="146" t="s">
        <v>414</v>
      </c>
      <c r="Q127" s="145" t="s">
        <v>22</v>
      </c>
      <c r="R127" s="144">
        <f t="shared" si="23"/>
        <v>2.4390243902439024</v>
      </c>
      <c r="S127" s="143">
        <v>2</v>
      </c>
      <c r="U127" s="167" t="s">
        <v>51</v>
      </c>
      <c r="V127" s="168" t="s">
        <v>115</v>
      </c>
      <c r="W127" s="167" t="s">
        <v>16</v>
      </c>
      <c r="X127" s="169">
        <f t="shared" si="24"/>
        <v>4.4776119402985071</v>
      </c>
      <c r="Y127" s="170">
        <v>3</v>
      </c>
      <c r="AA127" s="145" t="s">
        <v>16</v>
      </c>
      <c r="AB127" s="273" t="s">
        <v>926</v>
      </c>
      <c r="AC127" s="145" t="s">
        <v>16</v>
      </c>
      <c r="AD127" s="144">
        <f t="shared" si="25"/>
        <v>1.1111111111111112</v>
      </c>
      <c r="AE127" s="143">
        <v>1</v>
      </c>
      <c r="AG127" s="145" t="s">
        <v>9</v>
      </c>
      <c r="AH127" s="273" t="s">
        <v>935</v>
      </c>
      <c r="AI127" s="145" t="s">
        <v>52</v>
      </c>
      <c r="AJ127" s="144">
        <f t="shared" si="26"/>
        <v>1.25</v>
      </c>
      <c r="AK127" s="143">
        <v>1</v>
      </c>
    </row>
    <row r="128" spans="2:37" ht="15">
      <c r="B128" s="84" t="s">
        <v>16</v>
      </c>
      <c r="C128" s="20" t="s">
        <v>166</v>
      </c>
      <c r="D128" s="84" t="s">
        <v>16</v>
      </c>
      <c r="E128" s="22">
        <f t="shared" si="21"/>
        <v>2.6315789473684212</v>
      </c>
      <c r="F128" s="85">
        <v>2</v>
      </c>
      <c r="H128" s="19" t="s">
        <v>106</v>
      </c>
      <c r="I128" s="20" t="s">
        <v>219</v>
      </c>
      <c r="J128" s="19" t="s">
        <v>123</v>
      </c>
      <c r="K128" s="22">
        <f t="shared" si="22"/>
        <v>2.4691358024691357</v>
      </c>
      <c r="L128" s="85">
        <v>2</v>
      </c>
      <c r="O128" s="145" t="s">
        <v>16</v>
      </c>
      <c r="P128" s="146" t="s">
        <v>420</v>
      </c>
      <c r="Q128" s="145" t="s">
        <v>9</v>
      </c>
      <c r="R128" s="144">
        <f t="shared" si="23"/>
        <v>1.2195121951219512</v>
      </c>
      <c r="S128" s="143">
        <v>1</v>
      </c>
      <c r="U128" s="145" t="s">
        <v>51</v>
      </c>
      <c r="V128" s="146" t="s">
        <v>434</v>
      </c>
      <c r="W128" s="145" t="s">
        <v>104</v>
      </c>
      <c r="X128" s="144">
        <f t="shared" si="24"/>
        <v>2.9850746268656714</v>
      </c>
      <c r="Y128" s="143">
        <v>2</v>
      </c>
      <c r="AA128" s="145" t="s">
        <v>16</v>
      </c>
      <c r="AB128" s="273" t="s">
        <v>925</v>
      </c>
      <c r="AC128" s="145" t="s">
        <v>16</v>
      </c>
      <c r="AD128" s="144">
        <f t="shared" si="25"/>
        <v>1.1111111111111112</v>
      </c>
      <c r="AE128" s="143">
        <v>1</v>
      </c>
      <c r="AG128" s="141"/>
      <c r="AH128" s="142"/>
      <c r="AI128" s="141"/>
      <c r="AJ128" s="140">
        <f>SUM(AJ120:AJ127)</f>
        <v>100</v>
      </c>
      <c r="AK128" s="140">
        <f>SUM(AK120:AK127)</f>
        <v>80</v>
      </c>
    </row>
    <row r="129" spans="2:37" ht="15">
      <c r="B129" s="115" t="s">
        <v>16</v>
      </c>
      <c r="C129" s="45" t="s">
        <v>83</v>
      </c>
      <c r="D129" s="115" t="s">
        <v>16</v>
      </c>
      <c r="E129" s="47">
        <f t="shared" si="21"/>
        <v>2.6315789473684212</v>
      </c>
      <c r="F129" s="116">
        <v>2</v>
      </c>
      <c r="H129" s="19" t="s">
        <v>22</v>
      </c>
      <c r="I129" s="20" t="s">
        <v>205</v>
      </c>
      <c r="J129" s="19" t="s">
        <v>22</v>
      </c>
      <c r="K129" s="22">
        <f t="shared" si="22"/>
        <v>2.4691358024691357</v>
      </c>
      <c r="L129" s="85">
        <v>2</v>
      </c>
      <c r="O129" s="145" t="s">
        <v>9</v>
      </c>
      <c r="P129" s="146" t="s">
        <v>419</v>
      </c>
      <c r="Q129" s="145" t="s">
        <v>16</v>
      </c>
      <c r="R129" s="144">
        <f t="shared" si="23"/>
        <v>1.2195121951219512</v>
      </c>
      <c r="S129" s="143">
        <v>1</v>
      </c>
      <c r="U129" s="145" t="s">
        <v>19</v>
      </c>
      <c r="V129" s="146" t="s">
        <v>433</v>
      </c>
      <c r="W129" s="145" t="s">
        <v>16</v>
      </c>
      <c r="X129" s="144">
        <f t="shared" si="24"/>
        <v>2.9850746268656714</v>
      </c>
      <c r="Y129" s="143">
        <v>2</v>
      </c>
      <c r="AA129" s="145" t="s">
        <v>16</v>
      </c>
      <c r="AB129" s="273" t="s">
        <v>924</v>
      </c>
      <c r="AC129" s="145" t="s">
        <v>16</v>
      </c>
      <c r="AD129" s="144">
        <f t="shared" si="25"/>
        <v>1.1111111111111112</v>
      </c>
      <c r="AE129" s="143">
        <v>1</v>
      </c>
      <c r="AG129" s="252"/>
      <c r="AH129"/>
      <c r="AI129" s="252"/>
      <c r="AJ129" s="252"/>
      <c r="AK129" s="251"/>
    </row>
    <row r="130" spans="2:37" ht="15">
      <c r="B130" s="117" t="s">
        <v>16</v>
      </c>
      <c r="C130" s="55" t="s">
        <v>65</v>
      </c>
      <c r="D130" s="117" t="s">
        <v>16</v>
      </c>
      <c r="E130" s="57">
        <f t="shared" si="21"/>
        <v>2.6315789473684212</v>
      </c>
      <c r="F130" s="118">
        <v>2</v>
      </c>
      <c r="H130" s="19" t="s">
        <v>55</v>
      </c>
      <c r="I130" s="20" t="s">
        <v>226</v>
      </c>
      <c r="J130" s="19" t="s">
        <v>22</v>
      </c>
      <c r="K130" s="22">
        <f t="shared" si="22"/>
        <v>2.4691358024691357</v>
      </c>
      <c r="L130" s="85">
        <v>2</v>
      </c>
      <c r="M130" s="73" t="s">
        <v>211</v>
      </c>
      <c r="O130" s="145" t="s">
        <v>9</v>
      </c>
      <c r="P130" s="146" t="s">
        <v>418</v>
      </c>
      <c r="Q130" s="145" t="s">
        <v>16</v>
      </c>
      <c r="R130" s="144">
        <f t="shared" si="23"/>
        <v>1.2195121951219512</v>
      </c>
      <c r="S130" s="143">
        <v>1</v>
      </c>
      <c r="U130" s="145" t="s">
        <v>106</v>
      </c>
      <c r="V130" s="146" t="s">
        <v>432</v>
      </c>
      <c r="W130" s="145" t="s">
        <v>104</v>
      </c>
      <c r="X130" s="144">
        <f t="shared" si="24"/>
        <v>1.4925373134328357</v>
      </c>
      <c r="Y130" s="143">
        <v>1</v>
      </c>
      <c r="AA130" s="145" t="s">
        <v>16</v>
      </c>
      <c r="AB130" s="273" t="s">
        <v>923</v>
      </c>
      <c r="AC130" s="145" t="s">
        <v>16</v>
      </c>
      <c r="AD130" s="144">
        <f t="shared" si="25"/>
        <v>1.1111111111111112</v>
      </c>
      <c r="AE130" s="143">
        <v>1</v>
      </c>
      <c r="AG130" s="252"/>
      <c r="AH130"/>
      <c r="AI130" s="252"/>
      <c r="AJ130" s="252"/>
      <c r="AK130" s="251"/>
    </row>
    <row r="131" spans="2:37">
      <c r="B131" s="84" t="s">
        <v>16</v>
      </c>
      <c r="C131" s="20" t="s">
        <v>188</v>
      </c>
      <c r="D131" s="84" t="s">
        <v>16</v>
      </c>
      <c r="E131" s="22">
        <f t="shared" si="21"/>
        <v>2.6315789473684212</v>
      </c>
      <c r="F131" s="85">
        <v>2</v>
      </c>
      <c r="H131" s="19" t="s">
        <v>51</v>
      </c>
      <c r="I131" s="20" t="s">
        <v>217</v>
      </c>
      <c r="J131" s="19" t="s">
        <v>16</v>
      </c>
      <c r="K131" s="22">
        <f t="shared" si="22"/>
        <v>2.4691358024691357</v>
      </c>
      <c r="L131" s="85">
        <v>2</v>
      </c>
      <c r="O131" s="145" t="s">
        <v>129</v>
      </c>
      <c r="P131" s="146" t="s">
        <v>417</v>
      </c>
      <c r="Q131" s="145" t="s">
        <v>16</v>
      </c>
      <c r="R131" s="144">
        <f t="shared" si="23"/>
        <v>1.2195121951219512</v>
      </c>
      <c r="S131" s="143">
        <v>1</v>
      </c>
      <c r="U131" s="145" t="s">
        <v>22</v>
      </c>
      <c r="V131" s="146" t="s">
        <v>431</v>
      </c>
      <c r="W131" s="145" t="s">
        <v>123</v>
      </c>
      <c r="X131" s="144">
        <f t="shared" si="24"/>
        <v>1.4925373134328357</v>
      </c>
      <c r="Y131" s="143">
        <v>1</v>
      </c>
      <c r="AA131" s="145" t="s">
        <v>16</v>
      </c>
      <c r="AB131" s="273" t="s">
        <v>922</v>
      </c>
      <c r="AC131" s="145" t="s">
        <v>16</v>
      </c>
      <c r="AD131" s="144">
        <f t="shared" si="25"/>
        <v>1.1111111111111112</v>
      </c>
      <c r="AE131" s="143">
        <v>1</v>
      </c>
    </row>
    <row r="132" spans="2:37">
      <c r="B132" s="119" t="s">
        <v>22</v>
      </c>
      <c r="C132" s="6" t="s">
        <v>80</v>
      </c>
      <c r="D132" s="119" t="s">
        <v>16</v>
      </c>
      <c r="E132" s="120">
        <f t="shared" si="21"/>
        <v>2.6315789473684212</v>
      </c>
      <c r="F132" s="121">
        <v>2</v>
      </c>
      <c r="H132" s="122" t="s">
        <v>106</v>
      </c>
      <c r="I132" s="20" t="s">
        <v>194</v>
      </c>
      <c r="J132" s="19" t="s">
        <v>16</v>
      </c>
      <c r="K132" s="22">
        <f t="shared" si="22"/>
        <v>2.4691358024691357</v>
      </c>
      <c r="L132" s="85">
        <v>2</v>
      </c>
      <c r="M132" s="20" t="s">
        <v>232</v>
      </c>
      <c r="O132" s="145" t="s">
        <v>9</v>
      </c>
      <c r="P132" s="146" t="s">
        <v>416</v>
      </c>
      <c r="Q132" s="145" t="s">
        <v>16</v>
      </c>
      <c r="R132" s="144">
        <f t="shared" si="23"/>
        <v>1.2195121951219512</v>
      </c>
      <c r="S132" s="143">
        <v>1</v>
      </c>
      <c r="U132" s="145" t="s">
        <v>22</v>
      </c>
      <c r="V132" s="292" t="s">
        <v>430</v>
      </c>
      <c r="W132" s="145" t="s">
        <v>16</v>
      </c>
      <c r="X132" s="144">
        <f t="shared" si="24"/>
        <v>1.4925373134328357</v>
      </c>
      <c r="Y132" s="143">
        <v>1</v>
      </c>
      <c r="AA132" s="145" t="s">
        <v>16</v>
      </c>
      <c r="AB132" s="273" t="s">
        <v>921</v>
      </c>
      <c r="AC132" s="145" t="s">
        <v>16</v>
      </c>
      <c r="AD132" s="144">
        <f t="shared" si="25"/>
        <v>1.1111111111111112</v>
      </c>
      <c r="AE132" s="143">
        <v>1</v>
      </c>
    </row>
    <row r="133" spans="2:37" ht="15">
      <c r="B133" s="84" t="s">
        <v>16</v>
      </c>
      <c r="C133" s="20" t="s">
        <v>177</v>
      </c>
      <c r="D133" s="84" t="s">
        <v>16</v>
      </c>
      <c r="E133" s="22">
        <f t="shared" si="21"/>
        <v>1.3157894736842106</v>
      </c>
      <c r="F133" s="85">
        <v>1</v>
      </c>
      <c r="H133" s="19" t="s">
        <v>9</v>
      </c>
      <c r="I133" s="20" t="s">
        <v>223</v>
      </c>
      <c r="J133" s="19" t="s">
        <v>22</v>
      </c>
      <c r="K133" s="22">
        <f t="shared" si="22"/>
        <v>2.4691358024691357</v>
      </c>
      <c r="L133" s="85">
        <v>2</v>
      </c>
      <c r="M133" s="73" t="s">
        <v>211</v>
      </c>
      <c r="O133" s="145" t="s">
        <v>9</v>
      </c>
      <c r="P133" s="146" t="s">
        <v>415</v>
      </c>
      <c r="Q133" s="145" t="s">
        <v>16</v>
      </c>
      <c r="R133" s="144">
        <f t="shared" si="23"/>
        <v>1.2195121951219512</v>
      </c>
      <c r="S133" s="143">
        <v>1</v>
      </c>
      <c r="U133" s="145" t="s">
        <v>19</v>
      </c>
      <c r="V133" s="146" t="s">
        <v>429</v>
      </c>
      <c r="W133" s="145" t="s">
        <v>16</v>
      </c>
      <c r="X133" s="144">
        <f t="shared" si="24"/>
        <v>1.4925373134328357</v>
      </c>
      <c r="Y133" s="143">
        <v>1</v>
      </c>
      <c r="AA133" s="141"/>
      <c r="AB133" s="142"/>
      <c r="AC133" s="141"/>
      <c r="AD133" s="140">
        <f>SUM(AD120:AD132)</f>
        <v>100.00000000000001</v>
      </c>
      <c r="AE133" s="140">
        <f>SUM(AE120:AE132)</f>
        <v>90</v>
      </c>
    </row>
    <row r="134" spans="2:37" ht="15">
      <c r="B134" s="123" t="s">
        <v>16</v>
      </c>
      <c r="C134" s="15" t="s">
        <v>61</v>
      </c>
      <c r="D134" s="123" t="s">
        <v>16</v>
      </c>
      <c r="E134" s="17">
        <f t="shared" si="21"/>
        <v>1.3157894736842106</v>
      </c>
      <c r="F134" s="124">
        <v>1</v>
      </c>
      <c r="H134" s="19" t="s">
        <v>55</v>
      </c>
      <c r="I134" s="20" t="s">
        <v>224</v>
      </c>
      <c r="J134" s="19" t="s">
        <v>16</v>
      </c>
      <c r="K134" s="22">
        <f t="shared" si="22"/>
        <v>2.4691358024691357</v>
      </c>
      <c r="L134" s="85">
        <v>2</v>
      </c>
      <c r="O134" s="145" t="s">
        <v>9</v>
      </c>
      <c r="P134" s="146" t="s">
        <v>413</v>
      </c>
      <c r="Q134" s="145" t="s">
        <v>16</v>
      </c>
      <c r="R134" s="144">
        <f t="shared" si="23"/>
        <v>1.2195121951219512</v>
      </c>
      <c r="S134" s="143">
        <v>1</v>
      </c>
      <c r="U134" s="141"/>
      <c r="V134" s="142"/>
      <c r="W134" s="141"/>
      <c r="X134" s="140">
        <f>SUM(X120:X133)</f>
        <v>99.999999999999972</v>
      </c>
      <c r="Y134" s="140">
        <f>SUM(Y120:Y133)</f>
        <v>67</v>
      </c>
    </row>
    <row r="135" spans="2:37" ht="15">
      <c r="B135" s="84" t="s">
        <v>16</v>
      </c>
      <c r="C135" s="20" t="s">
        <v>183</v>
      </c>
      <c r="D135" s="84" t="s">
        <v>16</v>
      </c>
      <c r="E135" s="22">
        <f t="shared" si="21"/>
        <v>1.3157894736842106</v>
      </c>
      <c r="F135" s="85">
        <v>1</v>
      </c>
      <c r="H135" s="19" t="s">
        <v>106</v>
      </c>
      <c r="I135" s="20" t="s">
        <v>202</v>
      </c>
      <c r="J135" s="19" t="s">
        <v>16</v>
      </c>
      <c r="K135" s="22">
        <f t="shared" si="22"/>
        <v>2.4691358024691357</v>
      </c>
      <c r="L135" s="85">
        <v>2</v>
      </c>
      <c r="O135" s="141"/>
      <c r="P135" s="142"/>
      <c r="Q135" s="141"/>
      <c r="R135" s="140">
        <f>SUM(R120:R134)</f>
        <v>99.999999999999972</v>
      </c>
      <c r="S135" s="140">
        <f>SUM(S120:S134)</f>
        <v>82</v>
      </c>
      <c r="AA135" s="152" t="s">
        <v>998</v>
      </c>
      <c r="AB135" s="151"/>
      <c r="AC135" s="150"/>
      <c r="AD135" s="150"/>
      <c r="AE135" s="149"/>
      <c r="AG135" s="152" t="s">
        <v>957</v>
      </c>
      <c r="AH135" s="151"/>
      <c r="AI135" s="150"/>
      <c r="AJ135" s="150"/>
      <c r="AK135" s="149"/>
    </row>
    <row r="136" spans="2:37" ht="15">
      <c r="B136" s="84" t="s">
        <v>16</v>
      </c>
      <c r="C136" s="20" t="s">
        <v>179</v>
      </c>
      <c r="D136" s="84" t="s">
        <v>16</v>
      </c>
      <c r="E136" s="22">
        <f t="shared" si="21"/>
        <v>1.3157894736842106</v>
      </c>
      <c r="F136" s="85">
        <v>1</v>
      </c>
      <c r="H136" s="19" t="s">
        <v>19</v>
      </c>
      <c r="I136" s="20" t="s">
        <v>231</v>
      </c>
      <c r="J136" s="19" t="s">
        <v>22</v>
      </c>
      <c r="K136" s="22">
        <f t="shared" si="22"/>
        <v>2.4691358024691357</v>
      </c>
      <c r="L136" s="85">
        <v>2</v>
      </c>
      <c r="O136" s="160"/>
      <c r="P136" s="161"/>
      <c r="Q136" s="160"/>
      <c r="R136" s="162"/>
      <c r="S136" s="162"/>
      <c r="AA136" s="150"/>
      <c r="AB136" s="151"/>
      <c r="AC136" s="150"/>
      <c r="AD136" s="150"/>
      <c r="AE136" s="149"/>
      <c r="AG136" s="150"/>
      <c r="AH136" s="151"/>
      <c r="AI136" s="150"/>
      <c r="AJ136" s="150"/>
      <c r="AK136" s="149"/>
    </row>
    <row r="137" spans="2:37" ht="15">
      <c r="B137" s="84" t="s">
        <v>16</v>
      </c>
      <c r="C137" s="20" t="s">
        <v>186</v>
      </c>
      <c r="D137" s="84" t="s">
        <v>16</v>
      </c>
      <c r="E137" s="22">
        <f t="shared" si="21"/>
        <v>1.3157894736842106</v>
      </c>
      <c r="F137" s="85">
        <v>1</v>
      </c>
      <c r="H137" s="19" t="s">
        <v>106</v>
      </c>
      <c r="I137" s="20" t="s">
        <v>218</v>
      </c>
      <c r="J137" s="19" t="s">
        <v>16</v>
      </c>
      <c r="K137" s="22">
        <f t="shared" si="22"/>
        <v>2.4691358024691357</v>
      </c>
      <c r="L137" s="85">
        <v>2</v>
      </c>
      <c r="M137" s="73" t="s">
        <v>200</v>
      </c>
      <c r="O137" s="160"/>
      <c r="P137" s="161"/>
      <c r="Q137" s="160"/>
      <c r="R137" s="162"/>
      <c r="S137" s="162"/>
      <c r="AA137" s="148" t="s">
        <v>0</v>
      </c>
      <c r="AB137" s="148" t="s">
        <v>1</v>
      </c>
      <c r="AC137" s="148" t="s">
        <v>2</v>
      </c>
      <c r="AD137" s="148" t="s">
        <v>3</v>
      </c>
      <c r="AE137" s="147" t="s">
        <v>4</v>
      </c>
      <c r="AG137" s="148" t="s">
        <v>45</v>
      </c>
      <c r="AH137" s="148" t="s">
        <v>1</v>
      </c>
      <c r="AI137" s="148" t="s">
        <v>46</v>
      </c>
      <c r="AJ137" s="148" t="s">
        <v>3</v>
      </c>
      <c r="AK137" s="147" t="s">
        <v>4</v>
      </c>
    </row>
    <row r="138" spans="2:37">
      <c r="B138" s="125" t="s">
        <v>16</v>
      </c>
      <c r="C138" s="30" t="s">
        <v>69</v>
      </c>
      <c r="D138" s="125" t="s">
        <v>16</v>
      </c>
      <c r="E138" s="32">
        <f t="shared" si="21"/>
        <v>1.3157894736842106</v>
      </c>
      <c r="F138" s="126">
        <v>1</v>
      </c>
      <c r="H138" s="19" t="s">
        <v>106</v>
      </c>
      <c r="I138" s="20" t="s">
        <v>201</v>
      </c>
      <c r="J138" s="19" t="s">
        <v>16</v>
      </c>
      <c r="K138" s="22">
        <f t="shared" si="22"/>
        <v>2.4691358024691357</v>
      </c>
      <c r="L138" s="85">
        <v>2</v>
      </c>
      <c r="M138" s="73" t="s">
        <v>200</v>
      </c>
      <c r="O138" s="154" t="s">
        <v>448</v>
      </c>
      <c r="P138" s="154"/>
      <c r="Q138" s="154"/>
      <c r="R138" s="154"/>
      <c r="S138" s="154"/>
      <c r="U138" s="154" t="s">
        <v>473</v>
      </c>
      <c r="AA138" s="145" t="s">
        <v>16</v>
      </c>
      <c r="AB138" s="273" t="s">
        <v>997</v>
      </c>
      <c r="AC138" s="145" t="s">
        <v>16</v>
      </c>
      <c r="AD138" s="144">
        <f t="shared" ref="AD138:AD177" si="27">SUM((AE138/$AE$178)*100)</f>
        <v>8.75</v>
      </c>
      <c r="AE138" s="143">
        <v>7</v>
      </c>
      <c r="AG138" s="145" t="s">
        <v>106</v>
      </c>
      <c r="AH138" s="273" t="s">
        <v>956</v>
      </c>
      <c r="AI138" s="145" t="s">
        <v>16</v>
      </c>
      <c r="AJ138" s="144">
        <f t="shared" ref="AJ138:AJ151" si="28">SUM((AK138/$AK$152)*100)</f>
        <v>17.543859649122805</v>
      </c>
      <c r="AK138" s="143">
        <v>10</v>
      </c>
    </row>
    <row r="139" spans="2:37" ht="12" customHeight="1">
      <c r="B139" s="127" t="s">
        <v>16</v>
      </c>
      <c r="C139" s="10" t="s">
        <v>71</v>
      </c>
      <c r="D139" s="127" t="s">
        <v>16</v>
      </c>
      <c r="E139" s="12">
        <f t="shared" si="21"/>
        <v>1.3157894736842106</v>
      </c>
      <c r="F139" s="128">
        <v>1</v>
      </c>
      <c r="H139" s="19" t="s">
        <v>106</v>
      </c>
      <c r="I139" s="20" t="s">
        <v>220</v>
      </c>
      <c r="J139" s="19" t="s">
        <v>16</v>
      </c>
      <c r="K139" s="22">
        <f t="shared" si="22"/>
        <v>1.2345679012345678</v>
      </c>
      <c r="L139" s="85">
        <v>1</v>
      </c>
      <c r="O139" s="2" t="s">
        <v>0</v>
      </c>
      <c r="P139" s="3" t="s">
        <v>1</v>
      </c>
      <c r="Q139" s="3" t="s">
        <v>2</v>
      </c>
      <c r="R139" s="3" t="s">
        <v>3</v>
      </c>
      <c r="S139" s="3" t="s">
        <v>4</v>
      </c>
      <c r="U139" s="2" t="s">
        <v>45</v>
      </c>
      <c r="V139" s="3" t="s">
        <v>1</v>
      </c>
      <c r="W139" s="3" t="s">
        <v>46</v>
      </c>
      <c r="X139" s="3" t="s">
        <v>3</v>
      </c>
      <c r="Y139" s="3" t="s">
        <v>4</v>
      </c>
      <c r="AA139" s="145" t="s">
        <v>16</v>
      </c>
      <c r="AB139" s="273" t="s">
        <v>996</v>
      </c>
      <c r="AC139" s="145" t="s">
        <v>16</v>
      </c>
      <c r="AD139" s="144">
        <f t="shared" si="27"/>
        <v>5</v>
      </c>
      <c r="AE139" s="143">
        <v>4</v>
      </c>
      <c r="AG139" s="145" t="s">
        <v>102</v>
      </c>
      <c r="AH139" s="273" t="s">
        <v>955</v>
      </c>
      <c r="AI139" s="145" t="s">
        <v>16</v>
      </c>
      <c r="AJ139" s="144">
        <f t="shared" si="28"/>
        <v>15.789473684210526</v>
      </c>
      <c r="AK139" s="143">
        <v>9</v>
      </c>
    </row>
    <row r="140" spans="2:37">
      <c r="B140" s="129" t="s">
        <v>16</v>
      </c>
      <c r="C140" s="50" t="s">
        <v>93</v>
      </c>
      <c r="D140" s="129" t="s">
        <v>16</v>
      </c>
      <c r="E140" s="52">
        <f t="shared" si="21"/>
        <v>1.3157894736842106</v>
      </c>
      <c r="F140" s="130">
        <v>1</v>
      </c>
      <c r="H140" s="19" t="s">
        <v>19</v>
      </c>
      <c r="I140" s="20" t="s">
        <v>222</v>
      </c>
      <c r="J140" s="19" t="s">
        <v>22</v>
      </c>
      <c r="K140" s="22">
        <f t="shared" si="22"/>
        <v>1.2345679012345678</v>
      </c>
      <c r="L140" s="85">
        <v>1</v>
      </c>
      <c r="M140" s="73" t="s">
        <v>211</v>
      </c>
      <c r="O140" s="106" t="s">
        <v>16</v>
      </c>
      <c r="P140" s="20" t="s">
        <v>449</v>
      </c>
      <c r="Q140" s="106" t="s">
        <v>16</v>
      </c>
      <c r="R140" s="22">
        <f t="shared" ref="R140:R163" si="29">S140*100/$S$164</f>
        <v>31.460674157303369</v>
      </c>
      <c r="S140" s="99">
        <v>28</v>
      </c>
      <c r="U140" s="19" t="s">
        <v>19</v>
      </c>
      <c r="V140" s="20" t="s">
        <v>479</v>
      </c>
      <c r="W140" s="19" t="s">
        <v>16</v>
      </c>
      <c r="X140" s="22">
        <f t="shared" ref="X140:X153" si="30">Y140*100/$Y$154</f>
        <v>22.61904761904762</v>
      </c>
      <c r="Y140" s="99">
        <v>19</v>
      </c>
      <c r="AA140" s="145" t="s">
        <v>16</v>
      </c>
      <c r="AB140" s="273" t="s">
        <v>995</v>
      </c>
      <c r="AC140" s="145" t="s">
        <v>16</v>
      </c>
      <c r="AD140" s="144">
        <f t="shared" si="27"/>
        <v>5</v>
      </c>
      <c r="AE140" s="143">
        <v>4</v>
      </c>
      <c r="AG140" s="145" t="s">
        <v>19</v>
      </c>
      <c r="AH140" s="273" t="s">
        <v>954</v>
      </c>
      <c r="AI140" s="145" t="s">
        <v>16</v>
      </c>
      <c r="AJ140" s="144">
        <f t="shared" si="28"/>
        <v>14.035087719298245</v>
      </c>
      <c r="AK140" s="143">
        <v>8</v>
      </c>
    </row>
    <row r="141" spans="2:37">
      <c r="B141" s="84" t="s">
        <v>16</v>
      </c>
      <c r="C141" s="20" t="s">
        <v>162</v>
      </c>
      <c r="D141" s="84" t="s">
        <v>16</v>
      </c>
      <c r="E141" s="22">
        <f t="shared" si="21"/>
        <v>1.3157894736842106</v>
      </c>
      <c r="F141" s="85">
        <v>1</v>
      </c>
      <c r="H141" s="19" t="s">
        <v>19</v>
      </c>
      <c r="I141" s="20" t="s">
        <v>206</v>
      </c>
      <c r="J141" s="19" t="s">
        <v>16</v>
      </c>
      <c r="K141" s="22">
        <f t="shared" si="22"/>
        <v>1.2345679012345678</v>
      </c>
      <c r="L141" s="85">
        <v>1</v>
      </c>
      <c r="O141" s="84" t="s">
        <v>16</v>
      </c>
      <c r="P141" s="20" t="s">
        <v>451</v>
      </c>
      <c r="Q141" s="84" t="s">
        <v>16</v>
      </c>
      <c r="R141" s="22">
        <f t="shared" si="29"/>
        <v>7.8651685393258424</v>
      </c>
      <c r="S141" s="85">
        <v>7</v>
      </c>
      <c r="U141" s="19" t="s">
        <v>106</v>
      </c>
      <c r="V141" s="20" t="s">
        <v>475</v>
      </c>
      <c r="W141" s="19" t="s">
        <v>141</v>
      </c>
      <c r="X141" s="22">
        <f t="shared" si="30"/>
        <v>14.285714285714286</v>
      </c>
      <c r="Y141" s="85">
        <v>12</v>
      </c>
      <c r="AA141" s="145" t="s">
        <v>16</v>
      </c>
      <c r="AB141" s="273" t="s">
        <v>994</v>
      </c>
      <c r="AC141" s="145" t="s">
        <v>16</v>
      </c>
      <c r="AD141" s="144">
        <f t="shared" si="27"/>
        <v>5</v>
      </c>
      <c r="AE141" s="143">
        <v>4</v>
      </c>
      <c r="AG141" s="145" t="s">
        <v>19</v>
      </c>
      <c r="AH141" s="273" t="s">
        <v>953</v>
      </c>
      <c r="AI141" s="145" t="s">
        <v>52</v>
      </c>
      <c r="AJ141" s="144">
        <f t="shared" si="28"/>
        <v>14.035087719298245</v>
      </c>
      <c r="AK141" s="143">
        <v>8</v>
      </c>
    </row>
    <row r="142" spans="2:37">
      <c r="B142" s="84" t="s">
        <v>16</v>
      </c>
      <c r="C142" s="20" t="s">
        <v>164</v>
      </c>
      <c r="D142" s="84" t="s">
        <v>16</v>
      </c>
      <c r="E142" s="22">
        <f t="shared" si="21"/>
        <v>1.3157894736842106</v>
      </c>
      <c r="F142" s="85">
        <v>1</v>
      </c>
      <c r="H142" s="19" t="s">
        <v>55</v>
      </c>
      <c r="I142" s="20" t="s">
        <v>209</v>
      </c>
      <c r="J142" s="19" t="s">
        <v>16</v>
      </c>
      <c r="K142" s="22">
        <f t="shared" si="22"/>
        <v>1.2345679012345678</v>
      </c>
      <c r="L142" s="85">
        <v>1</v>
      </c>
      <c r="O142" s="84" t="s">
        <v>16</v>
      </c>
      <c r="P142" s="20" t="s">
        <v>456</v>
      </c>
      <c r="Q142" s="84" t="s">
        <v>16</v>
      </c>
      <c r="R142" s="22">
        <f t="shared" si="29"/>
        <v>6.7415730337078648</v>
      </c>
      <c r="S142" s="85">
        <v>6</v>
      </c>
      <c r="T142" s="230"/>
      <c r="U142" s="122" t="s">
        <v>55</v>
      </c>
      <c r="V142" s="235" t="s">
        <v>289</v>
      </c>
      <c r="W142" s="122" t="s">
        <v>16</v>
      </c>
      <c r="X142" s="236">
        <f t="shared" si="30"/>
        <v>11.904761904761905</v>
      </c>
      <c r="Y142" s="110">
        <v>10</v>
      </c>
      <c r="Z142" s="20" t="s">
        <v>488</v>
      </c>
      <c r="AA142" s="145" t="s">
        <v>16</v>
      </c>
      <c r="AB142" s="273" t="s">
        <v>993</v>
      </c>
      <c r="AC142" s="145" t="s">
        <v>16</v>
      </c>
      <c r="AD142" s="144">
        <f t="shared" si="27"/>
        <v>5</v>
      </c>
      <c r="AE142" s="143">
        <v>4</v>
      </c>
      <c r="AG142" s="145" t="s">
        <v>19</v>
      </c>
      <c r="AH142" s="273" t="s">
        <v>952</v>
      </c>
      <c r="AI142" s="145" t="s">
        <v>22</v>
      </c>
      <c r="AJ142" s="144">
        <f t="shared" si="28"/>
        <v>7.0175438596491224</v>
      </c>
      <c r="AK142" s="143">
        <v>4</v>
      </c>
    </row>
    <row r="143" spans="2:37">
      <c r="B143" s="84" t="s">
        <v>16</v>
      </c>
      <c r="C143" s="20" t="s">
        <v>170</v>
      </c>
      <c r="D143" s="84" t="s">
        <v>16</v>
      </c>
      <c r="E143" s="22">
        <f t="shared" si="21"/>
        <v>1.3157894736842106</v>
      </c>
      <c r="F143" s="85">
        <v>1</v>
      </c>
      <c r="H143" s="19" t="s">
        <v>51</v>
      </c>
      <c r="I143" s="20" t="s">
        <v>210</v>
      </c>
      <c r="J143" s="19" t="s">
        <v>22</v>
      </c>
      <c r="K143" s="22">
        <f t="shared" si="22"/>
        <v>1.2345679012345678</v>
      </c>
      <c r="L143" s="85">
        <v>1</v>
      </c>
      <c r="M143" s="73" t="s">
        <v>211</v>
      </c>
      <c r="O143" s="84" t="s">
        <v>16</v>
      </c>
      <c r="P143" s="20" t="s">
        <v>464</v>
      </c>
      <c r="Q143" s="84" t="s">
        <v>16</v>
      </c>
      <c r="R143" s="22">
        <f t="shared" si="29"/>
        <v>5.617977528089888</v>
      </c>
      <c r="S143" s="85">
        <v>5</v>
      </c>
      <c r="T143" s="230"/>
      <c r="U143" s="19" t="s">
        <v>19</v>
      </c>
      <c r="V143" s="20" t="s">
        <v>480</v>
      </c>
      <c r="W143" s="19" t="s">
        <v>22</v>
      </c>
      <c r="X143" s="22">
        <f t="shared" si="30"/>
        <v>9.5238095238095237</v>
      </c>
      <c r="Y143" s="85">
        <v>8</v>
      </c>
      <c r="Z143" s="20" t="s">
        <v>211</v>
      </c>
      <c r="AA143" s="145" t="s">
        <v>16</v>
      </c>
      <c r="AB143" s="273" t="s">
        <v>992</v>
      </c>
      <c r="AC143" s="145" t="s">
        <v>16</v>
      </c>
      <c r="AD143" s="144">
        <f t="shared" si="27"/>
        <v>5</v>
      </c>
      <c r="AE143" s="143">
        <v>4</v>
      </c>
      <c r="AG143" s="145" t="s">
        <v>19</v>
      </c>
      <c r="AH143" s="273" t="s">
        <v>951</v>
      </c>
      <c r="AI143" s="145" t="s">
        <v>16</v>
      </c>
      <c r="AJ143" s="144">
        <f t="shared" si="28"/>
        <v>7.0175438596491224</v>
      </c>
      <c r="AK143" s="143">
        <v>4</v>
      </c>
    </row>
    <row r="144" spans="2:37">
      <c r="B144" s="84" t="s">
        <v>16</v>
      </c>
      <c r="C144" s="20" t="s">
        <v>172</v>
      </c>
      <c r="D144" s="84" t="s">
        <v>16</v>
      </c>
      <c r="E144" s="22">
        <f t="shared" si="21"/>
        <v>1.3157894736842106</v>
      </c>
      <c r="F144" s="85">
        <v>1</v>
      </c>
      <c r="H144" s="19" t="s">
        <v>55</v>
      </c>
      <c r="I144" s="20" t="s">
        <v>207</v>
      </c>
      <c r="J144" s="19" t="s">
        <v>22</v>
      </c>
      <c r="K144" s="22">
        <f t="shared" si="22"/>
        <v>1.2345679012345678</v>
      </c>
      <c r="L144" s="85">
        <v>1</v>
      </c>
      <c r="O144" s="84" t="s">
        <v>16</v>
      </c>
      <c r="P144" s="20" t="s">
        <v>463</v>
      </c>
      <c r="Q144" s="84" t="s">
        <v>16</v>
      </c>
      <c r="R144" s="22">
        <f t="shared" si="29"/>
        <v>5.617977528089888</v>
      </c>
      <c r="S144" s="85">
        <v>5</v>
      </c>
      <c r="T144" s="230"/>
      <c r="U144" s="19" t="s">
        <v>102</v>
      </c>
      <c r="V144" s="20" t="s">
        <v>474</v>
      </c>
      <c r="W144" s="19" t="s">
        <v>22</v>
      </c>
      <c r="X144" s="22">
        <f t="shared" si="30"/>
        <v>8.3333333333333339</v>
      </c>
      <c r="Y144" s="85">
        <v>7</v>
      </c>
      <c r="Z144" s="20" t="s">
        <v>211</v>
      </c>
      <c r="AA144" s="145" t="s">
        <v>16</v>
      </c>
      <c r="AB144" s="273" t="s">
        <v>991</v>
      </c>
      <c r="AC144" s="145" t="s">
        <v>16</v>
      </c>
      <c r="AD144" s="144">
        <f t="shared" si="27"/>
        <v>3.75</v>
      </c>
      <c r="AE144" s="143">
        <v>3</v>
      </c>
      <c r="AG144" s="145" t="s">
        <v>19</v>
      </c>
      <c r="AH144" s="273" t="s">
        <v>950</v>
      </c>
      <c r="AI144" s="145" t="s">
        <v>16</v>
      </c>
      <c r="AJ144" s="144">
        <f t="shared" si="28"/>
        <v>7.0175438596491224</v>
      </c>
      <c r="AK144" s="143">
        <v>4</v>
      </c>
    </row>
    <row r="145" spans="2:37">
      <c r="B145" s="84" t="s">
        <v>16</v>
      </c>
      <c r="C145" s="20" t="s">
        <v>167</v>
      </c>
      <c r="D145" s="84" t="s">
        <v>16</v>
      </c>
      <c r="E145" s="22">
        <f t="shared" si="21"/>
        <v>1.3157894736842106</v>
      </c>
      <c r="F145" s="85">
        <v>1</v>
      </c>
      <c r="H145" s="19" t="s">
        <v>106</v>
      </c>
      <c r="I145" s="20" t="s">
        <v>195</v>
      </c>
      <c r="J145" s="19" t="s">
        <v>104</v>
      </c>
      <c r="K145" s="22">
        <f t="shared" si="22"/>
        <v>1.2345679012345678</v>
      </c>
      <c r="L145" s="85">
        <v>1</v>
      </c>
      <c r="O145" s="84" t="s">
        <v>16</v>
      </c>
      <c r="P145" s="20" t="s">
        <v>450</v>
      </c>
      <c r="Q145" s="84" t="s">
        <v>16</v>
      </c>
      <c r="R145" s="22">
        <f t="shared" si="29"/>
        <v>5.617977528089888</v>
      </c>
      <c r="S145" s="85">
        <v>5</v>
      </c>
      <c r="T145" s="230"/>
      <c r="U145" s="19" t="s">
        <v>106</v>
      </c>
      <c r="V145" s="20" t="s">
        <v>476</v>
      </c>
      <c r="W145" s="19" t="s">
        <v>16</v>
      </c>
      <c r="X145" s="22">
        <f t="shared" si="30"/>
        <v>8.3333333333333339</v>
      </c>
      <c r="Y145" s="85">
        <v>7</v>
      </c>
      <c r="Z145" s="73" t="s">
        <v>477</v>
      </c>
      <c r="AA145" s="145" t="s">
        <v>16</v>
      </c>
      <c r="AB145" s="273" t="s">
        <v>990</v>
      </c>
      <c r="AC145" s="145" t="s">
        <v>16</v>
      </c>
      <c r="AD145" s="144">
        <f t="shared" si="27"/>
        <v>3.75</v>
      </c>
      <c r="AE145" s="143">
        <v>3</v>
      </c>
      <c r="AG145" s="145" t="s">
        <v>19</v>
      </c>
      <c r="AH145" s="273" t="s">
        <v>949</v>
      </c>
      <c r="AI145" s="145" t="s">
        <v>104</v>
      </c>
      <c r="AJ145" s="144">
        <f t="shared" si="28"/>
        <v>5.2631578947368416</v>
      </c>
      <c r="AK145" s="143">
        <v>3</v>
      </c>
    </row>
    <row r="146" spans="2:37" ht="13" thickBot="1">
      <c r="B146" s="84" t="s">
        <v>16</v>
      </c>
      <c r="C146" s="20" t="s">
        <v>173</v>
      </c>
      <c r="D146" s="84" t="s">
        <v>16</v>
      </c>
      <c r="E146" s="22">
        <f t="shared" si="21"/>
        <v>1.3157894736842106</v>
      </c>
      <c r="F146" s="85">
        <v>1</v>
      </c>
      <c r="H146" s="19" t="s">
        <v>106</v>
      </c>
      <c r="I146" s="20" t="s">
        <v>196</v>
      </c>
      <c r="J146" s="19" t="s">
        <v>22</v>
      </c>
      <c r="K146" s="22">
        <f t="shared" si="22"/>
        <v>1.2345679012345678</v>
      </c>
      <c r="L146" s="85">
        <v>1</v>
      </c>
      <c r="M146" s="20" t="s">
        <v>211</v>
      </c>
      <c r="O146" s="84" t="s">
        <v>16</v>
      </c>
      <c r="P146" s="20" t="s">
        <v>452</v>
      </c>
      <c r="Q146" s="84" t="s">
        <v>16</v>
      </c>
      <c r="R146" s="22">
        <f t="shared" si="29"/>
        <v>4.4943820224719104</v>
      </c>
      <c r="S146" s="85">
        <v>4</v>
      </c>
      <c r="T146" s="230"/>
      <c r="U146" s="19" t="s">
        <v>19</v>
      </c>
      <c r="V146" s="20" t="s">
        <v>482</v>
      </c>
      <c r="W146" s="19" t="s">
        <v>22</v>
      </c>
      <c r="X146" s="22">
        <f t="shared" si="30"/>
        <v>7.1428571428571432</v>
      </c>
      <c r="Y146" s="85">
        <v>6</v>
      </c>
      <c r="Z146" s="20" t="s">
        <v>211</v>
      </c>
      <c r="AA146" s="145" t="s">
        <v>16</v>
      </c>
      <c r="AB146" s="273" t="s">
        <v>989</v>
      </c>
      <c r="AC146" s="145" t="s">
        <v>16</v>
      </c>
      <c r="AD146" s="144">
        <f t="shared" si="27"/>
        <v>3.75</v>
      </c>
      <c r="AE146" s="143">
        <v>3</v>
      </c>
      <c r="AG146" s="145" t="s">
        <v>19</v>
      </c>
      <c r="AH146" s="273" t="s">
        <v>948</v>
      </c>
      <c r="AI146" s="145" t="s">
        <v>16</v>
      </c>
      <c r="AJ146" s="144">
        <f t="shared" si="28"/>
        <v>3.5087719298245612</v>
      </c>
      <c r="AK146" s="143">
        <v>2</v>
      </c>
    </row>
    <row r="147" spans="2:37" ht="13" thickBot="1">
      <c r="B147" s="84" t="s">
        <v>16</v>
      </c>
      <c r="C147" s="20" t="s">
        <v>190</v>
      </c>
      <c r="D147" s="84" t="s">
        <v>16</v>
      </c>
      <c r="E147" s="22">
        <f t="shared" si="21"/>
        <v>1.3157894736842106</v>
      </c>
      <c r="F147" s="85">
        <v>1</v>
      </c>
      <c r="G147" s="228" t="s">
        <v>445</v>
      </c>
      <c r="H147" s="222" t="s">
        <v>51</v>
      </c>
      <c r="I147" s="223" t="s">
        <v>212</v>
      </c>
      <c r="J147" s="224" t="s">
        <v>104</v>
      </c>
      <c r="K147" s="225">
        <f t="shared" si="22"/>
        <v>1.2345679012345678</v>
      </c>
      <c r="L147" s="226">
        <v>1</v>
      </c>
      <c r="M147" s="227" t="s">
        <v>447</v>
      </c>
      <c r="N147" s="229"/>
      <c r="O147" s="84" t="s">
        <v>16</v>
      </c>
      <c r="P147" s="20" t="s">
        <v>457</v>
      </c>
      <c r="Q147" s="84" t="s">
        <v>16</v>
      </c>
      <c r="R147" s="22">
        <f t="shared" si="29"/>
        <v>4.4943820224719104</v>
      </c>
      <c r="S147" s="85">
        <v>4</v>
      </c>
      <c r="T147" s="230"/>
      <c r="U147" s="19" t="s">
        <v>51</v>
      </c>
      <c r="V147" s="20" t="s">
        <v>483</v>
      </c>
      <c r="W147" s="19" t="s">
        <v>104</v>
      </c>
      <c r="X147" s="22">
        <f t="shared" si="30"/>
        <v>5.9523809523809526</v>
      </c>
      <c r="Y147" s="85">
        <v>5</v>
      </c>
      <c r="AA147" s="145" t="s">
        <v>16</v>
      </c>
      <c r="AB147" s="273" t="s">
        <v>988</v>
      </c>
      <c r="AC147" s="145" t="s">
        <v>16</v>
      </c>
      <c r="AD147" s="144">
        <f t="shared" si="27"/>
        <v>3.75</v>
      </c>
      <c r="AE147" s="143">
        <v>3</v>
      </c>
      <c r="AG147" s="145" t="s">
        <v>19</v>
      </c>
      <c r="AH147" s="273" t="s">
        <v>947</v>
      </c>
      <c r="AI147" s="145" t="s">
        <v>22</v>
      </c>
      <c r="AJ147" s="144">
        <f t="shared" si="28"/>
        <v>1.7543859649122806</v>
      </c>
      <c r="AK147" s="143">
        <v>1</v>
      </c>
    </row>
    <row r="148" spans="2:37">
      <c r="B148" s="84" t="s">
        <v>16</v>
      </c>
      <c r="C148" s="20" t="s">
        <v>184</v>
      </c>
      <c r="D148" s="84" t="s">
        <v>16</v>
      </c>
      <c r="E148" s="22">
        <f t="shared" si="21"/>
        <v>1.3157894736842106</v>
      </c>
      <c r="F148" s="85">
        <v>1</v>
      </c>
      <c r="H148" s="19" t="s">
        <v>51</v>
      </c>
      <c r="I148" s="20" t="s">
        <v>228</v>
      </c>
      <c r="J148" s="19" t="s">
        <v>22</v>
      </c>
      <c r="K148" s="22">
        <f t="shared" si="22"/>
        <v>1.2345679012345678</v>
      </c>
      <c r="L148" s="85">
        <v>1</v>
      </c>
      <c r="O148" s="84" t="s">
        <v>16</v>
      </c>
      <c r="P148" s="20" t="s">
        <v>458</v>
      </c>
      <c r="Q148" s="84" t="s">
        <v>16</v>
      </c>
      <c r="R148" s="22">
        <f t="shared" si="29"/>
        <v>4.4943820224719104</v>
      </c>
      <c r="S148" s="85">
        <v>4</v>
      </c>
      <c r="T148" s="230"/>
      <c r="U148" s="19" t="s">
        <v>19</v>
      </c>
      <c r="V148" s="20" t="s">
        <v>478</v>
      </c>
      <c r="W148" s="19" t="s">
        <v>16</v>
      </c>
      <c r="X148" s="22">
        <f t="shared" si="30"/>
        <v>4.7619047619047619</v>
      </c>
      <c r="Y148" s="85">
        <v>4</v>
      </c>
      <c r="AA148" s="145" t="s">
        <v>16</v>
      </c>
      <c r="AB148" s="273" t="s">
        <v>987</v>
      </c>
      <c r="AC148" s="145" t="s">
        <v>16</v>
      </c>
      <c r="AD148" s="144">
        <f t="shared" si="27"/>
        <v>3.75</v>
      </c>
      <c r="AE148" s="143">
        <v>3</v>
      </c>
      <c r="AG148" s="145" t="s">
        <v>19</v>
      </c>
      <c r="AH148" s="273" t="s">
        <v>946</v>
      </c>
      <c r="AI148" s="145" t="s">
        <v>22</v>
      </c>
      <c r="AJ148" s="144">
        <f t="shared" si="28"/>
        <v>1.7543859649122806</v>
      </c>
      <c r="AK148" s="143">
        <v>1</v>
      </c>
    </row>
    <row r="149" spans="2:37">
      <c r="B149" s="131" t="s">
        <v>16</v>
      </c>
      <c r="C149" s="25" t="s">
        <v>68</v>
      </c>
      <c r="D149" s="131" t="s">
        <v>16</v>
      </c>
      <c r="E149" s="27">
        <f t="shared" si="21"/>
        <v>1.3157894736842106</v>
      </c>
      <c r="F149" s="132">
        <v>1</v>
      </c>
      <c r="H149" s="19" t="s">
        <v>55</v>
      </c>
      <c r="I149" s="20" t="s">
        <v>216</v>
      </c>
      <c r="J149" s="19" t="s">
        <v>22</v>
      </c>
      <c r="K149" s="22">
        <f t="shared" si="22"/>
        <v>1.2345679012345678</v>
      </c>
      <c r="L149" s="85">
        <v>1</v>
      </c>
      <c r="M149" s="20" t="s">
        <v>211</v>
      </c>
      <c r="O149" s="84" t="s">
        <v>16</v>
      </c>
      <c r="P149" s="20" t="s">
        <v>466</v>
      </c>
      <c r="Q149" s="84" t="s">
        <v>16</v>
      </c>
      <c r="R149" s="22">
        <f t="shared" si="29"/>
        <v>3.3707865168539324</v>
      </c>
      <c r="S149" s="85">
        <v>3</v>
      </c>
      <c r="T149" s="230"/>
      <c r="U149" s="19" t="s">
        <v>19</v>
      </c>
      <c r="V149" s="20" t="s">
        <v>481</v>
      </c>
      <c r="W149" s="19" t="s">
        <v>16</v>
      </c>
      <c r="X149" s="22">
        <f t="shared" si="30"/>
        <v>2.3809523809523809</v>
      </c>
      <c r="Y149" s="85">
        <v>2</v>
      </c>
      <c r="AA149" s="145" t="s">
        <v>16</v>
      </c>
      <c r="AB149" s="273" t="s">
        <v>986</v>
      </c>
      <c r="AC149" s="145" t="s">
        <v>16</v>
      </c>
      <c r="AD149" s="144">
        <f t="shared" si="27"/>
        <v>2.5</v>
      </c>
      <c r="AE149" s="143">
        <v>2</v>
      </c>
      <c r="AG149" s="145" t="s">
        <v>19</v>
      </c>
      <c r="AH149" s="273" t="s">
        <v>945</v>
      </c>
      <c r="AI149" s="145" t="s">
        <v>104</v>
      </c>
      <c r="AJ149" s="144">
        <f t="shared" si="28"/>
        <v>1.7543859649122806</v>
      </c>
      <c r="AK149" s="143">
        <v>1</v>
      </c>
    </row>
    <row r="150" spans="2:37">
      <c r="B150" s="84" t="s">
        <v>16</v>
      </c>
      <c r="C150" s="20" t="s">
        <v>187</v>
      </c>
      <c r="D150" s="84" t="s">
        <v>16</v>
      </c>
      <c r="E150" s="22">
        <f t="shared" si="21"/>
        <v>1.3157894736842106</v>
      </c>
      <c r="F150" s="85">
        <v>1</v>
      </c>
      <c r="H150" s="133" t="s">
        <v>106</v>
      </c>
      <c r="I150" s="76" t="s">
        <v>107</v>
      </c>
      <c r="J150" s="133" t="s">
        <v>22</v>
      </c>
      <c r="K150" s="78">
        <f t="shared" si="22"/>
        <v>1.2345679012345678</v>
      </c>
      <c r="L150" s="134">
        <v>1</v>
      </c>
      <c r="O150" s="84" t="s">
        <v>16</v>
      </c>
      <c r="P150" s="20" t="s">
        <v>467</v>
      </c>
      <c r="Q150" s="84" t="s">
        <v>16</v>
      </c>
      <c r="R150" s="22">
        <f t="shared" si="29"/>
        <v>3.3707865168539324</v>
      </c>
      <c r="S150" s="85">
        <v>3</v>
      </c>
      <c r="T150" s="230"/>
      <c r="U150" s="19" t="s">
        <v>19</v>
      </c>
      <c r="V150" s="20" t="s">
        <v>485</v>
      </c>
      <c r="W150" s="19" t="s">
        <v>22</v>
      </c>
      <c r="X150" s="22">
        <f t="shared" si="30"/>
        <v>1.1904761904761905</v>
      </c>
      <c r="Y150" s="85">
        <v>1</v>
      </c>
      <c r="AA150" s="145" t="s">
        <v>16</v>
      </c>
      <c r="AB150" s="273" t="s">
        <v>974</v>
      </c>
      <c r="AC150" s="145" t="s">
        <v>22</v>
      </c>
      <c r="AD150" s="144">
        <f t="shared" si="27"/>
        <v>2.5</v>
      </c>
      <c r="AE150" s="143">
        <v>2</v>
      </c>
      <c r="AG150" s="145" t="s">
        <v>106</v>
      </c>
      <c r="AH150" s="273" t="s">
        <v>944</v>
      </c>
      <c r="AI150" s="145" t="s">
        <v>16</v>
      </c>
      <c r="AJ150" s="144">
        <f t="shared" si="28"/>
        <v>1.7543859649122806</v>
      </c>
      <c r="AK150" s="143">
        <v>1</v>
      </c>
    </row>
    <row r="151" spans="2:37">
      <c r="B151" s="84" t="s">
        <v>16</v>
      </c>
      <c r="C151" s="20" t="s">
        <v>174</v>
      </c>
      <c r="D151" s="84" t="s">
        <v>16</v>
      </c>
      <c r="E151" s="22">
        <f t="shared" si="21"/>
        <v>1.3157894736842106</v>
      </c>
      <c r="F151" s="85">
        <v>1</v>
      </c>
      <c r="H151" s="19" t="s">
        <v>19</v>
      </c>
      <c r="I151" s="20" t="s">
        <v>221</v>
      </c>
      <c r="J151" s="19" t="s">
        <v>16</v>
      </c>
      <c r="K151" s="22">
        <f t="shared" si="22"/>
        <v>1.2345679012345678</v>
      </c>
      <c r="L151" s="85">
        <v>1</v>
      </c>
      <c r="O151" s="84" t="s">
        <v>16</v>
      </c>
      <c r="P151" s="20" t="s">
        <v>459</v>
      </c>
      <c r="Q151" s="84" t="s">
        <v>16</v>
      </c>
      <c r="R151" s="22">
        <f t="shared" si="29"/>
        <v>2.2471910112359552</v>
      </c>
      <c r="S151" s="85">
        <v>2</v>
      </c>
      <c r="T151" s="230"/>
      <c r="U151" s="19" t="s">
        <v>51</v>
      </c>
      <c r="V151" s="20" t="s">
        <v>487</v>
      </c>
      <c r="W151" s="19" t="s">
        <v>104</v>
      </c>
      <c r="X151" s="22">
        <f t="shared" si="30"/>
        <v>1.1904761904761905</v>
      </c>
      <c r="Y151" s="85">
        <v>1</v>
      </c>
      <c r="AA151" s="145" t="s">
        <v>16</v>
      </c>
      <c r="AB151" s="273" t="s">
        <v>985</v>
      </c>
      <c r="AC151" s="145" t="s">
        <v>16</v>
      </c>
      <c r="AD151" s="144">
        <f t="shared" si="27"/>
        <v>2.5</v>
      </c>
      <c r="AE151" s="143">
        <v>2</v>
      </c>
      <c r="AG151" s="145" t="s">
        <v>106</v>
      </c>
      <c r="AH151" s="273" t="s">
        <v>943</v>
      </c>
      <c r="AI151" s="145" t="s">
        <v>16</v>
      </c>
      <c r="AJ151" s="144">
        <f t="shared" si="28"/>
        <v>1.7543859649122806</v>
      </c>
      <c r="AK151" s="143">
        <v>1</v>
      </c>
    </row>
    <row r="152" spans="2:37" ht="15">
      <c r="B152" s="84" t="s">
        <v>16</v>
      </c>
      <c r="C152" s="20" t="s">
        <v>180</v>
      </c>
      <c r="D152" s="84" t="s">
        <v>16</v>
      </c>
      <c r="E152" s="22">
        <f t="shared" si="21"/>
        <v>1.3157894736842106</v>
      </c>
      <c r="F152" s="85">
        <v>1</v>
      </c>
      <c r="H152" s="19" t="s">
        <v>51</v>
      </c>
      <c r="I152" s="20" t="s">
        <v>215</v>
      </c>
      <c r="J152" s="19" t="s">
        <v>16</v>
      </c>
      <c r="K152" s="22">
        <f t="shared" si="22"/>
        <v>1.2345679012345678</v>
      </c>
      <c r="L152" s="85">
        <v>1</v>
      </c>
      <c r="O152" s="84" t="s">
        <v>16</v>
      </c>
      <c r="P152" s="20" t="s">
        <v>465</v>
      </c>
      <c r="Q152" s="84" t="s">
        <v>16</v>
      </c>
      <c r="R152" s="22">
        <f t="shared" si="29"/>
        <v>2.2471910112359552</v>
      </c>
      <c r="S152" s="85">
        <v>2</v>
      </c>
      <c r="T152" s="230"/>
      <c r="U152" s="19" t="s">
        <v>19</v>
      </c>
      <c r="V152" s="20" t="s">
        <v>486</v>
      </c>
      <c r="W152" s="19" t="s">
        <v>16</v>
      </c>
      <c r="X152" s="22">
        <f t="shared" si="30"/>
        <v>1.1904761904761905</v>
      </c>
      <c r="Y152" s="85">
        <v>1</v>
      </c>
      <c r="AA152" s="145" t="s">
        <v>16</v>
      </c>
      <c r="AB152" s="273" t="s">
        <v>984</v>
      </c>
      <c r="AC152" s="145" t="s">
        <v>16</v>
      </c>
      <c r="AD152" s="144">
        <f t="shared" si="27"/>
        <v>2.5</v>
      </c>
      <c r="AE152" s="143">
        <v>2</v>
      </c>
      <c r="AG152" s="141"/>
      <c r="AH152" s="142"/>
      <c r="AI152" s="141"/>
      <c r="AJ152" s="140">
        <f>SUM(AJ138:AJ151)</f>
        <v>99.999999999999957</v>
      </c>
      <c r="AK152" s="140">
        <f>SUM(AK138:AK151)</f>
        <v>57</v>
      </c>
    </row>
    <row r="153" spans="2:37">
      <c r="B153" s="84" t="s">
        <v>16</v>
      </c>
      <c r="C153" s="20" t="s">
        <v>181</v>
      </c>
      <c r="D153" s="84" t="s">
        <v>16</v>
      </c>
      <c r="E153" s="22">
        <f t="shared" si="21"/>
        <v>1.3157894736842106</v>
      </c>
      <c r="F153" s="85">
        <v>1</v>
      </c>
      <c r="H153" s="82" t="s">
        <v>19</v>
      </c>
      <c r="I153" s="81" t="s">
        <v>119</v>
      </c>
      <c r="J153" s="200" t="s">
        <v>16</v>
      </c>
      <c r="K153" s="201">
        <f t="shared" si="22"/>
        <v>1.2345679012345678</v>
      </c>
      <c r="L153" s="83">
        <v>1</v>
      </c>
      <c r="O153" s="84" t="s">
        <v>16</v>
      </c>
      <c r="P153" s="20" t="s">
        <v>453</v>
      </c>
      <c r="Q153" s="84" t="s">
        <v>16</v>
      </c>
      <c r="R153" s="22">
        <f t="shared" si="29"/>
        <v>1.1235955056179776</v>
      </c>
      <c r="S153" s="85">
        <v>1</v>
      </c>
      <c r="T153" s="230"/>
      <c r="U153" s="68" t="s">
        <v>106</v>
      </c>
      <c r="V153" s="69" t="s">
        <v>484</v>
      </c>
      <c r="W153" s="68" t="s">
        <v>22</v>
      </c>
      <c r="X153" s="71">
        <f t="shared" si="30"/>
        <v>1.1904761904761905</v>
      </c>
      <c r="Y153" s="97">
        <v>1</v>
      </c>
      <c r="AA153" s="145" t="s">
        <v>16</v>
      </c>
      <c r="AB153" s="273" t="s">
        <v>983</v>
      </c>
      <c r="AC153" s="145" t="s">
        <v>16</v>
      </c>
      <c r="AD153" s="144">
        <f t="shared" si="27"/>
        <v>2.5</v>
      </c>
      <c r="AE153" s="143">
        <v>2</v>
      </c>
    </row>
    <row r="154" spans="2:37">
      <c r="B154" s="84" t="s">
        <v>16</v>
      </c>
      <c r="C154" s="20" t="s">
        <v>176</v>
      </c>
      <c r="D154" s="84" t="s">
        <v>16</v>
      </c>
      <c r="E154" s="22">
        <f t="shared" si="21"/>
        <v>1.3157894736842106</v>
      </c>
      <c r="F154" s="85">
        <v>1</v>
      </c>
      <c r="H154" s="19" t="s">
        <v>51</v>
      </c>
      <c r="I154" s="20" t="s">
        <v>229</v>
      </c>
      <c r="J154" s="19" t="s">
        <v>16</v>
      </c>
      <c r="K154" s="22">
        <f t="shared" si="22"/>
        <v>1.2345679012345678</v>
      </c>
      <c r="L154" s="85">
        <v>1</v>
      </c>
      <c r="M154" s="73" t="s">
        <v>230</v>
      </c>
      <c r="O154" s="84" t="s">
        <v>16</v>
      </c>
      <c r="P154" s="20" t="s">
        <v>472</v>
      </c>
      <c r="Q154" s="84" t="s">
        <v>16</v>
      </c>
      <c r="R154" s="22">
        <f t="shared" si="29"/>
        <v>1.1235955056179776</v>
      </c>
      <c r="S154" s="85">
        <v>1</v>
      </c>
      <c r="T154" s="230"/>
      <c r="X154" s="74">
        <f>SUM(X140:X153)</f>
        <v>99.999999999999986</v>
      </c>
      <c r="Y154" s="74">
        <f>SUM(Y140:Y153)</f>
        <v>84</v>
      </c>
      <c r="AA154" s="145" t="s">
        <v>16</v>
      </c>
      <c r="AB154" s="273" t="s">
        <v>982</v>
      </c>
      <c r="AC154" s="145" t="s">
        <v>16</v>
      </c>
      <c r="AD154" s="144">
        <f t="shared" si="27"/>
        <v>2.5</v>
      </c>
      <c r="AE154" s="143">
        <v>2</v>
      </c>
    </row>
    <row r="155" spans="2:37">
      <c r="B155" s="84" t="s">
        <v>16</v>
      </c>
      <c r="C155" s="20" t="s">
        <v>165</v>
      </c>
      <c r="D155" s="84" t="s">
        <v>16</v>
      </c>
      <c r="E155" s="22">
        <f t="shared" si="21"/>
        <v>1.3157894736842106</v>
      </c>
      <c r="F155" s="85">
        <v>1</v>
      </c>
      <c r="H155" s="19" t="s">
        <v>106</v>
      </c>
      <c r="I155" s="20" t="s">
        <v>199</v>
      </c>
      <c r="J155" s="19" t="s">
        <v>16</v>
      </c>
      <c r="K155" s="22">
        <f t="shared" si="22"/>
        <v>1.2345679012345678</v>
      </c>
      <c r="L155" s="85">
        <v>1</v>
      </c>
      <c r="M155" s="73" t="s">
        <v>200</v>
      </c>
      <c r="O155" s="84" t="s">
        <v>16</v>
      </c>
      <c r="P155" s="20" t="s">
        <v>455</v>
      </c>
      <c r="Q155" s="84" t="s">
        <v>16</v>
      </c>
      <c r="R155" s="22">
        <f t="shared" si="29"/>
        <v>1.1235955056179776</v>
      </c>
      <c r="S155" s="85">
        <v>1</v>
      </c>
      <c r="T155" s="230"/>
      <c r="Y155" s="139"/>
      <c r="AA155" s="145" t="s">
        <v>16</v>
      </c>
      <c r="AB155" s="273" t="s">
        <v>981</v>
      </c>
      <c r="AC155" s="145" t="s">
        <v>16</v>
      </c>
      <c r="AD155" s="144">
        <f t="shared" si="27"/>
        <v>2.5</v>
      </c>
      <c r="AE155" s="143">
        <v>2</v>
      </c>
    </row>
    <row r="156" spans="2:37">
      <c r="B156" s="84" t="s">
        <v>16</v>
      </c>
      <c r="C156" s="20" t="s">
        <v>171</v>
      </c>
      <c r="D156" s="84" t="s">
        <v>16</v>
      </c>
      <c r="E156" s="22">
        <f t="shared" si="21"/>
        <v>1.3157894736842106</v>
      </c>
      <c r="F156" s="85">
        <v>1</v>
      </c>
      <c r="H156" s="218" t="s">
        <v>9</v>
      </c>
      <c r="I156" s="219" t="s">
        <v>225</v>
      </c>
      <c r="J156" s="218" t="s">
        <v>16</v>
      </c>
      <c r="K156" s="220">
        <f t="shared" si="22"/>
        <v>1.2345679012345678</v>
      </c>
      <c r="L156" s="221">
        <v>1</v>
      </c>
      <c r="M156" s="73" t="s">
        <v>200</v>
      </c>
      <c r="O156" s="84" t="s">
        <v>16</v>
      </c>
      <c r="P156" s="20" t="s">
        <v>469</v>
      </c>
      <c r="Q156" s="84" t="s">
        <v>16</v>
      </c>
      <c r="R156" s="22">
        <f t="shared" si="29"/>
        <v>1.1235955056179776</v>
      </c>
      <c r="S156" s="85">
        <v>1</v>
      </c>
      <c r="T156" s="230"/>
      <c r="AA156" s="145" t="s">
        <v>16</v>
      </c>
      <c r="AB156" s="273" t="s">
        <v>980</v>
      </c>
      <c r="AC156" s="145" t="s">
        <v>16</v>
      </c>
      <c r="AD156" s="144">
        <f t="shared" si="27"/>
        <v>2.5</v>
      </c>
      <c r="AE156" s="143">
        <v>2</v>
      </c>
    </row>
    <row r="157" spans="2:37">
      <c r="B157" s="84" t="s">
        <v>16</v>
      </c>
      <c r="C157" s="20" t="s">
        <v>189</v>
      </c>
      <c r="D157" s="84" t="s">
        <v>16</v>
      </c>
      <c r="E157" s="22">
        <f t="shared" si="21"/>
        <v>1.3157894736842106</v>
      </c>
      <c r="F157" s="85">
        <v>1</v>
      </c>
      <c r="H157" s="68" t="s">
        <v>19</v>
      </c>
      <c r="I157" s="69" t="s">
        <v>203</v>
      </c>
      <c r="J157" s="68" t="s">
        <v>16</v>
      </c>
      <c r="K157" s="71">
        <f t="shared" si="22"/>
        <v>1.2345679012345678</v>
      </c>
      <c r="L157" s="97">
        <v>1</v>
      </c>
      <c r="O157" s="84" t="s">
        <v>16</v>
      </c>
      <c r="P157" s="20" t="s">
        <v>471</v>
      </c>
      <c r="Q157" s="84" t="s">
        <v>16</v>
      </c>
      <c r="R157" s="22">
        <f t="shared" si="29"/>
        <v>1.1235955056179776</v>
      </c>
      <c r="S157" s="85">
        <v>1</v>
      </c>
      <c r="T157" s="230"/>
      <c r="Y157" s="139"/>
      <c r="AA157" s="145" t="s">
        <v>16</v>
      </c>
      <c r="AB157" s="273" t="s">
        <v>979</v>
      </c>
      <c r="AC157" s="145" t="s">
        <v>16</v>
      </c>
      <c r="AD157" s="144">
        <f t="shared" si="27"/>
        <v>2.5</v>
      </c>
      <c r="AE157" s="143">
        <v>2</v>
      </c>
    </row>
    <row r="158" spans="2:37">
      <c r="B158" s="84" t="s">
        <v>16</v>
      </c>
      <c r="C158" s="20" t="s">
        <v>178</v>
      </c>
      <c r="D158" s="84" t="s">
        <v>16</v>
      </c>
      <c r="E158" s="22">
        <f t="shared" si="21"/>
        <v>1.3157894736842106</v>
      </c>
      <c r="F158" s="85">
        <v>1</v>
      </c>
      <c r="K158" s="74">
        <f>SUM(K119:K157)</f>
        <v>100.00000000000004</v>
      </c>
      <c r="L158" s="74">
        <f>SUM(L119:L157)</f>
        <v>81</v>
      </c>
      <c r="O158" s="84" t="s">
        <v>16</v>
      </c>
      <c r="P158" s="20" t="s">
        <v>454</v>
      </c>
      <c r="Q158" s="84" t="s">
        <v>16</v>
      </c>
      <c r="R158" s="22">
        <f t="shared" si="29"/>
        <v>1.1235955056179776</v>
      </c>
      <c r="S158" s="85">
        <v>1</v>
      </c>
      <c r="T158" s="230"/>
      <c r="AA158" s="145" t="s">
        <v>16</v>
      </c>
      <c r="AB158" s="273" t="s">
        <v>978</v>
      </c>
      <c r="AC158" s="145" t="s">
        <v>9</v>
      </c>
      <c r="AD158" s="144">
        <f t="shared" si="27"/>
        <v>1.25</v>
      </c>
      <c r="AE158" s="143">
        <v>1</v>
      </c>
    </row>
    <row r="159" spans="2:37">
      <c r="B159" s="84" t="s">
        <v>16</v>
      </c>
      <c r="C159" s="20" t="s">
        <v>169</v>
      </c>
      <c r="D159" s="84" t="s">
        <v>16</v>
      </c>
      <c r="E159" s="22">
        <f t="shared" si="21"/>
        <v>1.3157894736842106</v>
      </c>
      <c r="F159" s="85">
        <v>1</v>
      </c>
      <c r="O159" s="84" t="s">
        <v>16</v>
      </c>
      <c r="P159" s="20" t="s">
        <v>460</v>
      </c>
      <c r="Q159" s="84" t="s">
        <v>16</v>
      </c>
      <c r="R159" s="22">
        <f t="shared" si="29"/>
        <v>1.1235955056179776</v>
      </c>
      <c r="S159" s="85">
        <v>1</v>
      </c>
      <c r="T159" s="230"/>
      <c r="Y159" s="139"/>
      <c r="AA159" s="145" t="s">
        <v>16</v>
      </c>
      <c r="AB159" s="273" t="s">
        <v>977</v>
      </c>
      <c r="AC159" s="145" t="s">
        <v>16</v>
      </c>
      <c r="AD159" s="144">
        <f t="shared" si="27"/>
        <v>1.25</v>
      </c>
      <c r="AE159" s="143">
        <v>1</v>
      </c>
    </row>
    <row r="160" spans="2:37">
      <c r="B160" s="135" t="s">
        <v>16</v>
      </c>
      <c r="C160" s="136" t="s">
        <v>94</v>
      </c>
      <c r="D160" s="135" t="s">
        <v>16</v>
      </c>
      <c r="E160" s="137">
        <f t="shared" si="21"/>
        <v>1.3157894736842106</v>
      </c>
      <c r="F160" s="138">
        <v>1</v>
      </c>
      <c r="H160" s="227" t="s">
        <v>446</v>
      </c>
      <c r="I160" s="229"/>
      <c r="J160" s="229"/>
      <c r="O160" s="84" t="s">
        <v>16</v>
      </c>
      <c r="P160" s="20" t="s">
        <v>468</v>
      </c>
      <c r="Q160" s="84" t="s">
        <v>16</v>
      </c>
      <c r="R160" s="22">
        <f t="shared" si="29"/>
        <v>1.1235955056179776</v>
      </c>
      <c r="S160" s="85">
        <v>1</v>
      </c>
      <c r="T160" s="230"/>
      <c r="AA160" s="145" t="s">
        <v>16</v>
      </c>
      <c r="AB160" s="273" t="s">
        <v>976</v>
      </c>
      <c r="AC160" s="145" t="s">
        <v>16</v>
      </c>
      <c r="AD160" s="144">
        <f t="shared" si="27"/>
        <v>1.25</v>
      </c>
      <c r="AE160" s="143">
        <v>1</v>
      </c>
    </row>
    <row r="161" spans="5:31">
      <c r="E161" s="74">
        <f>SUM(E119:E160)</f>
        <v>99.999999999999872</v>
      </c>
      <c r="F161" s="74">
        <f>SUM(F119:F160)</f>
        <v>76</v>
      </c>
      <c r="O161" s="84" t="s">
        <v>16</v>
      </c>
      <c r="P161" s="20" t="s">
        <v>470</v>
      </c>
      <c r="Q161" s="84" t="s">
        <v>16</v>
      </c>
      <c r="R161" s="22">
        <f t="shared" si="29"/>
        <v>1.1235955056179776</v>
      </c>
      <c r="S161" s="85">
        <v>1</v>
      </c>
      <c r="T161" s="230"/>
      <c r="Y161" s="139"/>
      <c r="AA161" s="145" t="s">
        <v>16</v>
      </c>
      <c r="AB161" s="273" t="s">
        <v>975</v>
      </c>
      <c r="AC161" s="145" t="s">
        <v>16</v>
      </c>
      <c r="AD161" s="144">
        <f t="shared" si="27"/>
        <v>1.25</v>
      </c>
      <c r="AE161" s="143">
        <v>1</v>
      </c>
    </row>
    <row r="162" spans="5:31">
      <c r="O162" s="84" t="s">
        <v>16</v>
      </c>
      <c r="P162" s="20" t="s">
        <v>461</v>
      </c>
      <c r="Q162" s="84" t="s">
        <v>16</v>
      </c>
      <c r="R162" s="22">
        <f t="shared" si="29"/>
        <v>1.1235955056179776</v>
      </c>
      <c r="S162" s="85">
        <v>1</v>
      </c>
      <c r="T162" s="230"/>
      <c r="AA162" s="145" t="s">
        <v>16</v>
      </c>
      <c r="AB162" s="273" t="s">
        <v>973</v>
      </c>
      <c r="AC162" s="145" t="s">
        <v>16</v>
      </c>
      <c r="AD162" s="144">
        <f t="shared" si="27"/>
        <v>1.25</v>
      </c>
      <c r="AE162" s="143">
        <v>1</v>
      </c>
    </row>
    <row r="163" spans="5:31">
      <c r="O163" s="96" t="s">
        <v>16</v>
      </c>
      <c r="P163" s="69" t="s">
        <v>462</v>
      </c>
      <c r="Q163" s="96" t="s">
        <v>16</v>
      </c>
      <c r="R163" s="71">
        <f t="shared" si="29"/>
        <v>1.1235955056179776</v>
      </c>
      <c r="S163" s="97">
        <v>1</v>
      </c>
      <c r="T163" s="230"/>
      <c r="Y163" s="139"/>
      <c r="AA163" s="145" t="s">
        <v>16</v>
      </c>
      <c r="AB163" s="273" t="s">
        <v>972</v>
      </c>
      <c r="AC163" s="145" t="s">
        <v>16</v>
      </c>
      <c r="AD163" s="144">
        <f t="shared" si="27"/>
        <v>1.25</v>
      </c>
      <c r="AE163" s="143">
        <v>1</v>
      </c>
    </row>
    <row r="164" spans="5:31">
      <c r="R164" s="74">
        <f>SUM(R140:R163)</f>
        <v>99.999999999999915</v>
      </c>
      <c r="S164" s="74">
        <f>SUM(S140:S163)</f>
        <v>89</v>
      </c>
      <c r="T164" s="230"/>
      <c r="AA164" s="145" t="s">
        <v>16</v>
      </c>
      <c r="AB164" s="273" t="s">
        <v>971</v>
      </c>
      <c r="AC164" s="145" t="s">
        <v>22</v>
      </c>
      <c r="AD164" s="144">
        <f t="shared" si="27"/>
        <v>1.25</v>
      </c>
      <c r="AE164" s="143">
        <v>1</v>
      </c>
    </row>
    <row r="165" spans="5:31">
      <c r="T165" s="230"/>
      <c r="Y165" s="139"/>
      <c r="AA165" s="145" t="s">
        <v>16</v>
      </c>
      <c r="AB165" s="273" t="s">
        <v>970</v>
      </c>
      <c r="AC165" s="145" t="s">
        <v>16</v>
      </c>
      <c r="AD165" s="144">
        <f t="shared" si="27"/>
        <v>1.25</v>
      </c>
      <c r="AE165" s="143">
        <v>1</v>
      </c>
    </row>
    <row r="166" spans="5:31" ht="15">
      <c r="O166" s="160"/>
      <c r="P166" s="161"/>
      <c r="Q166" s="160"/>
      <c r="R166" s="162"/>
      <c r="S166" s="162"/>
      <c r="AA166" s="145" t="s">
        <v>16</v>
      </c>
      <c r="AB166" s="273" t="s">
        <v>969</v>
      </c>
      <c r="AC166" s="145" t="s">
        <v>16</v>
      </c>
      <c r="AD166" s="144">
        <f t="shared" si="27"/>
        <v>1.25</v>
      </c>
      <c r="AE166" s="143">
        <v>1</v>
      </c>
    </row>
    <row r="167" spans="5:31">
      <c r="O167" s="152" t="s">
        <v>565</v>
      </c>
      <c r="P167" s="151"/>
      <c r="Q167" s="150"/>
      <c r="R167" s="150"/>
      <c r="S167" s="149"/>
      <c r="U167" s="152" t="s">
        <v>564</v>
      </c>
      <c r="V167" s="151"/>
      <c r="W167" s="150"/>
      <c r="X167" s="150"/>
      <c r="Y167" s="149"/>
      <c r="AA167" s="145" t="s">
        <v>16</v>
      </c>
      <c r="AB167" s="273" t="s">
        <v>968</v>
      </c>
      <c r="AC167" s="145" t="s">
        <v>16</v>
      </c>
      <c r="AD167" s="144">
        <f t="shared" si="27"/>
        <v>1.25</v>
      </c>
      <c r="AE167" s="143">
        <v>1</v>
      </c>
    </row>
    <row r="168" spans="5:31">
      <c r="O168" s="150"/>
      <c r="P168" s="151"/>
      <c r="Q168" s="150"/>
      <c r="R168" s="150"/>
      <c r="S168" s="149"/>
      <c r="U168" s="150"/>
      <c r="V168" s="151"/>
      <c r="W168" s="150"/>
      <c r="X168" s="150"/>
      <c r="Y168" s="149"/>
      <c r="AA168" s="145" t="s">
        <v>16</v>
      </c>
      <c r="AB168" s="273" t="s">
        <v>967</v>
      </c>
      <c r="AC168" s="145" t="s">
        <v>16</v>
      </c>
      <c r="AD168" s="144">
        <f t="shared" si="27"/>
        <v>1.25</v>
      </c>
      <c r="AE168" s="143">
        <v>1</v>
      </c>
    </row>
    <row r="169" spans="5:31">
      <c r="O169" s="148" t="s">
        <v>0</v>
      </c>
      <c r="P169" s="148" t="s">
        <v>1</v>
      </c>
      <c r="Q169" s="148" t="s">
        <v>2</v>
      </c>
      <c r="R169" s="148" t="s">
        <v>3</v>
      </c>
      <c r="S169" s="147" t="s">
        <v>4</v>
      </c>
      <c r="U169" s="148" t="s">
        <v>45</v>
      </c>
      <c r="V169" s="148" t="s">
        <v>1</v>
      </c>
      <c r="W169" s="148" t="s">
        <v>46</v>
      </c>
      <c r="X169" s="148" t="s">
        <v>3</v>
      </c>
      <c r="Y169" s="147" t="s">
        <v>4</v>
      </c>
      <c r="AA169" s="145" t="s">
        <v>9</v>
      </c>
      <c r="AB169" s="273" t="s">
        <v>966</v>
      </c>
      <c r="AC169" s="145" t="s">
        <v>16</v>
      </c>
      <c r="AD169" s="144">
        <f t="shared" si="27"/>
        <v>1.25</v>
      </c>
      <c r="AE169" s="143">
        <v>1</v>
      </c>
    </row>
    <row r="170" spans="5:31">
      <c r="O170" s="145" t="s">
        <v>16</v>
      </c>
      <c r="P170" s="146" t="s">
        <v>563</v>
      </c>
      <c r="Q170" s="145" t="s">
        <v>16</v>
      </c>
      <c r="R170" s="144">
        <f t="shared" ref="R170:R188" si="31">SUM((S170/$S$189)*100)</f>
        <v>14.772727272727273</v>
      </c>
      <c r="S170" s="143">
        <v>13</v>
      </c>
      <c r="U170" s="202" t="s">
        <v>106</v>
      </c>
      <c r="V170" s="203" t="s">
        <v>311</v>
      </c>
      <c r="W170" s="202" t="s">
        <v>52</v>
      </c>
      <c r="X170" s="204">
        <f>SUM((Y170/$Y$173)*100)</f>
        <v>97.777777777777771</v>
      </c>
      <c r="Y170" s="205">
        <v>88</v>
      </c>
      <c r="AA170" s="145" t="s">
        <v>16</v>
      </c>
      <c r="AB170" s="273" t="s">
        <v>965</v>
      </c>
      <c r="AC170" s="145" t="s">
        <v>22</v>
      </c>
      <c r="AD170" s="144">
        <f t="shared" si="27"/>
        <v>1.25</v>
      </c>
      <c r="AE170" s="143">
        <v>1</v>
      </c>
    </row>
    <row r="171" spans="5:31">
      <c r="O171" s="145" t="s">
        <v>16</v>
      </c>
      <c r="P171" s="146" t="s">
        <v>562</v>
      </c>
      <c r="Q171" s="145" t="s">
        <v>16</v>
      </c>
      <c r="R171" s="144">
        <f t="shared" si="31"/>
        <v>13.636363636363635</v>
      </c>
      <c r="S171" s="143">
        <v>12</v>
      </c>
      <c r="U171" s="145" t="s">
        <v>106</v>
      </c>
      <c r="V171" s="146" t="s">
        <v>561</v>
      </c>
      <c r="W171" s="145" t="s">
        <v>16</v>
      </c>
      <c r="X171" s="144">
        <f>SUM((Y171/$Y$173)*100)</f>
        <v>1.1111111111111112</v>
      </c>
      <c r="Y171" s="143">
        <v>1</v>
      </c>
      <c r="AA171" s="145" t="s">
        <v>16</v>
      </c>
      <c r="AB171" s="273" t="s">
        <v>964</v>
      </c>
      <c r="AC171" s="145" t="s">
        <v>16</v>
      </c>
      <c r="AD171" s="144">
        <f t="shared" si="27"/>
        <v>1.25</v>
      </c>
      <c r="AE171" s="143">
        <v>1</v>
      </c>
    </row>
    <row r="172" spans="5:31">
      <c r="O172" s="145" t="s">
        <v>16</v>
      </c>
      <c r="P172" s="146" t="s">
        <v>560</v>
      </c>
      <c r="Q172" s="145" t="s">
        <v>16</v>
      </c>
      <c r="R172" s="144">
        <f t="shared" si="31"/>
        <v>10.227272727272728</v>
      </c>
      <c r="S172" s="143">
        <v>9</v>
      </c>
      <c r="U172" s="145" t="s">
        <v>51</v>
      </c>
      <c r="V172" s="146" t="s">
        <v>559</v>
      </c>
      <c r="W172" s="145" t="s">
        <v>52</v>
      </c>
      <c r="X172" s="144">
        <f>SUM((Y172/$Y$173)*100)</f>
        <v>1.1111111111111112</v>
      </c>
      <c r="Y172" s="143">
        <v>1</v>
      </c>
      <c r="AA172" s="145" t="s">
        <v>16</v>
      </c>
      <c r="AB172" s="273" t="s">
        <v>963</v>
      </c>
      <c r="AC172" s="145" t="s">
        <v>16</v>
      </c>
      <c r="AD172" s="144">
        <f t="shared" si="27"/>
        <v>1.25</v>
      </c>
      <c r="AE172" s="143">
        <v>1</v>
      </c>
    </row>
    <row r="173" spans="5:31" ht="15">
      <c r="O173" s="145" t="s">
        <v>16</v>
      </c>
      <c r="P173" s="146" t="s">
        <v>558</v>
      </c>
      <c r="Q173" s="145" t="s">
        <v>16</v>
      </c>
      <c r="R173" s="144">
        <f t="shared" si="31"/>
        <v>10.227272727272728</v>
      </c>
      <c r="S173" s="143">
        <v>9</v>
      </c>
      <c r="U173" s="141"/>
      <c r="V173" s="142"/>
      <c r="W173" s="141"/>
      <c r="X173" s="140">
        <f>SUM(X170:X172)</f>
        <v>100</v>
      </c>
      <c r="Y173" s="140">
        <f>SUM(Y170:Y172)</f>
        <v>90</v>
      </c>
      <c r="AA173" s="145" t="s">
        <v>16</v>
      </c>
      <c r="AB173" s="273" t="s">
        <v>962</v>
      </c>
      <c r="AC173" s="145" t="s">
        <v>16</v>
      </c>
      <c r="AD173" s="144">
        <f t="shared" si="27"/>
        <v>1.25</v>
      </c>
      <c r="AE173" s="143">
        <v>1</v>
      </c>
    </row>
    <row r="174" spans="5:31">
      <c r="O174" s="145" t="s">
        <v>16</v>
      </c>
      <c r="P174" s="146" t="s">
        <v>557</v>
      </c>
      <c r="Q174" s="145" t="s">
        <v>16</v>
      </c>
      <c r="R174" s="144">
        <f t="shared" si="31"/>
        <v>9.0909090909090917</v>
      </c>
      <c r="S174" s="143">
        <v>8</v>
      </c>
      <c r="AA174" s="145" t="s">
        <v>16</v>
      </c>
      <c r="AB174" s="273" t="s">
        <v>961</v>
      </c>
      <c r="AC174" s="145" t="s">
        <v>16</v>
      </c>
      <c r="AD174" s="144">
        <f t="shared" si="27"/>
        <v>1.25</v>
      </c>
      <c r="AE174" s="143">
        <v>1</v>
      </c>
    </row>
    <row r="175" spans="5:31">
      <c r="O175" s="145" t="s">
        <v>16</v>
      </c>
      <c r="P175" s="146" t="s">
        <v>556</v>
      </c>
      <c r="Q175" s="145" t="s">
        <v>16</v>
      </c>
      <c r="R175" s="144">
        <f t="shared" si="31"/>
        <v>6.8181818181818175</v>
      </c>
      <c r="S175" s="143">
        <v>6</v>
      </c>
      <c r="AA175" s="145" t="s">
        <v>16</v>
      </c>
      <c r="AB175" s="273" t="s">
        <v>960</v>
      </c>
      <c r="AC175" s="145" t="s">
        <v>16</v>
      </c>
      <c r="AD175" s="144">
        <f t="shared" si="27"/>
        <v>1.25</v>
      </c>
      <c r="AE175" s="143">
        <v>1</v>
      </c>
    </row>
    <row r="176" spans="5:31">
      <c r="O176" s="145" t="s">
        <v>16</v>
      </c>
      <c r="P176" s="146" t="s">
        <v>555</v>
      </c>
      <c r="Q176" s="145" t="s">
        <v>16</v>
      </c>
      <c r="R176" s="144">
        <f t="shared" si="31"/>
        <v>6.8181818181818175</v>
      </c>
      <c r="S176" s="143">
        <v>6</v>
      </c>
      <c r="AA176" s="145" t="s">
        <v>16</v>
      </c>
      <c r="AB176" s="273" t="s">
        <v>959</v>
      </c>
      <c r="AC176" s="145" t="s">
        <v>16</v>
      </c>
      <c r="AD176" s="144">
        <f t="shared" si="27"/>
        <v>1.25</v>
      </c>
      <c r="AE176" s="143">
        <v>1</v>
      </c>
    </row>
    <row r="177" spans="15:31">
      <c r="O177" s="145" t="s">
        <v>16</v>
      </c>
      <c r="P177" s="146" t="s">
        <v>554</v>
      </c>
      <c r="Q177" s="145" t="s">
        <v>16</v>
      </c>
      <c r="R177" s="144">
        <f t="shared" si="31"/>
        <v>5.6818181818181817</v>
      </c>
      <c r="S177" s="143">
        <v>5</v>
      </c>
      <c r="AA177" s="145" t="s">
        <v>16</v>
      </c>
      <c r="AB177" s="273" t="s">
        <v>958</v>
      </c>
      <c r="AC177" s="145" t="s">
        <v>16</v>
      </c>
      <c r="AD177" s="144">
        <f t="shared" si="27"/>
        <v>1.25</v>
      </c>
      <c r="AE177" s="143">
        <v>1</v>
      </c>
    </row>
    <row r="178" spans="15:31" ht="15">
      <c r="O178" s="145" t="s">
        <v>16</v>
      </c>
      <c r="P178" s="146" t="s">
        <v>553</v>
      </c>
      <c r="Q178" s="145" t="s">
        <v>16</v>
      </c>
      <c r="R178" s="144">
        <f t="shared" si="31"/>
        <v>4.5454545454545459</v>
      </c>
      <c r="S178" s="143">
        <v>4</v>
      </c>
      <c r="AA178" s="141"/>
      <c r="AB178" s="142"/>
      <c r="AC178" s="141"/>
      <c r="AD178" s="140">
        <f>SUM(AD138:AD177)</f>
        <v>100</v>
      </c>
      <c r="AE178" s="140">
        <f>SUM(AE138:AE177)</f>
        <v>80</v>
      </c>
    </row>
    <row r="179" spans="15:31">
      <c r="O179" s="145" t="s">
        <v>16</v>
      </c>
      <c r="P179" s="146" t="s">
        <v>552</v>
      </c>
      <c r="Q179" s="145" t="s">
        <v>16</v>
      </c>
      <c r="R179" s="144">
        <f t="shared" si="31"/>
        <v>4.5454545454545459</v>
      </c>
      <c r="S179" s="143">
        <v>4</v>
      </c>
    </row>
    <row r="180" spans="15:31">
      <c r="O180" s="145" t="s">
        <v>16</v>
      </c>
      <c r="P180" s="146" t="s">
        <v>551</v>
      </c>
      <c r="Q180" s="145" t="s">
        <v>16</v>
      </c>
      <c r="R180" s="144">
        <f t="shared" si="31"/>
        <v>3.4090909090909087</v>
      </c>
      <c r="S180" s="143">
        <v>3</v>
      </c>
    </row>
    <row r="181" spans="15:31">
      <c r="O181" s="145" t="s">
        <v>16</v>
      </c>
      <c r="P181" s="146" t="s">
        <v>550</v>
      </c>
      <c r="Q181" s="145" t="s">
        <v>16</v>
      </c>
      <c r="R181" s="144">
        <f t="shared" si="31"/>
        <v>2.2727272727272729</v>
      </c>
      <c r="S181" s="143">
        <v>2</v>
      </c>
    </row>
    <row r="182" spans="15:31">
      <c r="O182" s="145" t="s">
        <v>16</v>
      </c>
      <c r="P182" s="146" t="s">
        <v>549</v>
      </c>
      <c r="Q182" s="145" t="s">
        <v>16</v>
      </c>
      <c r="R182" s="144">
        <f t="shared" si="31"/>
        <v>1.1363636363636365</v>
      </c>
      <c r="S182" s="143">
        <v>1</v>
      </c>
    </row>
    <row r="183" spans="15:31">
      <c r="O183" s="145" t="s">
        <v>16</v>
      </c>
      <c r="P183" s="146" t="s">
        <v>548</v>
      </c>
      <c r="Q183" s="145" t="s">
        <v>16</v>
      </c>
      <c r="R183" s="144">
        <f t="shared" si="31"/>
        <v>1.1363636363636365</v>
      </c>
      <c r="S183" s="143">
        <v>1</v>
      </c>
    </row>
    <row r="184" spans="15:31">
      <c r="O184" s="145" t="s">
        <v>16</v>
      </c>
      <c r="P184" s="146" t="s">
        <v>547</v>
      </c>
      <c r="Q184" s="145" t="s">
        <v>16</v>
      </c>
      <c r="R184" s="144">
        <f t="shared" si="31"/>
        <v>1.1363636363636365</v>
      </c>
      <c r="S184" s="143">
        <v>1</v>
      </c>
    </row>
    <row r="185" spans="15:31">
      <c r="O185" s="145" t="s">
        <v>16</v>
      </c>
      <c r="P185" s="146" t="s">
        <v>546</v>
      </c>
      <c r="Q185" s="145" t="s">
        <v>16</v>
      </c>
      <c r="R185" s="144">
        <f t="shared" si="31"/>
        <v>1.1363636363636365</v>
      </c>
      <c r="S185" s="143">
        <v>1</v>
      </c>
    </row>
    <row r="186" spans="15:31">
      <c r="O186" s="145" t="s">
        <v>16</v>
      </c>
      <c r="P186" s="146" t="s">
        <v>545</v>
      </c>
      <c r="Q186" s="145" t="s">
        <v>16</v>
      </c>
      <c r="R186" s="144">
        <f t="shared" si="31"/>
        <v>1.1363636363636365</v>
      </c>
      <c r="S186" s="143">
        <v>1</v>
      </c>
    </row>
    <row r="187" spans="15:31">
      <c r="O187" s="145" t="s">
        <v>16</v>
      </c>
      <c r="P187" s="146" t="s">
        <v>544</v>
      </c>
      <c r="Q187" s="145" t="s">
        <v>16</v>
      </c>
      <c r="R187" s="144">
        <f t="shared" si="31"/>
        <v>1.1363636363636365</v>
      </c>
      <c r="S187" s="143">
        <v>1</v>
      </c>
    </row>
    <row r="188" spans="15:31">
      <c r="O188" s="145" t="s">
        <v>16</v>
      </c>
      <c r="P188" s="146" t="s">
        <v>543</v>
      </c>
      <c r="Q188" s="145" t="s">
        <v>16</v>
      </c>
      <c r="R188" s="144">
        <f t="shared" si="31"/>
        <v>1.1363636363636365</v>
      </c>
      <c r="S188" s="143">
        <v>1</v>
      </c>
    </row>
    <row r="189" spans="15:31" ht="15">
      <c r="O189" s="141"/>
      <c r="P189" s="142"/>
      <c r="Q189" s="141"/>
      <c r="R189" s="140">
        <f>SUM(R170:R188)</f>
        <v>100.00000000000001</v>
      </c>
      <c r="S189" s="140">
        <f>SUM(S170:S188)</f>
        <v>88</v>
      </c>
    </row>
    <row r="190" spans="15:31" ht="15">
      <c r="O190" s="160"/>
      <c r="P190" s="161"/>
      <c r="Q190" s="160"/>
      <c r="R190" s="162"/>
      <c r="S190" s="162"/>
    </row>
    <row r="191" spans="15:31" ht="15">
      <c r="O191" s="160"/>
      <c r="P191" s="161"/>
      <c r="Q191" s="160"/>
      <c r="R191" s="162"/>
      <c r="S191" s="162"/>
      <c r="U191" s="152" t="s">
        <v>542</v>
      </c>
      <c r="V191" s="151"/>
      <c r="W191" s="150"/>
      <c r="X191" s="150"/>
      <c r="Y191" s="149"/>
    </row>
    <row r="192" spans="15:31">
      <c r="O192" s="152" t="s">
        <v>541</v>
      </c>
      <c r="P192" s="151"/>
      <c r="Q192" s="150"/>
      <c r="R192" s="150"/>
      <c r="S192" s="149"/>
      <c r="U192" s="150"/>
      <c r="V192" s="151"/>
      <c r="W192" s="150"/>
      <c r="X192" s="150"/>
      <c r="Y192" s="149"/>
    </row>
    <row r="193" spans="15:26">
      <c r="O193" s="150"/>
      <c r="P193" s="151"/>
      <c r="Q193" s="150"/>
      <c r="R193" s="150"/>
      <c r="S193" s="149"/>
      <c r="U193" s="148" t="s">
        <v>45</v>
      </c>
      <c r="V193" s="148" t="s">
        <v>1</v>
      </c>
      <c r="W193" s="148" t="s">
        <v>46</v>
      </c>
      <c r="X193" s="148" t="s">
        <v>3</v>
      </c>
      <c r="Y193" s="147" t="s">
        <v>4</v>
      </c>
    </row>
    <row r="194" spans="15:26">
      <c r="O194" s="148" t="s">
        <v>0</v>
      </c>
      <c r="P194" s="148" t="s">
        <v>1</v>
      </c>
      <c r="Q194" s="148" t="s">
        <v>2</v>
      </c>
      <c r="R194" s="148" t="s">
        <v>3</v>
      </c>
      <c r="S194" s="147" t="s">
        <v>4</v>
      </c>
      <c r="U194" s="145" t="s">
        <v>106</v>
      </c>
      <c r="V194" s="146" t="s">
        <v>540</v>
      </c>
      <c r="W194" s="145" t="s">
        <v>104</v>
      </c>
      <c r="X194" s="144">
        <f t="shared" ref="X194:X200" si="32">SUM((Y194/$Y$201)*100)</f>
        <v>48.837209302325576</v>
      </c>
      <c r="Y194" s="143">
        <v>42</v>
      </c>
    </row>
    <row r="195" spans="15:26">
      <c r="O195" s="145" t="s">
        <v>22</v>
      </c>
      <c r="P195" s="146" t="s">
        <v>539</v>
      </c>
      <c r="Q195" s="145" t="s">
        <v>16</v>
      </c>
      <c r="R195" s="144">
        <f>SUM((S195/$S$200)*100)</f>
        <v>47.311827956989248</v>
      </c>
      <c r="S195" s="143">
        <v>44</v>
      </c>
      <c r="U195" s="145" t="s">
        <v>106</v>
      </c>
      <c r="V195" s="146" t="s">
        <v>538</v>
      </c>
      <c r="W195" s="145" t="s">
        <v>104</v>
      </c>
      <c r="X195" s="144">
        <f t="shared" si="32"/>
        <v>40.697674418604649</v>
      </c>
      <c r="Y195" s="143">
        <v>35</v>
      </c>
    </row>
    <row r="196" spans="15:26">
      <c r="O196" s="145" t="s">
        <v>22</v>
      </c>
      <c r="P196" s="146" t="s">
        <v>537</v>
      </c>
      <c r="Q196" s="145" t="s">
        <v>22</v>
      </c>
      <c r="R196" s="144">
        <f>SUM((S196/$S$200)*100)</f>
        <v>35.483870967741936</v>
      </c>
      <c r="S196" s="143">
        <v>33</v>
      </c>
      <c r="U196" s="145" t="s">
        <v>106</v>
      </c>
      <c r="V196" s="146" t="s">
        <v>536</v>
      </c>
      <c r="W196" s="145" t="s">
        <v>104</v>
      </c>
      <c r="X196" s="144">
        <f t="shared" si="32"/>
        <v>4.6511627906976747</v>
      </c>
      <c r="Y196" s="143">
        <v>4</v>
      </c>
    </row>
    <row r="197" spans="15:26">
      <c r="O197" s="145" t="s">
        <v>16</v>
      </c>
      <c r="P197" s="146" t="s">
        <v>535</v>
      </c>
      <c r="Q197" s="145" t="s">
        <v>22</v>
      </c>
      <c r="R197" s="144">
        <f>SUM((S197/$S$200)*100)</f>
        <v>13.978494623655912</v>
      </c>
      <c r="S197" s="143">
        <v>13</v>
      </c>
      <c r="U197" s="145" t="s">
        <v>106</v>
      </c>
      <c r="V197" s="146" t="s">
        <v>534</v>
      </c>
      <c r="W197" s="145" t="s">
        <v>104</v>
      </c>
      <c r="X197" s="144">
        <f t="shared" si="32"/>
        <v>2.3255813953488373</v>
      </c>
      <c r="Y197" s="143">
        <v>2</v>
      </c>
    </row>
    <row r="198" spans="15:26">
      <c r="O198" s="145" t="s">
        <v>129</v>
      </c>
      <c r="P198" s="146" t="s">
        <v>533</v>
      </c>
      <c r="Q198" s="145" t="s">
        <v>16</v>
      </c>
      <c r="R198" s="144">
        <f>SUM((S198/$S$200)*100)</f>
        <v>2.1505376344086025</v>
      </c>
      <c r="S198" s="143">
        <v>2</v>
      </c>
      <c r="U198" s="145" t="s">
        <v>106</v>
      </c>
      <c r="V198" s="146" t="s">
        <v>532</v>
      </c>
      <c r="W198" s="145" t="s">
        <v>104</v>
      </c>
      <c r="X198" s="144">
        <f t="shared" si="32"/>
        <v>1.1627906976744187</v>
      </c>
      <c r="Y198" s="143">
        <v>1</v>
      </c>
    </row>
    <row r="199" spans="15:26">
      <c r="O199" s="145" t="s">
        <v>16</v>
      </c>
      <c r="P199" s="146" t="s">
        <v>531</v>
      </c>
      <c r="Q199" s="145" t="s">
        <v>22</v>
      </c>
      <c r="R199" s="144">
        <f>SUM((S199/$S$200)*100)</f>
        <v>1.0752688172043012</v>
      </c>
      <c r="S199" s="143">
        <v>1</v>
      </c>
      <c r="U199" s="145" t="s">
        <v>106</v>
      </c>
      <c r="V199" s="146" t="s">
        <v>530</v>
      </c>
      <c r="W199" s="145" t="s">
        <v>104</v>
      </c>
      <c r="X199" s="144">
        <f t="shared" si="32"/>
        <v>1.1627906976744187</v>
      </c>
      <c r="Y199" s="143">
        <v>1</v>
      </c>
    </row>
    <row r="200" spans="15:26" ht="15">
      <c r="O200" s="141"/>
      <c r="P200" s="142"/>
      <c r="Q200" s="141"/>
      <c r="R200" s="140">
        <f>SUM(R195:R199)</f>
        <v>100.00000000000001</v>
      </c>
      <c r="S200" s="140">
        <f>SUM(S195:S199)</f>
        <v>93</v>
      </c>
      <c r="U200" s="145" t="s">
        <v>106</v>
      </c>
      <c r="V200" s="146" t="s">
        <v>529</v>
      </c>
      <c r="W200" s="145" t="s">
        <v>104</v>
      </c>
      <c r="X200" s="144">
        <f t="shared" si="32"/>
        <v>1.1627906976744187</v>
      </c>
      <c r="Y200" s="143">
        <v>1</v>
      </c>
    </row>
    <row r="201" spans="15:26" ht="15">
      <c r="O201" s="160"/>
      <c r="P201" s="161"/>
      <c r="Q201" s="160"/>
      <c r="R201" s="162"/>
      <c r="S201" s="162"/>
      <c r="U201" s="141"/>
      <c r="V201" s="142"/>
      <c r="W201" s="141"/>
      <c r="X201" s="140">
        <f>SUM(X194:X200)</f>
        <v>100</v>
      </c>
      <c r="Y201" s="140">
        <f>SUM(Y194:Y200)</f>
        <v>86</v>
      </c>
    </row>
    <row r="202" spans="15:26" ht="15">
      <c r="O202" s="160"/>
      <c r="P202" s="161"/>
      <c r="Q202" s="160"/>
      <c r="R202" s="162"/>
      <c r="S202" s="162"/>
      <c r="U202" s="160"/>
      <c r="V202" s="161"/>
      <c r="W202" s="160"/>
      <c r="X202" s="162"/>
      <c r="Y202" s="162"/>
    </row>
    <row r="203" spans="15:26">
      <c r="O203" s="154" t="s">
        <v>489</v>
      </c>
      <c r="P203" s="154"/>
      <c r="Q203" s="154"/>
      <c r="R203" s="154"/>
      <c r="S203" s="154"/>
      <c r="T203" s="230"/>
      <c r="U203" s="154" t="s">
        <v>507</v>
      </c>
    </row>
    <row r="204" spans="15:26">
      <c r="O204" s="2" t="s">
        <v>0</v>
      </c>
      <c r="P204" s="3" t="s">
        <v>1</v>
      </c>
      <c r="Q204" s="3" t="s">
        <v>2</v>
      </c>
      <c r="R204" s="3" t="s">
        <v>3</v>
      </c>
      <c r="S204" s="3" t="s">
        <v>4</v>
      </c>
      <c r="T204" s="230"/>
      <c r="U204" s="2" t="s">
        <v>45</v>
      </c>
      <c r="V204" s="3" t="s">
        <v>1</v>
      </c>
      <c r="W204" s="3" t="s">
        <v>46</v>
      </c>
      <c r="X204" s="3" t="s">
        <v>3</v>
      </c>
      <c r="Y204" s="3" t="s">
        <v>4</v>
      </c>
    </row>
    <row r="205" spans="15:26">
      <c r="O205" s="99" t="s">
        <v>6</v>
      </c>
      <c r="P205" s="20" t="s">
        <v>490</v>
      </c>
      <c r="Q205" s="84" t="s">
        <v>16</v>
      </c>
      <c r="R205" s="22">
        <f t="shared" ref="R205:R221" si="33">S205*100/$S$222</f>
        <v>33.333333333333336</v>
      </c>
      <c r="S205" s="99">
        <v>22</v>
      </c>
      <c r="T205" s="230"/>
      <c r="U205" s="84" t="s">
        <v>19</v>
      </c>
      <c r="V205" s="20" t="s">
        <v>516</v>
      </c>
      <c r="W205" s="84" t="s">
        <v>123</v>
      </c>
      <c r="X205" s="22">
        <f t="shared" ref="X205:X225" si="34">Y205*100/$Y$226</f>
        <v>14.457831325301205</v>
      </c>
      <c r="Y205" s="99">
        <v>12</v>
      </c>
      <c r="Z205" s="20" t="s">
        <v>566</v>
      </c>
    </row>
    <row r="206" spans="15:26">
      <c r="O206" s="85" t="s">
        <v>129</v>
      </c>
      <c r="P206" s="20" t="s">
        <v>502</v>
      </c>
      <c r="Q206" s="19" t="s">
        <v>16</v>
      </c>
      <c r="R206" s="22">
        <f t="shared" si="33"/>
        <v>10.606060606060606</v>
      </c>
      <c r="S206" s="85">
        <v>7</v>
      </c>
      <c r="U206" s="237" t="s">
        <v>55</v>
      </c>
      <c r="V206" s="235" t="s">
        <v>289</v>
      </c>
      <c r="W206" s="122" t="s">
        <v>16</v>
      </c>
      <c r="X206" s="236">
        <f t="shared" si="34"/>
        <v>14.457831325301205</v>
      </c>
      <c r="Y206" s="110">
        <v>12</v>
      </c>
    </row>
    <row r="207" spans="15:26">
      <c r="O207" s="85" t="s">
        <v>6</v>
      </c>
      <c r="P207" s="20" t="s">
        <v>491</v>
      </c>
      <c r="Q207" s="84" t="s">
        <v>16</v>
      </c>
      <c r="R207" s="22">
        <f t="shared" si="33"/>
        <v>9.0909090909090917</v>
      </c>
      <c r="S207" s="85">
        <v>6</v>
      </c>
      <c r="U207" s="84" t="s">
        <v>19</v>
      </c>
      <c r="V207" s="20" t="s">
        <v>519</v>
      </c>
      <c r="W207" s="84" t="s">
        <v>16</v>
      </c>
      <c r="X207" s="22">
        <f t="shared" si="34"/>
        <v>9.6385542168674707</v>
      </c>
      <c r="Y207" s="85">
        <v>8</v>
      </c>
    </row>
    <row r="208" spans="15:26">
      <c r="O208" s="84" t="s">
        <v>22</v>
      </c>
      <c r="P208" s="20" t="s">
        <v>492</v>
      </c>
      <c r="Q208" s="19" t="s">
        <v>16</v>
      </c>
      <c r="R208" s="22">
        <f t="shared" si="33"/>
        <v>10.606060606060606</v>
      </c>
      <c r="S208" s="85">
        <v>7</v>
      </c>
      <c r="U208" s="84" t="s">
        <v>19</v>
      </c>
      <c r="V208" s="20" t="s">
        <v>509</v>
      </c>
      <c r="W208" s="19" t="s">
        <v>16</v>
      </c>
      <c r="X208" s="22">
        <f t="shared" si="34"/>
        <v>7.2289156626506026</v>
      </c>
      <c r="Y208" s="85">
        <v>6</v>
      </c>
    </row>
    <row r="209" spans="15:26">
      <c r="O209" s="84" t="s">
        <v>16</v>
      </c>
      <c r="P209" s="20" t="s">
        <v>497</v>
      </c>
      <c r="Q209" s="84" t="s">
        <v>19</v>
      </c>
      <c r="R209" s="22">
        <f t="shared" si="33"/>
        <v>4.5454545454545459</v>
      </c>
      <c r="S209" s="85">
        <v>3</v>
      </c>
      <c r="U209" s="84" t="s">
        <v>19</v>
      </c>
      <c r="V209" s="20" t="s">
        <v>517</v>
      </c>
      <c r="W209" s="84" t="s">
        <v>123</v>
      </c>
      <c r="X209" s="22">
        <f t="shared" si="34"/>
        <v>7.2289156626506026</v>
      </c>
      <c r="Y209" s="85">
        <v>6</v>
      </c>
    </row>
    <row r="210" spans="15:26">
      <c r="O210" s="84" t="s">
        <v>22</v>
      </c>
      <c r="P210" s="20" t="s">
        <v>493</v>
      </c>
      <c r="Q210" s="84" t="s">
        <v>16</v>
      </c>
      <c r="R210" s="22">
        <f t="shared" si="33"/>
        <v>4.5454545454545459</v>
      </c>
      <c r="S210" s="85">
        <v>3</v>
      </c>
      <c r="U210" s="84" t="s">
        <v>51</v>
      </c>
      <c r="V210" s="20" t="s">
        <v>518</v>
      </c>
      <c r="W210" s="84" t="s">
        <v>104</v>
      </c>
      <c r="X210" s="22">
        <f t="shared" si="34"/>
        <v>6.024096385542169</v>
      </c>
      <c r="Y210" s="85">
        <v>5</v>
      </c>
      <c r="Z210" s="73" t="s">
        <v>211</v>
      </c>
    </row>
    <row r="211" spans="15:26">
      <c r="O211" s="84" t="s">
        <v>9</v>
      </c>
      <c r="P211" s="20" t="s">
        <v>495</v>
      </c>
      <c r="Q211" s="84" t="s">
        <v>16</v>
      </c>
      <c r="R211" s="22">
        <f t="shared" si="33"/>
        <v>4.5454545454545459</v>
      </c>
      <c r="S211" s="85">
        <v>3</v>
      </c>
      <c r="U211" s="84" t="s">
        <v>19</v>
      </c>
      <c r="V211" s="20" t="s">
        <v>523</v>
      </c>
      <c r="W211" s="19" t="s">
        <v>22</v>
      </c>
      <c r="X211" s="22">
        <f t="shared" si="34"/>
        <v>6.024096385542169</v>
      </c>
      <c r="Y211" s="85">
        <v>5</v>
      </c>
      <c r="Z211" s="73" t="s">
        <v>477</v>
      </c>
    </row>
    <row r="212" spans="15:26">
      <c r="O212" s="84" t="s">
        <v>9</v>
      </c>
      <c r="P212" s="20" t="s">
        <v>494</v>
      </c>
      <c r="Q212" s="19" t="s">
        <v>16</v>
      </c>
      <c r="R212" s="22">
        <f t="shared" si="33"/>
        <v>4.5454545454545459</v>
      </c>
      <c r="S212" s="85">
        <v>3</v>
      </c>
      <c r="U212" s="84" t="s">
        <v>19</v>
      </c>
      <c r="V212" s="20" t="s">
        <v>521</v>
      </c>
      <c r="W212" s="84" t="s">
        <v>16</v>
      </c>
      <c r="X212" s="22">
        <f t="shared" si="34"/>
        <v>6.024096385542169</v>
      </c>
      <c r="Y212" s="85">
        <v>5</v>
      </c>
      <c r="Z212" s="73" t="s">
        <v>477</v>
      </c>
    </row>
    <row r="213" spans="15:26">
      <c r="O213" s="84" t="s">
        <v>16</v>
      </c>
      <c r="P213" s="20" t="s">
        <v>496</v>
      </c>
      <c r="Q213" s="19" t="s">
        <v>9</v>
      </c>
      <c r="R213" s="22">
        <f t="shared" si="33"/>
        <v>3.0303030303030303</v>
      </c>
      <c r="S213" s="85">
        <v>2</v>
      </c>
      <c r="U213" s="84" t="s">
        <v>19</v>
      </c>
      <c r="V213" s="20" t="s">
        <v>513</v>
      </c>
      <c r="W213" s="84" t="s">
        <v>16</v>
      </c>
      <c r="X213" s="22">
        <f t="shared" si="34"/>
        <v>4.8192771084337354</v>
      </c>
      <c r="Y213" s="85">
        <v>4</v>
      </c>
      <c r="Z213" s="73" t="s">
        <v>477</v>
      </c>
    </row>
    <row r="214" spans="15:26">
      <c r="O214" s="85" t="s">
        <v>405</v>
      </c>
      <c r="P214" s="20" t="s">
        <v>500</v>
      </c>
      <c r="Q214" s="84" t="s">
        <v>16</v>
      </c>
      <c r="R214" s="22">
        <f t="shared" si="33"/>
        <v>3.0303030303030303</v>
      </c>
      <c r="S214" s="85">
        <v>2</v>
      </c>
      <c r="U214" s="84" t="s">
        <v>19</v>
      </c>
      <c r="V214" s="20" t="s">
        <v>510</v>
      </c>
      <c r="W214" s="19" t="s">
        <v>16</v>
      </c>
      <c r="X214" s="22">
        <f t="shared" si="34"/>
        <v>3.6144578313253013</v>
      </c>
      <c r="Y214" s="85">
        <v>3</v>
      </c>
    </row>
    <row r="215" spans="15:26">
      <c r="O215" s="84" t="s">
        <v>16</v>
      </c>
      <c r="P215" s="20" t="s">
        <v>499</v>
      </c>
      <c r="Q215" s="84" t="s">
        <v>9</v>
      </c>
      <c r="R215" s="22">
        <f t="shared" si="33"/>
        <v>3.0303030303030303</v>
      </c>
      <c r="S215" s="85">
        <v>2</v>
      </c>
      <c r="U215" s="84" t="s">
        <v>19</v>
      </c>
      <c r="V215" s="20" t="s">
        <v>522</v>
      </c>
      <c r="W215" s="84" t="s">
        <v>16</v>
      </c>
      <c r="X215" s="22">
        <f t="shared" si="34"/>
        <v>3.6144578313253013</v>
      </c>
      <c r="Y215" s="85">
        <v>3</v>
      </c>
      <c r="Z215" s="73" t="s">
        <v>512</v>
      </c>
    </row>
    <row r="216" spans="15:26">
      <c r="O216" s="84" t="s">
        <v>16</v>
      </c>
      <c r="P216" s="20" t="s">
        <v>504</v>
      </c>
      <c r="Q216" s="19" t="s">
        <v>9</v>
      </c>
      <c r="R216" s="22">
        <f t="shared" si="33"/>
        <v>1.5151515151515151</v>
      </c>
      <c r="S216" s="85">
        <v>1</v>
      </c>
      <c r="U216" s="84" t="s">
        <v>22</v>
      </c>
      <c r="V216" s="20" t="s">
        <v>511</v>
      </c>
      <c r="W216" s="19" t="s">
        <v>22</v>
      </c>
      <c r="X216" s="22">
        <f t="shared" si="34"/>
        <v>2.4096385542168677</v>
      </c>
      <c r="Y216" s="85">
        <v>2</v>
      </c>
    </row>
    <row r="217" spans="15:26">
      <c r="O217" s="84" t="s">
        <v>9</v>
      </c>
      <c r="P217" s="20" t="s">
        <v>501</v>
      </c>
      <c r="Q217" s="19" t="s">
        <v>16</v>
      </c>
      <c r="R217" s="22">
        <f t="shared" si="33"/>
        <v>1.5151515151515151</v>
      </c>
      <c r="S217" s="85">
        <v>1</v>
      </c>
      <c r="U217" s="19" t="s">
        <v>19</v>
      </c>
      <c r="V217" s="20" t="s">
        <v>527</v>
      </c>
      <c r="W217" s="19" t="s">
        <v>22</v>
      </c>
      <c r="X217" s="22">
        <f t="shared" si="34"/>
        <v>2.4096385542168677</v>
      </c>
      <c r="Y217" s="85">
        <v>2</v>
      </c>
    </row>
    <row r="218" spans="15:26">
      <c r="O218" s="84" t="s">
        <v>16</v>
      </c>
      <c r="P218" s="20" t="s">
        <v>498</v>
      </c>
      <c r="Q218" s="84" t="s">
        <v>22</v>
      </c>
      <c r="R218" s="22">
        <f t="shared" si="33"/>
        <v>1.5151515151515151</v>
      </c>
      <c r="S218" s="85">
        <v>1</v>
      </c>
      <c r="U218" s="84" t="s">
        <v>19</v>
      </c>
      <c r="V218" s="20" t="s">
        <v>520</v>
      </c>
      <c r="W218" s="84" t="s">
        <v>16</v>
      </c>
      <c r="X218" s="22">
        <f t="shared" si="34"/>
        <v>2.4096385542168677</v>
      </c>
      <c r="Y218" s="85">
        <v>2</v>
      </c>
    </row>
    <row r="219" spans="15:26">
      <c r="O219" s="84" t="s">
        <v>16</v>
      </c>
      <c r="P219" s="20" t="s">
        <v>505</v>
      </c>
      <c r="Q219" s="84" t="s">
        <v>19</v>
      </c>
      <c r="R219" s="22">
        <f t="shared" si="33"/>
        <v>1.5151515151515151</v>
      </c>
      <c r="S219" s="85">
        <v>1</v>
      </c>
      <c r="U219" s="19" t="s">
        <v>55</v>
      </c>
      <c r="V219" s="20" t="s">
        <v>528</v>
      </c>
      <c r="W219" s="19" t="s">
        <v>16</v>
      </c>
      <c r="X219" s="22">
        <f t="shared" si="34"/>
        <v>2.4096385542168677</v>
      </c>
      <c r="Y219" s="85">
        <v>2</v>
      </c>
    </row>
    <row r="220" spans="15:26">
      <c r="O220" s="84" t="s">
        <v>9</v>
      </c>
      <c r="P220" s="20" t="s">
        <v>506</v>
      </c>
      <c r="Q220" s="19" t="s">
        <v>16</v>
      </c>
      <c r="R220" s="22">
        <f t="shared" si="33"/>
        <v>1.5151515151515151</v>
      </c>
      <c r="S220" s="85">
        <v>1</v>
      </c>
      <c r="U220" s="84" t="s">
        <v>19</v>
      </c>
      <c r="V220" s="20" t="s">
        <v>515</v>
      </c>
      <c r="W220" s="84" t="s">
        <v>123</v>
      </c>
      <c r="X220" s="22">
        <f t="shared" si="34"/>
        <v>1.2048192771084338</v>
      </c>
      <c r="Y220" s="85">
        <v>1</v>
      </c>
    </row>
    <row r="221" spans="15:26">
      <c r="O221" s="96" t="s">
        <v>9</v>
      </c>
      <c r="P221" s="69" t="s">
        <v>503</v>
      </c>
      <c r="Q221" s="96" t="s">
        <v>16</v>
      </c>
      <c r="R221" s="71">
        <f t="shared" si="33"/>
        <v>1.5151515151515151</v>
      </c>
      <c r="S221" s="97">
        <v>1</v>
      </c>
      <c r="U221" s="84" t="s">
        <v>19</v>
      </c>
      <c r="V221" s="20" t="s">
        <v>525</v>
      </c>
      <c r="W221" s="84" t="s">
        <v>123</v>
      </c>
      <c r="X221" s="22">
        <f t="shared" si="34"/>
        <v>1.2048192771084338</v>
      </c>
      <c r="Y221" s="85">
        <v>1</v>
      </c>
      <c r="Z221" s="73" t="s">
        <v>211</v>
      </c>
    </row>
    <row r="222" spans="15:26">
      <c r="R222" s="74">
        <f>SUM(R205:R221)</f>
        <v>100.00000000000001</v>
      </c>
      <c r="S222" s="74">
        <f>SUM(S205:S221)</f>
        <v>66</v>
      </c>
      <c r="U222" s="84" t="s">
        <v>19</v>
      </c>
      <c r="V222" s="20" t="s">
        <v>508</v>
      </c>
      <c r="W222" s="19" t="s">
        <v>22</v>
      </c>
      <c r="X222" s="22">
        <f t="shared" si="34"/>
        <v>1.2048192771084338</v>
      </c>
      <c r="Y222" s="85">
        <v>1</v>
      </c>
      <c r="Z222" s="20" t="s">
        <v>526</v>
      </c>
    </row>
    <row r="223" spans="15:26">
      <c r="U223" s="84" t="s">
        <v>19</v>
      </c>
      <c r="V223" s="238" t="s">
        <v>325</v>
      </c>
      <c r="W223" s="84" t="s">
        <v>16</v>
      </c>
      <c r="X223" s="22">
        <f t="shared" si="34"/>
        <v>1.2048192771084338</v>
      </c>
      <c r="Y223" s="85">
        <v>1</v>
      </c>
    </row>
    <row r="224" spans="15:26">
      <c r="U224" s="84" t="s">
        <v>19</v>
      </c>
      <c r="V224" s="20" t="s">
        <v>514</v>
      </c>
      <c r="W224" s="84" t="s">
        <v>16</v>
      </c>
      <c r="X224" s="22">
        <f t="shared" si="34"/>
        <v>1.2048192771084338</v>
      </c>
      <c r="Y224" s="85">
        <v>1</v>
      </c>
    </row>
    <row r="225" spans="15:29">
      <c r="U225" s="96" t="s">
        <v>19</v>
      </c>
      <c r="V225" s="69" t="s">
        <v>524</v>
      </c>
      <c r="W225" s="96" t="s">
        <v>22</v>
      </c>
      <c r="X225" s="71">
        <f t="shared" si="34"/>
        <v>1.2048192771084338</v>
      </c>
      <c r="Y225" s="97">
        <v>1</v>
      </c>
    </row>
    <row r="226" spans="15:29">
      <c r="X226" s="74">
        <f>SUM(X205:X225)</f>
        <v>99.999999999999957</v>
      </c>
      <c r="Y226" s="74">
        <f>SUM(Y205:Y225)</f>
        <v>83</v>
      </c>
    </row>
    <row r="227" spans="15:29" ht="15">
      <c r="O227" s="160"/>
      <c r="P227" s="161"/>
      <c r="Q227" s="160"/>
      <c r="R227" s="162"/>
      <c r="S227" s="162"/>
    </row>
    <row r="228" spans="15:29">
      <c r="O228" s="152" t="s">
        <v>894</v>
      </c>
      <c r="P228" s="151"/>
      <c r="Q228" s="150"/>
      <c r="R228" s="150"/>
      <c r="S228" s="149"/>
      <c r="U228" s="152" t="s">
        <v>890</v>
      </c>
      <c r="V228" s="151"/>
      <c r="W228" s="150"/>
      <c r="X228" s="150"/>
      <c r="Y228" s="149"/>
    </row>
    <row r="229" spans="15:29">
      <c r="O229" s="150"/>
      <c r="P229" s="151"/>
      <c r="Q229" s="150"/>
      <c r="R229" s="150"/>
      <c r="S229" s="149"/>
      <c r="U229" s="150"/>
      <c r="V229" s="151"/>
      <c r="W229" s="150"/>
      <c r="X229" s="150"/>
      <c r="Y229" s="149"/>
    </row>
    <row r="230" spans="15:29">
      <c r="O230" s="148" t="s">
        <v>0</v>
      </c>
      <c r="P230" s="148" t="s">
        <v>1</v>
      </c>
      <c r="Q230" s="148" t="s">
        <v>2</v>
      </c>
      <c r="R230" s="148" t="s">
        <v>3</v>
      </c>
      <c r="S230" s="147" t="s">
        <v>4</v>
      </c>
      <c r="U230" s="148" t="s">
        <v>45</v>
      </c>
      <c r="V230" s="148" t="s">
        <v>1</v>
      </c>
      <c r="W230" s="148" t="s">
        <v>46</v>
      </c>
      <c r="X230" s="148" t="s">
        <v>3</v>
      </c>
      <c r="Y230" s="147" t="s">
        <v>4</v>
      </c>
    </row>
    <row r="231" spans="15:29">
      <c r="O231" s="145" t="s">
        <v>16</v>
      </c>
      <c r="P231" s="273" t="s">
        <v>893</v>
      </c>
      <c r="Q231" s="145" t="s">
        <v>16</v>
      </c>
      <c r="R231" s="144">
        <v>80</v>
      </c>
      <c r="S231" s="143">
        <v>4</v>
      </c>
      <c r="U231" s="145" t="s">
        <v>51</v>
      </c>
      <c r="V231" s="146" t="s">
        <v>889</v>
      </c>
      <c r="W231" s="145" t="s">
        <v>16</v>
      </c>
      <c r="X231" s="144">
        <v>100</v>
      </c>
      <c r="Y231" s="143">
        <v>23</v>
      </c>
    </row>
    <row r="232" spans="15:29" ht="15">
      <c r="O232" s="145" t="s">
        <v>16</v>
      </c>
      <c r="P232" s="273" t="s">
        <v>892</v>
      </c>
      <c r="Q232" s="145" t="s">
        <v>16</v>
      </c>
      <c r="R232" s="144">
        <v>20</v>
      </c>
      <c r="S232" s="143">
        <v>1</v>
      </c>
      <c r="U232" s="141"/>
      <c r="V232" s="142"/>
      <c r="W232" s="141"/>
      <c r="X232" s="140">
        <f>SUM(X231:X231)</f>
        <v>100</v>
      </c>
      <c r="Y232" s="140">
        <f>SUM(Y231:Y231)</f>
        <v>23</v>
      </c>
    </row>
    <row r="233" spans="15:29" ht="15">
      <c r="O233" s="141"/>
      <c r="P233" s="142"/>
      <c r="Q233" s="141"/>
      <c r="R233" s="140">
        <f>SUM(R231:R232)</f>
        <v>100</v>
      </c>
      <c r="S233" s="140">
        <f>SUM(S231:S232)</f>
        <v>5</v>
      </c>
      <c r="U233" s="252"/>
      <c r="V233"/>
      <c r="W233" s="252"/>
      <c r="X233" s="252"/>
      <c r="Y233" s="251"/>
    </row>
    <row r="234" spans="15:29" ht="15">
      <c r="R234" s="74"/>
      <c r="S234" s="74"/>
      <c r="U234" s="252"/>
      <c r="V234"/>
      <c r="W234" s="252"/>
      <c r="X234" s="252"/>
      <c r="Y234" s="251"/>
      <c r="AA234" s="256"/>
      <c r="AB234" s="256"/>
      <c r="AC234" s="256"/>
    </row>
    <row r="235" spans="15:29" ht="15">
      <c r="O235" s="278" t="s">
        <v>16</v>
      </c>
      <c r="P235" s="277" t="s">
        <v>895</v>
      </c>
      <c r="Q235" s="278" t="s">
        <v>16</v>
      </c>
      <c r="R235" s="278"/>
      <c r="S235" s="279">
        <v>54</v>
      </c>
      <c r="U235" s="148" t="s">
        <v>9</v>
      </c>
      <c r="V235" s="274" t="s">
        <v>888</v>
      </c>
      <c r="W235" s="148" t="s">
        <v>16</v>
      </c>
      <c r="X235" s="275"/>
      <c r="Y235" s="147">
        <v>68</v>
      </c>
    </row>
    <row r="236" spans="15:29">
      <c r="R236" s="74"/>
      <c r="S236" s="74"/>
    </row>
    <row r="237" spans="15:29">
      <c r="P237" s="276" t="s">
        <v>891</v>
      </c>
      <c r="R237" s="74"/>
      <c r="S237" s="74"/>
      <c r="V237" s="73" t="s">
        <v>891</v>
      </c>
    </row>
    <row r="238" spans="15:29">
      <c r="R238" s="74"/>
      <c r="S238" s="74"/>
    </row>
    <row r="239" spans="15:29">
      <c r="R239" s="74"/>
      <c r="S239" s="74"/>
    </row>
    <row r="240" spans="15:29">
      <c r="R240" s="74"/>
      <c r="S240" s="74"/>
    </row>
    <row r="241" spans="15:25">
      <c r="O241" s="152" t="s">
        <v>916</v>
      </c>
      <c r="P241" s="151"/>
      <c r="Q241" s="150"/>
      <c r="R241" s="150"/>
      <c r="S241" s="149"/>
      <c r="U241" s="152" t="s">
        <v>896</v>
      </c>
      <c r="V241" s="151"/>
      <c r="W241" s="150"/>
      <c r="X241" s="150"/>
      <c r="Y241" s="149"/>
    </row>
    <row r="242" spans="15:25">
      <c r="O242" s="150"/>
      <c r="P242" s="151"/>
      <c r="Q242" s="150"/>
      <c r="R242" s="150"/>
      <c r="S242" s="149"/>
      <c r="U242" s="150"/>
      <c r="V242" s="151"/>
      <c r="W242" s="150"/>
      <c r="X242" s="150"/>
      <c r="Y242" s="149"/>
    </row>
    <row r="243" spans="15:25">
      <c r="O243" s="148" t="s">
        <v>0</v>
      </c>
      <c r="P243" s="148" t="s">
        <v>1</v>
      </c>
      <c r="Q243" s="148" t="s">
        <v>2</v>
      </c>
      <c r="R243" s="148" t="s">
        <v>3</v>
      </c>
      <c r="S243" s="147" t="s">
        <v>4</v>
      </c>
      <c r="U243" s="148" t="s">
        <v>45</v>
      </c>
      <c r="V243" s="148" t="s">
        <v>1</v>
      </c>
      <c r="W243" s="148" t="s">
        <v>46</v>
      </c>
      <c r="X243" s="148" t="s">
        <v>3</v>
      </c>
      <c r="Y243" s="147" t="s">
        <v>4</v>
      </c>
    </row>
    <row r="244" spans="15:25">
      <c r="O244" s="145" t="s">
        <v>16</v>
      </c>
      <c r="P244" s="273" t="s">
        <v>915</v>
      </c>
      <c r="Q244" s="145" t="s">
        <v>22</v>
      </c>
      <c r="R244" s="144">
        <f>SUM(([1]Sheet1!F4/[1]Sheet1!$F$23)*100)</f>
        <v>12.307692307692308</v>
      </c>
      <c r="S244" s="143">
        <v>8</v>
      </c>
      <c r="U244" s="145" t="s">
        <v>22</v>
      </c>
      <c r="V244" s="273" t="s">
        <v>862</v>
      </c>
      <c r="W244" s="145" t="s">
        <v>16</v>
      </c>
      <c r="X244" s="144">
        <f>SUM(([2]Sheet1!F4/[2]Sheet1!$F$23)*100)</f>
        <v>18.181818181818183</v>
      </c>
      <c r="Y244" s="143">
        <v>16</v>
      </c>
    </row>
    <row r="245" spans="15:25">
      <c r="O245" s="145" t="s">
        <v>16</v>
      </c>
      <c r="P245" s="273" t="s">
        <v>914</v>
      </c>
      <c r="Q245" s="145" t="s">
        <v>16</v>
      </c>
      <c r="R245" s="144">
        <f>SUM(([1]Sheet1!F5/[1]Sheet1!$F$23)*100)</f>
        <v>12.307692307692308</v>
      </c>
      <c r="S245" s="143">
        <v>8</v>
      </c>
      <c r="U245" s="145" t="s">
        <v>106</v>
      </c>
      <c r="V245" s="273" t="s">
        <v>861</v>
      </c>
      <c r="W245" s="145" t="s">
        <v>16</v>
      </c>
      <c r="X245" s="144">
        <f>SUM(([2]Sheet1!F5/[2]Sheet1!$F$23)*100)</f>
        <v>14.772727272727273</v>
      </c>
      <c r="Y245" s="143">
        <v>13</v>
      </c>
    </row>
    <row r="246" spans="15:25">
      <c r="O246" s="145" t="s">
        <v>22</v>
      </c>
      <c r="P246" s="273" t="s">
        <v>913</v>
      </c>
      <c r="Q246" s="145" t="s">
        <v>16</v>
      </c>
      <c r="R246" s="144">
        <f>SUM(([1]Sheet1!F6/[1]Sheet1!$F$23)*100)</f>
        <v>12.307692307692308</v>
      </c>
      <c r="S246" s="143">
        <v>8</v>
      </c>
      <c r="U246" s="145" t="s">
        <v>55</v>
      </c>
      <c r="V246" s="273" t="s">
        <v>860</v>
      </c>
      <c r="W246" s="145" t="s">
        <v>123</v>
      </c>
      <c r="X246" s="144">
        <f>SUM(([2]Sheet1!F6/[2]Sheet1!$F$23)*100)</f>
        <v>10.227272727272728</v>
      </c>
      <c r="Y246" s="143">
        <v>9</v>
      </c>
    </row>
    <row r="247" spans="15:25">
      <c r="O247" s="145" t="s">
        <v>16</v>
      </c>
      <c r="P247" s="273" t="s">
        <v>912</v>
      </c>
      <c r="Q247" s="145" t="s">
        <v>16</v>
      </c>
      <c r="R247" s="144">
        <f>SUM(([1]Sheet1!F7/[1]Sheet1!$F$23)*100)</f>
        <v>10.76923076923077</v>
      </c>
      <c r="S247" s="143">
        <v>7</v>
      </c>
      <c r="U247" s="145" t="s">
        <v>9</v>
      </c>
      <c r="V247" s="273" t="s">
        <v>859</v>
      </c>
      <c r="W247" s="145" t="s">
        <v>16</v>
      </c>
      <c r="X247" s="144">
        <f>SUM(([2]Sheet1!F7/[2]Sheet1!$F$23)*100)</f>
        <v>10.227272727272728</v>
      </c>
      <c r="Y247" s="143">
        <v>9</v>
      </c>
    </row>
    <row r="248" spans="15:25">
      <c r="O248" s="145" t="s">
        <v>16</v>
      </c>
      <c r="P248" s="273" t="s">
        <v>911</v>
      </c>
      <c r="Q248" s="145" t="s">
        <v>16</v>
      </c>
      <c r="R248" s="144">
        <f>SUM(([1]Sheet1!F8/[1]Sheet1!$F$23)*100)</f>
        <v>7.6923076923076925</v>
      </c>
      <c r="S248" s="143">
        <v>5</v>
      </c>
      <c r="U248" s="145" t="s">
        <v>55</v>
      </c>
      <c r="V248" s="273" t="s">
        <v>858</v>
      </c>
      <c r="W248" s="145" t="s">
        <v>16</v>
      </c>
      <c r="X248" s="144">
        <f>SUM(([2]Sheet1!F8/[2]Sheet1!$F$23)*100)</f>
        <v>7.9545454545454541</v>
      </c>
      <c r="Y248" s="143">
        <v>7</v>
      </c>
    </row>
    <row r="249" spans="15:25">
      <c r="O249" s="145" t="s">
        <v>16</v>
      </c>
      <c r="P249" s="273" t="s">
        <v>910</v>
      </c>
      <c r="Q249" s="145" t="s">
        <v>16</v>
      </c>
      <c r="R249" s="144">
        <f>SUM(([1]Sheet1!F9/[1]Sheet1!$F$23)*100)</f>
        <v>6.1538461538461542</v>
      </c>
      <c r="S249" s="143">
        <v>4</v>
      </c>
      <c r="U249" s="145" t="s">
        <v>55</v>
      </c>
      <c r="V249" s="273" t="s">
        <v>857</v>
      </c>
      <c r="W249" s="145" t="s">
        <v>16</v>
      </c>
      <c r="X249" s="144">
        <f>SUM(([2]Sheet1!F9/[2]Sheet1!$F$23)*100)</f>
        <v>7.9545454545454541</v>
      </c>
      <c r="Y249" s="143">
        <v>7</v>
      </c>
    </row>
    <row r="250" spans="15:25">
      <c r="O250" s="145" t="s">
        <v>16</v>
      </c>
      <c r="P250" s="273" t="s">
        <v>909</v>
      </c>
      <c r="Q250" s="145" t="s">
        <v>16</v>
      </c>
      <c r="R250" s="144">
        <f>SUM(([1]Sheet1!F10/[1]Sheet1!$F$23)*100)</f>
        <v>6.1538461538461542</v>
      </c>
      <c r="S250" s="143">
        <v>4</v>
      </c>
      <c r="U250" s="145" t="s">
        <v>22</v>
      </c>
      <c r="V250" s="273" t="s">
        <v>856</v>
      </c>
      <c r="W250" s="145" t="s">
        <v>123</v>
      </c>
      <c r="X250" s="144">
        <f>SUM(([2]Sheet1!F10/[2]Sheet1!$F$23)*100)</f>
        <v>5.6818181818181817</v>
      </c>
      <c r="Y250" s="143">
        <v>5</v>
      </c>
    </row>
    <row r="251" spans="15:25">
      <c r="O251" s="145" t="s">
        <v>16</v>
      </c>
      <c r="P251" s="273" t="s">
        <v>908</v>
      </c>
      <c r="Q251" s="145" t="s">
        <v>16</v>
      </c>
      <c r="R251" s="144">
        <f>SUM(([1]Sheet1!F11/[1]Sheet1!$F$23)*100)</f>
        <v>4.6153846153846159</v>
      </c>
      <c r="S251" s="143">
        <v>3</v>
      </c>
      <c r="U251" s="145" t="s">
        <v>106</v>
      </c>
      <c r="V251" s="273" t="s">
        <v>855</v>
      </c>
      <c r="W251" s="145" t="s">
        <v>22</v>
      </c>
      <c r="X251" s="144">
        <f>SUM(([2]Sheet1!F11/[2]Sheet1!$F$23)*100)</f>
        <v>5.6818181818181817</v>
      </c>
      <c r="Y251" s="143">
        <v>5</v>
      </c>
    </row>
    <row r="252" spans="15:25">
      <c r="O252" s="145" t="s">
        <v>16</v>
      </c>
      <c r="P252" s="273" t="s">
        <v>907</v>
      </c>
      <c r="Q252" s="145" t="s">
        <v>16</v>
      </c>
      <c r="R252" s="144">
        <f>SUM(([1]Sheet1!F12/[1]Sheet1!$F$23)*100)</f>
        <v>4.6153846153846159</v>
      </c>
      <c r="S252" s="143">
        <v>3</v>
      </c>
      <c r="U252" s="284" t="s">
        <v>106</v>
      </c>
      <c r="V252" s="285" t="s">
        <v>774</v>
      </c>
      <c r="W252" s="284" t="s">
        <v>52</v>
      </c>
      <c r="X252" s="286">
        <f>SUM(([2]Sheet1!F12/[2]Sheet1!$F$23)*100)</f>
        <v>3.4090909090909087</v>
      </c>
      <c r="Y252" s="287">
        <v>3</v>
      </c>
    </row>
    <row r="253" spans="15:25">
      <c r="O253" s="145" t="s">
        <v>16</v>
      </c>
      <c r="P253" s="273" t="s">
        <v>906</v>
      </c>
      <c r="Q253" s="145" t="s">
        <v>16</v>
      </c>
      <c r="R253" s="144">
        <f>SUM(([1]Sheet1!F13/[1]Sheet1!$F$23)*100)</f>
        <v>3.0769230769230771</v>
      </c>
      <c r="S253" s="143">
        <v>2</v>
      </c>
      <c r="U253" s="210" t="s">
        <v>9</v>
      </c>
      <c r="V253" s="288" t="s">
        <v>225</v>
      </c>
      <c r="W253" s="210" t="s">
        <v>16</v>
      </c>
      <c r="X253" s="212">
        <f>SUM(([2]Sheet1!F13/[2]Sheet1!$F$23)*100)</f>
        <v>3.4090909090909087</v>
      </c>
      <c r="Y253" s="213">
        <v>3</v>
      </c>
    </row>
    <row r="254" spans="15:25">
      <c r="O254" s="145" t="s">
        <v>16</v>
      </c>
      <c r="P254" s="273" t="s">
        <v>905</v>
      </c>
      <c r="Q254" s="145" t="s">
        <v>16</v>
      </c>
      <c r="R254" s="144">
        <f>SUM(([1]Sheet1!F14/[1]Sheet1!$F$23)*100)</f>
        <v>3.0769230769230771</v>
      </c>
      <c r="S254" s="143">
        <v>2</v>
      </c>
      <c r="U254" s="145" t="s">
        <v>9</v>
      </c>
      <c r="V254" s="273" t="s">
        <v>854</v>
      </c>
      <c r="W254" s="145" t="s">
        <v>16</v>
      </c>
      <c r="X254" s="144">
        <f>SUM(([2]Sheet1!F14/[2]Sheet1!$F$23)*100)</f>
        <v>2.2727272727272729</v>
      </c>
      <c r="Y254" s="143">
        <v>2</v>
      </c>
    </row>
    <row r="255" spans="15:25">
      <c r="O255" s="145" t="s">
        <v>16</v>
      </c>
      <c r="P255" s="273" t="s">
        <v>904</v>
      </c>
      <c r="Q255" s="145" t="s">
        <v>16</v>
      </c>
      <c r="R255" s="144">
        <f>SUM(([1]Sheet1!F15/[1]Sheet1!$F$23)*100)</f>
        <v>3.0769230769230771</v>
      </c>
      <c r="S255" s="143">
        <v>2</v>
      </c>
      <c r="U255" s="145" t="s">
        <v>9</v>
      </c>
      <c r="V255" s="273" t="s">
        <v>853</v>
      </c>
      <c r="W255" s="145" t="s">
        <v>16</v>
      </c>
      <c r="X255" s="144">
        <f>SUM(([2]Sheet1!F15/[2]Sheet1!$F$23)*100)</f>
        <v>2.2727272727272729</v>
      </c>
      <c r="Y255" s="143">
        <v>2</v>
      </c>
    </row>
    <row r="256" spans="15:25">
      <c r="O256" s="145" t="s">
        <v>16</v>
      </c>
      <c r="P256" s="273" t="s">
        <v>903</v>
      </c>
      <c r="Q256" s="145" t="s">
        <v>16</v>
      </c>
      <c r="R256" s="144">
        <f>SUM(([1]Sheet1!F16/[1]Sheet1!$F$23)*100)</f>
        <v>3.0769230769230771</v>
      </c>
      <c r="S256" s="143">
        <v>2</v>
      </c>
      <c r="U256" s="145" t="s">
        <v>9</v>
      </c>
      <c r="V256" s="273" t="s">
        <v>852</v>
      </c>
      <c r="W256" s="145" t="s">
        <v>22</v>
      </c>
      <c r="X256" s="144">
        <f>SUM(([2]Sheet1!F16/[2]Sheet1!$F$23)*100)</f>
        <v>1.1363636363636365</v>
      </c>
      <c r="Y256" s="143">
        <v>1</v>
      </c>
    </row>
    <row r="257" spans="15:25">
      <c r="O257" s="145" t="s">
        <v>16</v>
      </c>
      <c r="P257" s="273" t="s">
        <v>902</v>
      </c>
      <c r="Q257" s="145" t="s">
        <v>16</v>
      </c>
      <c r="R257" s="144">
        <f>SUM(([1]Sheet1!F17/[1]Sheet1!$F$23)*100)</f>
        <v>3.0769230769230771</v>
      </c>
      <c r="S257" s="143">
        <v>2</v>
      </c>
      <c r="U257" s="145" t="s">
        <v>55</v>
      </c>
      <c r="V257" s="273" t="s">
        <v>851</v>
      </c>
      <c r="W257" s="145" t="s">
        <v>123</v>
      </c>
      <c r="X257" s="144">
        <f>SUM(([2]Sheet1!F17/[2]Sheet1!$F$23)*100)</f>
        <v>1.1363636363636365</v>
      </c>
      <c r="Y257" s="143">
        <v>1</v>
      </c>
    </row>
    <row r="258" spans="15:25">
      <c r="O258" s="145" t="s">
        <v>16</v>
      </c>
      <c r="P258" s="273" t="s">
        <v>901</v>
      </c>
      <c r="Q258" s="145" t="s">
        <v>16</v>
      </c>
      <c r="R258" s="144">
        <f>SUM(([1]Sheet1!F18/[1]Sheet1!$F$23)*100)</f>
        <v>1.5384615384615385</v>
      </c>
      <c r="S258" s="143">
        <v>1</v>
      </c>
      <c r="U258" s="145" t="s">
        <v>55</v>
      </c>
      <c r="V258" s="273" t="s">
        <v>850</v>
      </c>
      <c r="W258" s="145" t="s">
        <v>16</v>
      </c>
      <c r="X258" s="144">
        <f>SUM(([2]Sheet1!F18/[2]Sheet1!$F$23)*100)</f>
        <v>1.1363636363636365</v>
      </c>
      <c r="Y258" s="143">
        <v>1</v>
      </c>
    </row>
    <row r="259" spans="15:25">
      <c r="O259" s="145" t="s">
        <v>16</v>
      </c>
      <c r="P259" s="273" t="s">
        <v>900</v>
      </c>
      <c r="Q259" s="145" t="s">
        <v>16</v>
      </c>
      <c r="R259" s="144">
        <f>SUM(([1]Sheet1!F19/[1]Sheet1!$F$23)*100)</f>
        <v>1.5384615384615385</v>
      </c>
      <c r="S259" s="143">
        <v>1</v>
      </c>
      <c r="U259" s="145" t="s">
        <v>19</v>
      </c>
      <c r="V259" s="273" t="s">
        <v>849</v>
      </c>
      <c r="W259" s="145" t="s">
        <v>16</v>
      </c>
      <c r="X259" s="144">
        <f>SUM(([2]Sheet1!F19/[2]Sheet1!$F$23)*100)</f>
        <v>1.1363636363636365</v>
      </c>
      <c r="Y259" s="143">
        <v>1</v>
      </c>
    </row>
    <row r="260" spans="15:25">
      <c r="O260" s="145" t="s">
        <v>16</v>
      </c>
      <c r="P260" s="273" t="s">
        <v>899</v>
      </c>
      <c r="Q260" s="145" t="s">
        <v>16</v>
      </c>
      <c r="R260" s="144">
        <f>SUM(([1]Sheet1!F20/[1]Sheet1!$F$23)*100)</f>
        <v>1.5384615384615385</v>
      </c>
      <c r="S260" s="143">
        <v>1</v>
      </c>
      <c r="U260" s="145" t="s">
        <v>106</v>
      </c>
      <c r="V260" s="273" t="s">
        <v>848</v>
      </c>
      <c r="W260" s="145" t="s">
        <v>52</v>
      </c>
      <c r="X260" s="144">
        <f>SUM(([2]Sheet1!F20/[2]Sheet1!$F$23)*100)</f>
        <v>1.1363636363636365</v>
      </c>
      <c r="Y260" s="143">
        <v>1</v>
      </c>
    </row>
    <row r="261" spans="15:25">
      <c r="O261" s="145" t="s">
        <v>16</v>
      </c>
      <c r="P261" s="273" t="s">
        <v>898</v>
      </c>
      <c r="Q261" s="145" t="s">
        <v>16</v>
      </c>
      <c r="R261" s="144">
        <f>SUM(([1]Sheet1!F21/[1]Sheet1!$F$23)*100)</f>
        <v>1.5384615384615385</v>
      </c>
      <c r="S261" s="143">
        <v>1</v>
      </c>
      <c r="U261" s="145" t="s">
        <v>9</v>
      </c>
      <c r="V261" s="273" t="s">
        <v>847</v>
      </c>
      <c r="W261" s="145" t="s">
        <v>16</v>
      </c>
      <c r="X261" s="144">
        <f>SUM(([2]Sheet1!F21/[2]Sheet1!$F$23)*100)</f>
        <v>1.1363636363636365</v>
      </c>
      <c r="Y261" s="143">
        <v>1</v>
      </c>
    </row>
    <row r="262" spans="15:25">
      <c r="O262" s="145" t="s">
        <v>16</v>
      </c>
      <c r="P262" s="273" t="s">
        <v>897</v>
      </c>
      <c r="Q262" s="145" t="s">
        <v>16</v>
      </c>
      <c r="R262" s="144">
        <f>SUM(([1]Sheet1!F22/[1]Sheet1!$F$23)*100)</f>
        <v>1.5384615384615385</v>
      </c>
      <c r="S262" s="143">
        <v>1</v>
      </c>
      <c r="U262" s="145" t="s">
        <v>22</v>
      </c>
      <c r="V262" s="273" t="s">
        <v>846</v>
      </c>
      <c r="W262" s="145" t="s">
        <v>16</v>
      </c>
      <c r="X262" s="144">
        <f>SUM(([2]Sheet1!F22/[2]Sheet1!$F$23)*100)</f>
        <v>1.1363636363636365</v>
      </c>
      <c r="Y262" s="143">
        <v>1</v>
      </c>
    </row>
    <row r="263" spans="15:25" ht="15">
      <c r="O263" s="141"/>
      <c r="P263" s="142"/>
      <c r="Q263" s="141"/>
      <c r="R263" s="140">
        <f>SUM(R244:R262)</f>
        <v>99.999999999999986</v>
      </c>
      <c r="S263" s="140">
        <f>SUM(S244:S262)</f>
        <v>65</v>
      </c>
      <c r="U263" s="141"/>
      <c r="V263" s="142"/>
      <c r="W263" s="141"/>
      <c r="X263" s="140">
        <f>SUM(X244:X262)</f>
        <v>100.00000000000001</v>
      </c>
      <c r="Y263" s="140">
        <f>SUM(Y244:Y262)</f>
        <v>88</v>
      </c>
    </row>
    <row r="264" spans="15:25">
      <c r="R264" s="74"/>
      <c r="S264" s="74"/>
    </row>
    <row r="371" spans="17:25">
      <c r="R371" s="74"/>
      <c r="S371" s="74"/>
      <c r="X371" s="139"/>
      <c r="Y371" s="139"/>
    </row>
    <row r="372" spans="17:25">
      <c r="R372" s="74"/>
      <c r="S372" s="74"/>
      <c r="X372" s="139"/>
      <c r="Y372" s="139"/>
    </row>
    <row r="373" spans="17:25">
      <c r="Q373" s="229"/>
      <c r="R373" s="229"/>
    </row>
    <row r="478" spans="2:14" ht="15">
      <c r="N478"/>
    </row>
    <row r="479" spans="2:14" ht="15">
      <c r="B479" s="154" t="s">
        <v>615</v>
      </c>
      <c r="H479" s="154" t="s">
        <v>614</v>
      </c>
      <c r="N479"/>
    </row>
    <row r="480" spans="2:14">
      <c r="B480" s="2" t="s">
        <v>0</v>
      </c>
      <c r="C480" s="3" t="s">
        <v>1</v>
      </c>
      <c r="D480" s="3" t="s">
        <v>2</v>
      </c>
      <c r="E480" s="3" t="s">
        <v>3</v>
      </c>
      <c r="F480" s="3" t="s">
        <v>4</v>
      </c>
      <c r="H480" s="2" t="s">
        <v>45</v>
      </c>
      <c r="I480" s="3" t="s">
        <v>1</v>
      </c>
      <c r="J480" s="3" t="s">
        <v>46</v>
      </c>
      <c r="K480" s="3" t="s">
        <v>3</v>
      </c>
      <c r="L480" s="3" t="s">
        <v>4</v>
      </c>
    </row>
    <row r="481" spans="2:12">
      <c r="B481" s="19" t="s">
        <v>16</v>
      </c>
      <c r="C481" s="20" t="s">
        <v>604</v>
      </c>
      <c r="D481" s="19" t="s">
        <v>16</v>
      </c>
      <c r="E481" s="22">
        <f t="shared" ref="E481:E495" si="35">F481*100/$F$496</f>
        <v>22.916666666666668</v>
      </c>
      <c r="F481" s="99">
        <v>11</v>
      </c>
      <c r="H481" s="19" t="s">
        <v>9</v>
      </c>
      <c r="I481" s="20" t="s">
        <v>618</v>
      </c>
      <c r="J481" s="19" t="s">
        <v>16</v>
      </c>
      <c r="K481" s="22">
        <f>L481*100/$L$486</f>
        <v>80.851063829787236</v>
      </c>
      <c r="L481" s="99">
        <v>76</v>
      </c>
    </row>
    <row r="482" spans="2:12">
      <c r="B482" s="19" t="s">
        <v>16</v>
      </c>
      <c r="C482" s="20" t="s">
        <v>603</v>
      </c>
      <c r="D482" s="19" t="s">
        <v>16</v>
      </c>
      <c r="E482" s="22">
        <f t="shared" si="35"/>
        <v>22.916666666666668</v>
      </c>
      <c r="F482" s="85">
        <v>11</v>
      </c>
      <c r="H482" s="19" t="s">
        <v>9</v>
      </c>
      <c r="I482" s="20" t="s">
        <v>619</v>
      </c>
      <c r="J482" s="19" t="s">
        <v>22</v>
      </c>
      <c r="K482" s="22">
        <f>L482*100/$L$486</f>
        <v>15.957446808510639</v>
      </c>
      <c r="L482" s="85">
        <v>15</v>
      </c>
    </row>
    <row r="483" spans="2:12">
      <c r="B483" s="19" t="s">
        <v>16</v>
      </c>
      <c r="C483" s="20" t="s">
        <v>606</v>
      </c>
      <c r="D483" s="19" t="s">
        <v>16</v>
      </c>
      <c r="E483" s="22">
        <f t="shared" si="35"/>
        <v>10.416666666666666</v>
      </c>
      <c r="F483" s="85">
        <v>5</v>
      </c>
      <c r="H483" s="19" t="s">
        <v>9</v>
      </c>
      <c r="I483" s="20" t="s">
        <v>617</v>
      </c>
      <c r="J483" s="19" t="s">
        <v>16</v>
      </c>
      <c r="K483" s="22">
        <f>L483*100/$L$486</f>
        <v>1.0638297872340425</v>
      </c>
      <c r="L483" s="85">
        <v>1</v>
      </c>
    </row>
    <row r="484" spans="2:12">
      <c r="B484" s="19" t="s">
        <v>16</v>
      </c>
      <c r="C484" s="20" t="s">
        <v>600</v>
      </c>
      <c r="D484" s="19" t="s">
        <v>16</v>
      </c>
      <c r="E484" s="22">
        <f t="shared" si="35"/>
        <v>6.25</v>
      </c>
      <c r="F484" s="85">
        <v>3</v>
      </c>
      <c r="H484" s="19" t="s">
        <v>9</v>
      </c>
      <c r="I484" s="20" t="s">
        <v>620</v>
      </c>
      <c r="J484" s="19" t="s">
        <v>16</v>
      </c>
      <c r="K484" s="22">
        <f>L484*100/$L$486</f>
        <v>1.0638297872340425</v>
      </c>
      <c r="L484" s="85">
        <v>1</v>
      </c>
    </row>
    <row r="485" spans="2:12">
      <c r="B485" s="19" t="s">
        <v>16</v>
      </c>
      <c r="C485" s="20" t="s">
        <v>597</v>
      </c>
      <c r="D485" s="19" t="s">
        <v>16</v>
      </c>
      <c r="E485" s="22">
        <f t="shared" si="35"/>
        <v>6.25</v>
      </c>
      <c r="F485" s="85">
        <v>3</v>
      </c>
      <c r="H485" s="68" t="s">
        <v>9</v>
      </c>
      <c r="I485" s="69" t="s">
        <v>616</v>
      </c>
      <c r="J485" s="68" t="s">
        <v>16</v>
      </c>
      <c r="K485" s="71">
        <f>L485*100/$L$486</f>
        <v>1.0638297872340425</v>
      </c>
      <c r="L485" s="97">
        <v>1</v>
      </c>
    </row>
    <row r="486" spans="2:12">
      <c r="B486" s="19" t="s">
        <v>16</v>
      </c>
      <c r="C486" s="20" t="s">
        <v>611</v>
      </c>
      <c r="D486" s="19" t="s">
        <v>16</v>
      </c>
      <c r="E486" s="22">
        <f t="shared" si="35"/>
        <v>6.25</v>
      </c>
      <c r="F486" s="85">
        <v>3</v>
      </c>
      <c r="K486" s="74">
        <f>SUM(K481:K485)</f>
        <v>100</v>
      </c>
      <c r="L486" s="74">
        <f>SUM(L481:L485)</f>
        <v>94</v>
      </c>
    </row>
    <row r="487" spans="2:12">
      <c r="B487" s="19" t="s">
        <v>129</v>
      </c>
      <c r="C487" s="20" t="s">
        <v>607</v>
      </c>
      <c r="D487" s="19" t="s">
        <v>16</v>
      </c>
      <c r="E487" s="22">
        <f t="shared" si="35"/>
        <v>6.25</v>
      </c>
      <c r="F487" s="85">
        <v>3</v>
      </c>
    </row>
    <row r="488" spans="2:12">
      <c r="B488" s="19" t="s">
        <v>16</v>
      </c>
      <c r="C488" s="20" t="s">
        <v>602</v>
      </c>
      <c r="D488" s="19" t="s">
        <v>16</v>
      </c>
      <c r="E488" s="22">
        <f t="shared" si="35"/>
        <v>4.166666666666667</v>
      </c>
      <c r="F488" s="85">
        <v>2</v>
      </c>
    </row>
    <row r="489" spans="2:12">
      <c r="B489" s="19" t="s">
        <v>16</v>
      </c>
      <c r="C489" s="20" t="s">
        <v>596</v>
      </c>
      <c r="D489" s="19" t="s">
        <v>16</v>
      </c>
      <c r="E489" s="22">
        <f t="shared" si="35"/>
        <v>2.0833333333333335</v>
      </c>
      <c r="F489" s="85">
        <v>1</v>
      </c>
    </row>
    <row r="490" spans="2:12">
      <c r="B490" s="19" t="s">
        <v>16</v>
      </c>
      <c r="C490" s="20" t="s">
        <v>598</v>
      </c>
      <c r="D490" s="19" t="s">
        <v>16</v>
      </c>
      <c r="E490" s="22">
        <f t="shared" si="35"/>
        <v>2.0833333333333335</v>
      </c>
      <c r="F490" s="85">
        <v>1</v>
      </c>
    </row>
    <row r="491" spans="2:12">
      <c r="B491" s="19" t="s">
        <v>16</v>
      </c>
      <c r="C491" s="20" t="s">
        <v>599</v>
      </c>
      <c r="D491" s="19" t="s">
        <v>16</v>
      </c>
      <c r="E491" s="22">
        <f t="shared" si="35"/>
        <v>2.0833333333333335</v>
      </c>
      <c r="F491" s="85">
        <v>1</v>
      </c>
    </row>
    <row r="492" spans="2:12">
      <c r="B492" s="19" t="s">
        <v>16</v>
      </c>
      <c r="C492" s="20" t="s">
        <v>610</v>
      </c>
      <c r="D492" s="19" t="s">
        <v>16</v>
      </c>
      <c r="E492" s="22">
        <f t="shared" si="35"/>
        <v>2.0833333333333335</v>
      </c>
      <c r="F492" s="85">
        <v>1</v>
      </c>
    </row>
    <row r="493" spans="2:12">
      <c r="B493" s="19" t="s">
        <v>16</v>
      </c>
      <c r="C493" s="20" t="s">
        <v>605</v>
      </c>
      <c r="D493" s="19" t="s">
        <v>16</v>
      </c>
      <c r="E493" s="22">
        <f t="shared" si="35"/>
        <v>2.0833333333333335</v>
      </c>
      <c r="F493" s="85">
        <v>1</v>
      </c>
    </row>
    <row r="494" spans="2:12">
      <c r="B494" s="19" t="s">
        <v>16</v>
      </c>
      <c r="C494" s="20" t="s">
        <v>609</v>
      </c>
      <c r="D494" s="19" t="s">
        <v>16</v>
      </c>
      <c r="E494" s="22">
        <f t="shared" si="35"/>
        <v>2.0833333333333335</v>
      </c>
      <c r="F494" s="85">
        <v>1</v>
      </c>
    </row>
    <row r="495" spans="2:12">
      <c r="B495" s="68" t="s">
        <v>129</v>
      </c>
      <c r="C495" s="69" t="s">
        <v>608</v>
      </c>
      <c r="D495" s="68" t="s">
        <v>16</v>
      </c>
      <c r="E495" s="71">
        <f t="shared" si="35"/>
        <v>2.0833333333333335</v>
      </c>
      <c r="F495" s="97">
        <v>1</v>
      </c>
      <c r="G495" s="73" t="s">
        <v>613</v>
      </c>
    </row>
    <row r="496" spans="2:12">
      <c r="E496" s="74">
        <f>SUM(E481:E495)</f>
        <v>99.999999999999972</v>
      </c>
      <c r="F496" s="74">
        <f>SUM(F481:F495)</f>
        <v>48</v>
      </c>
    </row>
    <row r="497" spans="2:13">
      <c r="B497" s="73" t="s">
        <v>612</v>
      </c>
      <c r="F497" s="139"/>
    </row>
    <row r="498" spans="2:13">
      <c r="B498" s="19" t="s">
        <v>16</v>
      </c>
      <c r="C498" s="20" t="s">
        <v>601</v>
      </c>
      <c r="D498" s="19" t="s">
        <v>16</v>
      </c>
      <c r="F498" s="139">
        <v>38</v>
      </c>
    </row>
    <row r="502" spans="2:13">
      <c r="B502" s="154" t="s">
        <v>621</v>
      </c>
      <c r="H502" s="154" t="s">
        <v>622</v>
      </c>
    </row>
    <row r="503" spans="2:13">
      <c r="B503" s="2" t="s">
        <v>0</v>
      </c>
      <c r="C503" s="3" t="s">
        <v>1</v>
      </c>
      <c r="D503" s="3" t="s">
        <v>2</v>
      </c>
      <c r="E503" s="3" t="s">
        <v>3</v>
      </c>
      <c r="F503" s="3" t="s">
        <v>4</v>
      </c>
      <c r="H503" s="2" t="s">
        <v>45</v>
      </c>
      <c r="I503" s="3" t="s">
        <v>1</v>
      </c>
      <c r="J503" s="3" t="s">
        <v>46</v>
      </c>
      <c r="K503" s="3" t="s">
        <v>3</v>
      </c>
      <c r="L503" s="3" t="s">
        <v>4</v>
      </c>
    </row>
    <row r="504" spans="2:13">
      <c r="B504" s="19" t="s">
        <v>16</v>
      </c>
      <c r="C504" s="20" t="s">
        <v>629</v>
      </c>
      <c r="D504" s="19" t="s">
        <v>16</v>
      </c>
      <c r="E504" s="22">
        <f t="shared" ref="E504:E515" si="36">F504*100/$F$516</f>
        <v>59.701492537313435</v>
      </c>
      <c r="F504" s="99">
        <v>40</v>
      </c>
      <c r="H504" s="19" t="s">
        <v>9</v>
      </c>
      <c r="I504" s="20" t="s">
        <v>640</v>
      </c>
      <c r="J504" s="19" t="s">
        <v>123</v>
      </c>
      <c r="K504" s="22">
        <f t="shared" ref="K504:K510" si="37">L504*100/$L$511</f>
        <v>47.826086956521742</v>
      </c>
      <c r="L504" s="99">
        <v>33</v>
      </c>
    </row>
    <row r="505" spans="2:13">
      <c r="B505" s="19" t="s">
        <v>16</v>
      </c>
      <c r="C505" s="20" t="s">
        <v>630</v>
      </c>
      <c r="D505" s="19" t="s">
        <v>16</v>
      </c>
      <c r="E505" s="22">
        <f t="shared" si="36"/>
        <v>17.910447761194028</v>
      </c>
      <c r="F505" s="85">
        <v>12</v>
      </c>
      <c r="H505" s="19" t="s">
        <v>19</v>
      </c>
      <c r="I505" s="20" t="s">
        <v>638</v>
      </c>
      <c r="J505" s="19" t="s">
        <v>123</v>
      </c>
      <c r="K505" s="22">
        <f t="shared" si="37"/>
        <v>33.333333333333336</v>
      </c>
      <c r="L505" s="85">
        <v>23</v>
      </c>
    </row>
    <row r="506" spans="2:13">
      <c r="B506" s="19" t="s">
        <v>16</v>
      </c>
      <c r="C506" s="20" t="s">
        <v>632</v>
      </c>
      <c r="D506" s="19" t="s">
        <v>16</v>
      </c>
      <c r="E506" s="22">
        <f t="shared" si="36"/>
        <v>7.4626865671641793</v>
      </c>
      <c r="F506" s="85">
        <v>5</v>
      </c>
      <c r="H506" s="49" t="s">
        <v>106</v>
      </c>
      <c r="I506" s="50" t="s">
        <v>394</v>
      </c>
      <c r="J506" s="49" t="s">
        <v>635</v>
      </c>
      <c r="K506" s="52">
        <f t="shared" si="37"/>
        <v>7.2463768115942031</v>
      </c>
      <c r="L506" s="130">
        <v>5</v>
      </c>
    </row>
    <row r="507" spans="2:13">
      <c r="B507" s="19" t="s">
        <v>16</v>
      </c>
      <c r="C507" s="20" t="s">
        <v>624</v>
      </c>
      <c r="D507" s="19" t="s">
        <v>16</v>
      </c>
      <c r="E507" s="22">
        <f t="shared" si="36"/>
        <v>2.9850746268656718</v>
      </c>
      <c r="F507" s="85">
        <v>2</v>
      </c>
      <c r="H507" s="19" t="s">
        <v>22</v>
      </c>
      <c r="I507" s="20" t="s">
        <v>637</v>
      </c>
      <c r="J507" s="19" t="s">
        <v>16</v>
      </c>
      <c r="K507" s="22">
        <f t="shared" si="37"/>
        <v>4.3478260869565215</v>
      </c>
      <c r="L507" s="85">
        <v>3</v>
      </c>
    </row>
    <row r="508" spans="2:13">
      <c r="B508" s="19" t="s">
        <v>16</v>
      </c>
      <c r="C508" s="20" t="s">
        <v>633</v>
      </c>
      <c r="D508" s="19" t="s">
        <v>16</v>
      </c>
      <c r="E508" s="22">
        <f t="shared" si="36"/>
        <v>1.4925373134328359</v>
      </c>
      <c r="F508" s="85">
        <v>1</v>
      </c>
      <c r="H508" s="19" t="s">
        <v>22</v>
      </c>
      <c r="I508" s="20" t="s">
        <v>636</v>
      </c>
      <c r="J508" s="19" t="s">
        <v>104</v>
      </c>
      <c r="K508" s="22">
        <f t="shared" si="37"/>
        <v>4.3478260869565215</v>
      </c>
      <c r="L508" s="85">
        <v>3</v>
      </c>
    </row>
    <row r="509" spans="2:13">
      <c r="B509" s="19" t="s">
        <v>16</v>
      </c>
      <c r="C509" s="20" t="s">
        <v>626</v>
      </c>
      <c r="D509" s="19" t="s">
        <v>16</v>
      </c>
      <c r="E509" s="22">
        <f t="shared" si="36"/>
        <v>1.4925373134328359</v>
      </c>
      <c r="F509" s="85">
        <v>1</v>
      </c>
      <c r="H509" s="19" t="s">
        <v>19</v>
      </c>
      <c r="I509" s="20" t="s">
        <v>639</v>
      </c>
      <c r="J509" s="19" t="s">
        <v>123</v>
      </c>
      <c r="K509" s="22">
        <f t="shared" si="37"/>
        <v>1.4492753623188406</v>
      </c>
      <c r="L509" s="85">
        <v>1</v>
      </c>
      <c r="M509" s="73" t="s">
        <v>613</v>
      </c>
    </row>
    <row r="510" spans="2:13">
      <c r="B510" s="19" t="s">
        <v>16</v>
      </c>
      <c r="C510" s="20" t="s">
        <v>634</v>
      </c>
      <c r="D510" s="19" t="s">
        <v>16</v>
      </c>
      <c r="E510" s="22">
        <f t="shared" si="36"/>
        <v>1.4925373134328359</v>
      </c>
      <c r="F510" s="85">
        <v>1</v>
      </c>
      <c r="H510" s="243" t="s">
        <v>106</v>
      </c>
      <c r="I510" s="244" t="s">
        <v>371</v>
      </c>
      <c r="J510" s="243" t="s">
        <v>16</v>
      </c>
      <c r="K510" s="245">
        <f t="shared" si="37"/>
        <v>1.4492753623188406</v>
      </c>
      <c r="L510" s="246">
        <v>1</v>
      </c>
    </row>
    <row r="511" spans="2:13">
      <c r="B511" s="19" t="s">
        <v>16</v>
      </c>
      <c r="C511" s="20" t="s">
        <v>623</v>
      </c>
      <c r="D511" s="19" t="s">
        <v>16</v>
      </c>
      <c r="E511" s="22">
        <f t="shared" si="36"/>
        <v>1.4925373134328359</v>
      </c>
      <c r="F511" s="85">
        <v>1</v>
      </c>
      <c r="L511" s="74">
        <f>SUM(L504:L510)</f>
        <v>69</v>
      </c>
    </row>
    <row r="512" spans="2:13">
      <c r="B512" s="19" t="s">
        <v>16</v>
      </c>
      <c r="C512" s="20" t="s">
        <v>627</v>
      </c>
      <c r="D512" s="19" t="s">
        <v>16</v>
      </c>
      <c r="E512" s="22">
        <f t="shared" si="36"/>
        <v>1.4925373134328359</v>
      </c>
      <c r="F512" s="85">
        <v>1</v>
      </c>
    </row>
    <row r="513" spans="2:6">
      <c r="B513" s="19" t="s">
        <v>16</v>
      </c>
      <c r="C513" s="20" t="s">
        <v>631</v>
      </c>
      <c r="D513" s="19" t="s">
        <v>16</v>
      </c>
      <c r="E513" s="22">
        <f t="shared" si="36"/>
        <v>1.4925373134328359</v>
      </c>
      <c r="F513" s="85">
        <v>1</v>
      </c>
    </row>
    <row r="514" spans="2:6">
      <c r="B514" s="19" t="s">
        <v>16</v>
      </c>
      <c r="C514" s="20" t="s">
        <v>625</v>
      </c>
      <c r="D514" s="19" t="s">
        <v>16</v>
      </c>
      <c r="E514" s="22">
        <f t="shared" si="36"/>
        <v>1.4925373134328359</v>
      </c>
      <c r="F514" s="85">
        <v>1</v>
      </c>
    </row>
    <row r="515" spans="2:6">
      <c r="B515" s="68" t="s">
        <v>16</v>
      </c>
      <c r="C515" s="69" t="s">
        <v>628</v>
      </c>
      <c r="D515" s="68" t="s">
        <v>16</v>
      </c>
      <c r="E515" s="71">
        <f t="shared" si="36"/>
        <v>1.4925373134328359</v>
      </c>
      <c r="F515" s="97">
        <v>1</v>
      </c>
    </row>
    <row r="516" spans="2:6">
      <c r="E516" s="74">
        <f>SUM(E504:E515)</f>
        <v>99.999999999999986</v>
      </c>
      <c r="F516" s="74">
        <f>SUM(F504:F515)</f>
        <v>67</v>
      </c>
    </row>
  </sheetData>
  <pageMargins left="0.75" right="0.75" top="1" bottom="1" header="0.5" footer="0.5"/>
  <pageSetup orientation="portrait" horizontalDpi="4294967292" verticalDpi="4294967292"/>
  <ignoredErrors>
    <ignoredError sqref="B478:I515 AA116:AI116 A6:I109 J6:AI42 J44:AI93 J43:U43 W43:AI43 J94:Z109 O227:Y227 AA97:AI114 O265:Y284 O233:X243 S231:W231 O231:Q232 S232:X232 O244:Q262 S244:W262 AA134:AI134 AF131:AI133 AA120:AC132 AF117:AF130 AG120:AI127 AA179:AE252 AF135:AF152 AG138:AI151 A110:N283 O110:Z201 Z226:Z283 O205:W225 AA138:AC177 AF153:AI25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numerical order</vt:lpstr>
      <vt:lpstr>Data arranged by clinical group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Toufic Mayassi</cp:lastModifiedBy>
  <dcterms:created xsi:type="dcterms:W3CDTF">2014-06-12T19:15:37Z</dcterms:created>
  <dcterms:modified xsi:type="dcterms:W3CDTF">2015-04-11T04:01:51Z</dcterms:modified>
</cp:coreProperties>
</file>