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2017年工时" sheetId="1" state="visible" r:id="rId2"/>
    <sheet name="2018年工时" sheetId="2" state="visible" r:id="rId3"/>
    <sheet name="2019年" sheetId="3" state="visible" r:id="rId4"/>
    <sheet name="2017年记录表" sheetId="4" state="visible" r:id="rId5"/>
    <sheet name="2017年记录表-1月" sheetId="5" state="visible" r:id="rId6"/>
    <sheet name="2017年记录表-2月" sheetId="6" state="visible" r:id="rId7"/>
    <sheet name="2017年记录表-3月" sheetId="7" state="visible" r:id="rId8"/>
    <sheet name="2017年记录表-4月" sheetId="8" state="visible" r:id="rId9"/>
    <sheet name="2017年记录表-5月" sheetId="9" state="visible" r:id="rId10"/>
    <sheet name="2017年记录表-6月" sheetId="10" state="visible" r:id="rId11"/>
    <sheet name="2017年记录表-7月" sheetId="11" state="visible" r:id="rId12"/>
    <sheet name="2017年记录表-8月" sheetId="12" state="visible" r:id="rId13"/>
    <sheet name="2017年记录表-9月" sheetId="13" state="visible" r:id="rId14"/>
    <sheet name="2017年记录表-10月" sheetId="14" state="visible" r:id="rId15"/>
    <sheet name="2017年记录表-11月" sheetId="15" state="visible" r:id="rId16"/>
    <sheet name="2017年记录表-12月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10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19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28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37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46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55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65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74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83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91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100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11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20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29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39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51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62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74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85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96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106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  <comment ref="D117" authorId="0">
      <text>
        <r>
          <rPr>
            <b val="true"/>
            <sz val="18"/>
            <rFont val="宋体"/>
            <family val="0"/>
            <charset val="134"/>
          </rPr>
          <t xml:space="preserve">Administrator:
1月份的工资，对应1月份的社保，本表中的应付工资包括单位保险。但是在制作凭证中应付职工工资是不包括单位保险的。</t>
        </r>
      </text>
    </comment>
  </commentList>
</comments>
</file>

<file path=xl/sharedStrings.xml><?xml version="1.0" encoding="utf-8"?>
<sst xmlns="http://schemas.openxmlformats.org/spreadsheetml/2006/main" count="3320" uniqueCount="155">
  <si>
    <t xml:space="preserve">姓名</t>
  </si>
  <si>
    <t xml:space="preserve">本月出勤/h</t>
  </si>
  <si>
    <t xml:space="preserve">RD1出勤/h</t>
  </si>
  <si>
    <t xml:space="preserve">RD2出勤/h</t>
  </si>
  <si>
    <t xml:space="preserve">RD3出勤/h</t>
  </si>
  <si>
    <t xml:space="preserve">RD4出勤/h</t>
  </si>
  <si>
    <t xml:space="preserve">RD5出勤/h</t>
  </si>
  <si>
    <t xml:space="preserve">RD6出勤/h</t>
  </si>
  <si>
    <t xml:space="preserve">RD7出勤/h</t>
  </si>
  <si>
    <t xml:space="preserve">RD8出勤/h</t>
  </si>
  <si>
    <t xml:space="preserve">RD9出勤/h</t>
  </si>
  <si>
    <t xml:space="preserve">RD10出勤/h</t>
  </si>
  <si>
    <t xml:space="preserve">杨盼盼</t>
  </si>
  <si>
    <t xml:space="preserve">孙书光</t>
  </si>
  <si>
    <t xml:space="preserve">小计</t>
  </si>
  <si>
    <t xml:space="preserve">2017.10月</t>
  </si>
  <si>
    <t xml:space="preserve">任媛媛</t>
  </si>
  <si>
    <t xml:space="preserve">本月出勤/天</t>
  </si>
  <si>
    <t xml:space="preserve">RD06出勤/天</t>
  </si>
  <si>
    <t xml:space="preserve">RD07出勤/天</t>
  </si>
  <si>
    <t xml:space="preserve">RD08出勤/天</t>
  </si>
  <si>
    <t xml:space="preserve">RD09出勤/天</t>
  </si>
  <si>
    <t xml:space="preserve">RD10出勤/天</t>
  </si>
  <si>
    <t xml:space="preserve">RD11出勤/天</t>
  </si>
  <si>
    <t xml:space="preserve">合计</t>
  </si>
  <si>
    <t xml:space="preserve">张雪梅</t>
  </si>
  <si>
    <t xml:space="preserve">潘永鑫</t>
  </si>
  <si>
    <t xml:space="preserve">邵泽华</t>
  </si>
  <si>
    <t xml:space="preserve">王黎丹</t>
  </si>
  <si>
    <t xml:space="preserve">2018.10月</t>
  </si>
  <si>
    <t xml:space="preserve">RD11出勤/h</t>
  </si>
  <si>
    <t xml:space="preserve">RD12出勤/h</t>
  </si>
  <si>
    <t xml:space="preserve">RD13出勤/h</t>
  </si>
  <si>
    <t xml:space="preserve">RD14出勤/h</t>
  </si>
  <si>
    <t xml:space="preserve">RD15出勤/h</t>
  </si>
  <si>
    <t xml:space="preserve">RD16出勤/h</t>
  </si>
  <si>
    <t xml:space="preserve">RD17出勤/h</t>
  </si>
  <si>
    <t xml:space="preserve">RD18出勤/h</t>
  </si>
  <si>
    <t xml:space="preserve">RD19出勤/h</t>
  </si>
  <si>
    <t xml:space="preserve">RD20出勤/h</t>
  </si>
  <si>
    <t xml:space="preserve">彭哓金</t>
  </si>
  <si>
    <t xml:space="preserve">张文智</t>
  </si>
  <si>
    <t xml:space="preserve">王义峰</t>
  </si>
  <si>
    <t xml:space="preserve">孙静</t>
  </si>
  <si>
    <t xml:space="preserve">张贺</t>
  </si>
  <si>
    <t xml:space="preserve">耿孝丽</t>
  </si>
  <si>
    <t xml:space="preserve">林建鹏</t>
  </si>
  <si>
    <t xml:space="preserve">丁一飞</t>
  </si>
  <si>
    <t xml:space="preserve">2019.10月</t>
  </si>
  <si>
    <t xml:space="preserve">研发部工时记录表</t>
  </si>
  <si>
    <t xml:space="preserve">部门</t>
  </si>
  <si>
    <t xml:space="preserve">工时数:小时</t>
  </si>
  <si>
    <t xml:space="preserve">日期</t>
  </si>
  <si>
    <t xml:space="preserve">记录人</t>
  </si>
  <si>
    <t xml:space="preserve">备注</t>
  </si>
  <si>
    <t xml:space="preserve">研发部</t>
  </si>
  <si>
    <t xml:space="preserve">2017.1.11</t>
  </si>
  <si>
    <t xml:space="preserve">RD1</t>
  </si>
  <si>
    <t xml:space="preserve">2017.1.12</t>
  </si>
  <si>
    <t xml:space="preserve">2017.1.13</t>
  </si>
  <si>
    <t xml:space="preserve">2017.2.22</t>
  </si>
  <si>
    <t xml:space="preserve">2017.2.23</t>
  </si>
  <si>
    <t xml:space="preserve">RD2</t>
  </si>
  <si>
    <t xml:space="preserve">2017.2.24</t>
  </si>
  <si>
    <t xml:space="preserve">RD3</t>
  </si>
  <si>
    <t xml:space="preserve">2017.3.7</t>
  </si>
  <si>
    <t xml:space="preserve">2017.3.8</t>
  </si>
  <si>
    <t xml:space="preserve">2017.3.9</t>
  </si>
  <si>
    <t xml:space="preserve">2017.3.10</t>
  </si>
  <si>
    <t xml:space="preserve">RD4</t>
  </si>
  <si>
    <t xml:space="preserve">2017.4.11</t>
  </si>
  <si>
    <t xml:space="preserve">2017.4.12</t>
  </si>
  <si>
    <t xml:space="preserve">2017.4.13</t>
  </si>
  <si>
    <t xml:space="preserve">2017.4.14</t>
  </si>
  <si>
    <t xml:space="preserve">2017.5.9</t>
  </si>
  <si>
    <t xml:space="preserve">2017.5.10</t>
  </si>
  <si>
    <t xml:space="preserve">2017.5.11</t>
  </si>
  <si>
    <t xml:space="preserve">2017.5.12</t>
  </si>
  <si>
    <t xml:space="preserve">2017.6.6</t>
  </si>
  <si>
    <t xml:space="preserve">2017.6.7</t>
  </si>
  <si>
    <t xml:space="preserve">2017.6.8</t>
  </si>
  <si>
    <t xml:space="preserve">2017.6.9</t>
  </si>
  <si>
    <t xml:space="preserve">2017.7.4</t>
  </si>
  <si>
    <t xml:space="preserve">2017.7.5</t>
  </si>
  <si>
    <t xml:space="preserve">2017.7.6</t>
  </si>
  <si>
    <t xml:space="preserve">2017.7.7</t>
  </si>
  <si>
    <t xml:space="preserve">2017.8.8</t>
  </si>
  <si>
    <t xml:space="preserve">2017.8.9</t>
  </si>
  <si>
    <t xml:space="preserve">2017.8.10</t>
  </si>
  <si>
    <t xml:space="preserve">2017.8.11</t>
  </si>
  <si>
    <t xml:space="preserve">2017.9.5</t>
  </si>
  <si>
    <t xml:space="preserve">2017.9.6</t>
  </si>
  <si>
    <t xml:space="preserve">2017.9.7</t>
  </si>
  <si>
    <t xml:space="preserve">2017.9.8</t>
  </si>
  <si>
    <t xml:space="preserve">RD5</t>
  </si>
  <si>
    <t xml:space="preserve">2017.9.9</t>
  </si>
  <si>
    <t xml:space="preserve">RD6</t>
  </si>
  <si>
    <t xml:space="preserve">2017.10.17</t>
  </si>
  <si>
    <t xml:space="preserve">2017.10.18</t>
  </si>
  <si>
    <t xml:space="preserve">2017.10.19</t>
  </si>
  <si>
    <t xml:space="preserve">2017.10.20</t>
  </si>
  <si>
    <t xml:space="preserve">2017.11.8</t>
  </si>
  <si>
    <t xml:space="preserve">2017.11.9</t>
  </si>
  <si>
    <t xml:space="preserve">2017.11.10</t>
  </si>
  <si>
    <t xml:space="preserve">2017.12.6</t>
  </si>
  <si>
    <t xml:space="preserve">2017.12.7</t>
  </si>
  <si>
    <t xml:space="preserve">2017.12.8</t>
  </si>
  <si>
    <t xml:space="preserve">部门：</t>
  </si>
  <si>
    <t xml:space="preserve">记录人：</t>
  </si>
  <si>
    <t xml:space="preserve">月份：</t>
  </si>
  <si>
    <t xml:space="preserve">共2页</t>
  </si>
  <si>
    <t xml:space="preserve">第1页</t>
  </si>
  <si>
    <t xml:space="preserve">1日</t>
  </si>
  <si>
    <t xml:space="preserve">工时</t>
  </si>
  <si>
    <t xml:space="preserve">2日</t>
  </si>
  <si>
    <t xml:space="preserve">8:00-17:00</t>
  </si>
  <si>
    <t xml:space="preserve">3日</t>
  </si>
  <si>
    <t xml:space="preserve">4日</t>
  </si>
  <si>
    <t xml:space="preserve">5日</t>
  </si>
  <si>
    <t xml:space="preserve">6日</t>
  </si>
  <si>
    <t xml:space="preserve">7日</t>
  </si>
  <si>
    <t xml:space="preserve">8日</t>
  </si>
  <si>
    <t xml:space="preserve">9日</t>
  </si>
  <si>
    <t xml:space="preserve">10日</t>
  </si>
  <si>
    <t xml:space="preserve">11日</t>
  </si>
  <si>
    <t xml:space="preserve">12日</t>
  </si>
  <si>
    <t xml:space="preserve">13日</t>
  </si>
  <si>
    <t xml:space="preserve">14日</t>
  </si>
  <si>
    <t xml:space="preserve">15日</t>
  </si>
  <si>
    <t xml:space="preserve">16日</t>
  </si>
  <si>
    <t xml:space="preserve">17日</t>
  </si>
  <si>
    <t xml:space="preserve">18日</t>
  </si>
  <si>
    <t xml:space="preserve">19日</t>
  </si>
  <si>
    <t xml:space="preserve">20日</t>
  </si>
  <si>
    <t xml:space="preserve">第2页</t>
  </si>
  <si>
    <t xml:space="preserve">21日</t>
  </si>
  <si>
    <t xml:space="preserve">22日</t>
  </si>
  <si>
    <t xml:space="preserve">23日</t>
  </si>
  <si>
    <t xml:space="preserve">24日</t>
  </si>
  <si>
    <t xml:space="preserve">25日</t>
  </si>
  <si>
    <t xml:space="preserve">26日</t>
  </si>
  <si>
    <t xml:space="preserve">27日</t>
  </si>
  <si>
    <t xml:space="preserve">28日</t>
  </si>
  <si>
    <t xml:space="preserve">29日</t>
  </si>
  <si>
    <t xml:space="preserve">30日</t>
  </si>
  <si>
    <t xml:space="preserve">31日</t>
  </si>
  <si>
    <t xml:space="preserve">请假</t>
  </si>
  <si>
    <t xml:space="preserve">RD1RD2</t>
  </si>
  <si>
    <t xml:space="preserve">RD3RD4</t>
  </si>
  <si>
    <t xml:space="preserve">8:00-12:00</t>
  </si>
  <si>
    <t xml:space="preserve">8:00-10:30</t>
  </si>
  <si>
    <t xml:space="preserve">RD3请假</t>
  </si>
  <si>
    <t xml:space="preserve">8:00-13:30</t>
  </si>
  <si>
    <t xml:space="preserve">RD4请假</t>
  </si>
  <si>
    <t xml:space="preserve">RD5请假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</si>
</sst>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General"/>
    <numFmt numFmtId="166" formatCode="_ * #,##0.00_ ;_ * \-#,##0.00_ ;_ * \-??_ ;_ @_ "/>
    <numFmt numFmtId="167" formatCode="0.00%"/>
    <numFmt numFmtId="168" formatCode="0.00_ "/>
    <numFmt numFmtId="169" formatCode="0_ "/>
    <numFmt numFmtId="170" formatCode="m/d;@"/>
    <numFmt numFmtId="171" formatCode="0.00_);[RED]\(0.00\)"/>
    <numFmt numFmtId="172" formatCode="yyyy\年m\月;@"/>
  </numFmts>
  <fonts count="13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34"/>
    </font>
    <font>
      <sz val="11"/>
      <name val="宋体"/>
      <family val="0"/>
      <charset val="134"/>
    </font>
    <font>
      <b val="true"/>
      <sz val="18"/>
      <name val="宋体"/>
      <family val="0"/>
      <charset val="134"/>
    </font>
    <font>
      <sz val="10"/>
      <color rgb="FF000000"/>
      <name val="宋体"/>
      <family val="0"/>
      <charset val="134"/>
    </font>
    <font>
      <sz val="9"/>
      <name val="宋体"/>
      <family val="0"/>
      <charset val="134"/>
    </font>
    <font>
      <sz val="11"/>
      <color rgb="FF000000"/>
      <name val="宋体"/>
      <family val="0"/>
      <charset val="134"/>
    </font>
    <font>
      <b val="true"/>
      <sz val="16"/>
      <name val="宋体"/>
      <family val="0"/>
      <charset val="134"/>
    </font>
    <font>
      <b val="true"/>
      <sz val="12"/>
      <name val="宋体"/>
      <family val="0"/>
      <charset val="134"/>
    </font>
    <font>
      <sz val="12"/>
      <name val="DejaVu Sans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DBDBDB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BDBDB"/>
        <bgColor rgb="FFF8CBA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7" fillId="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L10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21" activeCellId="1" sqref="E62:E69 F21"/>
    </sheetView>
  </sheetViews>
  <sheetFormatPr defaultColWidth="9.0390625" defaultRowHeight="17.25" zeroHeight="false" outlineLevelRow="0" outlineLevelCol="0"/>
  <cols>
    <col collapsed="false" customWidth="true" hidden="false" outlineLevel="0" max="2" min="2" style="0" width="11.62"/>
    <col collapsed="false" customWidth="true" hidden="false" outlineLevel="0" max="4" min="3" style="0" width="13.51"/>
    <col collapsed="false" customWidth="true" hidden="false" outlineLevel="0" max="5" min="5" style="0" width="12.25"/>
    <col collapsed="false" customWidth="true" hidden="false" outlineLevel="0" max="6" min="6" style="0" width="10.25"/>
    <col collapsed="false" customWidth="true" hidden="false" outlineLevel="0" max="8" min="7" style="0" width="10.62"/>
  </cols>
  <sheetData>
    <row r="1" customFormat="false" ht="17.25" hidden="false" customHeight="false" outlineLevel="0" collapsed="false">
      <c r="A1" s="1" t="n">
        <v>2017.01</v>
      </c>
      <c r="B1" s="1"/>
      <c r="C1" s="2" t="n">
        <f aca="false">ROUND(809.56+809.56,2)</f>
        <v>1619.12</v>
      </c>
      <c r="D1" s="3" t="e">
        <f aca="false">#REF!-C1</f>
        <v>#REF!</v>
      </c>
      <c r="E1" s="1"/>
      <c r="F1" s="1"/>
      <c r="G1" s="1"/>
      <c r="H1" s="1"/>
      <c r="I1" s="1"/>
      <c r="J1" s="1"/>
      <c r="K1" s="1"/>
      <c r="L1" s="1"/>
    </row>
    <row r="2" s="6" customFormat="true" ht="18" hidden="false" customHeight="true" outlineLevel="0" collapsed="false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="6" customFormat="true" ht="18" hidden="false" customHeight="true" outlineLevel="0" collapsed="false">
      <c r="A3" s="4" t="s">
        <v>12</v>
      </c>
      <c r="B3" s="4" t="n">
        <v>23</v>
      </c>
      <c r="C3" s="4" t="n">
        <v>23</v>
      </c>
      <c r="D3" s="4"/>
      <c r="E3" s="4" t="n">
        <f aca="false">B3-C3</f>
        <v>0</v>
      </c>
      <c r="F3" s="4"/>
      <c r="G3" s="4"/>
      <c r="H3" s="4"/>
      <c r="I3" s="4"/>
      <c r="J3" s="4"/>
      <c r="K3" s="4"/>
      <c r="L3" s="4"/>
    </row>
    <row r="4" s="6" customFormat="true" ht="18" hidden="false" customHeight="true" outlineLevel="0" collapsed="false">
      <c r="A4" s="4" t="s">
        <v>13</v>
      </c>
      <c r="B4" s="4" t="n">
        <v>22</v>
      </c>
      <c r="C4" s="4" t="n">
        <v>22</v>
      </c>
      <c r="D4" s="4"/>
      <c r="E4" s="4"/>
      <c r="F4" s="4"/>
      <c r="G4" s="4"/>
      <c r="H4" s="4"/>
      <c r="I4" s="4"/>
      <c r="J4" s="4"/>
      <c r="K4" s="4"/>
      <c r="L4" s="4"/>
    </row>
    <row r="5" s="6" customFormat="true" ht="18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="6" customFormat="true" ht="18" hidden="false" customHeight="true" outlineLevel="0" collapsed="false">
      <c r="A6" s="4" t="s">
        <v>14</v>
      </c>
      <c r="B6" s="4" t="n">
        <f aca="false">SUM(B3:B5)</f>
        <v>45</v>
      </c>
      <c r="C6" s="4" t="n">
        <f aca="false">SUM(C3:C5)</f>
        <v>45</v>
      </c>
      <c r="D6" s="4" t="n">
        <f aca="false">SUM(D3:D5)</f>
        <v>0</v>
      </c>
      <c r="E6" s="4" t="n">
        <f aca="false">SUM(E3:E5)</f>
        <v>0</v>
      </c>
      <c r="F6" s="4"/>
      <c r="G6" s="4"/>
      <c r="H6" s="4"/>
      <c r="I6" s="4"/>
      <c r="J6" s="4"/>
      <c r="K6" s="4"/>
      <c r="L6" s="4"/>
    </row>
    <row r="7" customFormat="false" ht="17.2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customFormat="false" ht="17.25" hidden="false" customHeight="false" outlineLevel="0" collapsed="false">
      <c r="A8" s="7"/>
      <c r="B8" s="7"/>
      <c r="C8" s="8" t="n">
        <f aca="false">C6/B6</f>
        <v>1</v>
      </c>
      <c r="D8" s="8" t="n">
        <f aca="false">D6/B6</f>
        <v>0</v>
      </c>
      <c r="E8" s="8" t="n">
        <f aca="false">E6/B6</f>
        <v>0</v>
      </c>
      <c r="F8" s="7"/>
      <c r="G8" s="7"/>
      <c r="H8" s="7"/>
      <c r="I8" s="7"/>
      <c r="J8" s="7"/>
      <c r="K8" s="7"/>
      <c r="L8" s="7"/>
    </row>
    <row r="9" customFormat="false" ht="17.25" hidden="false" customHeight="false" outlineLevel="0" collapsed="false">
      <c r="A9" s="7"/>
      <c r="B9" s="7"/>
      <c r="C9" s="7" t="e">
        <f aca="false">#REF!*C8</f>
        <v>#REF!</v>
      </c>
      <c r="D9" s="7" t="e">
        <f aca="false">#REF!*D8</f>
        <v>#REF!</v>
      </c>
      <c r="E9" s="7" t="e">
        <f aca="false">#REF!*E8</f>
        <v>#REF!</v>
      </c>
      <c r="F9" s="7"/>
      <c r="G9" s="7"/>
      <c r="H9" s="7"/>
      <c r="I9" s="7"/>
      <c r="J9" s="7"/>
      <c r="K9" s="7"/>
      <c r="L9" s="7"/>
    </row>
    <row r="10" customFormat="false" ht="17.25" hidden="false" customHeight="false" outlineLevel="0" collapsed="false">
      <c r="A10" s="1" t="n">
        <v>2017.02</v>
      </c>
      <c r="B10" s="7"/>
      <c r="C10" s="2" t="n">
        <f aca="false">ROUND(809.56+809.56,2)</f>
        <v>1619.12</v>
      </c>
      <c r="D10" s="3" t="e">
        <f aca="false">#REF!-C10</f>
        <v>#REF!</v>
      </c>
      <c r="E10" s="7"/>
      <c r="H10" s="7"/>
      <c r="I10" s="7"/>
      <c r="J10" s="7"/>
      <c r="K10" s="7"/>
      <c r="L10" s="7"/>
    </row>
    <row r="11" s="6" customFormat="true" ht="18" hidden="false" customHeight="true" outlineLevel="0" collapsed="false">
      <c r="A11" s="4" t="s">
        <v>0</v>
      </c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5" t="s">
        <v>9</v>
      </c>
      <c r="K11" s="5" t="s">
        <v>10</v>
      </c>
      <c r="L11" s="5" t="s">
        <v>11</v>
      </c>
    </row>
    <row r="12" s="6" customFormat="true" ht="21" hidden="false" customHeight="true" outlineLevel="0" collapsed="false">
      <c r="A12" s="4" t="s">
        <v>12</v>
      </c>
      <c r="B12" s="9" t="n">
        <v>18</v>
      </c>
      <c r="C12" s="4" t="n">
        <v>7</v>
      </c>
      <c r="D12" s="4" t="n">
        <v>6</v>
      </c>
      <c r="E12" s="4" t="n">
        <v>5</v>
      </c>
      <c r="F12" s="4"/>
      <c r="G12" s="4"/>
      <c r="H12" s="4"/>
      <c r="I12" s="4"/>
      <c r="J12" s="4"/>
      <c r="K12" s="4"/>
      <c r="L12" s="4"/>
    </row>
    <row r="13" s="6" customFormat="true" ht="21" hidden="false" customHeight="true" outlineLevel="0" collapsed="false">
      <c r="A13" s="4" t="s">
        <v>13</v>
      </c>
      <c r="B13" s="9" t="n">
        <v>17</v>
      </c>
      <c r="C13" s="4" t="n">
        <v>6</v>
      </c>
      <c r="D13" s="4" t="n">
        <v>6</v>
      </c>
      <c r="E13" s="4" t="n">
        <v>5</v>
      </c>
      <c r="F13" s="4"/>
      <c r="G13" s="4"/>
      <c r="H13" s="4"/>
      <c r="I13" s="4"/>
      <c r="J13" s="4"/>
      <c r="K13" s="4"/>
      <c r="L13" s="4"/>
    </row>
    <row r="14" s="6" customFormat="true" ht="21" hidden="false" customHeight="true" outlineLevel="0" collapsed="false">
      <c r="A14" s="4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6" customFormat="true" ht="21" hidden="false" customHeight="true" outlineLevel="0" collapsed="false">
      <c r="A15" s="4" t="s">
        <v>14</v>
      </c>
      <c r="B15" s="4" t="n">
        <f aca="false">SUM(B12:B14)</f>
        <v>35</v>
      </c>
      <c r="C15" s="4" t="n">
        <f aca="false">SUM(C12:C14)</f>
        <v>13</v>
      </c>
      <c r="D15" s="4" t="n">
        <f aca="false">SUM(D12:D14)</f>
        <v>12</v>
      </c>
      <c r="E15" s="4" t="n">
        <f aca="false">SUM(E12:E14)</f>
        <v>10</v>
      </c>
      <c r="F15" s="4"/>
      <c r="G15" s="4"/>
      <c r="H15" s="4"/>
      <c r="I15" s="4"/>
      <c r="J15" s="4"/>
      <c r="K15" s="4"/>
      <c r="L15" s="4"/>
    </row>
    <row r="16" customFormat="false" ht="17.2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7.25" hidden="false" customHeight="false" outlineLevel="0" collapsed="false">
      <c r="A17" s="1"/>
      <c r="B17" s="1"/>
      <c r="C17" s="8" t="n">
        <f aca="false">C15/B15</f>
        <v>0.371428571428571</v>
      </c>
      <c r="D17" s="8" t="n">
        <f aca="false">D15/B15</f>
        <v>0.342857142857143</v>
      </c>
      <c r="E17" s="8" t="n">
        <f aca="false">E15/B15</f>
        <v>0.285714285714286</v>
      </c>
      <c r="F17" s="1"/>
      <c r="G17" s="1"/>
      <c r="H17" s="1"/>
      <c r="I17" s="1"/>
      <c r="J17" s="1"/>
      <c r="K17" s="1"/>
      <c r="L17" s="1"/>
    </row>
    <row r="18" customFormat="false" ht="17.2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7.25" hidden="false" customHeight="false" outlineLevel="0" collapsed="false">
      <c r="A19" s="1" t="n">
        <v>2017.03</v>
      </c>
      <c r="B19" s="7"/>
      <c r="C19" s="2" t="n">
        <f aca="false">ROUND(809.56+809.56,2)</f>
        <v>1619.12</v>
      </c>
      <c r="D19" s="3" t="e">
        <f aca="false">#REF!-C19</f>
        <v>#REF!</v>
      </c>
      <c r="E19" s="7"/>
      <c r="F19" s="7"/>
      <c r="G19" s="7"/>
      <c r="H19" s="7"/>
      <c r="I19" s="7"/>
      <c r="J19" s="7"/>
      <c r="K19" s="7"/>
      <c r="L19" s="7"/>
    </row>
    <row r="20" s="6" customFormat="true" ht="18" hidden="false" customHeight="true" outlineLevel="0" collapsed="false">
      <c r="A20" s="4" t="s">
        <v>0</v>
      </c>
      <c r="B20" s="4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5" t="s">
        <v>11</v>
      </c>
    </row>
    <row r="21" s="6" customFormat="true" ht="21" hidden="false" customHeight="true" outlineLevel="0" collapsed="false">
      <c r="A21" s="4" t="s">
        <v>12</v>
      </c>
      <c r="B21" s="9" t="n">
        <v>22</v>
      </c>
      <c r="C21" s="4" t="n">
        <f aca="false">B21/4</f>
        <v>5.5</v>
      </c>
      <c r="D21" s="4" t="n">
        <v>5.5</v>
      </c>
      <c r="E21" s="4" t="n">
        <v>5.5</v>
      </c>
      <c r="F21" s="4" t="n">
        <v>5.5</v>
      </c>
      <c r="G21" s="4"/>
      <c r="H21" s="4"/>
      <c r="I21" s="4"/>
      <c r="J21" s="4"/>
      <c r="K21" s="4"/>
      <c r="L21" s="4"/>
    </row>
    <row r="22" s="6" customFormat="true" ht="21" hidden="false" customHeight="true" outlineLevel="0" collapsed="false">
      <c r="A22" s="4" t="s">
        <v>13</v>
      </c>
      <c r="B22" s="9" t="n">
        <v>24</v>
      </c>
      <c r="C22" s="4" t="n">
        <f aca="false">B22/4</f>
        <v>6</v>
      </c>
      <c r="D22" s="4" t="n">
        <v>6</v>
      </c>
      <c r="E22" s="4" t="n">
        <v>6</v>
      </c>
      <c r="F22" s="4" t="n">
        <v>6</v>
      </c>
      <c r="G22" s="4"/>
      <c r="H22" s="4"/>
      <c r="I22" s="4"/>
      <c r="J22" s="4"/>
      <c r="K22" s="4"/>
      <c r="L22" s="4"/>
    </row>
    <row r="23" s="6" customFormat="true" ht="21" hidden="false" customHeight="true" outlineLevel="0" collapsed="false">
      <c r="A23" s="4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="6" customFormat="true" ht="21" hidden="false" customHeight="true" outlineLevel="0" collapsed="false">
      <c r="A24" s="4" t="s">
        <v>14</v>
      </c>
      <c r="B24" s="4" t="n">
        <f aca="false">SUM(B21:B23)</f>
        <v>46</v>
      </c>
      <c r="C24" s="4" t="n">
        <f aca="false">SUM(C21:C23)</f>
        <v>11.5</v>
      </c>
      <c r="D24" s="4" t="n">
        <f aca="false">SUM(D21:D23)</f>
        <v>11.5</v>
      </c>
      <c r="E24" s="4" t="n">
        <f aca="false">SUM(E21:E23)</f>
        <v>11.5</v>
      </c>
      <c r="F24" s="4" t="n">
        <f aca="false">SUM(F21:F23)</f>
        <v>11.5</v>
      </c>
      <c r="G24" s="4"/>
      <c r="H24" s="4"/>
      <c r="I24" s="4" t="n">
        <v>0</v>
      </c>
      <c r="J24" s="4" t="n">
        <v>0</v>
      </c>
      <c r="K24" s="4" t="n">
        <v>0</v>
      </c>
      <c r="L24" s="4" t="n">
        <v>0</v>
      </c>
    </row>
    <row r="25" customFormat="false" ht="17.2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false" ht="17.25" hidden="false" customHeight="false" outlineLevel="0" collapsed="false">
      <c r="A26" s="1"/>
      <c r="B26" s="1"/>
      <c r="C26" s="8" t="n">
        <f aca="false">C24/B24</f>
        <v>0.25</v>
      </c>
      <c r="D26" s="8" t="n">
        <f aca="false">D24/B24</f>
        <v>0.25</v>
      </c>
      <c r="E26" s="8" t="n">
        <f aca="false">E24/B24</f>
        <v>0.25</v>
      </c>
      <c r="F26" s="8" t="n">
        <f aca="false">F24/B24</f>
        <v>0.25</v>
      </c>
      <c r="G26" s="1"/>
      <c r="H26" s="1"/>
      <c r="I26" s="1"/>
      <c r="J26" s="1"/>
      <c r="K26" s="1"/>
      <c r="L26" s="1"/>
    </row>
    <row r="27" customFormat="false" ht="17.2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7.25" hidden="false" customHeight="false" outlineLevel="0" collapsed="false">
      <c r="A28" s="1" t="n">
        <v>2017.04</v>
      </c>
      <c r="B28" s="7"/>
      <c r="C28" s="2" t="n">
        <f aca="false">ROUND(780.46+780.46,2)</f>
        <v>1560.92</v>
      </c>
      <c r="D28" s="3" t="e">
        <f aca="false">#REF!-C28</f>
        <v>#REF!</v>
      </c>
      <c r="E28" s="7"/>
      <c r="F28" s="7"/>
      <c r="G28" s="7"/>
      <c r="H28" s="7"/>
      <c r="I28" s="7"/>
      <c r="J28" s="7"/>
      <c r="K28" s="7"/>
      <c r="L28" s="7"/>
    </row>
    <row r="29" s="6" customFormat="true" ht="18" hidden="false" customHeight="true" outlineLevel="0" collapsed="false">
      <c r="A29" s="4" t="s">
        <v>0</v>
      </c>
      <c r="B29" s="4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H29" s="5" t="s">
        <v>7</v>
      </c>
      <c r="I29" s="5" t="s">
        <v>8</v>
      </c>
      <c r="J29" s="5" t="s">
        <v>9</v>
      </c>
      <c r="K29" s="5" t="s">
        <v>10</v>
      </c>
      <c r="L29" s="5" t="s">
        <v>11</v>
      </c>
    </row>
    <row r="30" s="6" customFormat="true" ht="20.1" hidden="false" customHeight="true" outlineLevel="0" collapsed="false">
      <c r="A30" s="4" t="s">
        <v>12</v>
      </c>
      <c r="B30" s="9" t="n">
        <v>22</v>
      </c>
      <c r="C30" s="4" t="n">
        <f aca="false">$B$30/4</f>
        <v>5.5</v>
      </c>
      <c r="D30" s="4" t="n">
        <f aca="false">$B$30/4</f>
        <v>5.5</v>
      </c>
      <c r="E30" s="4" t="n">
        <f aca="false">$B$30/4</f>
        <v>5.5</v>
      </c>
      <c r="F30" s="4" t="n">
        <f aca="false">$B$30/4</f>
        <v>5.5</v>
      </c>
      <c r="G30" s="4"/>
      <c r="H30" s="4"/>
      <c r="I30" s="4"/>
      <c r="J30" s="4"/>
      <c r="K30" s="4"/>
      <c r="L30" s="4"/>
    </row>
    <row r="31" s="6" customFormat="true" ht="20.1" hidden="false" customHeight="true" outlineLevel="0" collapsed="false">
      <c r="A31" s="4" t="s">
        <v>13</v>
      </c>
      <c r="B31" s="9" t="n">
        <v>24</v>
      </c>
      <c r="C31" s="4" t="n">
        <f aca="false">$B$31/4</f>
        <v>6</v>
      </c>
      <c r="D31" s="4" t="n">
        <f aca="false">$B$31/4</f>
        <v>6</v>
      </c>
      <c r="E31" s="4" t="n">
        <f aca="false">$B$31/4</f>
        <v>6</v>
      </c>
      <c r="F31" s="4" t="n">
        <f aca="false">$B$31/4</f>
        <v>6</v>
      </c>
      <c r="G31" s="4"/>
      <c r="H31" s="4"/>
      <c r="I31" s="4"/>
      <c r="J31" s="4"/>
      <c r="K31" s="4"/>
      <c r="L31" s="4"/>
    </row>
    <row r="32" customFormat="false" ht="20.1" hidden="false" customHeight="true" outlineLevel="0" collapsed="false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="6" customFormat="true" ht="21" hidden="false" customHeight="true" outlineLevel="0" collapsed="false">
      <c r="A33" s="4" t="s">
        <v>14</v>
      </c>
      <c r="B33" s="4" t="n">
        <f aca="false">SUM(B30:B32)</f>
        <v>46</v>
      </c>
      <c r="C33" s="4" t="n">
        <f aca="false">SUM(C30:C32)</f>
        <v>11.5</v>
      </c>
      <c r="D33" s="4" t="n">
        <f aca="false">SUM(D30:D32)</f>
        <v>11.5</v>
      </c>
      <c r="E33" s="4" t="n">
        <f aca="false">SUM(E30:E32)</f>
        <v>11.5</v>
      </c>
      <c r="F33" s="4" t="n">
        <f aca="false">SUM(F30:F32)</f>
        <v>11.5</v>
      </c>
      <c r="G33" s="4"/>
      <c r="H33" s="4"/>
      <c r="I33" s="4"/>
      <c r="J33" s="4"/>
      <c r="K33" s="4"/>
      <c r="L33" s="4"/>
    </row>
    <row r="34" customFormat="false" ht="17.25" hidden="false" customHeight="false" outlineLevel="0" collapsed="false">
      <c r="A34" s="1"/>
      <c r="B34" s="1"/>
      <c r="C34" s="12" t="n">
        <f aca="false">C33/$B$33</f>
        <v>0.25</v>
      </c>
      <c r="D34" s="12" t="n">
        <f aca="false">D33/$B$33</f>
        <v>0.25</v>
      </c>
      <c r="E34" s="12" t="n">
        <f aca="false">E33/$B$33</f>
        <v>0.25</v>
      </c>
      <c r="F34" s="12" t="n">
        <f aca="false">F33/$B$33</f>
        <v>0.25</v>
      </c>
      <c r="G34" s="1"/>
      <c r="H34" s="1"/>
      <c r="I34" s="1"/>
      <c r="J34" s="1"/>
      <c r="K34" s="1"/>
      <c r="L34" s="1"/>
    </row>
    <row r="35" customFormat="false" ht="17.2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7.2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7.25" hidden="false" customHeight="false" outlineLevel="0" collapsed="false">
      <c r="A37" s="1" t="n">
        <v>2017.05</v>
      </c>
      <c r="B37" s="7"/>
      <c r="C37" s="2" t="n">
        <f aca="false">ROUND(795.01+795.01,2)</f>
        <v>1590.02</v>
      </c>
      <c r="D37" s="3" t="e">
        <f aca="false">#REF!-C37</f>
        <v>#REF!</v>
      </c>
      <c r="E37" s="7"/>
      <c r="F37" s="7"/>
      <c r="G37" s="7"/>
      <c r="H37" s="7"/>
      <c r="I37" s="7"/>
      <c r="J37" s="7"/>
      <c r="K37" s="7"/>
      <c r="L37" s="7"/>
    </row>
    <row r="38" s="6" customFormat="true" ht="18" hidden="false" customHeight="true" outlineLevel="0" collapsed="false">
      <c r="A38" s="4" t="s">
        <v>0</v>
      </c>
      <c r="B38" s="4" t="s">
        <v>1</v>
      </c>
      <c r="C38" s="5" t="s">
        <v>2</v>
      </c>
      <c r="D38" s="5" t="s">
        <v>3</v>
      </c>
      <c r="E38" s="5" t="s">
        <v>4</v>
      </c>
      <c r="F38" s="5" t="s">
        <v>5</v>
      </c>
      <c r="G38" s="5" t="s">
        <v>6</v>
      </c>
      <c r="H38" s="5" t="s">
        <v>7</v>
      </c>
      <c r="I38" s="5" t="s">
        <v>8</v>
      </c>
      <c r="J38" s="5" t="s">
        <v>9</v>
      </c>
      <c r="K38" s="5" t="s">
        <v>10</v>
      </c>
      <c r="L38" s="5" t="s">
        <v>11</v>
      </c>
    </row>
    <row r="39" customFormat="false" ht="17.25" hidden="false" customHeight="false" outlineLevel="0" collapsed="false">
      <c r="A39" s="4" t="s">
        <v>12</v>
      </c>
      <c r="B39" s="9" t="n">
        <v>21.5</v>
      </c>
      <c r="C39" s="11" t="n">
        <f aca="false">$B$39/4</f>
        <v>5.375</v>
      </c>
      <c r="D39" s="11" t="n">
        <f aca="false">$B$39/4</f>
        <v>5.375</v>
      </c>
      <c r="E39" s="11" t="n">
        <f aca="false">$B$39/4</f>
        <v>5.375</v>
      </c>
      <c r="F39" s="11" t="n">
        <f aca="false">$B$39/4</f>
        <v>5.375</v>
      </c>
      <c r="G39" s="11"/>
      <c r="H39" s="11"/>
      <c r="I39" s="11"/>
      <c r="J39" s="11"/>
      <c r="K39" s="11"/>
      <c r="L39" s="11"/>
    </row>
    <row r="40" customFormat="false" ht="17.25" hidden="false" customHeight="false" outlineLevel="0" collapsed="false">
      <c r="A40" s="4" t="s">
        <v>13</v>
      </c>
      <c r="B40" s="9" t="n">
        <v>22.5</v>
      </c>
      <c r="C40" s="11" t="n">
        <f aca="false">$B$40/4</f>
        <v>5.625</v>
      </c>
      <c r="D40" s="11" t="n">
        <f aca="false">$B$40/4</f>
        <v>5.625</v>
      </c>
      <c r="E40" s="11" t="n">
        <f aca="false">$B$40/4</f>
        <v>5.625</v>
      </c>
      <c r="F40" s="11" t="n">
        <f aca="false">$B$40/4</f>
        <v>5.625</v>
      </c>
      <c r="G40" s="11"/>
      <c r="H40" s="11"/>
      <c r="I40" s="11"/>
      <c r="J40" s="11"/>
      <c r="K40" s="11"/>
      <c r="L40" s="11"/>
    </row>
    <row r="41" customFormat="false" ht="17.2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="6" customFormat="true" ht="21" hidden="false" customHeight="true" outlineLevel="0" collapsed="false">
      <c r="A42" s="4" t="s">
        <v>14</v>
      </c>
      <c r="B42" s="4" t="n">
        <f aca="false">SUM(B39:B41)</f>
        <v>44</v>
      </c>
      <c r="C42" s="4" t="n">
        <f aca="false">SUM(C39:C41)</f>
        <v>11</v>
      </c>
      <c r="D42" s="4" t="n">
        <f aca="false">SUM(D39:D41)</f>
        <v>11</v>
      </c>
      <c r="E42" s="4" t="n">
        <f aca="false">SUM(E39:E41)</f>
        <v>11</v>
      </c>
      <c r="F42" s="4" t="n">
        <f aca="false">SUM(F39:F41)</f>
        <v>11</v>
      </c>
      <c r="G42" s="4"/>
      <c r="H42" s="4"/>
      <c r="I42" s="4"/>
      <c r="J42" s="4"/>
      <c r="K42" s="4"/>
      <c r="L42" s="4"/>
    </row>
    <row r="43" customFormat="false" ht="17.25" hidden="false" customHeight="false" outlineLevel="0" collapsed="false">
      <c r="A43" s="1"/>
      <c r="B43" s="1"/>
      <c r="C43" s="12" t="n">
        <f aca="false">C42/$B$42</f>
        <v>0.25</v>
      </c>
      <c r="D43" s="12" t="n">
        <f aca="false">D42/$B$42</f>
        <v>0.25</v>
      </c>
      <c r="E43" s="12" t="n">
        <f aca="false">E42/$B$42</f>
        <v>0.25</v>
      </c>
      <c r="F43" s="12" t="n">
        <f aca="false">F42/$B$42</f>
        <v>0.25</v>
      </c>
      <c r="G43" s="1"/>
      <c r="H43" s="1"/>
      <c r="I43" s="1"/>
      <c r="J43" s="1"/>
      <c r="K43" s="1"/>
      <c r="L43" s="1"/>
    </row>
    <row r="44" customFormat="false" ht="17.2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7.2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7.25" hidden="false" customHeight="false" outlineLevel="0" collapsed="false">
      <c r="A46" s="1" t="n">
        <v>2017.06</v>
      </c>
      <c r="B46" s="7"/>
      <c r="C46" s="2" t="n">
        <f aca="false">ROUND(800.83+800.83,2)</f>
        <v>1601.66</v>
      </c>
      <c r="D46" s="3" t="e">
        <f aca="false">#REF!-C46</f>
        <v>#REF!</v>
      </c>
      <c r="E46" s="7"/>
      <c r="F46" s="7"/>
      <c r="G46" s="7"/>
      <c r="H46" s="7"/>
      <c r="I46" s="7"/>
      <c r="J46" s="7"/>
      <c r="K46" s="7"/>
      <c r="L46" s="7"/>
    </row>
    <row r="47" s="6" customFormat="true" ht="18" hidden="false" customHeight="true" outlineLevel="0" collapsed="false">
      <c r="A47" s="4" t="s">
        <v>0</v>
      </c>
      <c r="B47" s="4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7</v>
      </c>
      <c r="I47" s="5" t="s">
        <v>8</v>
      </c>
      <c r="J47" s="5" t="s">
        <v>9</v>
      </c>
      <c r="K47" s="5" t="s">
        <v>10</v>
      </c>
      <c r="L47" s="5" t="s">
        <v>11</v>
      </c>
    </row>
    <row r="48" customFormat="false" ht="17.25" hidden="false" customHeight="false" outlineLevel="0" collapsed="false">
      <c r="A48" s="4" t="s">
        <v>12</v>
      </c>
      <c r="B48" s="11" t="n">
        <v>22</v>
      </c>
      <c r="C48" s="11" t="n">
        <f aca="false">$B$48/5</f>
        <v>4.4</v>
      </c>
      <c r="D48" s="11" t="n">
        <f aca="false">$B$48/5</f>
        <v>4.4</v>
      </c>
      <c r="E48" s="11" t="n">
        <f aca="false">$B$48/5</f>
        <v>4.4</v>
      </c>
      <c r="F48" s="11" t="n">
        <f aca="false">$B$48/5</f>
        <v>4.4</v>
      </c>
      <c r="G48" s="11" t="n">
        <f aca="false">$B$48/5</f>
        <v>4.4</v>
      </c>
      <c r="H48" s="11"/>
      <c r="I48" s="11"/>
      <c r="J48" s="11"/>
      <c r="K48" s="11"/>
      <c r="L48" s="11"/>
    </row>
    <row r="49" customFormat="false" ht="17.25" hidden="false" customHeight="false" outlineLevel="0" collapsed="false">
      <c r="A49" s="4" t="s">
        <v>13</v>
      </c>
      <c r="B49" s="11" t="n">
        <v>22</v>
      </c>
      <c r="C49" s="11" t="n">
        <f aca="false">$B$49/5</f>
        <v>4.4</v>
      </c>
      <c r="D49" s="11" t="n">
        <f aca="false">$B$49/5</f>
        <v>4.4</v>
      </c>
      <c r="E49" s="11" t="n">
        <f aca="false">$B$49/5</f>
        <v>4.4</v>
      </c>
      <c r="F49" s="11" t="n">
        <f aca="false">$B$49/5</f>
        <v>4.4</v>
      </c>
      <c r="G49" s="11" t="n">
        <f aca="false">$B$49/5</f>
        <v>4.4</v>
      </c>
      <c r="H49" s="11"/>
      <c r="I49" s="11"/>
      <c r="J49" s="11"/>
      <c r="K49" s="11"/>
      <c r="L49" s="11"/>
    </row>
    <row r="50" customFormat="false" ht="17.2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="6" customFormat="true" ht="21" hidden="false" customHeight="true" outlineLevel="0" collapsed="false">
      <c r="A51" s="4" t="s">
        <v>14</v>
      </c>
      <c r="B51" s="4" t="n">
        <f aca="false">SUM(B48:B50)</f>
        <v>44</v>
      </c>
      <c r="C51" s="4" t="n">
        <f aca="false">SUM(C48:C50)</f>
        <v>8.8</v>
      </c>
      <c r="D51" s="4" t="n">
        <f aca="false">SUM(D48:D50)</f>
        <v>8.8</v>
      </c>
      <c r="E51" s="4" t="n">
        <f aca="false">SUM(E48:E50)</f>
        <v>8.8</v>
      </c>
      <c r="F51" s="4" t="n">
        <f aca="false">SUM(F48:F50)</f>
        <v>8.8</v>
      </c>
      <c r="G51" s="4" t="n">
        <f aca="false">SUM(G48:G50)</f>
        <v>8.8</v>
      </c>
      <c r="H51" s="4"/>
      <c r="I51" s="4"/>
      <c r="J51" s="4"/>
      <c r="K51" s="4"/>
      <c r="L51" s="4"/>
    </row>
    <row r="52" customFormat="false" ht="17.25" hidden="false" customHeight="false" outlineLevel="0" collapsed="false">
      <c r="A52" s="1"/>
      <c r="B52" s="1"/>
      <c r="C52" s="12" t="n">
        <f aca="false">C51/$B$51</f>
        <v>0.2</v>
      </c>
      <c r="D52" s="12" t="n">
        <f aca="false">D51/$B$51</f>
        <v>0.2</v>
      </c>
      <c r="E52" s="12" t="n">
        <f aca="false">E51/$B$51</f>
        <v>0.2</v>
      </c>
      <c r="F52" s="12" t="n">
        <f aca="false">F51/$B$51</f>
        <v>0.2</v>
      </c>
      <c r="G52" s="12" t="n">
        <f aca="false">G51/$B$51</f>
        <v>0.2</v>
      </c>
      <c r="H52" s="1"/>
      <c r="I52" s="1"/>
      <c r="J52" s="1"/>
      <c r="K52" s="1"/>
      <c r="L52" s="1"/>
    </row>
    <row r="53" customFormat="false" ht="17.2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customFormat="false" ht="17.2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customFormat="false" ht="17.25" hidden="false" customHeight="false" outlineLevel="0" collapsed="false">
      <c r="A55" s="1" t="n">
        <v>2017.07</v>
      </c>
      <c r="B55" s="1"/>
      <c r="C55" s="2" t="n">
        <f aca="false">ROUND(1317.15*2,2)</f>
        <v>2634.3</v>
      </c>
      <c r="D55" s="3" t="e">
        <f aca="false">#REF!-C55</f>
        <v>#REF!</v>
      </c>
      <c r="E55" s="1"/>
      <c r="F55" s="1"/>
      <c r="G55" s="1"/>
      <c r="H55" s="1"/>
      <c r="I55" s="1"/>
      <c r="J55" s="1"/>
      <c r="K55" s="1"/>
      <c r="L55" s="1"/>
    </row>
    <row r="56" s="6" customFormat="true" ht="18" hidden="false" customHeight="true" outlineLevel="0" collapsed="false">
      <c r="A56" s="4" t="s">
        <v>0</v>
      </c>
      <c r="B56" s="4" t="s">
        <v>1</v>
      </c>
      <c r="C56" s="5" t="s">
        <v>2</v>
      </c>
      <c r="D56" s="5" t="s">
        <v>3</v>
      </c>
      <c r="E56" s="5" t="s">
        <v>4</v>
      </c>
      <c r="F56" s="5" t="s">
        <v>5</v>
      </c>
      <c r="G56" s="5" t="s">
        <v>6</v>
      </c>
      <c r="H56" s="5" t="s">
        <v>7</v>
      </c>
      <c r="I56" s="5" t="s">
        <v>8</v>
      </c>
      <c r="J56" s="5" t="s">
        <v>9</v>
      </c>
      <c r="K56" s="5" t="s">
        <v>10</v>
      </c>
      <c r="L56" s="5" t="s">
        <v>11</v>
      </c>
    </row>
    <row r="57" customFormat="false" ht="17.25" hidden="false" customHeight="false" outlineLevel="0" collapsed="false">
      <c r="A57" s="4" t="s">
        <v>12</v>
      </c>
      <c r="B57" s="11" t="n">
        <v>23.5</v>
      </c>
      <c r="C57" s="11" t="n">
        <f aca="false">$B$57/5</f>
        <v>4.7</v>
      </c>
      <c r="D57" s="11" t="n">
        <f aca="false">$B$57/5</f>
        <v>4.7</v>
      </c>
      <c r="E57" s="11" t="n">
        <f aca="false">$B$57/5</f>
        <v>4.7</v>
      </c>
      <c r="F57" s="11" t="n">
        <f aca="false">$B$57/5</f>
        <v>4.7</v>
      </c>
      <c r="G57" s="11" t="n">
        <f aca="false">$B$57/5</f>
        <v>4.7</v>
      </c>
      <c r="H57" s="11"/>
      <c r="I57" s="11"/>
      <c r="J57" s="11"/>
      <c r="K57" s="11"/>
      <c r="L57" s="11"/>
    </row>
    <row r="58" customFormat="false" ht="17.25" hidden="false" customHeight="false" outlineLevel="0" collapsed="false">
      <c r="A58" s="4" t="s">
        <v>13</v>
      </c>
      <c r="B58" s="11" t="n">
        <v>24</v>
      </c>
      <c r="C58" s="11" t="n">
        <f aca="false">$B$58/5</f>
        <v>4.8</v>
      </c>
      <c r="D58" s="11" t="n">
        <f aca="false">$B$58/5</f>
        <v>4.8</v>
      </c>
      <c r="E58" s="11" t="n">
        <f aca="false">$B$58/5</f>
        <v>4.8</v>
      </c>
      <c r="F58" s="11" t="n">
        <f aca="false">$B$58/5</f>
        <v>4.8</v>
      </c>
      <c r="G58" s="11" t="n">
        <f aca="false">$B$58/5</f>
        <v>4.8</v>
      </c>
      <c r="H58" s="11"/>
      <c r="I58" s="11"/>
      <c r="J58" s="11"/>
      <c r="K58" s="11"/>
      <c r="L58" s="11"/>
    </row>
    <row r="59" customFormat="false" ht="17.2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="6" customFormat="true" ht="21" hidden="false" customHeight="true" outlineLevel="0" collapsed="false">
      <c r="A60" s="4" t="s">
        <v>14</v>
      </c>
      <c r="B60" s="4" t="n">
        <f aca="false">SUM(B57:B59)</f>
        <v>47.5</v>
      </c>
      <c r="C60" s="4" t="n">
        <f aca="false">SUM(C57:C59)</f>
        <v>9.5</v>
      </c>
      <c r="D60" s="4" t="n">
        <f aca="false">SUM(D57:D59)</f>
        <v>9.5</v>
      </c>
      <c r="E60" s="4" t="n">
        <f aca="false">SUM(E57:E59)</f>
        <v>9.5</v>
      </c>
      <c r="F60" s="4" t="n">
        <f aca="false">SUM(F57:F59)</f>
        <v>9.5</v>
      </c>
      <c r="G60" s="4" t="n">
        <f aca="false">SUM(G57:G59)</f>
        <v>9.5</v>
      </c>
      <c r="H60" s="4"/>
      <c r="I60" s="4"/>
      <c r="J60" s="4"/>
      <c r="K60" s="4"/>
      <c r="L60" s="4"/>
    </row>
    <row r="61" customFormat="false" ht="17.25" hidden="false" customHeight="false" outlineLevel="0" collapsed="false">
      <c r="A61" s="1"/>
      <c r="B61" s="1"/>
      <c r="C61" s="12" t="n">
        <f aca="false">C60/$B$60</f>
        <v>0.2</v>
      </c>
      <c r="D61" s="12" t="n">
        <f aca="false">D60/$B$60</f>
        <v>0.2</v>
      </c>
      <c r="E61" s="12" t="n">
        <f aca="false">E60/$B$60</f>
        <v>0.2</v>
      </c>
      <c r="F61" s="12" t="n">
        <f aca="false">F60/$B$60</f>
        <v>0.2</v>
      </c>
      <c r="G61" s="12" t="n">
        <f aca="false">G60/$B$60</f>
        <v>0.2</v>
      </c>
      <c r="H61" s="1"/>
      <c r="I61" s="1"/>
      <c r="J61" s="1"/>
      <c r="K61" s="1"/>
      <c r="L61" s="1"/>
    </row>
    <row r="62" customFormat="false" ht="17.2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customFormat="false" ht="17.2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7.2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7.25" hidden="false" customHeight="false" outlineLevel="0" collapsed="false">
      <c r="A65" s="1" t="n">
        <v>2017.08</v>
      </c>
      <c r="B65" s="7"/>
      <c r="C65" s="2" t="n">
        <f aca="false">ROUND(874.59*2,2)</f>
        <v>1749.18</v>
      </c>
      <c r="D65" s="3" t="e">
        <f aca="false">#REF!-C65</f>
        <v>#REF!</v>
      </c>
      <c r="E65" s="7"/>
      <c r="F65" s="7"/>
      <c r="G65" s="7"/>
      <c r="H65" s="7"/>
      <c r="I65" s="7"/>
      <c r="J65" s="7"/>
      <c r="K65" s="7"/>
      <c r="L65" s="7"/>
    </row>
    <row r="66" s="6" customFormat="true" ht="18" hidden="false" customHeight="true" outlineLevel="0" collapsed="false">
      <c r="A66" s="4" t="s">
        <v>0</v>
      </c>
      <c r="B66" s="4" t="s">
        <v>1</v>
      </c>
      <c r="C66" s="5" t="s">
        <v>2</v>
      </c>
      <c r="D66" s="5" t="s">
        <v>3</v>
      </c>
      <c r="E66" s="5" t="s">
        <v>4</v>
      </c>
      <c r="F66" s="5" t="s">
        <v>5</v>
      </c>
      <c r="G66" s="5" t="s">
        <v>6</v>
      </c>
      <c r="H66" s="5" t="s">
        <v>7</v>
      </c>
      <c r="I66" s="5" t="s">
        <v>8</v>
      </c>
      <c r="J66" s="5" t="s">
        <v>9</v>
      </c>
      <c r="K66" s="5" t="s">
        <v>10</v>
      </c>
      <c r="L66" s="5" t="s">
        <v>11</v>
      </c>
    </row>
    <row r="67" s="6" customFormat="true" ht="16.5" hidden="false" customHeight="false" outlineLevel="0" collapsed="false">
      <c r="A67" s="4" t="s">
        <v>12</v>
      </c>
      <c r="B67" s="10" t="n">
        <v>22.5</v>
      </c>
      <c r="C67" s="10" t="n">
        <f aca="false">ROUND($B$67/6,2)</f>
        <v>3.75</v>
      </c>
      <c r="D67" s="10" t="n">
        <f aca="false">ROUND($B$67/6,2)</f>
        <v>3.75</v>
      </c>
      <c r="E67" s="10" t="n">
        <f aca="false">ROUND($B$67/6,2)</f>
        <v>3.75</v>
      </c>
      <c r="F67" s="10" t="n">
        <f aca="false">ROUND($B$67/6,2)</f>
        <v>3.75</v>
      </c>
      <c r="G67" s="10" t="n">
        <f aca="false">ROUND($B$67/6,2)</f>
        <v>3.75</v>
      </c>
      <c r="H67" s="10" t="n">
        <f aca="false">ROUND($B$67/6,2)</f>
        <v>3.75</v>
      </c>
      <c r="I67" s="4"/>
      <c r="J67" s="4"/>
      <c r="K67" s="4"/>
      <c r="L67" s="4"/>
    </row>
    <row r="68" s="6" customFormat="true" ht="16.5" hidden="false" customHeight="false" outlineLevel="0" collapsed="false">
      <c r="A68" s="4" t="s">
        <v>13</v>
      </c>
      <c r="B68" s="10" t="n">
        <v>22.5</v>
      </c>
      <c r="C68" s="10" t="n">
        <f aca="false">ROUND($B$68/6,2)</f>
        <v>3.75</v>
      </c>
      <c r="D68" s="10" t="n">
        <f aca="false">ROUND($B$68/6,2)</f>
        <v>3.75</v>
      </c>
      <c r="E68" s="10" t="n">
        <f aca="false">ROUND($B$68/6,2)</f>
        <v>3.75</v>
      </c>
      <c r="F68" s="10" t="n">
        <f aca="false">ROUND($B$68/6,2)</f>
        <v>3.75</v>
      </c>
      <c r="G68" s="10" t="n">
        <f aca="false">ROUND($B$68/6,2)</f>
        <v>3.75</v>
      </c>
      <c r="H68" s="10" t="n">
        <f aca="false">ROUND($B$68/6,2)</f>
        <v>3.75</v>
      </c>
      <c r="I68" s="4"/>
      <c r="J68" s="4"/>
      <c r="K68" s="4"/>
      <c r="L68" s="4"/>
    </row>
    <row r="69" s="6" customFormat="true" ht="16.5" hidden="false" customHeight="false" outlineLevel="0" collapsed="false">
      <c r="A69" s="4"/>
      <c r="B69" s="10"/>
      <c r="C69" s="10"/>
      <c r="D69" s="10"/>
      <c r="E69" s="10"/>
      <c r="F69" s="10"/>
      <c r="G69" s="10"/>
      <c r="H69" s="10"/>
      <c r="I69" s="4"/>
      <c r="J69" s="4"/>
      <c r="K69" s="4"/>
      <c r="L69" s="4"/>
    </row>
    <row r="70" s="6" customFormat="true" ht="16.5" hidden="false" customHeight="false" outlineLevel="0" collapsed="false">
      <c r="A70" s="4" t="s">
        <v>14</v>
      </c>
      <c r="B70" s="9" t="n">
        <f aca="false">SUM(B67:B69)</f>
        <v>45</v>
      </c>
      <c r="C70" s="10" t="n">
        <f aca="false">SUM(C67:C69)</f>
        <v>7.5</v>
      </c>
      <c r="D70" s="10" t="n">
        <f aca="false">SUM(D67:D69)</f>
        <v>7.5</v>
      </c>
      <c r="E70" s="10" t="n">
        <f aca="false">SUM(E67:E69)</f>
        <v>7.5</v>
      </c>
      <c r="F70" s="10" t="n">
        <f aca="false">SUM(F67:F69)</f>
        <v>7.5</v>
      </c>
      <c r="G70" s="10" t="n">
        <f aca="false">SUM(G67:G69)</f>
        <v>7.5</v>
      </c>
      <c r="H70" s="10" t="n">
        <f aca="false">SUM(H67:H69)</f>
        <v>7.5</v>
      </c>
      <c r="I70" s="4"/>
      <c r="J70" s="4"/>
      <c r="K70" s="4"/>
      <c r="L70" s="9"/>
    </row>
    <row r="71" s="6" customFormat="true" ht="16.5" hidden="false" customHeight="false" outlineLevel="0" collapsed="false">
      <c r="B71" s="13"/>
      <c r="C71" s="14" t="n">
        <f aca="false">C70/$B$70</f>
        <v>0.166666666666667</v>
      </c>
      <c r="D71" s="14" t="n">
        <f aca="false">D70/$B$70</f>
        <v>0.166666666666667</v>
      </c>
      <c r="E71" s="14" t="n">
        <f aca="false">E70/$B$70</f>
        <v>0.166666666666667</v>
      </c>
      <c r="F71" s="14" t="n">
        <f aca="false">F70/$B$70</f>
        <v>0.166666666666667</v>
      </c>
      <c r="G71" s="14" t="n">
        <f aca="false">G70/$B$70</f>
        <v>0.166666666666667</v>
      </c>
      <c r="H71" s="14" t="n">
        <f aca="false">H70/$B$70</f>
        <v>0.166666666666667</v>
      </c>
    </row>
    <row r="72" customFormat="false" ht="17.25" hidden="false" customHeight="false" outlineLevel="0" collapsed="false">
      <c r="A72" s="1"/>
      <c r="B72" s="13"/>
      <c r="C72" s="13"/>
      <c r="D72" s="13"/>
      <c r="E72" s="13"/>
      <c r="F72" s="13"/>
      <c r="G72" s="13"/>
      <c r="H72" s="13"/>
      <c r="I72" s="1"/>
      <c r="J72" s="1"/>
      <c r="K72" s="1"/>
      <c r="L72" s="1"/>
    </row>
    <row r="73" customFormat="false" ht="17.2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customFormat="false" ht="17.25" hidden="false" customHeight="false" outlineLevel="0" collapsed="false">
      <c r="A74" s="1" t="n">
        <v>2017.09</v>
      </c>
      <c r="B74" s="7"/>
      <c r="C74" s="2" t="n">
        <f aca="false">874.59*2</f>
        <v>1749.18</v>
      </c>
      <c r="D74" s="3" t="e">
        <f aca="false">#REF!-C74</f>
        <v>#REF!</v>
      </c>
      <c r="E74" s="7"/>
      <c r="F74" s="7"/>
      <c r="G74" s="7"/>
      <c r="H74" s="7"/>
      <c r="I74" s="7"/>
      <c r="J74" s="7"/>
      <c r="K74" s="7"/>
      <c r="L74" s="7"/>
    </row>
    <row r="75" s="6" customFormat="true" ht="18" hidden="false" customHeight="true" outlineLevel="0" collapsed="false">
      <c r="A75" s="4" t="s">
        <v>0</v>
      </c>
      <c r="B75" s="4" t="s">
        <v>1</v>
      </c>
      <c r="C75" s="5" t="s">
        <v>2</v>
      </c>
      <c r="D75" s="5" t="s">
        <v>3</v>
      </c>
      <c r="E75" s="5" t="s">
        <v>4</v>
      </c>
      <c r="F75" s="5" t="s">
        <v>5</v>
      </c>
      <c r="G75" s="5" t="s">
        <v>6</v>
      </c>
      <c r="H75" s="5" t="s">
        <v>7</v>
      </c>
      <c r="I75" s="5" t="s">
        <v>8</v>
      </c>
      <c r="J75" s="5" t="s">
        <v>9</v>
      </c>
      <c r="K75" s="5" t="s">
        <v>10</v>
      </c>
      <c r="L75" s="5" t="s">
        <v>11</v>
      </c>
    </row>
    <row r="76" s="6" customFormat="true" ht="16.5" hidden="false" customHeight="false" outlineLevel="0" collapsed="false">
      <c r="A76" s="4" t="s">
        <v>12</v>
      </c>
      <c r="B76" s="10" t="n">
        <v>23</v>
      </c>
      <c r="C76" s="10"/>
      <c r="D76" s="10" t="n">
        <f aca="false">ROUND($B$76/5,2)</f>
        <v>4.6</v>
      </c>
      <c r="E76" s="10" t="n">
        <f aca="false">ROUND($B$76/5,2)</f>
        <v>4.6</v>
      </c>
      <c r="F76" s="10" t="n">
        <f aca="false">ROUND($B$76/5,2)</f>
        <v>4.6</v>
      </c>
      <c r="G76" s="10" t="n">
        <f aca="false">ROUND($B$76/5,2)</f>
        <v>4.6</v>
      </c>
      <c r="H76" s="10" t="n">
        <f aca="false">ROUND($B$76/5,2)</f>
        <v>4.6</v>
      </c>
      <c r="I76" s="4"/>
      <c r="J76" s="4"/>
      <c r="K76" s="4"/>
      <c r="L76" s="4"/>
    </row>
    <row r="77" s="6" customFormat="true" ht="16.5" hidden="false" customHeight="false" outlineLevel="0" collapsed="false">
      <c r="A77" s="4" t="s">
        <v>13</v>
      </c>
      <c r="B77" s="10" t="n">
        <v>24</v>
      </c>
      <c r="C77" s="10"/>
      <c r="D77" s="10" t="n">
        <f aca="false">ROUND($B$77/5,2)</f>
        <v>4.8</v>
      </c>
      <c r="E77" s="10" t="n">
        <f aca="false">ROUND($B$77/5,2)</f>
        <v>4.8</v>
      </c>
      <c r="F77" s="10" t="n">
        <f aca="false">ROUND($B$77/5,2)</f>
        <v>4.8</v>
      </c>
      <c r="G77" s="10" t="n">
        <f aca="false">ROUND($B$77/5,2)</f>
        <v>4.8</v>
      </c>
      <c r="H77" s="10" t="n">
        <f aca="false">ROUND($B$77/5,2)</f>
        <v>4.8</v>
      </c>
      <c r="I77" s="4"/>
      <c r="J77" s="4"/>
      <c r="K77" s="4"/>
      <c r="L77" s="4"/>
    </row>
    <row r="78" s="6" customFormat="true" ht="16.5" hidden="false" customHeight="false" outlineLevel="0" collapsed="false">
      <c r="A78" s="4"/>
      <c r="B78" s="10"/>
      <c r="C78" s="10"/>
      <c r="D78" s="10"/>
      <c r="E78" s="10"/>
      <c r="F78" s="10"/>
      <c r="G78" s="10"/>
      <c r="H78" s="10"/>
      <c r="I78" s="4"/>
      <c r="J78" s="4"/>
      <c r="K78" s="4"/>
      <c r="L78" s="9"/>
    </row>
    <row r="79" customFormat="false" ht="17.25" hidden="false" customHeight="false" outlineLevel="0" collapsed="false">
      <c r="A79" s="11" t="s">
        <v>14</v>
      </c>
      <c r="B79" s="9" t="n">
        <f aca="false">SUM(B76:B78)</f>
        <v>47</v>
      </c>
      <c r="C79" s="10" t="n">
        <f aca="false">SUM(C76:C78)</f>
        <v>0</v>
      </c>
      <c r="D79" s="10" t="n">
        <f aca="false">SUM(D76:D78)</f>
        <v>9.4</v>
      </c>
      <c r="E79" s="10" t="n">
        <f aca="false">SUM(E76:E78)</f>
        <v>9.4</v>
      </c>
      <c r="F79" s="10" t="n">
        <f aca="false">SUM(F76:F78)</f>
        <v>9.4</v>
      </c>
      <c r="G79" s="10" t="n">
        <f aca="false">SUM(G76:G78)</f>
        <v>9.4</v>
      </c>
      <c r="H79" s="10" t="n">
        <f aca="false">SUM(H76:H78)</f>
        <v>9.4</v>
      </c>
      <c r="I79" s="11"/>
      <c r="J79" s="11"/>
      <c r="K79" s="11"/>
      <c r="L79" s="10"/>
    </row>
    <row r="80" customFormat="false" ht="17.25" hidden="false" customHeight="false" outlineLevel="0" collapsed="false">
      <c r="A80" s="15"/>
      <c r="B80" s="13"/>
      <c r="C80" s="14"/>
      <c r="D80" s="14" t="n">
        <f aca="false">D79/$B$79</f>
        <v>0.2</v>
      </c>
      <c r="E80" s="14" t="n">
        <f aca="false">E79/$B$79</f>
        <v>0.2</v>
      </c>
      <c r="F80" s="14" t="n">
        <f aca="false">F79/$B$79</f>
        <v>0.2</v>
      </c>
      <c r="G80" s="14" t="n">
        <f aca="false">G79/$B$79</f>
        <v>0.2</v>
      </c>
      <c r="H80" s="14" t="n">
        <f aca="false">H79/$B$79</f>
        <v>0.2</v>
      </c>
      <c r="I80" s="15"/>
      <c r="J80" s="15"/>
      <c r="K80" s="15"/>
      <c r="L80" s="15"/>
    </row>
    <row r="81" customFormat="false" ht="17.2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customFormat="false" ht="17.2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customFormat="false" ht="17.25" hidden="false" customHeight="false" outlineLevel="0" collapsed="false">
      <c r="A83" s="1" t="s">
        <v>15</v>
      </c>
      <c r="B83" s="7"/>
      <c r="C83" s="2" t="n">
        <f aca="false">874.59*2</f>
        <v>1749.18</v>
      </c>
      <c r="D83" s="3" t="e">
        <f aca="false">#REF!-C83</f>
        <v>#REF!</v>
      </c>
      <c r="E83" s="7"/>
      <c r="F83" s="7"/>
      <c r="G83" s="7"/>
      <c r="H83" s="7"/>
      <c r="I83" s="7"/>
      <c r="J83" s="7"/>
      <c r="K83" s="7"/>
      <c r="L83" s="7"/>
    </row>
    <row r="84" s="6" customFormat="true" ht="18" hidden="false" customHeight="true" outlineLevel="0" collapsed="false">
      <c r="A84" s="4" t="s">
        <v>0</v>
      </c>
      <c r="B84" s="4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5" t="s">
        <v>6</v>
      </c>
      <c r="H84" s="5" t="s">
        <v>7</v>
      </c>
      <c r="I84" s="5" t="s">
        <v>8</v>
      </c>
      <c r="J84" s="5" t="s">
        <v>9</v>
      </c>
      <c r="K84" s="5" t="s">
        <v>10</v>
      </c>
      <c r="L84" s="5" t="s">
        <v>11</v>
      </c>
    </row>
    <row r="85" s="6" customFormat="true" ht="16.5" hidden="false" customHeight="false" outlineLevel="0" collapsed="false">
      <c r="A85" s="4" t="s">
        <v>12</v>
      </c>
      <c r="B85" s="10" t="n">
        <v>21</v>
      </c>
      <c r="C85" s="10"/>
      <c r="D85" s="10"/>
      <c r="E85" s="10" t="n">
        <f aca="false">ROUND($B$85/4,2)</f>
        <v>5.25</v>
      </c>
      <c r="F85" s="10" t="n">
        <f aca="false">ROUND($B$85/4,2)</f>
        <v>5.25</v>
      </c>
      <c r="G85" s="10" t="n">
        <f aca="false">ROUND($B$85/4,2)</f>
        <v>5.25</v>
      </c>
      <c r="H85" s="10" t="n">
        <f aca="false">ROUND($B$85/4,2)</f>
        <v>5.25</v>
      </c>
      <c r="I85" s="4"/>
      <c r="J85" s="4"/>
      <c r="K85" s="4"/>
      <c r="L85" s="4"/>
    </row>
    <row r="86" s="6" customFormat="true" ht="16.5" hidden="false" customHeight="false" outlineLevel="0" collapsed="false">
      <c r="A86" s="4" t="s">
        <v>13</v>
      </c>
      <c r="B86" s="10" t="n">
        <v>19</v>
      </c>
      <c r="C86" s="10"/>
      <c r="D86" s="10"/>
      <c r="E86" s="10" t="n">
        <f aca="false">ROUND($B$86/4,2)</f>
        <v>4.75</v>
      </c>
      <c r="F86" s="10" t="n">
        <f aca="false">ROUND($B$86/4,2)</f>
        <v>4.75</v>
      </c>
      <c r="G86" s="10" t="n">
        <f aca="false">ROUND($B$86/4,2)</f>
        <v>4.75</v>
      </c>
      <c r="H86" s="10" t="n">
        <f aca="false">ROUND($B$86/4,2)</f>
        <v>4.75</v>
      </c>
      <c r="I86" s="4"/>
      <c r="J86" s="4"/>
      <c r="K86" s="4"/>
      <c r="L86" s="4"/>
    </row>
    <row r="87" customFormat="false" ht="17.2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customFormat="false" ht="17.25" hidden="false" customHeight="false" outlineLevel="0" collapsed="false">
      <c r="A88" s="11" t="s">
        <v>14</v>
      </c>
      <c r="B88" s="9" t="n">
        <f aca="false">SUM(B85:B87)</f>
        <v>40</v>
      </c>
      <c r="C88" s="10" t="n">
        <f aca="false">SUM(C85:C87)</f>
        <v>0</v>
      </c>
      <c r="D88" s="10" t="n">
        <f aca="false">SUM(D85:D87)</f>
        <v>0</v>
      </c>
      <c r="E88" s="10" t="n">
        <f aca="false">SUM(E85:E87)</f>
        <v>10</v>
      </c>
      <c r="F88" s="10" t="n">
        <f aca="false">SUM(F85:F87)</f>
        <v>10</v>
      </c>
      <c r="G88" s="10" t="n">
        <f aca="false">SUM(G85:G87)</f>
        <v>10</v>
      </c>
      <c r="H88" s="10" t="n">
        <f aca="false">SUM(H85:H87)</f>
        <v>10</v>
      </c>
      <c r="I88" s="11"/>
      <c r="J88" s="11"/>
      <c r="K88" s="11"/>
      <c r="L88" s="10"/>
    </row>
    <row r="89" customFormat="false" ht="17.25" hidden="false" customHeight="false" outlineLevel="0" collapsed="false">
      <c r="A89" s="1"/>
      <c r="B89" s="1"/>
      <c r="C89" s="1"/>
      <c r="D89" s="14"/>
      <c r="E89" s="14" t="n">
        <f aca="false">E88/$B$88</f>
        <v>0.25</v>
      </c>
      <c r="F89" s="14" t="n">
        <f aca="false">F88/$B$88</f>
        <v>0.25</v>
      </c>
      <c r="G89" s="14" t="n">
        <f aca="false">G88/$B$88</f>
        <v>0.25</v>
      </c>
      <c r="H89" s="14" t="n">
        <f aca="false">H88/$B$88</f>
        <v>0.25</v>
      </c>
      <c r="I89" s="1"/>
      <c r="J89" s="1"/>
      <c r="K89" s="1"/>
      <c r="L89" s="1"/>
    </row>
    <row r="90" customFormat="false" ht="17.2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customFormat="false" ht="17.25" hidden="false" customHeight="false" outlineLevel="0" collapsed="false">
      <c r="A91" s="1" t="n">
        <v>2017.11</v>
      </c>
      <c r="B91" s="1"/>
      <c r="C91" s="2" t="n">
        <v>2623.77</v>
      </c>
      <c r="D91" s="3" t="e">
        <f aca="false">#REF!-C91</f>
        <v>#REF!</v>
      </c>
      <c r="E91" s="1"/>
      <c r="F91" s="1"/>
      <c r="G91" s="1"/>
      <c r="H91" s="1"/>
      <c r="I91" s="1"/>
      <c r="J91" s="1"/>
      <c r="K91" s="1"/>
      <c r="L91" s="1"/>
    </row>
    <row r="92" s="6" customFormat="true" ht="18" hidden="false" customHeight="true" outlineLevel="0" collapsed="false">
      <c r="A92" s="4" t="s">
        <v>0</v>
      </c>
      <c r="B92" s="4" t="s">
        <v>1</v>
      </c>
      <c r="C92" s="5" t="s">
        <v>2</v>
      </c>
      <c r="D92" s="5" t="s">
        <v>3</v>
      </c>
      <c r="E92" s="5" t="s">
        <v>4</v>
      </c>
      <c r="F92" s="5" t="s">
        <v>5</v>
      </c>
      <c r="G92" s="5" t="s">
        <v>6</v>
      </c>
      <c r="H92" s="5" t="s">
        <v>7</v>
      </c>
      <c r="I92" s="5" t="s">
        <v>8</v>
      </c>
      <c r="J92" s="5" t="s">
        <v>9</v>
      </c>
      <c r="K92" s="5" t="s">
        <v>10</v>
      </c>
      <c r="L92" s="5" t="s">
        <v>11</v>
      </c>
    </row>
    <row r="93" s="6" customFormat="true" ht="16.5" hidden="false" customHeight="false" outlineLevel="0" collapsed="false">
      <c r="A93" s="4" t="s">
        <v>12</v>
      </c>
      <c r="B93" s="10" t="n">
        <v>21</v>
      </c>
      <c r="C93" s="10"/>
      <c r="D93" s="10"/>
      <c r="E93" s="10"/>
      <c r="F93" s="10" t="n">
        <f aca="false">ROUND($B$93/3,2)</f>
        <v>7</v>
      </c>
      <c r="G93" s="10" t="n">
        <f aca="false">ROUND($B$93/3,2)</f>
        <v>7</v>
      </c>
      <c r="H93" s="10" t="n">
        <f aca="false">ROUND($B$93/3,2)</f>
        <v>7</v>
      </c>
      <c r="I93" s="4"/>
      <c r="J93" s="4"/>
      <c r="K93" s="4"/>
      <c r="L93" s="4"/>
    </row>
    <row r="94" s="6" customFormat="true" ht="16.5" hidden="false" customHeight="false" outlineLevel="0" collapsed="false">
      <c r="A94" s="4" t="s">
        <v>13</v>
      </c>
      <c r="B94" s="10" t="n">
        <v>24</v>
      </c>
      <c r="C94" s="10"/>
      <c r="D94" s="10"/>
      <c r="E94" s="10"/>
      <c r="F94" s="10" t="n">
        <f aca="false">ROUND($B$94/3,2)</f>
        <v>8</v>
      </c>
      <c r="G94" s="10" t="n">
        <f aca="false">ROUND($B$94/3,2)</f>
        <v>8</v>
      </c>
      <c r="H94" s="10" t="n">
        <f aca="false">ROUND($B$94/3,2)</f>
        <v>8</v>
      </c>
      <c r="I94" s="4"/>
      <c r="J94" s="4"/>
      <c r="K94" s="4"/>
      <c r="L94" s="4"/>
    </row>
    <row r="95" customFormat="false" ht="17.25" hidden="false" customHeight="false" outlineLevel="0" collapsed="false">
      <c r="A95" s="4" t="s">
        <v>16</v>
      </c>
      <c r="B95" s="11" t="n">
        <v>21</v>
      </c>
      <c r="C95" s="11"/>
      <c r="D95" s="11"/>
      <c r="E95" s="11"/>
      <c r="F95" s="10" t="n">
        <f aca="false">ROUND($B$95/3,2)</f>
        <v>7</v>
      </c>
      <c r="G95" s="10" t="n">
        <f aca="false">ROUND($B$95/3,2)</f>
        <v>7</v>
      </c>
      <c r="H95" s="10" t="n">
        <f aca="false">ROUND($B$95/3,2)</f>
        <v>7</v>
      </c>
      <c r="I95" s="11"/>
      <c r="J95" s="11"/>
      <c r="K95" s="11"/>
      <c r="L95" s="11"/>
    </row>
    <row r="96" customFormat="false" ht="17.25" hidden="false" customHeight="false" outlineLevel="0" collapsed="false">
      <c r="A96" s="11" t="s">
        <v>14</v>
      </c>
      <c r="B96" s="9" t="n">
        <f aca="false">SUM(B93:B95)</f>
        <v>66</v>
      </c>
      <c r="C96" s="10" t="n">
        <f aca="false">SUM(C93:C95)</f>
        <v>0</v>
      </c>
      <c r="D96" s="10" t="n">
        <f aca="false">SUM(D93:D95)</f>
        <v>0</v>
      </c>
      <c r="E96" s="10" t="n">
        <f aca="false">SUM(E93:E95)</f>
        <v>0</v>
      </c>
      <c r="F96" s="10" t="n">
        <f aca="false">SUM(F93:F95)</f>
        <v>22</v>
      </c>
      <c r="G96" s="10" t="n">
        <f aca="false">SUM(G93:G95)</f>
        <v>22</v>
      </c>
      <c r="H96" s="10" t="n">
        <f aca="false">SUM(H93:H95)</f>
        <v>22</v>
      </c>
      <c r="I96" s="11"/>
      <c r="J96" s="11"/>
      <c r="K96" s="11"/>
      <c r="L96" s="10"/>
    </row>
    <row r="97" customFormat="false" ht="17.25" hidden="false" customHeight="false" outlineLevel="0" collapsed="false">
      <c r="A97" s="1"/>
      <c r="B97" s="1"/>
      <c r="C97" s="1"/>
      <c r="D97" s="14"/>
      <c r="E97" s="14"/>
      <c r="F97" s="14" t="n">
        <f aca="false">F96/$B$96</f>
        <v>0.333333333333333</v>
      </c>
      <c r="G97" s="14" t="n">
        <f aca="false">G96/$B$96</f>
        <v>0.333333333333333</v>
      </c>
      <c r="H97" s="14" t="n">
        <f aca="false">H96/$B$96</f>
        <v>0.333333333333333</v>
      </c>
      <c r="I97" s="1"/>
      <c r="J97" s="1"/>
      <c r="K97" s="1"/>
      <c r="L97" s="1"/>
    </row>
    <row r="98" customFormat="false" ht="17.2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customFormat="false" ht="17.2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customFormat="false" ht="17.25" hidden="false" customHeight="false" outlineLevel="0" collapsed="false">
      <c r="A100" s="1" t="n">
        <v>2017.12</v>
      </c>
      <c r="B100" s="1"/>
      <c r="C100" s="2" t="n">
        <v>2623.77</v>
      </c>
      <c r="D100" s="3" t="e">
        <f aca="false">#REF!-C100</f>
        <v>#REF!</v>
      </c>
      <c r="E100" s="1"/>
      <c r="F100" s="1"/>
      <c r="G100" s="1"/>
      <c r="H100" s="1"/>
      <c r="I100" s="1"/>
      <c r="J100" s="1"/>
      <c r="K100" s="1"/>
      <c r="L100" s="1"/>
    </row>
    <row r="101" s="6" customFormat="true" ht="18" hidden="false" customHeight="true" outlineLevel="0" collapsed="false">
      <c r="A101" s="4" t="s">
        <v>0</v>
      </c>
      <c r="B101" s="4" t="s">
        <v>1</v>
      </c>
      <c r="C101" s="5" t="s">
        <v>2</v>
      </c>
      <c r="D101" s="5" t="s">
        <v>3</v>
      </c>
      <c r="E101" s="5" t="s">
        <v>4</v>
      </c>
      <c r="F101" s="5" t="s">
        <v>5</v>
      </c>
      <c r="G101" s="5" t="s">
        <v>6</v>
      </c>
      <c r="H101" s="5" t="s">
        <v>7</v>
      </c>
      <c r="I101" s="5" t="s">
        <v>8</v>
      </c>
      <c r="J101" s="5" t="s">
        <v>9</v>
      </c>
      <c r="K101" s="5" t="s">
        <v>10</v>
      </c>
      <c r="L101" s="5" t="s">
        <v>11</v>
      </c>
    </row>
    <row r="102" s="6" customFormat="true" ht="16.5" hidden="false" customHeight="false" outlineLevel="0" collapsed="false">
      <c r="A102" s="4" t="s">
        <v>12</v>
      </c>
      <c r="B102" s="10" t="n">
        <v>24</v>
      </c>
      <c r="C102" s="10"/>
      <c r="D102" s="10"/>
      <c r="E102" s="10"/>
      <c r="F102" s="10" t="n">
        <f aca="false">ROUND($B$102/3,2)</f>
        <v>8</v>
      </c>
      <c r="G102" s="10" t="n">
        <f aca="false">ROUND($B$102/3,2)</f>
        <v>8</v>
      </c>
      <c r="H102" s="10" t="n">
        <f aca="false">ROUND($B$102/3,2)</f>
        <v>8</v>
      </c>
      <c r="I102" s="4"/>
      <c r="J102" s="4"/>
      <c r="K102" s="4"/>
      <c r="L102" s="4"/>
    </row>
    <row r="103" s="6" customFormat="true" ht="16.5" hidden="false" customHeight="false" outlineLevel="0" collapsed="false">
      <c r="A103" s="4" t="s">
        <v>13</v>
      </c>
      <c r="B103" s="10" t="n">
        <v>24</v>
      </c>
      <c r="C103" s="10"/>
      <c r="D103" s="10"/>
      <c r="E103" s="10"/>
      <c r="F103" s="10" t="n">
        <f aca="false">ROUND($B$103/3,2)</f>
        <v>8</v>
      </c>
      <c r="G103" s="10" t="n">
        <f aca="false">ROUND($B$103/3,2)</f>
        <v>8</v>
      </c>
      <c r="H103" s="10" t="n">
        <f aca="false">ROUND($B$103/3,2)</f>
        <v>8</v>
      </c>
      <c r="I103" s="4"/>
      <c r="J103" s="4"/>
      <c r="K103" s="4"/>
      <c r="L103" s="4"/>
    </row>
    <row r="104" customFormat="false" ht="17.25" hidden="false" customHeight="false" outlineLevel="0" collapsed="false">
      <c r="A104" s="4" t="s">
        <v>16</v>
      </c>
      <c r="B104" s="11" t="n">
        <v>24</v>
      </c>
      <c r="C104" s="11"/>
      <c r="D104" s="11"/>
      <c r="E104" s="11"/>
      <c r="F104" s="10" t="n">
        <f aca="false">ROUND($B$104/3,2)</f>
        <v>8</v>
      </c>
      <c r="G104" s="10" t="n">
        <f aca="false">ROUND($B$104/3,2)</f>
        <v>8</v>
      </c>
      <c r="H104" s="10" t="n">
        <f aca="false">ROUND($B$104/3,2)</f>
        <v>8</v>
      </c>
      <c r="I104" s="11"/>
      <c r="J104" s="11"/>
      <c r="K104" s="11"/>
      <c r="L104" s="11"/>
    </row>
    <row r="105" customFormat="false" ht="17.25" hidden="false" customHeight="false" outlineLevel="0" collapsed="false">
      <c r="A105" s="11" t="s">
        <v>14</v>
      </c>
      <c r="B105" s="9" t="n">
        <f aca="false">SUM(B102:B104)</f>
        <v>72</v>
      </c>
      <c r="C105" s="10" t="n">
        <f aca="false">SUM(C102:C104)</f>
        <v>0</v>
      </c>
      <c r="D105" s="10"/>
      <c r="E105" s="10"/>
      <c r="F105" s="10" t="n">
        <f aca="false">SUM(F102:F104)</f>
        <v>24</v>
      </c>
      <c r="G105" s="10" t="n">
        <f aca="false">SUM(G102:G104)</f>
        <v>24</v>
      </c>
      <c r="H105" s="10" t="n">
        <f aca="false">SUM(H102:H104)</f>
        <v>24</v>
      </c>
      <c r="I105" s="11"/>
      <c r="J105" s="11"/>
      <c r="K105" s="11"/>
      <c r="L105" s="10"/>
    </row>
    <row r="106" customFormat="false" ht="17.25" hidden="false" customHeight="false" outlineLevel="0" collapsed="false">
      <c r="D106" s="14"/>
      <c r="E106" s="14"/>
      <c r="F106" s="14" t="n">
        <f aca="false">F105/$B$88</f>
        <v>0.6</v>
      </c>
      <c r="G106" s="14" t="n">
        <f aca="false">G105/$B$88</f>
        <v>0.6</v>
      </c>
      <c r="H106" s="14" t="n">
        <f aca="false">H105/$B$88</f>
        <v>0.6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2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28" activeCellId="1" sqref="E62:E69 L28"/>
    </sheetView>
  </sheetViews>
  <sheetFormatPr defaultColWidth="9.0390625" defaultRowHeight="17.25" zeroHeight="false" outlineLevelRow="0" outlineLevelCol="0"/>
  <cols>
    <col collapsed="false" customWidth="false" hidden="false" outlineLevel="0" max="1" min="1" style="16" width="9"/>
    <col collapsed="false" customWidth="true" hidden="false" outlineLevel="0" max="2" min="2" style="17" width="11.38"/>
    <col collapsed="false" customWidth="true" hidden="false" outlineLevel="0" max="3" min="3" style="18" width="10.37"/>
    <col collapsed="false" customWidth="true" hidden="false" outlineLevel="0" max="4" min="4" style="18" width="10"/>
    <col collapsed="false" customWidth="true" hidden="false" outlineLevel="0" max="5" min="5" style="18" width="9.87"/>
    <col collapsed="false" customWidth="true" hidden="false" outlineLevel="0" max="6" min="6" style="18" width="10.37"/>
    <col collapsed="false" customWidth="true" hidden="false" outlineLevel="0" max="8" min="7" style="18" width="10.62"/>
    <col collapsed="false" customWidth="true" hidden="false" outlineLevel="0" max="9" min="9" style="17" width="11.12"/>
    <col collapsed="false" customWidth="true" hidden="false" outlineLevel="0" max="10" min="10" style="16" width="11.12"/>
    <col collapsed="false" customWidth="false" hidden="false" outlineLevel="0" max="63" min="11" style="19" width="9"/>
    <col collapsed="false" customWidth="false" hidden="false" outlineLevel="0" max="245" min="64" style="16" width="9"/>
  </cols>
  <sheetData>
    <row r="1" s="16" customFormat="true" ht="14.25" hidden="false" customHeight="false" outlineLevel="0" collapsed="false">
      <c r="A1" s="16" t="n">
        <v>2018.01</v>
      </c>
      <c r="B1" s="17" t="e">
        <f aca="false">#REF!+#REF!+#REF!+#REF!+#REF!+#REF!+#REF!+#REF!+#REF!+#REF!+#REF!+#REF!</f>
        <v>#REF!</v>
      </c>
      <c r="C1" s="2" t="n">
        <f aca="false">ROUND(890.48*3,2)</f>
        <v>2671.44</v>
      </c>
      <c r="D1" s="3" t="e">
        <f aca="false">#REF!-C1</f>
        <v>#REF!</v>
      </c>
      <c r="E1" s="18"/>
      <c r="F1" s="18"/>
      <c r="G1" s="18"/>
      <c r="H1" s="18"/>
      <c r="I1" s="17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</row>
    <row r="2" s="16" customFormat="true" ht="14.25" hidden="false" customHeight="false" outlineLevel="0" collapsed="false">
      <c r="B2" s="17"/>
      <c r="C2" s="20" t="n">
        <v>1</v>
      </c>
      <c r="D2" s="21" t="n">
        <v>43470</v>
      </c>
      <c r="E2" s="21" t="n">
        <v>43473</v>
      </c>
      <c r="F2" s="21" t="n">
        <v>43597</v>
      </c>
      <c r="G2" s="21" t="n">
        <v>43597</v>
      </c>
      <c r="H2" s="21"/>
      <c r="I2" s="17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</row>
    <row r="3" s="25" customFormat="true" ht="14.25" hidden="false" customHeight="false" outlineLevel="0" collapsed="false">
      <c r="A3" s="22" t="s">
        <v>0</v>
      </c>
      <c r="B3" s="23" t="s">
        <v>17</v>
      </c>
      <c r="C3" s="24" t="s">
        <v>18</v>
      </c>
      <c r="D3" s="24" t="s">
        <v>19</v>
      </c>
      <c r="E3" s="24" t="s">
        <v>20</v>
      </c>
      <c r="F3" s="24" t="s">
        <v>21</v>
      </c>
      <c r="G3" s="24" t="s">
        <v>22</v>
      </c>
      <c r="H3" s="24" t="s">
        <v>23</v>
      </c>
      <c r="I3" s="23" t="s">
        <v>24</v>
      </c>
      <c r="J3" s="22"/>
    </row>
    <row r="4" s="25" customFormat="true" ht="14.25" hidden="false" customHeight="false" outlineLevel="0" collapsed="false">
      <c r="A4" s="26" t="s">
        <v>13</v>
      </c>
      <c r="B4" s="27" t="n">
        <v>24</v>
      </c>
      <c r="C4" s="28" t="n">
        <v>5</v>
      </c>
      <c r="D4" s="29" t="n">
        <v>19</v>
      </c>
      <c r="E4" s="24"/>
      <c r="F4" s="24"/>
      <c r="G4" s="24"/>
      <c r="H4" s="24"/>
      <c r="I4" s="23" t="n">
        <f aca="false">SUM(C4:H4)</f>
        <v>24</v>
      </c>
      <c r="J4" s="22" t="n">
        <f aca="false">I4-B4</f>
        <v>0</v>
      </c>
    </row>
    <row r="5" s="25" customFormat="true" ht="14.25" hidden="false" customHeight="false" outlineLevel="0" collapsed="false">
      <c r="A5" s="26" t="s">
        <v>25</v>
      </c>
      <c r="B5" s="27" t="n">
        <v>26</v>
      </c>
      <c r="C5" s="28"/>
      <c r="D5" s="29"/>
      <c r="E5" s="24" t="n">
        <v>26</v>
      </c>
      <c r="F5" s="24"/>
      <c r="G5" s="24"/>
      <c r="H5" s="24"/>
      <c r="I5" s="23" t="n">
        <f aca="false">SUM(C5:H5)</f>
        <v>26</v>
      </c>
      <c r="J5" s="22" t="n">
        <f aca="false">I5-B5</f>
        <v>0</v>
      </c>
    </row>
    <row r="6" s="25" customFormat="true" ht="14.25" hidden="false" customHeight="false" outlineLevel="0" collapsed="false">
      <c r="A6" s="30" t="s">
        <v>16</v>
      </c>
      <c r="B6" s="27" t="n">
        <v>26</v>
      </c>
      <c r="C6" s="31" t="n">
        <v>5</v>
      </c>
      <c r="D6" s="28" t="n">
        <v>16</v>
      </c>
      <c r="E6" s="31" t="n">
        <v>5</v>
      </c>
      <c r="F6" s="24"/>
      <c r="G6" s="24"/>
      <c r="H6" s="24"/>
      <c r="I6" s="23" t="n">
        <f aca="false">SUM(C6:H6)</f>
        <v>26</v>
      </c>
      <c r="J6" s="22" t="n">
        <f aca="false">I6-B6</f>
        <v>0</v>
      </c>
    </row>
    <row r="7" s="25" customFormat="true" ht="14.25" hidden="false" customHeight="false" outlineLevel="0" collapsed="false">
      <c r="A7" s="32" t="s">
        <v>14</v>
      </c>
      <c r="B7" s="33" t="n">
        <f aca="false">SUM(B4:B6)</f>
        <v>76</v>
      </c>
      <c r="C7" s="34" t="n">
        <f aca="false">SUM(C4:C6)</f>
        <v>10</v>
      </c>
      <c r="D7" s="34" t="n">
        <f aca="false">SUM(D4:D6)</f>
        <v>35</v>
      </c>
      <c r="E7" s="34" t="n">
        <f aca="false">SUM(E4:E6)</f>
        <v>31</v>
      </c>
      <c r="F7" s="34"/>
      <c r="G7" s="34"/>
      <c r="H7" s="34"/>
      <c r="I7" s="33"/>
      <c r="J7" s="32"/>
    </row>
    <row r="8" s="25" customFormat="true" ht="14.25" hidden="false" customHeight="false" outlineLevel="0" collapsed="false">
      <c r="A8" s="35"/>
      <c r="B8" s="36"/>
      <c r="C8" s="37" t="n">
        <f aca="false">C7/$B$7</f>
        <v>0.131578947368421</v>
      </c>
      <c r="D8" s="37" t="n">
        <f aca="false">D7/$B$7</f>
        <v>0.460526315789474</v>
      </c>
      <c r="E8" s="37" t="n">
        <f aca="false">E7/$B$7</f>
        <v>0.407894736842105</v>
      </c>
      <c r="F8" s="38"/>
      <c r="G8" s="38"/>
      <c r="H8" s="38"/>
      <c r="I8" s="36"/>
      <c r="J8" s="35"/>
    </row>
    <row r="9" s="16" customFormat="true" ht="14.25" hidden="false" customHeight="false" outlineLevel="0" collapsed="false">
      <c r="A9" s="39"/>
      <c r="B9" s="17"/>
      <c r="C9" s="18"/>
      <c r="D9" s="18"/>
      <c r="E9" s="18"/>
      <c r="F9" s="18"/>
      <c r="G9" s="18"/>
      <c r="H9" s="18"/>
      <c r="I9" s="17"/>
      <c r="J9" s="3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</row>
    <row r="10" s="16" customFormat="true" ht="14.25" hidden="false" customHeight="false" outlineLevel="0" collapsed="false">
      <c r="A10" s="39"/>
      <c r="B10" s="17"/>
      <c r="C10" s="18"/>
      <c r="D10" s="18"/>
      <c r="E10" s="18"/>
      <c r="F10" s="18"/>
      <c r="G10" s="18"/>
      <c r="H10" s="18"/>
      <c r="I10" s="17"/>
      <c r="J10" s="3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</row>
    <row r="11" s="16" customFormat="true" ht="14.25" hidden="false" customHeight="false" outlineLevel="0" collapsed="false">
      <c r="A11" s="16" t="n">
        <v>2018.02</v>
      </c>
      <c r="B11" s="17"/>
      <c r="C11" s="2" t="n">
        <f aca="false">ROUND(890.48*3,2)</f>
        <v>2671.44</v>
      </c>
      <c r="D11" s="3" t="e">
        <f aca="false">#REF!-C11</f>
        <v>#REF!</v>
      </c>
      <c r="E11" s="18"/>
      <c r="F11" s="18"/>
      <c r="G11" s="18"/>
      <c r="H11" s="18"/>
      <c r="I11" s="17"/>
      <c r="J11" s="39"/>
    </row>
    <row r="12" s="16" customFormat="true" ht="14.25" hidden="false" customHeight="false" outlineLevel="0" collapsed="false">
      <c r="A12" s="40" t="s">
        <v>0</v>
      </c>
      <c r="B12" s="41" t="s">
        <v>1</v>
      </c>
      <c r="C12" s="20" t="s">
        <v>18</v>
      </c>
      <c r="D12" s="20" t="s">
        <v>19</v>
      </c>
      <c r="E12" s="20" t="s">
        <v>20</v>
      </c>
      <c r="F12" s="20" t="s">
        <v>21</v>
      </c>
      <c r="G12" s="20" t="s">
        <v>22</v>
      </c>
      <c r="H12" s="20" t="s">
        <v>23</v>
      </c>
      <c r="I12" s="41" t="s">
        <v>24</v>
      </c>
      <c r="J12" s="40"/>
    </row>
    <row r="13" s="16" customFormat="true" ht="14.25" hidden="false" customHeight="false" outlineLevel="0" collapsed="false">
      <c r="A13" s="42" t="s">
        <v>13</v>
      </c>
      <c r="B13" s="43" t="n">
        <v>7.5</v>
      </c>
      <c r="C13" s="44"/>
      <c r="D13" s="45" t="n">
        <v>7.5</v>
      </c>
      <c r="E13" s="41"/>
      <c r="F13" s="20"/>
      <c r="G13" s="20"/>
      <c r="H13" s="20"/>
      <c r="I13" s="41" t="n">
        <f aca="false">SUM(C13:H13)</f>
        <v>7.5</v>
      </c>
      <c r="J13" s="40" t="n">
        <f aca="false">I13-B13</f>
        <v>0</v>
      </c>
    </row>
    <row r="14" s="16" customFormat="true" ht="14.25" hidden="false" customHeight="false" outlineLevel="0" collapsed="false">
      <c r="A14" s="46" t="s">
        <v>16</v>
      </c>
      <c r="B14" s="43" t="n">
        <v>7.5</v>
      </c>
      <c r="C14" s="44"/>
      <c r="D14" s="45" t="n">
        <v>4.5</v>
      </c>
      <c r="E14" s="41" t="n">
        <v>3</v>
      </c>
      <c r="F14" s="20"/>
      <c r="G14" s="20"/>
      <c r="H14" s="20"/>
      <c r="I14" s="41" t="n">
        <f aca="false">SUM(C14:H14)</f>
        <v>7.5</v>
      </c>
      <c r="J14" s="40" t="n">
        <f aca="false">I14-B14</f>
        <v>0</v>
      </c>
    </row>
    <row r="15" s="16" customFormat="true" ht="14.25" hidden="false" customHeight="false" outlineLevel="0" collapsed="false">
      <c r="A15" s="46" t="s">
        <v>25</v>
      </c>
      <c r="B15" s="47" t="n">
        <v>9</v>
      </c>
      <c r="C15" s="20"/>
      <c r="D15" s="47"/>
      <c r="E15" s="41" t="n">
        <v>9</v>
      </c>
      <c r="F15" s="20"/>
      <c r="G15" s="20"/>
      <c r="H15" s="20"/>
      <c r="I15" s="41" t="n">
        <f aca="false">SUM(C15:H15)</f>
        <v>9</v>
      </c>
      <c r="J15" s="40" t="n">
        <f aca="false">I15-B15</f>
        <v>0</v>
      </c>
    </row>
    <row r="16" s="25" customFormat="true" ht="14.25" hidden="false" customHeight="false" outlineLevel="0" collapsed="false">
      <c r="A16" s="32" t="s">
        <v>14</v>
      </c>
      <c r="B16" s="33" t="n">
        <f aca="false">SUM(B13:B15)</f>
        <v>24</v>
      </c>
      <c r="C16" s="34" t="n">
        <f aca="false">SUM(C13:C15)</f>
        <v>0</v>
      </c>
      <c r="D16" s="34" t="n">
        <f aca="false">SUM(D13:D15)</f>
        <v>12</v>
      </c>
      <c r="E16" s="34" t="n">
        <f aca="false">SUM(E13:E15)</f>
        <v>12</v>
      </c>
      <c r="F16" s="34"/>
      <c r="G16" s="34"/>
      <c r="H16" s="34"/>
      <c r="I16" s="33"/>
      <c r="J16" s="32"/>
    </row>
    <row r="17" s="16" customFormat="true" ht="14.25" hidden="false" customHeight="false" outlineLevel="0" collapsed="false">
      <c r="B17" s="17"/>
      <c r="C17" s="37" t="n">
        <f aca="false">C16/$B$7</f>
        <v>0</v>
      </c>
      <c r="D17" s="37" t="n">
        <v>0.461</v>
      </c>
      <c r="E17" s="37" t="n">
        <v>0.539</v>
      </c>
      <c r="F17" s="18"/>
      <c r="G17" s="18"/>
      <c r="H17" s="18"/>
      <c r="I17" s="17"/>
    </row>
    <row r="18" s="16" customFormat="true" ht="14.25" hidden="false" customHeight="false" outlineLevel="0" collapsed="false">
      <c r="B18" s="17"/>
      <c r="C18" s="18"/>
      <c r="D18" s="18"/>
      <c r="E18" s="18"/>
      <c r="F18" s="18"/>
      <c r="G18" s="18"/>
      <c r="H18" s="18"/>
      <c r="I18" s="17"/>
    </row>
    <row r="19" s="16" customFormat="true" ht="14.25" hidden="false" customHeight="false" outlineLevel="0" collapsed="false">
      <c r="B19" s="17"/>
      <c r="C19" s="18"/>
      <c r="D19" s="18"/>
      <c r="E19" s="18"/>
      <c r="F19" s="18"/>
      <c r="G19" s="18"/>
      <c r="H19" s="18"/>
      <c r="I19" s="17"/>
    </row>
    <row r="20" s="16" customFormat="true" ht="14.25" hidden="false" customHeight="false" outlineLevel="0" collapsed="false">
      <c r="A20" s="16" t="n">
        <v>2018.03</v>
      </c>
      <c r="B20" s="17"/>
      <c r="C20" s="2" t="n">
        <f aca="false">ROUND(890.48*3,2)</f>
        <v>2671.44</v>
      </c>
      <c r="D20" s="3" t="e">
        <f aca="false">#REF!-C20</f>
        <v>#REF!</v>
      </c>
      <c r="E20" s="18"/>
      <c r="F20" s="18"/>
      <c r="G20" s="18"/>
      <c r="H20" s="18"/>
      <c r="I20" s="17"/>
      <c r="J20" s="39"/>
    </row>
    <row r="21" s="16" customFormat="true" ht="14.25" hidden="false" customHeight="false" outlineLevel="0" collapsed="false">
      <c r="A21" s="40" t="s">
        <v>0</v>
      </c>
      <c r="B21" s="41" t="s">
        <v>1</v>
      </c>
      <c r="C21" s="20" t="s">
        <v>18</v>
      </c>
      <c r="D21" s="20" t="s">
        <v>19</v>
      </c>
      <c r="E21" s="20" t="s">
        <v>20</v>
      </c>
      <c r="F21" s="20" t="s">
        <v>21</v>
      </c>
      <c r="G21" s="20" t="s">
        <v>22</v>
      </c>
      <c r="H21" s="20" t="s">
        <v>23</v>
      </c>
      <c r="I21" s="41" t="s">
        <v>24</v>
      </c>
      <c r="J21" s="40"/>
    </row>
    <row r="22" s="16" customFormat="true" ht="14.25" hidden="false" customHeight="false" outlineLevel="0" collapsed="false">
      <c r="A22" s="42" t="s">
        <v>13</v>
      </c>
      <c r="B22" s="47" t="n">
        <v>20.5</v>
      </c>
      <c r="C22" s="48"/>
      <c r="D22" s="49" t="n">
        <v>20.5</v>
      </c>
      <c r="E22" s="41"/>
      <c r="F22" s="20"/>
      <c r="G22" s="20"/>
      <c r="H22" s="20"/>
      <c r="I22" s="41" t="n">
        <f aca="false">SUM(C22:H22)</f>
        <v>20.5</v>
      </c>
      <c r="J22" s="40" t="n">
        <f aca="false">I22-B22</f>
        <v>0</v>
      </c>
    </row>
    <row r="23" s="16" customFormat="true" ht="14.25" hidden="false" customHeight="false" outlineLevel="0" collapsed="false">
      <c r="A23" s="46" t="s">
        <v>16</v>
      </c>
      <c r="B23" s="47" t="n">
        <v>25</v>
      </c>
      <c r="C23" s="48"/>
      <c r="D23" s="49" t="n">
        <v>12</v>
      </c>
      <c r="E23" s="41" t="n">
        <v>13</v>
      </c>
      <c r="F23" s="20"/>
      <c r="G23" s="20"/>
      <c r="H23" s="20"/>
      <c r="I23" s="41" t="n">
        <f aca="false">SUM(C23:H23)</f>
        <v>25</v>
      </c>
      <c r="J23" s="40" t="n">
        <f aca="false">I23-B23</f>
        <v>0</v>
      </c>
    </row>
    <row r="24" s="16" customFormat="true" ht="14.25" hidden="false" customHeight="false" outlineLevel="0" collapsed="false">
      <c r="A24" s="46" t="s">
        <v>25</v>
      </c>
      <c r="B24" s="47" t="n">
        <v>25</v>
      </c>
      <c r="C24" s="20"/>
      <c r="D24" s="47"/>
      <c r="E24" s="41" t="n">
        <v>25</v>
      </c>
      <c r="F24" s="20"/>
      <c r="G24" s="20"/>
      <c r="H24" s="20"/>
      <c r="I24" s="41" t="n">
        <f aca="false">SUM(C24:H24)</f>
        <v>25</v>
      </c>
      <c r="J24" s="40" t="n">
        <f aca="false">I24-B24</f>
        <v>0</v>
      </c>
    </row>
    <row r="25" s="25" customFormat="true" ht="14.25" hidden="false" customHeight="false" outlineLevel="0" collapsed="false">
      <c r="A25" s="32" t="s">
        <v>14</v>
      </c>
      <c r="B25" s="33" t="n">
        <f aca="false">SUM(B22:B24)</f>
        <v>70.5</v>
      </c>
      <c r="C25" s="34"/>
      <c r="D25" s="34" t="n">
        <f aca="false">SUM(D22:D24)</f>
        <v>32.5</v>
      </c>
      <c r="E25" s="34" t="n">
        <f aca="false">SUM(E22:E24)</f>
        <v>38</v>
      </c>
      <c r="F25" s="34"/>
      <c r="G25" s="34"/>
      <c r="H25" s="34"/>
      <c r="I25" s="33"/>
      <c r="J25" s="32"/>
    </row>
    <row r="26" s="16" customFormat="true" ht="14.25" hidden="false" customHeight="false" outlineLevel="0" collapsed="false">
      <c r="B26" s="17"/>
      <c r="C26" s="37" t="n">
        <f aca="false">C25/$B$7</f>
        <v>0</v>
      </c>
      <c r="D26" s="37" t="n">
        <v>0.5</v>
      </c>
      <c r="E26" s="37" t="n">
        <v>0.5</v>
      </c>
      <c r="F26" s="18"/>
      <c r="G26" s="18"/>
      <c r="H26" s="18"/>
      <c r="I26" s="17"/>
    </row>
    <row r="27" s="16" customFormat="true" ht="14.25" hidden="false" customHeight="false" outlineLevel="0" collapsed="false">
      <c r="B27" s="17"/>
      <c r="C27" s="18"/>
      <c r="D27" s="18"/>
      <c r="E27" s="18"/>
      <c r="F27" s="18"/>
      <c r="G27" s="18"/>
      <c r="H27" s="18"/>
      <c r="I27" s="17"/>
    </row>
    <row r="28" s="16" customFormat="true" ht="14.25" hidden="false" customHeight="false" outlineLevel="0" collapsed="false">
      <c r="B28" s="17"/>
      <c r="C28" s="18"/>
      <c r="D28" s="18"/>
      <c r="E28" s="18"/>
      <c r="F28" s="18"/>
      <c r="G28" s="18"/>
      <c r="H28" s="18"/>
      <c r="I28" s="17"/>
    </row>
    <row r="29" s="16" customFormat="true" ht="14.25" hidden="false" customHeight="false" outlineLevel="0" collapsed="false">
      <c r="A29" s="16" t="n">
        <v>2018.04</v>
      </c>
      <c r="B29" s="17"/>
      <c r="C29" s="2" t="n">
        <f aca="false">ROUND(890.48*3,2)</f>
        <v>2671.44</v>
      </c>
      <c r="D29" s="3" t="e">
        <f aca="false">#REF!-C29</f>
        <v>#REF!</v>
      </c>
      <c r="E29" s="18"/>
      <c r="F29" s="18"/>
      <c r="G29" s="18"/>
      <c r="H29" s="18"/>
      <c r="I29" s="17"/>
      <c r="J29" s="39"/>
    </row>
    <row r="30" s="16" customFormat="true" ht="14.25" hidden="false" customHeight="false" outlineLevel="0" collapsed="false">
      <c r="A30" s="40" t="s">
        <v>0</v>
      </c>
      <c r="B30" s="41" t="s">
        <v>1</v>
      </c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41" t="s">
        <v>24</v>
      </c>
      <c r="J30" s="40"/>
    </row>
    <row r="31" s="16" customFormat="true" ht="14.25" hidden="false" customHeight="false" outlineLevel="0" collapsed="false">
      <c r="A31" s="42" t="s">
        <v>13</v>
      </c>
      <c r="B31" s="47" t="n">
        <v>8</v>
      </c>
      <c r="C31" s="48"/>
      <c r="D31" s="41" t="n">
        <v>8</v>
      </c>
      <c r="E31" s="41"/>
      <c r="F31" s="20"/>
      <c r="G31" s="20"/>
      <c r="H31" s="20"/>
      <c r="I31" s="41" t="n">
        <f aca="false">SUM(C31:H31)</f>
        <v>8</v>
      </c>
      <c r="J31" s="40" t="n">
        <f aca="false">I31-B31</f>
        <v>0</v>
      </c>
    </row>
    <row r="32" s="16" customFormat="true" ht="14.25" hidden="false" customHeight="false" outlineLevel="0" collapsed="false">
      <c r="A32" s="46" t="s">
        <v>16</v>
      </c>
      <c r="B32" s="47" t="n">
        <v>23.5</v>
      </c>
      <c r="C32" s="48"/>
      <c r="D32" s="41" t="n">
        <v>13.5</v>
      </c>
      <c r="E32" s="41" t="n">
        <v>10</v>
      </c>
      <c r="F32" s="20"/>
      <c r="G32" s="20"/>
      <c r="H32" s="20"/>
      <c r="I32" s="41" t="n">
        <f aca="false">SUM(C32:H32)</f>
        <v>23.5</v>
      </c>
      <c r="J32" s="40" t="n">
        <f aca="false">I32-B32</f>
        <v>0</v>
      </c>
    </row>
    <row r="33" s="16" customFormat="true" ht="14.25" hidden="false" customHeight="false" outlineLevel="0" collapsed="false">
      <c r="A33" s="46" t="s">
        <v>26</v>
      </c>
      <c r="B33" s="47" t="n">
        <v>22</v>
      </c>
      <c r="C33" s="48"/>
      <c r="D33" s="41" t="n">
        <v>8</v>
      </c>
      <c r="E33" s="41" t="n">
        <v>14</v>
      </c>
      <c r="F33" s="20"/>
      <c r="G33" s="20"/>
      <c r="H33" s="20"/>
      <c r="I33" s="41" t="n">
        <f aca="false">SUM(C33:H33)</f>
        <v>22</v>
      </c>
      <c r="J33" s="40"/>
    </row>
    <row r="34" s="16" customFormat="true" ht="14.25" hidden="false" customHeight="false" outlineLevel="0" collapsed="false">
      <c r="A34" s="46" t="s">
        <v>25</v>
      </c>
      <c r="B34" s="47" t="n">
        <v>24.15</v>
      </c>
      <c r="C34" s="20"/>
      <c r="D34" s="41"/>
      <c r="E34" s="47" t="n">
        <v>24.15</v>
      </c>
      <c r="F34" s="20"/>
      <c r="G34" s="20"/>
      <c r="H34" s="20"/>
      <c r="I34" s="41" t="n">
        <f aca="false">SUM(C34:H34)</f>
        <v>24.15</v>
      </c>
      <c r="J34" s="40" t="n">
        <f aca="false">I34-B34</f>
        <v>0</v>
      </c>
    </row>
    <row r="35" s="25" customFormat="true" ht="14.25" hidden="false" customHeight="false" outlineLevel="0" collapsed="false">
      <c r="A35" s="32" t="s">
        <v>14</v>
      </c>
      <c r="B35" s="33" t="n">
        <f aca="false">SUM(B31:B34)</f>
        <v>77.65</v>
      </c>
      <c r="C35" s="34"/>
      <c r="D35" s="34" t="n">
        <f aca="false">SUM(D31:D34)</f>
        <v>29.5</v>
      </c>
      <c r="E35" s="34" t="n">
        <f aca="false">SUM(E31:E34)</f>
        <v>48.15</v>
      </c>
      <c r="F35" s="34"/>
      <c r="G35" s="34"/>
      <c r="H35" s="34"/>
      <c r="I35" s="33" t="n">
        <f aca="false">SUM(I31:I34)</f>
        <v>77.65</v>
      </c>
      <c r="J35" s="32"/>
    </row>
    <row r="36" s="16" customFormat="true" ht="14.25" hidden="false" customHeight="false" outlineLevel="0" collapsed="false">
      <c r="B36" s="17"/>
      <c r="C36" s="37" t="n">
        <f aca="false">C35/$B$7</f>
        <v>0</v>
      </c>
      <c r="D36" s="37" t="n">
        <v>0.3863</v>
      </c>
      <c r="E36" s="37" t="n">
        <v>0.6137</v>
      </c>
      <c r="F36" s="18"/>
      <c r="G36" s="18"/>
      <c r="H36" s="18"/>
      <c r="I36" s="17"/>
    </row>
    <row r="37" s="16" customFormat="true" ht="14.25" hidden="false" customHeight="false" outlineLevel="0" collapsed="false">
      <c r="B37" s="17"/>
      <c r="C37" s="18"/>
      <c r="D37" s="18" t="n">
        <f aca="false">B35*D36</f>
        <v>29.996195</v>
      </c>
      <c r="E37" s="18" t="n">
        <f aca="false">B35*E36</f>
        <v>47.653805</v>
      </c>
      <c r="F37" s="18"/>
      <c r="G37" s="18"/>
      <c r="H37" s="18"/>
      <c r="I37" s="17"/>
    </row>
    <row r="38" s="16" customFormat="true" ht="14.25" hidden="false" customHeight="false" outlineLevel="0" collapsed="false">
      <c r="B38" s="17"/>
      <c r="C38" s="18"/>
      <c r="D38" s="18"/>
      <c r="E38" s="18"/>
      <c r="F38" s="18"/>
      <c r="G38" s="18"/>
      <c r="H38" s="18"/>
      <c r="I38" s="17"/>
    </row>
    <row r="39" s="16" customFormat="true" ht="14.25" hidden="false" customHeight="false" outlineLevel="0" collapsed="false">
      <c r="A39" s="16" t="n">
        <v>2018.05</v>
      </c>
      <c r="B39" s="17"/>
      <c r="C39" s="2" t="n">
        <f aca="false">ROUND(890.48*3,2)</f>
        <v>2671.44</v>
      </c>
      <c r="D39" s="3" t="e">
        <f aca="false">#REF!-C39</f>
        <v>#REF!</v>
      </c>
      <c r="E39" s="18"/>
      <c r="F39" s="18"/>
      <c r="G39" s="18"/>
      <c r="H39" s="18"/>
      <c r="I39" s="17"/>
      <c r="J39" s="39"/>
    </row>
    <row r="40" s="16" customFormat="true" ht="14.25" hidden="false" customHeight="false" outlineLevel="0" collapsed="false">
      <c r="A40" s="40" t="s">
        <v>0</v>
      </c>
      <c r="B40" s="41" t="s">
        <v>1</v>
      </c>
      <c r="C40" s="20" t="s">
        <v>18</v>
      </c>
      <c r="D40" s="20" t="s">
        <v>19</v>
      </c>
      <c r="E40" s="20" t="s">
        <v>20</v>
      </c>
      <c r="F40" s="20" t="s">
        <v>21</v>
      </c>
      <c r="G40" s="20" t="s">
        <v>22</v>
      </c>
      <c r="H40" s="20" t="s">
        <v>23</v>
      </c>
      <c r="I40" s="41" t="s">
        <v>24</v>
      </c>
      <c r="J40" s="40"/>
    </row>
    <row r="41" s="16" customFormat="true" ht="14.25" hidden="false" customHeight="false" outlineLevel="0" collapsed="false">
      <c r="A41" s="42" t="s">
        <v>13</v>
      </c>
      <c r="B41" s="47" t="n">
        <v>22.5</v>
      </c>
      <c r="C41" s="50"/>
      <c r="D41" s="51" t="n">
        <v>22.5</v>
      </c>
      <c r="E41" s="51"/>
      <c r="F41" s="47"/>
      <c r="G41" s="41"/>
      <c r="H41" s="41"/>
      <c r="I41" s="41" t="n">
        <f aca="false">SUM(C41:H41)</f>
        <v>22.5</v>
      </c>
      <c r="J41" s="40" t="n">
        <f aca="false">I41-B41</f>
        <v>0</v>
      </c>
    </row>
    <row r="42" s="16" customFormat="true" ht="14.25" hidden="false" customHeight="false" outlineLevel="0" collapsed="false">
      <c r="A42" s="46" t="s">
        <v>16</v>
      </c>
      <c r="B42" s="47" t="n">
        <v>26</v>
      </c>
      <c r="C42" s="50"/>
      <c r="D42" s="51" t="n">
        <v>5</v>
      </c>
      <c r="E42" s="51" t="n">
        <v>12</v>
      </c>
      <c r="F42" s="47" t="n">
        <v>9</v>
      </c>
      <c r="G42" s="41"/>
      <c r="H42" s="41"/>
      <c r="I42" s="41" t="n">
        <f aca="false">SUM(C42:H42)</f>
        <v>26</v>
      </c>
      <c r="J42" s="40" t="n">
        <f aca="false">I42-B42</f>
        <v>0</v>
      </c>
    </row>
    <row r="43" s="16" customFormat="true" ht="14.25" hidden="false" customHeight="false" outlineLevel="0" collapsed="false">
      <c r="A43" s="46" t="s">
        <v>25</v>
      </c>
      <c r="B43" s="47" t="n">
        <v>25</v>
      </c>
      <c r="C43" s="50"/>
      <c r="D43" s="51"/>
      <c r="E43" s="51" t="n">
        <v>13</v>
      </c>
      <c r="F43" s="41"/>
      <c r="G43" s="47" t="n">
        <v>12</v>
      </c>
      <c r="H43" s="41"/>
      <c r="I43" s="41" t="n">
        <f aca="false">SUM(C43:H43)</f>
        <v>25</v>
      </c>
      <c r="J43" s="40" t="n">
        <f aca="false">I43-B43</f>
        <v>0</v>
      </c>
    </row>
    <row r="44" s="16" customFormat="true" ht="14.25" hidden="false" customHeight="false" outlineLevel="0" collapsed="false">
      <c r="A44" s="46" t="s">
        <v>27</v>
      </c>
      <c r="B44" s="47" t="n">
        <v>10</v>
      </c>
      <c r="C44" s="50"/>
      <c r="D44" s="51"/>
      <c r="E44" s="51"/>
      <c r="F44" s="41" t="n">
        <v>2</v>
      </c>
      <c r="G44" s="47" t="n">
        <v>8</v>
      </c>
      <c r="H44" s="41"/>
      <c r="I44" s="41" t="n">
        <f aca="false">SUM(C44:H44)</f>
        <v>10</v>
      </c>
      <c r="J44" s="40" t="n">
        <f aca="false">I44-B44</f>
        <v>0</v>
      </c>
    </row>
    <row r="45" s="16" customFormat="true" ht="14.25" hidden="false" customHeight="false" outlineLevel="0" collapsed="false">
      <c r="A45" s="46" t="s">
        <v>26</v>
      </c>
      <c r="B45" s="47" t="n">
        <v>20</v>
      </c>
      <c r="C45" s="48"/>
      <c r="D45" s="41" t="n">
        <v>5.69</v>
      </c>
      <c r="E45" s="41" t="n">
        <v>5.17</v>
      </c>
      <c r="F45" s="41" t="n">
        <v>4.99</v>
      </c>
      <c r="G45" s="41" t="n">
        <f aca="false">B45-D45-E45-F45</f>
        <v>4.15</v>
      </c>
      <c r="H45" s="20"/>
      <c r="I45" s="41" t="n">
        <f aca="false">SUM(C45:H45)</f>
        <v>20</v>
      </c>
      <c r="J45" s="40" t="n">
        <f aca="false">I45-B45</f>
        <v>0</v>
      </c>
    </row>
    <row r="46" s="16" customFormat="true" ht="14.25" hidden="false" customHeight="false" outlineLevel="0" collapsed="false">
      <c r="A46" s="42" t="s">
        <v>28</v>
      </c>
      <c r="B46" s="47" t="n">
        <v>13.13</v>
      </c>
      <c r="C46" s="50"/>
      <c r="D46" s="51"/>
      <c r="E46" s="51"/>
      <c r="F46" s="41" t="n">
        <v>13.13</v>
      </c>
      <c r="G46" s="47"/>
      <c r="H46" s="47"/>
      <c r="I46" s="41" t="n">
        <f aca="false">SUM(C46:H46)</f>
        <v>13.13</v>
      </c>
      <c r="J46" s="40" t="n">
        <f aca="false">I46-B46</f>
        <v>0</v>
      </c>
    </row>
    <row r="47" s="25" customFormat="true" ht="14.25" hidden="false" customHeight="false" outlineLevel="0" collapsed="false">
      <c r="A47" s="32" t="s">
        <v>14</v>
      </c>
      <c r="B47" s="52" t="n">
        <f aca="false">SUM(B41:B46)</f>
        <v>116.63</v>
      </c>
      <c r="C47" s="34"/>
      <c r="D47" s="33" t="n">
        <f aca="false">SUM(D41:D46)</f>
        <v>33.19</v>
      </c>
      <c r="E47" s="33" t="n">
        <f aca="false">SUM(E41:E46)</f>
        <v>30.17</v>
      </c>
      <c r="F47" s="33" t="n">
        <f aca="false">SUM(F41:F46)</f>
        <v>29.12</v>
      </c>
      <c r="G47" s="33" t="n">
        <f aca="false">B47-D47-E47-F47</f>
        <v>24.15</v>
      </c>
      <c r="H47" s="34"/>
      <c r="I47" s="33" t="n">
        <f aca="false">SUM(I41:I46)</f>
        <v>116.63</v>
      </c>
      <c r="J47" s="32"/>
    </row>
    <row r="48" s="16" customFormat="true" ht="14.25" hidden="false" customHeight="false" outlineLevel="0" collapsed="false">
      <c r="B48" s="17"/>
      <c r="C48" s="37" t="n">
        <f aca="false">C47/$B$7</f>
        <v>0</v>
      </c>
      <c r="D48" s="37" t="n">
        <f aca="false">ROUND(D47/$B$47,4)</f>
        <v>0.2846</v>
      </c>
      <c r="E48" s="37" t="n">
        <f aca="false">ROUND(E47/$B$47,4)</f>
        <v>0.2587</v>
      </c>
      <c r="F48" s="37" t="n">
        <f aca="false">ROUND(F47/$B$47,4)</f>
        <v>0.2497</v>
      </c>
      <c r="G48" s="37" t="n">
        <f aca="false">ROUND(G47/$B$47,4)</f>
        <v>0.2071</v>
      </c>
      <c r="H48" s="18"/>
      <c r="I48" s="17"/>
    </row>
    <row r="49" s="16" customFormat="true" ht="14.25" hidden="false" customHeight="false" outlineLevel="0" collapsed="false">
      <c r="B49" s="17"/>
      <c r="C49" s="18"/>
      <c r="D49" s="18"/>
      <c r="E49" s="18"/>
      <c r="F49" s="18"/>
      <c r="G49" s="18"/>
      <c r="H49" s="18"/>
      <c r="I49" s="17"/>
    </row>
    <row r="50" s="16" customFormat="true" ht="14.25" hidden="false" customHeight="false" outlineLevel="0" collapsed="false">
      <c r="B50" s="17"/>
      <c r="C50" s="18"/>
      <c r="D50" s="18"/>
      <c r="E50" s="18"/>
      <c r="F50" s="17" t="n">
        <v>18377.2</v>
      </c>
      <c r="G50" s="17" t="n">
        <v>16502.24</v>
      </c>
      <c r="H50" s="18"/>
      <c r="I50" s="17"/>
    </row>
    <row r="51" s="16" customFormat="true" ht="14.25" hidden="false" customHeight="false" outlineLevel="0" collapsed="false">
      <c r="A51" s="16" t="n">
        <v>2018.06</v>
      </c>
      <c r="B51" s="17"/>
      <c r="C51" s="2" t="n">
        <f aca="false">ROUND(937.48*2,2)</f>
        <v>1874.96</v>
      </c>
      <c r="D51" s="3" t="e">
        <f aca="false">#REF!-C51</f>
        <v>#REF!</v>
      </c>
      <c r="E51" s="17"/>
      <c r="F51" s="17"/>
      <c r="G51" s="17"/>
      <c r="H51" s="18"/>
      <c r="I51" s="17"/>
      <c r="J51" s="39"/>
    </row>
    <row r="52" s="16" customFormat="true" ht="14.25" hidden="false" customHeight="false" outlineLevel="0" collapsed="false">
      <c r="A52" s="40" t="s">
        <v>0</v>
      </c>
      <c r="B52" s="41" t="s">
        <v>1</v>
      </c>
      <c r="C52" s="20" t="s">
        <v>18</v>
      </c>
      <c r="D52" s="20" t="s">
        <v>19</v>
      </c>
      <c r="E52" s="20" t="s">
        <v>20</v>
      </c>
      <c r="F52" s="20" t="s">
        <v>21</v>
      </c>
      <c r="G52" s="20" t="s">
        <v>22</v>
      </c>
      <c r="H52" s="20" t="s">
        <v>23</v>
      </c>
      <c r="I52" s="41" t="s">
        <v>24</v>
      </c>
      <c r="J52" s="40"/>
    </row>
    <row r="53" s="16" customFormat="true" ht="14.25" hidden="false" customHeight="false" outlineLevel="0" collapsed="false">
      <c r="A53" s="46" t="s">
        <v>16</v>
      </c>
      <c r="B53" s="47" t="n">
        <v>22.5</v>
      </c>
      <c r="C53" s="20"/>
      <c r="D53" s="20"/>
      <c r="E53" s="41" t="n">
        <v>10</v>
      </c>
      <c r="F53" s="47" t="n">
        <v>12.5</v>
      </c>
      <c r="G53" s="41"/>
      <c r="H53" s="20"/>
      <c r="I53" s="41" t="n">
        <f aca="false">SUM(C53:H53)</f>
        <v>22.5</v>
      </c>
      <c r="J53" s="40" t="n">
        <f aca="false">I53-B53</f>
        <v>0</v>
      </c>
    </row>
    <row r="54" s="16" customFormat="true" ht="14.25" hidden="false" customHeight="false" outlineLevel="0" collapsed="false">
      <c r="A54" s="46" t="s">
        <v>25</v>
      </c>
      <c r="B54" s="47" t="n">
        <v>22.5</v>
      </c>
      <c r="C54" s="20"/>
      <c r="D54" s="20"/>
      <c r="E54" s="41" t="n">
        <v>12</v>
      </c>
      <c r="F54" s="47"/>
      <c r="G54" s="41" t="n">
        <v>10.5</v>
      </c>
      <c r="H54" s="20"/>
      <c r="I54" s="41" t="n">
        <f aca="false">SUM(C54:H54)</f>
        <v>22.5</v>
      </c>
      <c r="J54" s="40" t="n">
        <f aca="false">I54-B54</f>
        <v>0</v>
      </c>
    </row>
    <row r="55" s="16" customFormat="true" ht="14.25" hidden="false" customHeight="false" outlineLevel="0" collapsed="false">
      <c r="A55" s="46" t="s">
        <v>27</v>
      </c>
      <c r="B55" s="47" t="n">
        <v>22.5</v>
      </c>
      <c r="C55" s="20"/>
      <c r="D55" s="20"/>
      <c r="E55" s="41"/>
      <c r="F55" s="41" t="n">
        <v>5</v>
      </c>
      <c r="G55" s="47" t="n">
        <v>17.5</v>
      </c>
      <c r="H55" s="20"/>
      <c r="I55" s="41" t="n">
        <f aca="false">SUM(C55:H55)</f>
        <v>22.5</v>
      </c>
      <c r="J55" s="40" t="n">
        <f aca="false">I55-B55</f>
        <v>0</v>
      </c>
    </row>
    <row r="56" s="16" customFormat="true" ht="14.25" hidden="false" customHeight="false" outlineLevel="0" collapsed="false">
      <c r="A56" s="46" t="s">
        <v>26</v>
      </c>
      <c r="B56" s="16" t="n">
        <v>22</v>
      </c>
      <c r="C56" s="20"/>
      <c r="D56" s="20"/>
      <c r="E56" s="41" t="n">
        <v>5.41</v>
      </c>
      <c r="F56" s="41" t="n">
        <v>9.70495</v>
      </c>
      <c r="G56" s="47" t="n">
        <f aca="false">B56-E56-F56</f>
        <v>6.88505</v>
      </c>
      <c r="H56" s="20"/>
      <c r="I56" s="41" t="n">
        <f aca="false">SUM(C56:H56)</f>
        <v>22</v>
      </c>
      <c r="J56" s="40"/>
    </row>
    <row r="57" s="16" customFormat="true" ht="14.25" hidden="false" customHeight="false" outlineLevel="0" collapsed="false">
      <c r="A57" s="42" t="s">
        <v>28</v>
      </c>
      <c r="B57" s="47" t="n">
        <v>22</v>
      </c>
      <c r="C57" s="20"/>
      <c r="D57" s="20"/>
      <c r="E57" s="41"/>
      <c r="F57" s="41" t="n">
        <v>22</v>
      </c>
      <c r="G57" s="47"/>
      <c r="H57" s="20"/>
      <c r="I57" s="41" t="n">
        <f aca="false">SUM(C57:H57)</f>
        <v>22</v>
      </c>
      <c r="J57" s="40" t="n">
        <f aca="false">I57-B57</f>
        <v>0</v>
      </c>
    </row>
    <row r="58" s="16" customFormat="true" ht="14.25" hidden="false" customHeight="false" outlineLevel="0" collapsed="false">
      <c r="A58" s="40" t="s">
        <v>14</v>
      </c>
      <c r="B58" s="41" t="n">
        <f aca="false">SUM(B53:B57)</f>
        <v>111.5</v>
      </c>
      <c r="C58" s="20"/>
      <c r="D58" s="20"/>
      <c r="E58" s="41" t="n">
        <f aca="false">SUM(E53:E57)</f>
        <v>27.41</v>
      </c>
      <c r="F58" s="41" t="n">
        <f aca="false">SUM(F53:F57)</f>
        <v>49.20495</v>
      </c>
      <c r="G58" s="41" t="n">
        <f aca="false">SUM(G53:G57)</f>
        <v>34.88505</v>
      </c>
      <c r="H58" s="20"/>
      <c r="I58" s="41" t="n">
        <f aca="false">SUM(I53:I57)</f>
        <v>111.5</v>
      </c>
      <c r="J58" s="40"/>
    </row>
    <row r="59" s="16" customFormat="true" ht="14.25" hidden="false" customHeight="false" outlineLevel="0" collapsed="false">
      <c r="B59" s="17"/>
      <c r="C59" s="18"/>
      <c r="D59" s="18"/>
      <c r="E59" s="37" t="n">
        <v>0.2458</v>
      </c>
      <c r="F59" s="37" t="n">
        <v>0.4413</v>
      </c>
      <c r="G59" s="37" t="n">
        <v>0.3129</v>
      </c>
      <c r="H59" s="18"/>
      <c r="I59" s="17"/>
    </row>
    <row r="60" s="16" customFormat="true" ht="14.25" hidden="false" customHeight="false" outlineLevel="0" collapsed="false">
      <c r="B60" s="17"/>
      <c r="C60" s="18"/>
      <c r="D60" s="18"/>
      <c r="E60" s="18"/>
      <c r="F60" s="18"/>
      <c r="G60" s="18"/>
      <c r="H60" s="18"/>
      <c r="I60" s="17"/>
    </row>
    <row r="61" s="16" customFormat="true" ht="14.25" hidden="false" customHeight="false" outlineLevel="0" collapsed="false">
      <c r="B61" s="17"/>
      <c r="C61" s="18"/>
      <c r="D61" s="18"/>
      <c r="E61" s="18"/>
      <c r="F61" s="18"/>
      <c r="G61" s="18"/>
      <c r="H61" s="18"/>
      <c r="I61" s="17"/>
    </row>
    <row r="62" s="16" customFormat="true" ht="14.25" hidden="false" customHeight="false" outlineLevel="0" collapsed="false">
      <c r="A62" s="16" t="n">
        <v>2018.07</v>
      </c>
      <c r="B62" s="17"/>
      <c r="C62" s="2" t="n">
        <f aca="false">ROUND(1098.32+1500.42,2)</f>
        <v>2598.74</v>
      </c>
      <c r="D62" s="3" t="e">
        <f aca="false">#REF!-C62</f>
        <v>#REF!</v>
      </c>
      <c r="E62" s="18"/>
      <c r="F62" s="18"/>
      <c r="G62" s="18"/>
      <c r="H62" s="18"/>
      <c r="I62" s="17"/>
    </row>
    <row r="63" s="16" customFormat="true" ht="14.25" hidden="false" customHeight="false" outlineLevel="0" collapsed="false">
      <c r="A63" s="40" t="s">
        <v>0</v>
      </c>
      <c r="B63" s="41" t="s">
        <v>1</v>
      </c>
      <c r="C63" s="20" t="s">
        <v>18</v>
      </c>
      <c r="D63" s="20" t="s">
        <v>19</v>
      </c>
      <c r="E63" s="20" t="s">
        <v>20</v>
      </c>
      <c r="F63" s="20" t="s">
        <v>21</v>
      </c>
      <c r="G63" s="20" t="s">
        <v>22</v>
      </c>
      <c r="H63" s="20" t="s">
        <v>23</v>
      </c>
      <c r="I63" s="41" t="s">
        <v>24</v>
      </c>
      <c r="J63" s="40"/>
    </row>
    <row r="64" s="16" customFormat="true" ht="14.25" hidden="false" customHeight="false" outlineLevel="0" collapsed="false">
      <c r="A64" s="46" t="s">
        <v>16</v>
      </c>
      <c r="B64" s="53" t="n">
        <v>24</v>
      </c>
      <c r="C64" s="20"/>
      <c r="D64" s="20"/>
      <c r="E64" s="41" t="n">
        <v>14</v>
      </c>
      <c r="F64" s="41" t="n">
        <v>10</v>
      </c>
      <c r="G64" s="53"/>
      <c r="H64" s="20"/>
      <c r="I64" s="41" t="n">
        <f aca="false">SUM(C64:H64)</f>
        <v>24</v>
      </c>
      <c r="J64" s="40" t="n">
        <f aca="false">I64-B64</f>
        <v>0</v>
      </c>
    </row>
    <row r="65" s="16" customFormat="true" ht="14.25" hidden="false" customHeight="false" outlineLevel="0" collapsed="false">
      <c r="A65" s="46" t="s">
        <v>25</v>
      </c>
      <c r="B65" s="53" t="n">
        <v>24.5</v>
      </c>
      <c r="C65" s="20"/>
      <c r="D65" s="20"/>
      <c r="E65" s="41" t="n">
        <v>14</v>
      </c>
      <c r="F65" s="41"/>
      <c r="G65" s="53" t="n">
        <v>10.5</v>
      </c>
      <c r="H65" s="20"/>
      <c r="I65" s="41" t="n">
        <f aca="false">SUM(C65:H65)</f>
        <v>24.5</v>
      </c>
      <c r="J65" s="40" t="n">
        <f aca="false">I65-B65</f>
        <v>0</v>
      </c>
    </row>
    <row r="66" s="16" customFormat="true" ht="11.1" hidden="false" customHeight="true" outlineLevel="0" collapsed="false">
      <c r="A66" s="46" t="s">
        <v>27</v>
      </c>
      <c r="B66" s="53" t="n">
        <v>24.5</v>
      </c>
      <c r="C66" s="20"/>
      <c r="D66" s="20"/>
      <c r="E66" s="41"/>
      <c r="F66" s="41" t="n">
        <v>10</v>
      </c>
      <c r="G66" s="53" t="n">
        <v>14.5</v>
      </c>
      <c r="H66" s="54"/>
      <c r="I66" s="41" t="n">
        <f aca="false">SUM(C66:H66)</f>
        <v>24.5</v>
      </c>
      <c r="J66" s="40" t="n">
        <f aca="false">I66-B66</f>
        <v>0</v>
      </c>
    </row>
    <row r="67" s="16" customFormat="true" ht="14.25" hidden="false" customHeight="false" outlineLevel="0" collapsed="false">
      <c r="A67" s="46" t="s">
        <v>26</v>
      </c>
      <c r="B67" s="16" t="n">
        <v>24.5</v>
      </c>
      <c r="C67" s="20"/>
      <c r="D67" s="20"/>
      <c r="E67" s="41" t="n">
        <v>7.0384</v>
      </c>
      <c r="F67" s="41" t="n">
        <v>11.1808</v>
      </c>
      <c r="G67" s="53" t="n">
        <v>6.2808</v>
      </c>
      <c r="H67" s="20"/>
      <c r="I67" s="41" t="n">
        <f aca="false">SUM(C67:H67)</f>
        <v>24.5</v>
      </c>
      <c r="J67" s="40"/>
    </row>
    <row r="68" s="16" customFormat="true" ht="14.25" hidden="false" customHeight="false" outlineLevel="0" collapsed="false">
      <c r="A68" s="42" t="s">
        <v>28</v>
      </c>
      <c r="B68" s="53" t="n">
        <v>24.5</v>
      </c>
      <c r="C68" s="20"/>
      <c r="D68" s="20"/>
      <c r="E68" s="41"/>
      <c r="F68" s="41" t="n">
        <v>24.5</v>
      </c>
      <c r="G68" s="53"/>
      <c r="H68" s="54"/>
      <c r="I68" s="41" t="n">
        <f aca="false">SUM(C68:H68)</f>
        <v>24.5</v>
      </c>
      <c r="J68" s="40" t="n">
        <f aca="false">I68-B68</f>
        <v>0</v>
      </c>
    </row>
    <row r="69" s="16" customFormat="true" ht="14.25" hidden="false" customHeight="false" outlineLevel="0" collapsed="false">
      <c r="A69" s="40" t="s">
        <v>14</v>
      </c>
      <c r="B69" s="41" t="n">
        <f aca="false">SUM(B64:B68)</f>
        <v>122</v>
      </c>
      <c r="C69" s="20"/>
      <c r="D69" s="20"/>
      <c r="E69" s="41" t="n">
        <f aca="false">SUM(E64:E68)</f>
        <v>35.0384</v>
      </c>
      <c r="F69" s="41" t="n">
        <f aca="false">SUM(F64:F68)</f>
        <v>55.6808</v>
      </c>
      <c r="G69" s="41" t="n">
        <f aca="false">SUM(G64:G68)</f>
        <v>31.2808</v>
      </c>
      <c r="H69" s="20"/>
      <c r="I69" s="41"/>
      <c r="J69" s="40"/>
    </row>
    <row r="70" s="16" customFormat="true" ht="14.25" hidden="false" customHeight="false" outlineLevel="0" collapsed="false">
      <c r="B70" s="17"/>
      <c r="C70" s="18"/>
      <c r="D70" s="18"/>
      <c r="E70" s="37" t="n">
        <v>0.2872</v>
      </c>
      <c r="F70" s="37" t="n">
        <v>0.4564</v>
      </c>
      <c r="G70" s="37" t="n">
        <v>0.2564</v>
      </c>
      <c r="H70" s="18"/>
      <c r="I70" s="17"/>
    </row>
    <row r="71" s="16" customFormat="true" ht="14.25" hidden="false" customHeight="false" outlineLevel="0" collapsed="false">
      <c r="B71" s="17"/>
      <c r="C71" s="18"/>
      <c r="D71" s="18"/>
      <c r="E71" s="41" t="n">
        <f aca="false">$B$69*E70</f>
        <v>35.0384</v>
      </c>
      <c r="F71" s="41" t="n">
        <f aca="false">$B$69*F70</f>
        <v>55.6808</v>
      </c>
      <c r="G71" s="41" t="n">
        <f aca="false">$B$69*G70</f>
        <v>31.2808</v>
      </c>
      <c r="H71" s="18"/>
      <c r="I71" s="17"/>
    </row>
    <row r="72" s="16" customFormat="true" ht="14.25" hidden="false" customHeight="false" outlineLevel="0" collapsed="false">
      <c r="B72" s="17"/>
      <c r="C72" s="18"/>
      <c r="D72" s="18"/>
      <c r="E72" s="41" t="n">
        <f aca="false">E71-E69</f>
        <v>0</v>
      </c>
      <c r="F72" s="41" t="n">
        <f aca="false">F71-F69</f>
        <v>0</v>
      </c>
      <c r="G72" s="41" t="n">
        <f aca="false">G71-G69</f>
        <v>0</v>
      </c>
      <c r="H72" s="18"/>
      <c r="I72" s="17"/>
    </row>
    <row r="73" s="16" customFormat="true" ht="14.25" hidden="false" customHeight="false" outlineLevel="0" collapsed="false">
      <c r="B73" s="17"/>
      <c r="C73" s="18"/>
      <c r="D73" s="18"/>
      <c r="E73" s="18"/>
      <c r="F73" s="18"/>
      <c r="G73" s="18"/>
      <c r="H73" s="18"/>
      <c r="I73" s="17"/>
    </row>
    <row r="74" s="16" customFormat="true" ht="14.25" hidden="false" customHeight="false" outlineLevel="0" collapsed="false">
      <c r="A74" s="16" t="n">
        <v>2018.08</v>
      </c>
      <c r="B74" s="17"/>
      <c r="C74" s="2" t="n">
        <f aca="false">ROUND(1017.9*2,2)</f>
        <v>2035.8</v>
      </c>
      <c r="D74" s="3" t="e">
        <f aca="false">#REF!-C74</f>
        <v>#REF!</v>
      </c>
      <c r="E74" s="18"/>
      <c r="F74" s="18"/>
      <c r="G74" s="18"/>
      <c r="H74" s="18"/>
      <c r="I74" s="17"/>
      <c r="J74" s="39"/>
    </row>
    <row r="75" s="16" customFormat="true" ht="14.25" hidden="false" customHeight="false" outlineLevel="0" collapsed="false">
      <c r="A75" s="40" t="s">
        <v>0</v>
      </c>
      <c r="B75" s="41" t="s">
        <v>1</v>
      </c>
      <c r="C75" s="20" t="s">
        <v>18</v>
      </c>
      <c r="D75" s="20" t="s">
        <v>19</v>
      </c>
      <c r="E75" s="20" t="s">
        <v>20</v>
      </c>
      <c r="F75" s="20" t="s">
        <v>21</v>
      </c>
      <c r="G75" s="20" t="s">
        <v>22</v>
      </c>
      <c r="H75" s="20" t="s">
        <v>23</v>
      </c>
      <c r="I75" s="41" t="s">
        <v>24</v>
      </c>
      <c r="J75" s="40"/>
    </row>
    <row r="76" s="16" customFormat="true" ht="14.25" hidden="false" customHeight="false" outlineLevel="0" collapsed="false">
      <c r="A76" s="46" t="s">
        <v>16</v>
      </c>
      <c r="B76" s="42" t="n">
        <v>23.5</v>
      </c>
      <c r="C76" s="41"/>
      <c r="D76" s="20"/>
      <c r="E76" s="41" t="n">
        <v>13.5</v>
      </c>
      <c r="F76" s="41" t="n">
        <v>10</v>
      </c>
      <c r="G76" s="42"/>
      <c r="H76" s="41"/>
      <c r="I76" s="41" t="n">
        <f aca="false">SUM(C76:H76)</f>
        <v>23.5</v>
      </c>
      <c r="J76" s="41" t="n">
        <f aca="false">I76-B76</f>
        <v>0</v>
      </c>
    </row>
    <row r="77" s="16" customFormat="true" ht="14.25" hidden="false" customHeight="false" outlineLevel="0" collapsed="false">
      <c r="A77" s="46" t="s">
        <v>25</v>
      </c>
      <c r="B77" s="42" t="n">
        <v>26</v>
      </c>
      <c r="C77" s="41"/>
      <c r="D77" s="20"/>
      <c r="E77" s="41" t="n">
        <v>10</v>
      </c>
      <c r="F77" s="41"/>
      <c r="G77" s="42" t="n">
        <v>16</v>
      </c>
      <c r="H77" s="41"/>
      <c r="I77" s="41" t="n">
        <f aca="false">SUM(C77:H77)</f>
        <v>26</v>
      </c>
      <c r="J77" s="41" t="n">
        <f aca="false">I77-B77</f>
        <v>0</v>
      </c>
    </row>
    <row r="78" s="16" customFormat="true" ht="14.25" hidden="false" customHeight="false" outlineLevel="0" collapsed="false">
      <c r="A78" s="46" t="s">
        <v>27</v>
      </c>
      <c r="B78" s="42" t="n">
        <v>24</v>
      </c>
      <c r="C78" s="41"/>
      <c r="D78" s="20"/>
      <c r="E78" s="41"/>
      <c r="F78" s="41" t="n">
        <v>8</v>
      </c>
      <c r="G78" s="42" t="n">
        <v>16</v>
      </c>
      <c r="H78" s="42"/>
      <c r="I78" s="41" t="n">
        <f aca="false">SUM(C78:H78)</f>
        <v>24</v>
      </c>
      <c r="J78" s="41" t="n">
        <f aca="false">I78-B78</f>
        <v>0</v>
      </c>
    </row>
    <row r="79" s="16" customFormat="true" ht="14.25" hidden="false" customHeight="false" outlineLevel="0" collapsed="false">
      <c r="A79" s="46" t="s">
        <v>26</v>
      </c>
      <c r="B79" s="42" t="n">
        <v>23</v>
      </c>
      <c r="C79" s="41"/>
      <c r="D79" s="20"/>
      <c r="E79" s="41" t="n">
        <v>19.17605</v>
      </c>
      <c r="F79" s="41"/>
      <c r="G79" s="53" t="n">
        <f aca="false">B79-E79</f>
        <v>3.82395</v>
      </c>
      <c r="H79" s="20"/>
      <c r="I79" s="41" t="n">
        <f aca="false">SUM(C79:H79)</f>
        <v>23</v>
      </c>
      <c r="J79" s="40"/>
    </row>
    <row r="80" s="16" customFormat="true" ht="14.25" hidden="false" customHeight="false" outlineLevel="0" collapsed="false">
      <c r="A80" s="42" t="s">
        <v>28</v>
      </c>
      <c r="B80" s="42" t="n">
        <v>25</v>
      </c>
      <c r="C80" s="41"/>
      <c r="D80" s="20"/>
      <c r="E80" s="41" t="n">
        <v>15</v>
      </c>
      <c r="F80" s="41" t="n">
        <f aca="false">10-3.46</f>
        <v>6.54</v>
      </c>
      <c r="G80" s="42" t="n">
        <f aca="false">B80-E80-F80</f>
        <v>3.46</v>
      </c>
      <c r="H80" s="42"/>
      <c r="I80" s="41" t="n">
        <f aca="false">SUM(C80:H80)</f>
        <v>25</v>
      </c>
      <c r="J80" s="41" t="n">
        <f aca="false">I80-B80</f>
        <v>0</v>
      </c>
    </row>
    <row r="81" s="16" customFormat="true" ht="14.25" hidden="false" customHeight="false" outlineLevel="0" collapsed="false">
      <c r="A81" s="40" t="s">
        <v>14</v>
      </c>
      <c r="B81" s="41" t="n">
        <f aca="false">SUM(B76:B80)</f>
        <v>121.5</v>
      </c>
      <c r="C81" s="20"/>
      <c r="D81" s="20"/>
      <c r="E81" s="41" t="n">
        <f aca="false">SUM(E76:E80)</f>
        <v>57.67605</v>
      </c>
      <c r="F81" s="41" t="n">
        <f aca="false">SUM(F76:F80)</f>
        <v>24.54</v>
      </c>
      <c r="G81" s="41" t="n">
        <f aca="false">SUM(G76:G80)</f>
        <v>39.28395</v>
      </c>
      <c r="H81" s="41"/>
      <c r="I81" s="41"/>
      <c r="J81" s="41"/>
    </row>
    <row r="82" s="16" customFormat="true" ht="14.25" hidden="false" customHeight="false" outlineLevel="0" collapsed="false">
      <c r="B82" s="17"/>
      <c r="C82" s="18"/>
      <c r="D82" s="18"/>
      <c r="E82" s="37" t="n">
        <v>0.4747</v>
      </c>
      <c r="F82" s="37" t="n">
        <v>0.202</v>
      </c>
      <c r="G82" s="37" t="n">
        <f aca="false">1-E82-F82</f>
        <v>0.3233</v>
      </c>
      <c r="H82" s="18"/>
      <c r="I82" s="17"/>
    </row>
    <row r="83" s="16" customFormat="true" ht="14.25" hidden="false" customHeight="false" outlineLevel="0" collapsed="false">
      <c r="B83" s="17"/>
      <c r="C83" s="18"/>
      <c r="D83" s="18"/>
      <c r="E83" s="41" t="n">
        <f aca="false">$B$81*E82</f>
        <v>57.67605</v>
      </c>
      <c r="F83" s="41" t="n">
        <f aca="false">$B$81*F82</f>
        <v>24.543</v>
      </c>
      <c r="G83" s="41" t="n">
        <f aca="false">$B$81*G82</f>
        <v>39.28095</v>
      </c>
      <c r="H83" s="18"/>
      <c r="I83" s="17"/>
    </row>
    <row r="84" s="16" customFormat="true" ht="14.25" hidden="false" customHeight="false" outlineLevel="0" collapsed="false">
      <c r="B84" s="17"/>
      <c r="C84" s="18"/>
      <c r="D84" s="18"/>
      <c r="E84" s="41" t="n">
        <f aca="false">E83-E81</f>
        <v>0</v>
      </c>
      <c r="F84" s="41" t="n">
        <f aca="false">F83-F81</f>
        <v>0.00300000000000011</v>
      </c>
      <c r="G84" s="41" t="n">
        <f aca="false">G83-G81</f>
        <v>-0.00299999999999301</v>
      </c>
      <c r="H84" s="18"/>
      <c r="I84" s="17"/>
    </row>
    <row r="85" s="16" customFormat="true" ht="14.25" hidden="false" customHeight="false" outlineLevel="0" collapsed="false">
      <c r="A85" s="16" t="n">
        <v>2018.09</v>
      </c>
      <c r="B85" s="17"/>
      <c r="C85" s="2" t="n">
        <f aca="false">ROUND(1017.9*5,2)</f>
        <v>5089.5</v>
      </c>
      <c r="D85" s="3" t="e">
        <f aca="false">#REF!-C85</f>
        <v>#REF!</v>
      </c>
      <c r="E85" s="18"/>
      <c r="F85" s="18"/>
      <c r="G85" s="18"/>
      <c r="H85" s="18"/>
      <c r="I85" s="17"/>
      <c r="J85" s="39"/>
    </row>
    <row r="86" s="16" customFormat="true" ht="14.25" hidden="false" customHeight="false" outlineLevel="0" collapsed="false">
      <c r="A86" s="40" t="s">
        <v>0</v>
      </c>
      <c r="B86" s="41" t="s">
        <v>1</v>
      </c>
      <c r="C86" s="20" t="s">
        <v>18</v>
      </c>
      <c r="D86" s="20" t="s">
        <v>19</v>
      </c>
      <c r="E86" s="20" t="s">
        <v>20</v>
      </c>
      <c r="F86" s="20" t="s">
        <v>21</v>
      </c>
      <c r="G86" s="20" t="s">
        <v>22</v>
      </c>
      <c r="H86" s="20" t="s">
        <v>23</v>
      </c>
      <c r="I86" s="41" t="s">
        <v>24</v>
      </c>
      <c r="J86" s="40"/>
    </row>
    <row r="87" s="16" customFormat="true" ht="14.25" hidden="false" customHeight="false" outlineLevel="0" collapsed="false">
      <c r="A87" s="46" t="s">
        <v>16</v>
      </c>
      <c r="B87" s="42" t="n">
        <v>23</v>
      </c>
      <c r="C87" s="20"/>
      <c r="D87" s="20"/>
      <c r="E87" s="20"/>
      <c r="F87" s="41" t="n">
        <v>23</v>
      </c>
      <c r="G87" s="42"/>
      <c r="H87" s="41"/>
      <c r="I87" s="41" t="n">
        <f aca="false">SUM(C87:H87)</f>
        <v>23</v>
      </c>
      <c r="J87" s="40" t="n">
        <f aca="false">I87-B87</f>
        <v>0</v>
      </c>
    </row>
    <row r="88" s="16" customFormat="true" ht="14.25" hidden="false" customHeight="false" outlineLevel="0" collapsed="false">
      <c r="A88" s="46" t="s">
        <v>25</v>
      </c>
      <c r="B88" s="42" t="n">
        <v>22</v>
      </c>
      <c r="C88" s="20"/>
      <c r="D88" s="18"/>
      <c r="E88" s="20"/>
      <c r="F88" s="41"/>
      <c r="G88" s="42" t="n">
        <v>22</v>
      </c>
      <c r="H88" s="41"/>
      <c r="I88" s="41" t="n">
        <f aca="false">SUM(C88:H88)</f>
        <v>22</v>
      </c>
      <c r="J88" s="40" t="n">
        <f aca="false">I88-B88</f>
        <v>0</v>
      </c>
    </row>
    <row r="89" s="16" customFormat="true" ht="14.25" hidden="false" customHeight="false" outlineLevel="0" collapsed="false">
      <c r="A89" s="46" t="s">
        <v>27</v>
      </c>
      <c r="B89" s="42" t="n">
        <v>23.5</v>
      </c>
      <c r="C89" s="20"/>
      <c r="D89" s="20"/>
      <c r="E89" s="20"/>
      <c r="F89" s="41" t="n">
        <v>3.5</v>
      </c>
      <c r="G89" s="42" t="n">
        <v>20</v>
      </c>
      <c r="H89" s="41"/>
      <c r="I89" s="41" t="n">
        <f aca="false">SUM(C89:H89)</f>
        <v>23.5</v>
      </c>
      <c r="J89" s="40" t="n">
        <f aca="false">I89-B89</f>
        <v>0</v>
      </c>
    </row>
    <row r="90" s="16" customFormat="true" ht="14.25" hidden="false" customHeight="false" outlineLevel="0" collapsed="false">
      <c r="A90" s="46" t="s">
        <v>26</v>
      </c>
      <c r="B90" s="42" t="n">
        <v>22</v>
      </c>
      <c r="C90" s="20"/>
      <c r="D90" s="20"/>
      <c r="E90" s="20"/>
      <c r="F90" s="41" t="n">
        <f aca="false">12-0.04</f>
        <v>11.96</v>
      </c>
      <c r="G90" s="42" t="n">
        <v>10.04</v>
      </c>
      <c r="H90" s="41"/>
      <c r="I90" s="41" t="n">
        <f aca="false">SUM(C90:H90)</f>
        <v>22</v>
      </c>
      <c r="J90" s="40"/>
    </row>
    <row r="91" s="16" customFormat="true" ht="14.25" hidden="false" customHeight="false" outlineLevel="0" collapsed="false">
      <c r="A91" s="42" t="s">
        <v>28</v>
      </c>
      <c r="B91" s="42" t="n">
        <v>23.5</v>
      </c>
      <c r="C91" s="20"/>
      <c r="D91" s="20"/>
      <c r="E91" s="20"/>
      <c r="F91" s="41" t="n">
        <v>23.5</v>
      </c>
      <c r="G91" s="42"/>
      <c r="H91" s="41"/>
      <c r="I91" s="41" t="n">
        <f aca="false">SUM(D91:H91)</f>
        <v>23.5</v>
      </c>
      <c r="J91" s="40" t="n">
        <f aca="false">I91-B91</f>
        <v>0</v>
      </c>
    </row>
    <row r="92" s="16" customFormat="true" ht="14.25" hidden="false" customHeight="false" outlineLevel="0" collapsed="false">
      <c r="A92" s="40" t="s">
        <v>14</v>
      </c>
      <c r="B92" s="41" t="n">
        <f aca="false">SUM(B87:B91)</f>
        <v>114</v>
      </c>
      <c r="C92" s="20"/>
      <c r="D92" s="20"/>
      <c r="E92" s="20"/>
      <c r="F92" s="41" t="n">
        <f aca="false">SUM(F87:F91)</f>
        <v>61.96</v>
      </c>
      <c r="G92" s="41" t="n">
        <f aca="false">SUM(G87:G91)</f>
        <v>52.04</v>
      </c>
      <c r="H92" s="41"/>
      <c r="I92" s="41" t="n">
        <f aca="false">SUM(I87:I91)</f>
        <v>114</v>
      </c>
      <c r="J92" s="40"/>
    </row>
    <row r="93" s="16" customFormat="true" ht="14.25" hidden="false" customHeight="false" outlineLevel="0" collapsed="false">
      <c r="A93" s="55"/>
      <c r="B93" s="56"/>
      <c r="C93" s="57"/>
      <c r="D93" s="57"/>
      <c r="E93" s="57"/>
      <c r="F93" s="37" t="n">
        <v>0.5435</v>
      </c>
      <c r="G93" s="37" t="n">
        <f aca="false">1-E93-F93</f>
        <v>0.4565</v>
      </c>
      <c r="H93" s="57"/>
      <c r="I93" s="17"/>
      <c r="J93" s="39"/>
    </row>
    <row r="94" s="16" customFormat="true" ht="14.25" hidden="false" customHeight="false" outlineLevel="0" collapsed="false">
      <c r="B94" s="17"/>
      <c r="C94" s="18"/>
      <c r="D94" s="18"/>
      <c r="E94" s="18"/>
      <c r="F94" s="17" t="n">
        <f aca="false">$B$92*F93</f>
        <v>61.959</v>
      </c>
      <c r="G94" s="17" t="n">
        <f aca="false">$B$92*G93</f>
        <v>52.041</v>
      </c>
      <c r="H94" s="18"/>
      <c r="I94" s="17"/>
    </row>
    <row r="95" s="16" customFormat="true" ht="14.25" hidden="false" customHeight="false" outlineLevel="0" collapsed="false">
      <c r="B95" s="17"/>
      <c r="C95" s="18"/>
      <c r="D95" s="18"/>
      <c r="E95" s="18"/>
      <c r="F95" s="17" t="n">
        <f aca="false">F94-F92</f>
        <v>-0.00100000000000477</v>
      </c>
      <c r="G95" s="17" t="n">
        <f aca="false">G94-G92</f>
        <v>0.00100000000000477</v>
      </c>
      <c r="H95" s="18"/>
      <c r="I95" s="17"/>
    </row>
    <row r="96" s="16" customFormat="true" ht="14.25" hidden="false" customHeight="false" outlineLevel="0" collapsed="false">
      <c r="A96" s="16" t="s">
        <v>29</v>
      </c>
      <c r="B96" s="17"/>
      <c r="C96" s="2" t="n">
        <f aca="false">ROUND(1017.9*5,2)</f>
        <v>5089.5</v>
      </c>
      <c r="D96" s="3" t="e">
        <f aca="false">#REF!-C96</f>
        <v>#REF!</v>
      </c>
      <c r="F96" s="18"/>
      <c r="G96" s="18"/>
      <c r="H96" s="18"/>
      <c r="I96" s="17"/>
      <c r="J96" s="39"/>
    </row>
    <row r="97" s="16" customFormat="true" ht="14.25" hidden="false" customHeight="false" outlineLevel="0" collapsed="false">
      <c r="A97" s="40" t="s">
        <v>0</v>
      </c>
      <c r="B97" s="41" t="s">
        <v>1</v>
      </c>
      <c r="C97" s="20" t="s">
        <v>18</v>
      </c>
      <c r="D97" s="20" t="s">
        <v>19</v>
      </c>
      <c r="E97" s="20" t="s">
        <v>20</v>
      </c>
      <c r="F97" s="20" t="s">
        <v>21</v>
      </c>
      <c r="G97" s="20" t="s">
        <v>22</v>
      </c>
      <c r="H97" s="20" t="s">
        <v>23</v>
      </c>
      <c r="I97" s="41" t="s">
        <v>24</v>
      </c>
      <c r="J97" s="40"/>
    </row>
    <row r="98" s="16" customFormat="true" ht="14.25" hidden="false" customHeight="false" outlineLevel="0" collapsed="false">
      <c r="A98" s="46" t="s">
        <v>16</v>
      </c>
      <c r="B98" s="42" t="n">
        <v>20.5</v>
      </c>
      <c r="C98" s="20"/>
      <c r="D98" s="20"/>
      <c r="E98" s="20"/>
      <c r="F98" s="41" t="n">
        <v>20.5</v>
      </c>
      <c r="G98" s="42"/>
      <c r="H98" s="41"/>
      <c r="I98" s="41" t="n">
        <f aca="false">SUM(C98:H98)</f>
        <v>20.5</v>
      </c>
      <c r="J98" s="40" t="n">
        <f aca="false">I98-B98</f>
        <v>0</v>
      </c>
    </row>
    <row r="99" s="16" customFormat="true" ht="14.25" hidden="false" customHeight="false" outlineLevel="0" collapsed="false">
      <c r="A99" s="46" t="s">
        <v>25</v>
      </c>
      <c r="B99" s="42" t="n">
        <v>19.5</v>
      </c>
      <c r="C99" s="20"/>
      <c r="D99" s="20"/>
      <c r="E99" s="20"/>
      <c r="F99" s="41"/>
      <c r="G99" s="42" t="n">
        <v>19.5</v>
      </c>
      <c r="H99" s="41"/>
      <c r="I99" s="41" t="n">
        <f aca="false">SUM(C99:H99)</f>
        <v>19.5</v>
      </c>
      <c r="J99" s="40" t="n">
        <f aca="false">I99-B99</f>
        <v>0</v>
      </c>
    </row>
    <row r="100" s="16" customFormat="true" ht="14.25" hidden="false" customHeight="false" outlineLevel="0" collapsed="false">
      <c r="A100" s="46" t="s">
        <v>27</v>
      </c>
      <c r="B100" s="42" t="n">
        <v>21</v>
      </c>
      <c r="C100" s="20"/>
      <c r="D100" s="20"/>
      <c r="E100" s="20"/>
      <c r="F100" s="41" t="n">
        <v>2</v>
      </c>
      <c r="G100" s="42" t="n">
        <v>19</v>
      </c>
      <c r="H100" s="41"/>
      <c r="I100" s="41" t="n">
        <f aca="false">SUM(C100:H100)</f>
        <v>21</v>
      </c>
      <c r="J100" s="40" t="n">
        <f aca="false">I100-B100</f>
        <v>0</v>
      </c>
    </row>
    <row r="101" s="16" customFormat="true" ht="14.25" hidden="false" customHeight="false" outlineLevel="0" collapsed="false">
      <c r="A101" s="46" t="s">
        <v>26</v>
      </c>
      <c r="B101" s="42" t="n">
        <v>19</v>
      </c>
      <c r="C101" s="20"/>
      <c r="D101" s="20"/>
      <c r="E101" s="20"/>
      <c r="F101" s="41" t="n">
        <v>10</v>
      </c>
      <c r="G101" s="42" t="n">
        <v>9</v>
      </c>
      <c r="H101" s="41"/>
      <c r="I101" s="41" t="n">
        <f aca="false">SUM(C101:H101)</f>
        <v>19</v>
      </c>
      <c r="J101" s="40"/>
    </row>
    <row r="102" s="16" customFormat="true" ht="14.25" hidden="false" customHeight="false" outlineLevel="0" collapsed="false">
      <c r="A102" s="42" t="s">
        <v>28</v>
      </c>
      <c r="B102" s="42" t="n">
        <v>21</v>
      </c>
      <c r="C102" s="20"/>
      <c r="D102" s="20"/>
      <c r="E102" s="20"/>
      <c r="F102" s="41" t="n">
        <v>21</v>
      </c>
      <c r="G102" s="42"/>
      <c r="H102" s="42"/>
      <c r="I102" s="41" t="n">
        <f aca="false">SUM(C102:H102)</f>
        <v>21</v>
      </c>
      <c r="J102" s="40" t="n">
        <f aca="false">I102-B102</f>
        <v>0</v>
      </c>
    </row>
    <row r="103" s="16" customFormat="true" ht="14.25" hidden="false" customHeight="false" outlineLevel="0" collapsed="false">
      <c r="A103" s="40" t="s">
        <v>14</v>
      </c>
      <c r="B103" s="41" t="n">
        <f aca="false">SUM(B98:B102)</f>
        <v>101</v>
      </c>
      <c r="C103" s="20"/>
      <c r="D103" s="20"/>
      <c r="E103" s="20"/>
      <c r="F103" s="41" t="n">
        <f aca="false">SUM(F98:F102)</f>
        <v>53.5</v>
      </c>
      <c r="G103" s="41" t="n">
        <f aca="false">SUM(G98:G102)</f>
        <v>47.5</v>
      </c>
      <c r="H103" s="41"/>
      <c r="I103" s="41"/>
      <c r="J103" s="40"/>
    </row>
    <row r="104" s="16" customFormat="true" ht="14.25" hidden="false" customHeight="false" outlineLevel="0" collapsed="false">
      <c r="B104" s="17"/>
      <c r="C104" s="18"/>
      <c r="D104" s="18"/>
      <c r="E104" s="18"/>
      <c r="F104" s="58" t="n">
        <v>0.5305</v>
      </c>
      <c r="G104" s="58" t="n">
        <v>0.4695</v>
      </c>
      <c r="H104" s="18"/>
      <c r="I104" s="17"/>
    </row>
    <row r="105" s="16" customFormat="true" ht="14.25" hidden="false" customHeight="false" outlineLevel="0" collapsed="false">
      <c r="B105" s="17"/>
      <c r="C105" s="18"/>
      <c r="D105" s="18"/>
      <c r="E105" s="18"/>
      <c r="F105" s="18" t="n">
        <f aca="false">$B$103*F104</f>
        <v>53.5805</v>
      </c>
      <c r="G105" s="18" t="n">
        <f aca="false">$B$103*G104</f>
        <v>47.4195</v>
      </c>
      <c r="H105" s="18"/>
      <c r="I105" s="17"/>
    </row>
    <row r="106" s="16" customFormat="true" ht="14.25" hidden="false" customHeight="false" outlineLevel="0" collapsed="false">
      <c r="A106" s="16" t="n">
        <v>2018.11</v>
      </c>
      <c r="B106" s="17"/>
      <c r="C106" s="2" t="n">
        <f aca="false">ROUND(970.9*5,2)</f>
        <v>4854.5</v>
      </c>
      <c r="D106" s="3" t="e">
        <f aca="false">#REF!-C106</f>
        <v>#REF!</v>
      </c>
      <c r="E106" s="18"/>
      <c r="F106" s="18" t="n">
        <f aca="false">F105-F103</f>
        <v>0.0805000000000007</v>
      </c>
      <c r="G106" s="18" t="n">
        <f aca="false">G105-G103</f>
        <v>-0.0805000000000007</v>
      </c>
      <c r="H106" s="18"/>
      <c r="I106" s="17"/>
    </row>
    <row r="107" s="16" customFormat="true" ht="14.25" hidden="false" customHeight="false" outlineLevel="0" collapsed="false">
      <c r="A107" s="40" t="s">
        <v>0</v>
      </c>
      <c r="B107" s="41" t="s">
        <v>1</v>
      </c>
      <c r="C107" s="20" t="s">
        <v>18</v>
      </c>
      <c r="D107" s="20" t="s">
        <v>19</v>
      </c>
      <c r="E107" s="20" t="s">
        <v>20</v>
      </c>
      <c r="F107" s="20" t="s">
        <v>21</v>
      </c>
      <c r="G107" s="20" t="s">
        <v>22</v>
      </c>
      <c r="H107" s="20" t="s">
        <v>23</v>
      </c>
      <c r="I107" s="41" t="s">
        <v>24</v>
      </c>
      <c r="J107" s="40"/>
    </row>
    <row r="108" s="16" customFormat="true" ht="14.25" hidden="false" customHeight="false" outlineLevel="0" collapsed="false">
      <c r="A108" s="46" t="s">
        <v>16</v>
      </c>
      <c r="B108" s="42" t="n">
        <v>25</v>
      </c>
      <c r="C108" s="20"/>
      <c r="D108" s="20"/>
      <c r="E108" s="20"/>
      <c r="F108" s="41" t="n">
        <v>25</v>
      </c>
      <c r="G108" s="42"/>
      <c r="H108" s="41"/>
      <c r="I108" s="41" t="n">
        <f aca="false">SUM(C108:H108)</f>
        <v>25</v>
      </c>
      <c r="J108" s="40" t="n">
        <f aca="false">I108-B108</f>
        <v>0</v>
      </c>
    </row>
    <row r="109" s="16" customFormat="true" ht="14.25" hidden="false" customHeight="false" outlineLevel="0" collapsed="false">
      <c r="A109" s="46" t="s">
        <v>25</v>
      </c>
      <c r="B109" s="42" t="n">
        <v>25</v>
      </c>
      <c r="C109" s="20"/>
      <c r="D109" s="20"/>
      <c r="E109" s="20"/>
      <c r="F109" s="41"/>
      <c r="G109" s="42" t="n">
        <v>25</v>
      </c>
      <c r="H109" s="41"/>
      <c r="I109" s="41" t="n">
        <f aca="false">SUM(C109:H109)</f>
        <v>25</v>
      </c>
      <c r="J109" s="40" t="n">
        <f aca="false">I109-B109</f>
        <v>0</v>
      </c>
    </row>
    <row r="110" s="16" customFormat="true" ht="14.25" hidden="false" customHeight="false" outlineLevel="0" collapsed="false">
      <c r="A110" s="46" t="s">
        <v>27</v>
      </c>
      <c r="B110" s="42" t="n">
        <v>24.63</v>
      </c>
      <c r="C110" s="20"/>
      <c r="D110" s="20"/>
      <c r="E110" s="20"/>
      <c r="F110" s="41" t="n">
        <v>4.01</v>
      </c>
      <c r="G110" s="42" t="n">
        <v>20.62</v>
      </c>
      <c r="H110" s="42"/>
      <c r="I110" s="41" t="n">
        <f aca="false">SUM(C110:H110)</f>
        <v>24.63</v>
      </c>
      <c r="J110" s="40" t="n">
        <f aca="false">I110-B110</f>
        <v>0</v>
      </c>
    </row>
    <row r="111" s="16" customFormat="true" ht="14.25" hidden="false" customHeight="false" outlineLevel="0" collapsed="false">
      <c r="A111" s="46" t="s">
        <v>26</v>
      </c>
      <c r="B111" s="42" t="n">
        <v>24</v>
      </c>
      <c r="C111" s="20"/>
      <c r="D111" s="20"/>
      <c r="E111" s="20"/>
      <c r="F111" s="41" t="n">
        <v>12.99746</v>
      </c>
      <c r="G111" s="42" t="n">
        <v>11.00254</v>
      </c>
      <c r="H111" s="42"/>
      <c r="I111" s="41" t="n">
        <f aca="false">SUM(C111:H111)</f>
        <v>24</v>
      </c>
      <c r="J111" s="40"/>
    </row>
    <row r="112" s="16" customFormat="true" ht="14.25" hidden="false" customHeight="false" outlineLevel="0" collapsed="false">
      <c r="A112" s="42" t="s">
        <v>28</v>
      </c>
      <c r="B112" s="42" t="n">
        <v>25</v>
      </c>
      <c r="C112" s="20"/>
      <c r="D112" s="20"/>
      <c r="E112" s="20"/>
      <c r="F112" s="41" t="n">
        <v>25</v>
      </c>
      <c r="G112" s="42"/>
      <c r="H112" s="42"/>
      <c r="I112" s="41" t="n">
        <f aca="false">SUM(C112:H112)</f>
        <v>25</v>
      </c>
      <c r="J112" s="40" t="n">
        <f aca="false">I112-B112</f>
        <v>0</v>
      </c>
    </row>
    <row r="113" s="16" customFormat="true" ht="14.25" hidden="false" customHeight="false" outlineLevel="0" collapsed="false">
      <c r="A113" s="40" t="s">
        <v>14</v>
      </c>
      <c r="B113" s="41" t="n">
        <f aca="false">SUM(B108:B112)</f>
        <v>123.63</v>
      </c>
      <c r="C113" s="20"/>
      <c r="D113" s="20"/>
      <c r="E113" s="20"/>
      <c r="F113" s="41" t="n">
        <f aca="false">SUM(F108:F112)</f>
        <v>67.00746</v>
      </c>
      <c r="G113" s="41" t="n">
        <f aca="false">SUM(G108:G112)</f>
        <v>56.62254</v>
      </c>
      <c r="H113" s="41"/>
      <c r="I113" s="41" t="n">
        <f aca="false">SUM(I108:I112)</f>
        <v>123.63</v>
      </c>
      <c r="J113" s="40"/>
    </row>
    <row r="114" s="16" customFormat="true" ht="14.25" hidden="false" customHeight="false" outlineLevel="0" collapsed="false">
      <c r="B114" s="17"/>
      <c r="C114" s="18"/>
      <c r="D114" s="18"/>
      <c r="E114" s="18"/>
      <c r="F114" s="58" t="n">
        <v>0.542</v>
      </c>
      <c r="G114" s="58" t="n">
        <v>0.458</v>
      </c>
      <c r="H114" s="18"/>
      <c r="I114" s="17"/>
    </row>
    <row r="115" s="16" customFormat="true" ht="14.25" hidden="false" customHeight="false" outlineLevel="0" collapsed="false">
      <c r="B115" s="17"/>
      <c r="C115" s="18"/>
      <c r="D115" s="18"/>
      <c r="E115" s="18"/>
      <c r="F115" s="41" t="n">
        <f aca="false">$B$113*F114</f>
        <v>67.00746</v>
      </c>
      <c r="G115" s="41" t="n">
        <f aca="false">$B$113*G114</f>
        <v>56.62254</v>
      </c>
      <c r="H115" s="18"/>
      <c r="I115" s="17"/>
    </row>
    <row r="116" s="16" customFormat="true" ht="14.25" hidden="false" customHeight="false" outlineLevel="0" collapsed="false">
      <c r="B116" s="17"/>
      <c r="C116" s="18"/>
      <c r="D116" s="18"/>
      <c r="E116" s="18"/>
      <c r="F116" s="41" t="n">
        <f aca="false">F113-F115</f>
        <v>0</v>
      </c>
      <c r="G116" s="41" t="n">
        <f aca="false">G113-G115</f>
        <v>0</v>
      </c>
      <c r="H116" s="18"/>
      <c r="I116" s="17"/>
    </row>
    <row r="117" s="16" customFormat="true" ht="14.25" hidden="false" customHeight="false" outlineLevel="0" collapsed="false">
      <c r="A117" s="16" t="n">
        <v>2018.12</v>
      </c>
      <c r="B117" s="17"/>
      <c r="C117" s="2" t="n">
        <f aca="false">ROUND(970.9*5,2)</f>
        <v>4854.5</v>
      </c>
      <c r="D117" s="3" t="e">
        <f aca="false">#REF!-C117</f>
        <v>#REF!</v>
      </c>
      <c r="E117" s="18"/>
      <c r="F117" s="18"/>
      <c r="G117" s="18"/>
      <c r="H117" s="18"/>
      <c r="I117" s="17"/>
    </row>
    <row r="118" s="16" customFormat="true" ht="14.25" hidden="false" customHeight="false" outlineLevel="0" collapsed="false">
      <c r="A118" s="40" t="s">
        <v>0</v>
      </c>
      <c r="B118" s="41" t="s">
        <v>1</v>
      </c>
      <c r="C118" s="20" t="s">
        <v>18</v>
      </c>
      <c r="D118" s="20" t="s">
        <v>19</v>
      </c>
      <c r="E118" s="20" t="s">
        <v>20</v>
      </c>
      <c r="F118" s="20" t="s">
        <v>21</v>
      </c>
      <c r="G118" s="20" t="s">
        <v>22</v>
      </c>
      <c r="H118" s="20" t="s">
        <v>23</v>
      </c>
      <c r="I118" s="41" t="s">
        <v>24</v>
      </c>
      <c r="J118" s="40"/>
    </row>
    <row r="119" s="16" customFormat="true" ht="14.25" hidden="false" customHeight="false" outlineLevel="0" collapsed="false">
      <c r="A119" s="46" t="s">
        <v>16</v>
      </c>
      <c r="B119" s="42" t="n">
        <v>24</v>
      </c>
      <c r="C119" s="20"/>
      <c r="D119" s="20"/>
      <c r="E119" s="20"/>
      <c r="F119" s="41" t="n">
        <v>24</v>
      </c>
      <c r="G119" s="42"/>
      <c r="H119" s="41"/>
      <c r="I119" s="41" t="n">
        <f aca="false">SUM(C119:H119)</f>
        <v>24</v>
      </c>
      <c r="J119" s="40" t="n">
        <f aca="false">I119-B119</f>
        <v>0</v>
      </c>
    </row>
    <row r="120" s="16" customFormat="true" ht="14.25" hidden="false" customHeight="false" outlineLevel="0" collapsed="false">
      <c r="A120" s="46" t="s">
        <v>25</v>
      </c>
      <c r="B120" s="42" t="n">
        <v>22.6</v>
      </c>
      <c r="C120" s="20"/>
      <c r="D120" s="20"/>
      <c r="E120" s="20"/>
      <c r="F120" s="41"/>
      <c r="G120" s="42" t="n">
        <v>22.6</v>
      </c>
      <c r="H120" s="41"/>
      <c r="I120" s="41" t="n">
        <f aca="false">SUM(C120:H120)</f>
        <v>22.6</v>
      </c>
      <c r="J120" s="40" t="n">
        <f aca="false">I120-B120</f>
        <v>0</v>
      </c>
    </row>
    <row r="121" s="16" customFormat="true" ht="14.25" hidden="false" customHeight="false" outlineLevel="0" collapsed="false">
      <c r="A121" s="46" t="s">
        <v>27</v>
      </c>
      <c r="B121" s="42" t="n">
        <v>21.9</v>
      </c>
      <c r="C121" s="20"/>
      <c r="D121" s="20"/>
      <c r="E121" s="20"/>
      <c r="F121" s="41" t="n">
        <v>5</v>
      </c>
      <c r="G121" s="42" t="n">
        <v>16.9</v>
      </c>
      <c r="H121" s="41"/>
      <c r="I121" s="41" t="n">
        <f aca="false">SUM(C121:H121)</f>
        <v>21.9</v>
      </c>
      <c r="J121" s="40" t="n">
        <f aca="false">I121-B121</f>
        <v>0</v>
      </c>
    </row>
    <row r="122" s="16" customFormat="true" ht="14.25" hidden="false" customHeight="false" outlineLevel="0" collapsed="false">
      <c r="A122" s="46" t="s">
        <v>26</v>
      </c>
      <c r="B122" s="42" t="n">
        <v>20</v>
      </c>
      <c r="C122" s="20"/>
      <c r="D122" s="20"/>
      <c r="E122" s="20"/>
      <c r="F122" s="41" t="n">
        <v>11.4184</v>
      </c>
      <c r="G122" s="42" t="n">
        <v>8.5816</v>
      </c>
      <c r="H122" s="42"/>
      <c r="I122" s="41" t="n">
        <f aca="false">SUM(C122:H122)</f>
        <v>20</v>
      </c>
      <c r="J122" s="40" t="n">
        <f aca="false">I122-B122</f>
        <v>0</v>
      </c>
    </row>
    <row r="123" s="16" customFormat="true" ht="14.25" hidden="false" customHeight="false" outlineLevel="0" collapsed="false">
      <c r="A123" s="42" t="s">
        <v>28</v>
      </c>
      <c r="B123" s="42" t="n">
        <v>23.5</v>
      </c>
      <c r="C123" s="20"/>
      <c r="D123" s="20"/>
      <c r="E123" s="20"/>
      <c r="F123" s="41" t="n">
        <v>23.5</v>
      </c>
      <c r="G123" s="42"/>
      <c r="H123" s="41"/>
      <c r="I123" s="41" t="n">
        <f aca="false">SUM(C123:H123)</f>
        <v>23.5</v>
      </c>
      <c r="J123" s="40" t="n">
        <f aca="false">I123-B123</f>
        <v>0</v>
      </c>
    </row>
    <row r="124" s="16" customFormat="true" ht="14.25" hidden="false" customHeight="false" outlineLevel="0" collapsed="false">
      <c r="A124" s="40" t="s">
        <v>14</v>
      </c>
      <c r="B124" s="41" t="n">
        <f aca="false">SUM(B119:B123)</f>
        <v>112</v>
      </c>
      <c r="C124" s="20"/>
      <c r="D124" s="20"/>
      <c r="E124" s="20"/>
      <c r="F124" s="41" t="n">
        <f aca="false">SUM(F119:F123)</f>
        <v>63.9184</v>
      </c>
      <c r="G124" s="41" t="n">
        <f aca="false">SUM(G119:G123)</f>
        <v>48.0816</v>
      </c>
      <c r="H124" s="41"/>
      <c r="I124" s="41" t="n">
        <f aca="false">SUM(I119:I123)</f>
        <v>112</v>
      </c>
      <c r="J124" s="40"/>
    </row>
    <row r="125" s="16" customFormat="true" ht="14.25" hidden="false" customHeight="false" outlineLevel="0" collapsed="false">
      <c r="B125" s="17"/>
      <c r="C125" s="18"/>
      <c r="D125" s="18"/>
      <c r="E125" s="18"/>
      <c r="F125" s="58" t="n">
        <v>0.5707</v>
      </c>
      <c r="G125" s="58" t="n">
        <v>0.4293</v>
      </c>
      <c r="H125" s="18"/>
      <c r="I125" s="17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</row>
    <row r="126" s="16" customFormat="true" ht="14.25" hidden="false" customHeight="false" outlineLevel="0" collapsed="false">
      <c r="B126" s="17"/>
      <c r="C126" s="18"/>
      <c r="D126" s="18"/>
      <c r="E126" s="18"/>
      <c r="F126" s="41" t="n">
        <f aca="false">$B$124*F125</f>
        <v>63.9184</v>
      </c>
      <c r="G126" s="41" t="n">
        <f aca="false">$B$124*G125</f>
        <v>48.0816</v>
      </c>
      <c r="H126" s="18"/>
      <c r="I126" s="17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</row>
    <row r="127" s="16" customFormat="true" ht="14.25" hidden="false" customHeight="false" outlineLevel="0" collapsed="false">
      <c r="B127" s="17"/>
      <c r="C127" s="18"/>
      <c r="D127" s="18"/>
      <c r="E127" s="18"/>
      <c r="F127" s="41" t="n">
        <f aca="false">F124-F126</f>
        <v>0</v>
      </c>
      <c r="G127" s="41" t="n">
        <f aca="false">G124-G126</f>
        <v>0</v>
      </c>
      <c r="H127" s="18"/>
      <c r="I127" s="17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5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F96" activeCellId="1" sqref="E62:E69 F96"/>
    </sheetView>
  </sheetViews>
  <sheetFormatPr defaultColWidth="9.0390625" defaultRowHeight="17.25" zeroHeight="false" outlineLevelRow="0" outlineLevelCol="0"/>
  <cols>
    <col collapsed="false" customWidth="true" hidden="false" outlineLevel="0" max="2" min="2" style="0" width="8.13"/>
    <col collapsed="false" customWidth="true" hidden="false" outlineLevel="0" max="6" min="3" style="0" width="10.62"/>
    <col collapsed="false" customWidth="true" hidden="false" outlineLevel="0" max="10" min="7" style="0" width="11.88"/>
    <col collapsed="false" customWidth="false" hidden="true" outlineLevel="0" max="12" min="11" style="0" width="9"/>
  </cols>
  <sheetData>
    <row r="1" customFormat="false" ht="27" hidden="false" customHeight="true" outlineLevel="0" collapsed="false">
      <c r="A1" s="1" t="n">
        <v>2019.01</v>
      </c>
      <c r="B1" s="1"/>
      <c r="C1" s="59" t="n">
        <v>8908.44</v>
      </c>
      <c r="D1" s="60" t="e">
        <f aca="false">#REF!-C1</f>
        <v>#REF!</v>
      </c>
      <c r="E1" s="1"/>
      <c r="F1" s="1"/>
      <c r="G1" s="1"/>
      <c r="H1" s="1"/>
      <c r="I1" s="1"/>
      <c r="J1" s="1"/>
      <c r="K1" s="1"/>
      <c r="L1" s="1"/>
    </row>
    <row r="2" customFormat="false" ht="17.25" hidden="false" customHeight="false" outlineLevel="0" collapsed="false">
      <c r="A2" s="11" t="s">
        <v>0</v>
      </c>
      <c r="B2" s="11" t="s">
        <v>1</v>
      </c>
      <c r="C2" s="61" t="s">
        <v>30</v>
      </c>
      <c r="D2" s="61" t="s">
        <v>31</v>
      </c>
      <c r="E2" s="61" t="s">
        <v>32</v>
      </c>
      <c r="F2" s="61" t="s">
        <v>33</v>
      </c>
      <c r="G2" s="61" t="s">
        <v>34</v>
      </c>
      <c r="H2" s="61" t="s">
        <v>35</v>
      </c>
      <c r="I2" s="61" t="s">
        <v>36</v>
      </c>
      <c r="J2" s="61" t="s">
        <v>37</v>
      </c>
      <c r="K2" s="61" t="s">
        <v>38</v>
      </c>
      <c r="L2" s="61" t="s">
        <v>39</v>
      </c>
    </row>
    <row r="3" customFormat="false" ht="17.25" hidden="false" customHeight="false" outlineLevel="0" collapsed="false">
      <c r="A3" s="62" t="s">
        <v>27</v>
      </c>
      <c r="B3" s="63" t="n">
        <v>21.44</v>
      </c>
      <c r="C3" s="64" t="n">
        <v>21.44</v>
      </c>
      <c r="D3" s="65"/>
      <c r="E3" s="65"/>
      <c r="F3" s="11"/>
      <c r="G3" s="10"/>
      <c r="H3" s="11"/>
      <c r="I3" s="11"/>
      <c r="J3" s="11"/>
      <c r="K3" s="11"/>
      <c r="L3" s="11"/>
    </row>
    <row r="4" customFormat="false" ht="17.25" hidden="false" customHeight="false" outlineLevel="0" collapsed="false">
      <c r="A4" s="66" t="s">
        <v>40</v>
      </c>
      <c r="B4" s="63" t="n">
        <v>21</v>
      </c>
      <c r="C4" s="63"/>
      <c r="D4" s="67" t="n">
        <v>10</v>
      </c>
      <c r="E4" s="65" t="n">
        <v>11</v>
      </c>
      <c r="F4" s="11"/>
      <c r="G4" s="10"/>
      <c r="H4" s="11"/>
      <c r="I4" s="11"/>
      <c r="J4" s="11"/>
      <c r="K4" s="11"/>
      <c r="L4" s="11"/>
    </row>
    <row r="5" customFormat="false" ht="17.25" hidden="false" customHeight="false" outlineLevel="0" collapsed="false">
      <c r="A5" s="66" t="s">
        <v>41</v>
      </c>
      <c r="B5" s="63" t="n">
        <v>20.0625</v>
      </c>
      <c r="C5" s="63" t="n">
        <v>20.0625</v>
      </c>
      <c r="D5" s="67"/>
      <c r="E5" s="65"/>
      <c r="F5" s="11"/>
      <c r="G5" s="10"/>
      <c r="H5" s="11"/>
      <c r="I5" s="11"/>
      <c r="J5" s="11"/>
      <c r="K5" s="11"/>
      <c r="L5" s="11"/>
    </row>
    <row r="6" customFormat="false" ht="17.25" hidden="false" customHeight="false" outlineLevel="0" collapsed="false">
      <c r="A6" s="66" t="s">
        <v>42</v>
      </c>
      <c r="B6" s="63" t="n">
        <v>21</v>
      </c>
      <c r="C6" s="63"/>
      <c r="D6" s="67"/>
      <c r="E6" s="65" t="n">
        <v>21</v>
      </c>
      <c r="F6" s="11"/>
      <c r="G6" s="10"/>
      <c r="H6" s="11"/>
      <c r="I6" s="11"/>
      <c r="J6" s="11"/>
      <c r="K6" s="11"/>
      <c r="L6" s="11"/>
    </row>
    <row r="7" customFormat="false" ht="17.25" hidden="false" customHeight="false" outlineLevel="0" collapsed="false">
      <c r="A7" s="66" t="s">
        <v>43</v>
      </c>
      <c r="B7" s="63" t="n">
        <v>21</v>
      </c>
      <c r="C7" s="63"/>
      <c r="D7" s="67"/>
      <c r="E7" s="65" t="n">
        <v>21</v>
      </c>
      <c r="F7" s="11"/>
      <c r="G7" s="10"/>
      <c r="H7" s="11"/>
      <c r="I7" s="11"/>
      <c r="J7" s="11"/>
      <c r="K7" s="11"/>
      <c r="L7" s="11"/>
    </row>
    <row r="8" customFormat="false" ht="17.25" hidden="false" customHeight="false" outlineLevel="0" collapsed="false">
      <c r="A8" s="66" t="s">
        <v>44</v>
      </c>
      <c r="B8" s="63" t="n">
        <v>21</v>
      </c>
      <c r="C8" s="63" t="n">
        <v>8</v>
      </c>
      <c r="D8" s="67" t="n">
        <v>13</v>
      </c>
      <c r="E8" s="65"/>
      <c r="F8" s="11"/>
      <c r="G8" s="10"/>
      <c r="H8" s="11"/>
      <c r="I8" s="11"/>
      <c r="J8" s="11"/>
      <c r="K8" s="11"/>
      <c r="L8" s="11"/>
    </row>
    <row r="9" customFormat="false" ht="17.25" hidden="false" customHeight="false" outlineLevel="0" collapsed="false">
      <c r="A9" s="66" t="s">
        <v>45</v>
      </c>
      <c r="B9" s="63" t="n">
        <v>22</v>
      </c>
      <c r="C9" s="63"/>
      <c r="D9" s="67" t="n">
        <v>22</v>
      </c>
      <c r="E9" s="65"/>
      <c r="F9" s="11"/>
      <c r="G9" s="11"/>
      <c r="H9" s="11"/>
      <c r="I9" s="11"/>
      <c r="J9" s="11"/>
      <c r="K9" s="11"/>
      <c r="L9" s="11"/>
    </row>
    <row r="10" customFormat="false" ht="17.25" hidden="false" customHeight="false" outlineLevel="0" collapsed="false">
      <c r="A10" s="62" t="s">
        <v>28</v>
      </c>
      <c r="B10" s="68" t="n">
        <v>19.9375</v>
      </c>
      <c r="C10" s="68"/>
      <c r="D10" s="68"/>
      <c r="E10" s="65" t="n">
        <v>19.9375</v>
      </c>
      <c r="F10" s="11"/>
      <c r="G10" s="11"/>
      <c r="H10" s="11"/>
      <c r="I10" s="11"/>
      <c r="J10" s="11"/>
      <c r="K10" s="11"/>
      <c r="L10" s="11"/>
    </row>
    <row r="11" customFormat="false" ht="17.25" hidden="false" customHeight="false" outlineLevel="0" collapsed="false">
      <c r="A11" s="11" t="s">
        <v>14</v>
      </c>
      <c r="B11" s="11" t="n">
        <f aca="false">ROUND(SUM(B3:B10),2)</f>
        <v>167.44</v>
      </c>
      <c r="C11" s="11" t="n">
        <f aca="false">ROUND(SUM(C3:C10),2)</f>
        <v>49.5</v>
      </c>
      <c r="D11" s="11" t="n">
        <f aca="false">ROUND(SUM(D3:D10),2)</f>
        <v>45</v>
      </c>
      <c r="E11" s="11" t="n">
        <f aca="false">ROUND(SUM(E3:E10),2)</f>
        <v>72.94</v>
      </c>
      <c r="F11" s="11"/>
      <c r="G11" s="11"/>
      <c r="H11" s="11"/>
      <c r="I11" s="11"/>
      <c r="J11" s="11"/>
      <c r="K11" s="11"/>
      <c r="L11" s="11"/>
    </row>
    <row r="12" customFormat="false" ht="17.25" hidden="false" customHeight="false" outlineLevel="0" collapsed="false">
      <c r="A12" s="7"/>
      <c r="B12" s="7"/>
      <c r="C12" s="69" t="n">
        <f aca="false">ROUND(C11/$B$11,4)</f>
        <v>0.2956</v>
      </c>
      <c r="D12" s="69" t="n">
        <f aca="false">ROUND(D11/$B$11,4)</f>
        <v>0.2688</v>
      </c>
      <c r="E12" s="69" t="n">
        <f aca="false">ROUND(E11/$B$11,4)</f>
        <v>0.4356</v>
      </c>
      <c r="F12" s="7"/>
      <c r="G12" s="7"/>
      <c r="H12" s="7"/>
      <c r="I12" s="7"/>
      <c r="J12" s="7"/>
      <c r="K12" s="7"/>
      <c r="L12" s="7"/>
    </row>
    <row r="13" customFormat="false" ht="17.2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7.2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7.25" hidden="false" customHeight="false" outlineLevel="0" collapsed="false">
      <c r="A15" s="1" t="n">
        <v>2019.02</v>
      </c>
      <c r="B15" s="7"/>
      <c r="C15" s="59" t="n">
        <f aca="false">5910.57+1056.07</f>
        <v>6966.64</v>
      </c>
      <c r="D15" s="60" t="e">
        <f aca="false">#REF!-C15</f>
        <v>#REF!</v>
      </c>
      <c r="E15" s="7"/>
      <c r="F15" s="7"/>
      <c r="G15" s="7"/>
      <c r="H15" s="7"/>
      <c r="I15" s="7"/>
      <c r="J15" s="7"/>
      <c r="K15" s="7"/>
      <c r="L15" s="7"/>
    </row>
    <row r="16" customFormat="false" ht="17.25" hidden="false" customHeight="false" outlineLevel="0" collapsed="false">
      <c r="A16" s="11" t="s">
        <v>0</v>
      </c>
      <c r="B16" s="11" t="s">
        <v>1</v>
      </c>
      <c r="C16" s="61" t="s">
        <v>30</v>
      </c>
      <c r="D16" s="61" t="s">
        <v>31</v>
      </c>
      <c r="E16" s="61" t="s">
        <v>32</v>
      </c>
      <c r="F16" s="61" t="s">
        <v>33</v>
      </c>
      <c r="G16" s="61" t="s">
        <v>34</v>
      </c>
      <c r="H16" s="61" t="s">
        <v>35</v>
      </c>
      <c r="I16" s="61" t="s">
        <v>36</v>
      </c>
      <c r="J16" s="61" t="s">
        <v>37</v>
      </c>
      <c r="K16" s="61" t="s">
        <v>38</v>
      </c>
      <c r="L16" s="61" t="s">
        <v>39</v>
      </c>
    </row>
    <row r="17" customFormat="false" ht="17.25" hidden="false" customHeight="false" outlineLevel="0" collapsed="false">
      <c r="A17" s="62" t="s">
        <v>27</v>
      </c>
      <c r="B17" s="63" t="n">
        <v>16.5</v>
      </c>
      <c r="C17" s="64" t="n">
        <v>16.5</v>
      </c>
      <c r="D17" s="65"/>
      <c r="E17" s="65"/>
      <c r="F17" s="11"/>
      <c r="G17" s="11"/>
      <c r="H17" s="11"/>
      <c r="I17" s="11"/>
      <c r="J17" s="11"/>
      <c r="K17" s="11"/>
      <c r="L17" s="11"/>
    </row>
    <row r="18" customFormat="false" ht="17.25" hidden="false" customHeight="false" outlineLevel="0" collapsed="false">
      <c r="A18" s="66" t="s">
        <v>40</v>
      </c>
      <c r="B18" s="68" t="n">
        <v>16.5</v>
      </c>
      <c r="C18" s="68"/>
      <c r="D18" s="68" t="n">
        <v>8</v>
      </c>
      <c r="E18" s="65" t="n">
        <v>8.5</v>
      </c>
      <c r="F18" s="11"/>
      <c r="G18" s="11"/>
      <c r="H18" s="11"/>
      <c r="I18" s="11"/>
      <c r="J18" s="11"/>
      <c r="K18" s="11"/>
      <c r="L18" s="11"/>
    </row>
    <row r="19" customFormat="false" ht="17.25" hidden="false" customHeight="false" outlineLevel="0" collapsed="false">
      <c r="A19" s="66" t="s">
        <v>41</v>
      </c>
      <c r="B19" s="68" t="n">
        <v>16.3125</v>
      </c>
      <c r="C19" s="68" t="n">
        <v>16.3125</v>
      </c>
      <c r="D19" s="70"/>
      <c r="E19" s="65"/>
      <c r="F19" s="11"/>
      <c r="G19" s="11"/>
      <c r="H19" s="11"/>
      <c r="I19" s="11"/>
      <c r="J19" s="11"/>
      <c r="K19" s="11"/>
      <c r="L19" s="11"/>
    </row>
    <row r="20" customFormat="false" ht="17.25" hidden="false" customHeight="false" outlineLevel="0" collapsed="false">
      <c r="A20" s="66" t="s">
        <v>42</v>
      </c>
      <c r="B20" s="63" t="n">
        <v>16.5</v>
      </c>
      <c r="C20" s="63"/>
      <c r="D20" s="67"/>
      <c r="E20" s="65" t="n">
        <v>16.5</v>
      </c>
      <c r="F20" s="11"/>
      <c r="G20" s="10"/>
      <c r="H20" s="11"/>
      <c r="I20" s="11"/>
      <c r="J20" s="11"/>
      <c r="K20" s="11"/>
      <c r="L20" s="11"/>
    </row>
    <row r="21" customFormat="false" ht="17.25" hidden="false" customHeight="false" outlineLevel="0" collapsed="false">
      <c r="A21" s="66" t="s">
        <v>43</v>
      </c>
      <c r="B21" s="68" t="n">
        <v>16.5</v>
      </c>
      <c r="C21" s="68"/>
      <c r="D21" s="70"/>
      <c r="E21" s="65" t="n">
        <v>16.5</v>
      </c>
      <c r="F21" s="11"/>
      <c r="G21" s="11"/>
      <c r="H21" s="11"/>
      <c r="I21" s="11"/>
      <c r="J21" s="11"/>
      <c r="K21" s="11"/>
      <c r="L21" s="11"/>
    </row>
    <row r="22" customFormat="false" ht="17.25" hidden="false" customHeight="false" outlineLevel="0" collapsed="false">
      <c r="A22" s="66" t="s">
        <v>44</v>
      </c>
      <c r="B22" s="68" t="n">
        <v>16.5</v>
      </c>
      <c r="C22" s="68" t="n">
        <v>5</v>
      </c>
      <c r="D22" s="70" t="n">
        <v>11.5</v>
      </c>
      <c r="E22" s="65"/>
      <c r="F22" s="11"/>
      <c r="G22" s="11"/>
      <c r="H22" s="11"/>
      <c r="I22" s="11"/>
      <c r="J22" s="11"/>
      <c r="K22" s="11"/>
      <c r="L22" s="11"/>
    </row>
    <row r="23" customFormat="false" ht="17.25" hidden="false" customHeight="false" outlineLevel="0" collapsed="false">
      <c r="A23" s="66" t="s">
        <v>45</v>
      </c>
      <c r="B23" s="68" t="n">
        <v>18.9375</v>
      </c>
      <c r="C23" s="68"/>
      <c r="D23" s="70" t="n">
        <v>18.9375</v>
      </c>
      <c r="E23" s="65"/>
      <c r="F23" s="11"/>
      <c r="G23" s="11"/>
      <c r="H23" s="11"/>
      <c r="I23" s="11"/>
      <c r="J23" s="11"/>
      <c r="K23" s="11"/>
      <c r="L23" s="11"/>
    </row>
    <row r="24" customFormat="false" ht="17.25" hidden="false" customHeight="false" outlineLevel="0" collapsed="false">
      <c r="A24" s="62" t="s">
        <v>28</v>
      </c>
      <c r="B24" s="68" t="n">
        <v>16.0625</v>
      </c>
      <c r="C24" s="68"/>
      <c r="D24" s="70"/>
      <c r="E24" s="65" t="n">
        <v>16.0625</v>
      </c>
      <c r="F24" s="11"/>
      <c r="G24" s="11"/>
      <c r="H24" s="11"/>
      <c r="I24" s="11"/>
      <c r="J24" s="11"/>
      <c r="K24" s="11"/>
      <c r="L24" s="11"/>
    </row>
    <row r="25" customFormat="false" ht="17.25" hidden="false" customHeight="false" outlineLevel="0" collapsed="false">
      <c r="A25" s="11" t="s">
        <v>14</v>
      </c>
      <c r="B25" s="11" t="n">
        <f aca="false">ROUND(SUM(B17:B24),2)</f>
        <v>133.81</v>
      </c>
      <c r="C25" s="11" t="n">
        <f aca="false">ROUND(SUM(C17:C24),2)</f>
        <v>37.81</v>
      </c>
      <c r="D25" s="11" t="n">
        <f aca="false">ROUND(SUM(D17:D24),2)</f>
        <v>38.44</v>
      </c>
      <c r="E25" s="11" t="n">
        <f aca="false">ROUND(SUM(E17:E24),2)</f>
        <v>57.56</v>
      </c>
      <c r="F25" s="11"/>
      <c r="G25" s="11"/>
      <c r="H25" s="11"/>
      <c r="I25" s="11"/>
      <c r="J25" s="11"/>
      <c r="K25" s="11"/>
      <c r="L25" s="71"/>
    </row>
    <row r="26" customFormat="false" ht="17.25" hidden="false" customHeight="false" outlineLevel="0" collapsed="false">
      <c r="A26" s="1"/>
      <c r="B26" s="1"/>
      <c r="C26" s="69" t="n">
        <f aca="false">ROUND(C25/$B$25,4)</f>
        <v>0.2826</v>
      </c>
      <c r="D26" s="69" t="n">
        <f aca="false">ROUND(D25/$B$25,4)</f>
        <v>0.2873</v>
      </c>
      <c r="E26" s="69" t="n">
        <f aca="false">1-C26-D26</f>
        <v>0.4301</v>
      </c>
      <c r="F26" s="1"/>
      <c r="G26" s="1"/>
      <c r="H26" s="1"/>
      <c r="I26" s="1"/>
      <c r="J26" s="1"/>
      <c r="K26" s="1"/>
      <c r="L26" s="1"/>
    </row>
    <row r="27" customFormat="false" ht="17.2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7.25" hidden="false" customHeight="false" outlineLevel="0" collapsed="false">
      <c r="A28" s="1"/>
      <c r="B28" s="1"/>
      <c r="C28" s="72"/>
      <c r="D28" s="72"/>
      <c r="E28" s="72"/>
      <c r="F28" s="1"/>
      <c r="G28" s="1"/>
      <c r="H28" s="1"/>
      <c r="I28" s="1"/>
      <c r="J28" s="1"/>
      <c r="K28" s="1"/>
      <c r="L28" s="1"/>
    </row>
    <row r="29" customFormat="false" ht="17.25" hidden="false" customHeight="false" outlineLevel="0" collapsed="false">
      <c r="A29" s="1" t="n">
        <v>2019.03</v>
      </c>
      <c r="B29" s="7"/>
      <c r="C29" s="59" t="n">
        <f aca="false">8908.44</f>
        <v>8908.44</v>
      </c>
      <c r="D29" s="60" t="e">
        <f aca="false">#REF!-C29</f>
        <v>#REF!</v>
      </c>
      <c r="E29" s="7"/>
      <c r="F29" s="7"/>
      <c r="G29" s="7"/>
      <c r="H29" s="7"/>
      <c r="I29" s="7"/>
      <c r="J29" s="7"/>
      <c r="K29" s="7"/>
      <c r="L29" s="7"/>
    </row>
    <row r="30" customFormat="false" ht="17.25" hidden="false" customHeight="false" outlineLevel="0" collapsed="false">
      <c r="A30" s="11" t="s">
        <v>0</v>
      </c>
      <c r="B30" s="11" t="s">
        <v>1</v>
      </c>
      <c r="C30" s="61" t="s">
        <v>30</v>
      </c>
      <c r="D30" s="61" t="s">
        <v>31</v>
      </c>
      <c r="E30" s="61" t="s">
        <v>32</v>
      </c>
      <c r="F30" s="61" t="s">
        <v>33</v>
      </c>
      <c r="G30" s="61" t="s">
        <v>34</v>
      </c>
      <c r="H30" s="61" t="s">
        <v>35</v>
      </c>
      <c r="I30" s="61" t="s">
        <v>36</v>
      </c>
      <c r="J30" s="61" t="s">
        <v>37</v>
      </c>
      <c r="K30" s="61" t="s">
        <v>38</v>
      </c>
      <c r="L30" s="61" t="s">
        <v>39</v>
      </c>
    </row>
    <row r="31" customFormat="false" ht="17.25" hidden="false" customHeight="false" outlineLevel="0" collapsed="false">
      <c r="A31" s="62" t="s">
        <v>27</v>
      </c>
      <c r="B31" s="68" t="n">
        <v>24.5</v>
      </c>
      <c r="C31" s="73" t="n">
        <v>24.5</v>
      </c>
      <c r="D31" s="65"/>
      <c r="E31" s="65"/>
      <c r="F31" s="11"/>
      <c r="G31" s="11"/>
      <c r="H31" s="11"/>
      <c r="I31" s="11"/>
      <c r="J31" s="11"/>
      <c r="K31" s="11"/>
      <c r="L31" s="11"/>
    </row>
    <row r="32" customFormat="false" ht="17.25" hidden="false" customHeight="false" outlineLevel="0" collapsed="false">
      <c r="A32" s="66" t="s">
        <v>40</v>
      </c>
      <c r="B32" s="68" t="n">
        <v>24</v>
      </c>
      <c r="C32" s="73"/>
      <c r="D32" s="65" t="n">
        <v>8</v>
      </c>
      <c r="E32" s="65" t="n">
        <v>16</v>
      </c>
      <c r="F32" s="11"/>
      <c r="G32" s="11"/>
      <c r="H32" s="11"/>
      <c r="I32" s="11"/>
      <c r="J32" s="11"/>
      <c r="K32" s="11"/>
      <c r="L32" s="11"/>
    </row>
    <row r="33" customFormat="false" ht="17.25" hidden="false" customHeight="false" outlineLevel="0" collapsed="false">
      <c r="A33" s="66" t="s">
        <v>41</v>
      </c>
      <c r="B33" s="68" t="n">
        <v>24</v>
      </c>
      <c r="C33" s="73" t="n">
        <v>24</v>
      </c>
      <c r="D33" s="65"/>
      <c r="E33" s="65"/>
      <c r="F33" s="11"/>
      <c r="G33" s="11"/>
      <c r="H33" s="11"/>
      <c r="I33" s="11"/>
      <c r="J33" s="11"/>
      <c r="K33" s="11"/>
      <c r="L33" s="11"/>
    </row>
    <row r="34" customFormat="false" ht="17.25" hidden="false" customHeight="false" outlineLevel="0" collapsed="false">
      <c r="A34" s="66" t="s">
        <v>44</v>
      </c>
      <c r="B34" s="68" t="n">
        <v>24.5</v>
      </c>
      <c r="C34" s="73" t="n">
        <v>9</v>
      </c>
      <c r="D34" s="65" t="n">
        <v>15.5</v>
      </c>
      <c r="E34" s="65"/>
      <c r="F34" s="11"/>
      <c r="G34" s="11"/>
      <c r="H34" s="11"/>
      <c r="I34" s="11"/>
      <c r="J34" s="11"/>
      <c r="K34" s="11"/>
      <c r="L34" s="11"/>
    </row>
    <row r="35" customFormat="false" ht="17.25" hidden="false" customHeight="false" outlineLevel="0" collapsed="false">
      <c r="A35" s="66" t="s">
        <v>42</v>
      </c>
      <c r="B35" s="68" t="n">
        <v>24</v>
      </c>
      <c r="C35" s="73"/>
      <c r="D35" s="65"/>
      <c r="E35" s="68" t="n">
        <v>24</v>
      </c>
      <c r="F35" s="11"/>
      <c r="G35" s="11"/>
      <c r="H35" s="11"/>
      <c r="I35" s="11"/>
      <c r="J35" s="11"/>
      <c r="K35" s="11"/>
      <c r="L35" s="11"/>
    </row>
    <row r="36" customFormat="false" ht="17.25" hidden="false" customHeight="false" outlineLevel="0" collapsed="false">
      <c r="A36" s="62" t="s">
        <v>43</v>
      </c>
      <c r="B36" s="68" t="n">
        <v>24</v>
      </c>
      <c r="C36" s="68"/>
      <c r="D36" s="68"/>
      <c r="E36" s="65" t="n">
        <v>24</v>
      </c>
      <c r="F36" s="11"/>
      <c r="G36" s="11"/>
      <c r="H36" s="11"/>
      <c r="I36" s="11"/>
      <c r="J36" s="11"/>
      <c r="K36" s="11"/>
      <c r="L36" s="11"/>
    </row>
    <row r="37" customFormat="false" ht="17.25" hidden="false" customHeight="false" outlineLevel="0" collapsed="false">
      <c r="A37" s="62" t="s">
        <v>45</v>
      </c>
      <c r="B37" s="68" t="n">
        <v>18.5104</v>
      </c>
      <c r="C37" s="68"/>
      <c r="D37" s="68" t="n">
        <v>18.5104</v>
      </c>
      <c r="E37" s="65"/>
      <c r="F37" s="11"/>
      <c r="G37" s="11"/>
      <c r="H37" s="11"/>
      <c r="I37" s="11"/>
      <c r="J37" s="11"/>
      <c r="K37" s="11"/>
      <c r="L37" s="11"/>
    </row>
    <row r="38" customFormat="false" ht="17.25" hidden="false" customHeight="false" outlineLevel="0" collapsed="false">
      <c r="A38" s="62" t="s">
        <v>28</v>
      </c>
      <c r="B38" s="68" t="n">
        <v>23.375</v>
      </c>
      <c r="C38" s="68"/>
      <c r="D38" s="68"/>
      <c r="E38" s="65" t="n">
        <v>23.375</v>
      </c>
      <c r="F38" s="11"/>
      <c r="G38" s="11"/>
      <c r="H38" s="11"/>
      <c r="I38" s="11"/>
      <c r="J38" s="11"/>
      <c r="K38" s="11"/>
      <c r="L38" s="11"/>
    </row>
    <row r="39" customFormat="false" ht="17.25" hidden="false" customHeight="false" outlineLevel="0" collapsed="false">
      <c r="A39" s="11" t="s">
        <v>14</v>
      </c>
      <c r="B39" s="11" t="n">
        <f aca="false">ROUND(SUM(B31:B38),2)</f>
        <v>186.89</v>
      </c>
      <c r="C39" s="11" t="n">
        <f aca="false">ROUND(SUM(C31:C38),2)</f>
        <v>57.5</v>
      </c>
      <c r="D39" s="11" t="n">
        <f aca="false">ROUND(SUM(D31:D38),2)</f>
        <v>42.01</v>
      </c>
      <c r="E39" s="11" t="n">
        <f aca="false">ROUND(SUM(E31:E38),2)</f>
        <v>87.38</v>
      </c>
      <c r="F39" s="11"/>
      <c r="G39" s="11"/>
      <c r="H39" s="11"/>
      <c r="I39" s="11" t="n">
        <v>0</v>
      </c>
      <c r="J39" s="11" t="n">
        <v>0</v>
      </c>
      <c r="K39" s="11" t="n">
        <v>0</v>
      </c>
      <c r="L39" s="11" t="n">
        <v>0</v>
      </c>
    </row>
    <row r="40" customFormat="false" ht="17.25" hidden="false" customHeight="false" outlineLevel="0" collapsed="false">
      <c r="A40" s="1"/>
      <c r="B40" s="1"/>
      <c r="C40" s="69" t="n">
        <f aca="false">ROUND(C39/$B$39,4)</f>
        <v>0.3077</v>
      </c>
      <c r="D40" s="69" t="n">
        <f aca="false">ROUND(D39/$B$39,4)</f>
        <v>0.2248</v>
      </c>
      <c r="E40" s="69" t="n">
        <f aca="false">ROUND(E39/$B$39,4)</f>
        <v>0.4675</v>
      </c>
      <c r="F40" s="1"/>
      <c r="G40" s="1"/>
      <c r="H40" s="1"/>
      <c r="I40" s="1"/>
      <c r="J40" s="1"/>
      <c r="K40" s="1"/>
      <c r="L40" s="1"/>
    </row>
    <row r="41" customFormat="false" ht="17.2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7.2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7.25" hidden="false" customHeight="false" outlineLevel="0" collapsed="false">
      <c r="A43" s="1" t="n">
        <v>2019.04</v>
      </c>
      <c r="B43" s="7"/>
      <c r="C43" s="59" t="n">
        <f aca="false">7937.54</f>
        <v>7937.54</v>
      </c>
      <c r="D43" s="60" t="e">
        <f aca="false">#REF!-C43</f>
        <v>#REF!</v>
      </c>
      <c r="E43" s="7"/>
      <c r="F43" s="7"/>
      <c r="G43" s="7"/>
      <c r="H43" s="7"/>
      <c r="I43" s="7"/>
      <c r="J43" s="7"/>
      <c r="K43" s="7"/>
      <c r="L43" s="7"/>
    </row>
    <row r="44" customFormat="false" ht="17.25" hidden="false" customHeight="false" outlineLevel="0" collapsed="false">
      <c r="A44" s="11" t="s">
        <v>0</v>
      </c>
      <c r="B44" s="11" t="s">
        <v>1</v>
      </c>
      <c r="C44" s="61" t="s">
        <v>30</v>
      </c>
      <c r="D44" s="61" t="s">
        <v>31</v>
      </c>
      <c r="E44" s="61" t="s">
        <v>32</v>
      </c>
      <c r="F44" s="61" t="s">
        <v>33</v>
      </c>
      <c r="G44" s="61" t="s">
        <v>34</v>
      </c>
      <c r="H44" s="61" t="s">
        <v>35</v>
      </c>
      <c r="I44" s="61" t="s">
        <v>36</v>
      </c>
      <c r="J44" s="61" t="s">
        <v>37</v>
      </c>
      <c r="K44" s="61" t="s">
        <v>38</v>
      </c>
      <c r="L44" s="61" t="s">
        <v>39</v>
      </c>
    </row>
    <row r="45" customFormat="false" ht="17.25" hidden="false" customHeight="false" outlineLevel="0" collapsed="false">
      <c r="A45" s="62" t="s">
        <v>27</v>
      </c>
      <c r="B45" s="68" t="n">
        <v>24.5</v>
      </c>
      <c r="C45" s="74" t="n">
        <v>24.5</v>
      </c>
      <c r="D45" s="74"/>
      <c r="E45" s="74"/>
      <c r="F45" s="11"/>
      <c r="G45" s="11"/>
      <c r="H45" s="11"/>
      <c r="I45" s="11"/>
      <c r="J45" s="11"/>
      <c r="K45" s="11"/>
      <c r="L45" s="11"/>
    </row>
    <row r="46" customFormat="false" ht="17.25" hidden="false" customHeight="false" outlineLevel="0" collapsed="false">
      <c r="A46" s="66" t="s">
        <v>40</v>
      </c>
      <c r="B46" s="68" t="n">
        <v>22.5</v>
      </c>
      <c r="C46" s="74"/>
      <c r="D46" s="74" t="n">
        <v>12.5</v>
      </c>
      <c r="E46" s="74" t="n">
        <v>10</v>
      </c>
      <c r="F46" s="11"/>
      <c r="G46" s="11"/>
      <c r="H46" s="11"/>
      <c r="I46" s="11"/>
      <c r="J46" s="11"/>
      <c r="K46" s="11"/>
      <c r="L46" s="11"/>
    </row>
    <row r="47" customFormat="false" ht="17.25" hidden="false" customHeight="false" outlineLevel="0" collapsed="false">
      <c r="A47" s="66" t="s">
        <v>41</v>
      </c>
      <c r="B47" s="68" t="n">
        <v>24.06</v>
      </c>
      <c r="C47" s="74" t="n">
        <v>24.06</v>
      </c>
      <c r="D47" s="74"/>
      <c r="E47" s="74"/>
      <c r="F47" s="11"/>
      <c r="G47" s="11"/>
      <c r="H47" s="11"/>
      <c r="I47" s="11"/>
      <c r="J47" s="11"/>
      <c r="K47" s="11"/>
      <c r="L47" s="11"/>
    </row>
    <row r="48" customFormat="false" ht="17.25" hidden="false" customHeight="false" outlineLevel="0" collapsed="false">
      <c r="A48" s="66" t="s">
        <v>42</v>
      </c>
      <c r="B48" s="68" t="n">
        <v>22.5</v>
      </c>
      <c r="C48" s="74"/>
      <c r="D48" s="74"/>
      <c r="E48" s="68" t="n">
        <v>22.5</v>
      </c>
      <c r="F48" s="11"/>
      <c r="G48" s="11"/>
      <c r="H48" s="11"/>
      <c r="I48" s="11"/>
      <c r="J48" s="11"/>
      <c r="K48" s="11"/>
      <c r="L48" s="11"/>
    </row>
    <row r="49" customFormat="false" ht="17.25" hidden="false" customHeight="false" outlineLevel="0" collapsed="false">
      <c r="A49" s="75" t="s">
        <v>43</v>
      </c>
      <c r="B49" s="68" t="n">
        <v>24.5</v>
      </c>
      <c r="C49" s="74"/>
      <c r="D49" s="76"/>
      <c r="E49" s="74" t="n">
        <v>24.5</v>
      </c>
      <c r="F49" s="11"/>
      <c r="G49" s="11"/>
      <c r="H49" s="11"/>
      <c r="I49" s="11"/>
      <c r="J49" s="11"/>
      <c r="K49" s="11"/>
      <c r="L49" s="11"/>
    </row>
    <row r="50" customFormat="false" ht="17.25" hidden="false" customHeight="false" outlineLevel="0" collapsed="false">
      <c r="A50" s="62" t="s">
        <v>44</v>
      </c>
      <c r="B50" s="68" t="n">
        <v>21.94</v>
      </c>
      <c r="C50" s="74" t="n">
        <v>10</v>
      </c>
      <c r="D50" s="74" t="n">
        <v>11.94</v>
      </c>
      <c r="E50" s="76"/>
      <c r="F50" s="11"/>
      <c r="G50" s="11"/>
      <c r="H50" s="11"/>
      <c r="I50" s="11"/>
      <c r="J50" s="11"/>
      <c r="K50" s="11"/>
      <c r="L50" s="11"/>
    </row>
    <row r="51" customFormat="false" ht="17.25" hidden="false" customHeight="false" outlineLevel="0" collapsed="false">
      <c r="A51" s="62" t="s">
        <v>45</v>
      </c>
      <c r="B51" s="68" t="n">
        <v>24.03</v>
      </c>
      <c r="C51" s="74"/>
      <c r="D51" s="74" t="n">
        <v>24.03</v>
      </c>
      <c r="E51" s="76"/>
      <c r="F51" s="11"/>
      <c r="G51" s="11"/>
      <c r="H51" s="11"/>
      <c r="I51" s="11"/>
      <c r="J51" s="11"/>
      <c r="K51" s="11"/>
      <c r="L51" s="11"/>
    </row>
    <row r="52" customFormat="false" ht="17.25" hidden="false" customHeight="false" outlineLevel="0" collapsed="false">
      <c r="A52" s="62" t="s">
        <v>28</v>
      </c>
      <c r="B52" s="68" t="n">
        <v>24.39</v>
      </c>
      <c r="C52" s="74"/>
      <c r="D52" s="74"/>
      <c r="E52" s="76" t="n">
        <v>24.39</v>
      </c>
      <c r="F52" s="11"/>
      <c r="G52" s="11"/>
      <c r="H52" s="11"/>
      <c r="I52" s="11"/>
      <c r="J52" s="11"/>
      <c r="K52" s="11"/>
      <c r="L52" s="11"/>
    </row>
    <row r="53" customFormat="false" ht="17.25" hidden="false" customHeight="false" outlineLevel="0" collapsed="false">
      <c r="A53" s="11" t="s">
        <v>14</v>
      </c>
      <c r="B53" s="11" t="n">
        <f aca="false">ROUND(SUM(B44:B52),2)</f>
        <v>188.42</v>
      </c>
      <c r="C53" s="11" t="n">
        <f aca="false">ROUND(SUM(C44:C52),2)</f>
        <v>58.56</v>
      </c>
      <c r="D53" s="11" t="n">
        <f aca="false">ROUND(SUM(D44:D52),2)</f>
        <v>48.47</v>
      </c>
      <c r="E53" s="11" t="n">
        <f aca="false">ROUND(SUM(E44:E52),2)</f>
        <v>81.39</v>
      </c>
      <c r="F53" s="11"/>
      <c r="G53" s="11"/>
      <c r="H53" s="11"/>
      <c r="I53" s="11" t="n">
        <v>0</v>
      </c>
      <c r="J53" s="11" t="n">
        <v>0</v>
      </c>
      <c r="K53" s="11" t="n">
        <v>0</v>
      </c>
      <c r="L53" s="11" t="n">
        <v>0</v>
      </c>
    </row>
    <row r="54" customFormat="false" ht="17.25" hidden="false" customHeight="false" outlineLevel="0" collapsed="false">
      <c r="A54" s="1"/>
      <c r="B54" s="1"/>
      <c r="C54" s="69" t="n">
        <f aca="false">ROUND(C53/$B$53,4)</f>
        <v>0.3108</v>
      </c>
      <c r="D54" s="69" t="n">
        <f aca="false">ROUND(D53/$B$53,4)</f>
        <v>0.2572</v>
      </c>
      <c r="E54" s="69" t="n">
        <f aca="false">ROUND(E53/$B$53,4)</f>
        <v>0.432</v>
      </c>
      <c r="F54" s="1"/>
      <c r="G54" s="1"/>
      <c r="H54" s="1"/>
      <c r="I54" s="1"/>
      <c r="J54" s="1"/>
      <c r="K54" s="1"/>
      <c r="L54" s="1"/>
    </row>
    <row r="55" customFormat="false" ht="17.2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customFormat="false" ht="17.2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Format="false" ht="17.25" hidden="false" customHeight="false" outlineLevel="0" collapsed="false">
      <c r="A57" s="1" t="n">
        <v>2019.05</v>
      </c>
      <c r="B57" s="7"/>
      <c r="C57" s="59" t="n">
        <v>7370.98</v>
      </c>
      <c r="D57" s="60" t="e">
        <f aca="false">#REF!-C57</f>
        <v>#REF!</v>
      </c>
      <c r="F57" s="7"/>
      <c r="G57" s="7"/>
      <c r="H57" s="7"/>
      <c r="I57" s="7"/>
      <c r="J57" s="7"/>
      <c r="K57" s="7"/>
      <c r="L57" s="7"/>
    </row>
    <row r="58" customFormat="false" ht="17.25" hidden="false" customHeight="false" outlineLevel="0" collapsed="false">
      <c r="A58" s="11" t="s">
        <v>0</v>
      </c>
      <c r="B58" s="11" t="s">
        <v>1</v>
      </c>
      <c r="C58" s="61" t="s">
        <v>30</v>
      </c>
      <c r="D58" s="61" t="s">
        <v>31</v>
      </c>
      <c r="E58" s="61" t="s">
        <v>32</v>
      </c>
      <c r="F58" s="61" t="s">
        <v>33</v>
      </c>
      <c r="G58" s="61" t="s">
        <v>34</v>
      </c>
      <c r="H58" s="61" t="s">
        <v>35</v>
      </c>
      <c r="I58" s="61" t="s">
        <v>36</v>
      </c>
      <c r="J58" s="61" t="s">
        <v>37</v>
      </c>
      <c r="K58" s="61" t="s">
        <v>38</v>
      </c>
      <c r="L58" s="61" t="s">
        <v>39</v>
      </c>
    </row>
    <row r="59" customFormat="false" ht="17.25" hidden="false" customHeight="false" outlineLevel="0" collapsed="false">
      <c r="A59" s="62" t="s">
        <v>27</v>
      </c>
      <c r="B59" s="68" t="n">
        <v>22.43</v>
      </c>
      <c r="C59" s="67" t="n">
        <v>10</v>
      </c>
      <c r="D59" s="67"/>
      <c r="E59" s="68"/>
      <c r="F59" s="65" t="n">
        <v>12.43</v>
      </c>
      <c r="G59" s="11"/>
      <c r="H59" s="11"/>
      <c r="I59" s="11"/>
      <c r="J59" s="11"/>
      <c r="K59" s="11"/>
      <c r="L59" s="11"/>
    </row>
    <row r="60" customFormat="false" ht="17.25" hidden="false" customHeight="false" outlineLevel="0" collapsed="false">
      <c r="A60" s="66" t="s">
        <v>42</v>
      </c>
      <c r="B60" s="68" t="n">
        <v>22.5</v>
      </c>
      <c r="C60" s="67"/>
      <c r="D60" s="67"/>
      <c r="E60" s="68" t="n">
        <v>22.5</v>
      </c>
      <c r="F60" s="65"/>
      <c r="G60" s="11"/>
      <c r="H60" s="11"/>
      <c r="I60" s="11"/>
      <c r="J60" s="11"/>
      <c r="K60" s="11"/>
      <c r="L60" s="11"/>
    </row>
    <row r="61" customFormat="false" ht="17.25" hidden="false" customHeight="false" outlineLevel="0" collapsed="false">
      <c r="A61" s="75" t="s">
        <v>43</v>
      </c>
      <c r="B61" s="68" t="n">
        <v>23.56</v>
      </c>
      <c r="C61" s="67"/>
      <c r="D61" s="67"/>
      <c r="E61" s="65" t="n">
        <v>13.56</v>
      </c>
      <c r="F61" s="68" t="n">
        <v>10</v>
      </c>
      <c r="G61" s="11"/>
      <c r="H61" s="11"/>
      <c r="I61" s="11"/>
      <c r="J61" s="11"/>
      <c r="K61" s="11"/>
      <c r="L61" s="11"/>
    </row>
    <row r="62" customFormat="false" ht="17.25" hidden="false" customHeight="false" outlineLevel="0" collapsed="false">
      <c r="A62" s="62" t="s">
        <v>44</v>
      </c>
      <c r="B62" s="68" t="n">
        <v>22.9</v>
      </c>
      <c r="C62" s="67" t="n">
        <v>12</v>
      </c>
      <c r="D62" s="67" t="n">
        <v>10.9</v>
      </c>
      <c r="E62" s="65"/>
      <c r="F62" s="68"/>
      <c r="G62" s="11"/>
      <c r="H62" s="11"/>
      <c r="I62" s="11"/>
      <c r="J62" s="11"/>
      <c r="K62" s="11"/>
      <c r="L62" s="11"/>
    </row>
    <row r="63" customFormat="false" ht="17.25" hidden="false" customHeight="false" outlineLevel="0" collapsed="false">
      <c r="A63" s="66" t="s">
        <v>40</v>
      </c>
      <c r="B63" s="68" t="n">
        <v>23.5</v>
      </c>
      <c r="C63" s="67"/>
      <c r="D63" s="67" t="n">
        <v>5</v>
      </c>
      <c r="E63" s="65" t="n">
        <v>6</v>
      </c>
      <c r="F63" s="68" t="n">
        <v>12.5</v>
      </c>
      <c r="G63" s="11"/>
      <c r="H63" s="11"/>
      <c r="I63" s="11"/>
      <c r="J63" s="11"/>
      <c r="K63" s="11"/>
      <c r="L63" s="11"/>
    </row>
    <row r="64" customFormat="false" ht="17.25" hidden="false" customHeight="false" outlineLevel="0" collapsed="false">
      <c r="A64" s="66" t="s">
        <v>41</v>
      </c>
      <c r="B64" s="68" t="n">
        <v>23.5</v>
      </c>
      <c r="C64" s="67" t="n">
        <v>23.5</v>
      </c>
      <c r="D64" s="67"/>
      <c r="E64" s="65"/>
      <c r="F64" s="68"/>
      <c r="G64" s="11"/>
      <c r="H64" s="11"/>
      <c r="I64" s="11"/>
      <c r="J64" s="11"/>
      <c r="K64" s="11"/>
      <c r="L64" s="11"/>
    </row>
    <row r="65" customFormat="false" ht="17.25" hidden="false" customHeight="false" outlineLevel="0" collapsed="false">
      <c r="A65" s="66" t="s">
        <v>45</v>
      </c>
      <c r="B65" s="68" t="n">
        <v>22.31</v>
      </c>
      <c r="C65" s="67"/>
      <c r="D65" s="67" t="n">
        <v>22.31</v>
      </c>
      <c r="E65" s="65"/>
      <c r="F65" s="68"/>
      <c r="G65" s="11"/>
      <c r="H65" s="11"/>
      <c r="I65" s="11"/>
      <c r="J65" s="11"/>
      <c r="K65" s="11"/>
      <c r="L65" s="11"/>
    </row>
    <row r="66" customFormat="false" ht="17.25" hidden="false" customHeight="false" outlineLevel="0" collapsed="false">
      <c r="A66" s="62" t="s">
        <v>28</v>
      </c>
      <c r="B66" s="68" t="n">
        <v>23.45</v>
      </c>
      <c r="C66" s="67"/>
      <c r="D66" s="67"/>
      <c r="E66" s="65" t="n">
        <v>23.45</v>
      </c>
      <c r="F66" s="68"/>
      <c r="G66" s="11"/>
      <c r="H66" s="11"/>
      <c r="I66" s="11"/>
      <c r="J66" s="11"/>
      <c r="K66" s="11"/>
      <c r="L66" s="11"/>
    </row>
    <row r="67" customFormat="false" ht="17.25" hidden="false" customHeight="false" outlineLevel="0" collapsed="false">
      <c r="A67" s="11" t="s">
        <v>14</v>
      </c>
      <c r="B67" s="11" t="n">
        <f aca="false">ROUND(SUM(B58:B66),2)</f>
        <v>184.15</v>
      </c>
      <c r="C67" s="11" t="n">
        <f aca="false">ROUND(SUM(C58:C66),2)</f>
        <v>45.5</v>
      </c>
      <c r="D67" s="11" t="n">
        <f aca="false">ROUND(SUM(D58:D66),2)</f>
        <v>38.21</v>
      </c>
      <c r="E67" s="11" t="n">
        <f aca="false">ROUND(SUM(E58:E66),2)</f>
        <v>65.51</v>
      </c>
      <c r="F67" s="11" t="n">
        <f aca="false">ROUND(SUM(F58:F66),2)</f>
        <v>34.93</v>
      </c>
      <c r="G67" s="11"/>
      <c r="H67" s="11"/>
      <c r="I67" s="11" t="n">
        <v>0</v>
      </c>
      <c r="J67" s="11" t="n">
        <v>0</v>
      </c>
      <c r="K67" s="11" t="n">
        <v>0</v>
      </c>
      <c r="L67" s="11" t="n">
        <v>0</v>
      </c>
    </row>
    <row r="68" customFormat="false" ht="17.25" hidden="false" customHeight="false" outlineLevel="0" collapsed="false">
      <c r="A68" s="1"/>
      <c r="B68" s="1"/>
      <c r="C68" s="69" t="n">
        <f aca="false">ROUND(C67/$B$67,4)</f>
        <v>0.2471</v>
      </c>
      <c r="D68" s="69" t="n">
        <f aca="false">ROUND(D67/$B$67,4)</f>
        <v>0.2075</v>
      </c>
      <c r="E68" s="69" t="n">
        <f aca="false">ROUND(E67/$B$67,4)</f>
        <v>0.3557</v>
      </c>
      <c r="F68" s="69" t="n">
        <f aca="false">ROUND(F67/$B$67,4)</f>
        <v>0.1897</v>
      </c>
      <c r="G68" s="1"/>
      <c r="H68" s="1"/>
      <c r="I68" s="1"/>
      <c r="J68" s="1"/>
      <c r="K68" s="1"/>
      <c r="L68" s="1"/>
    </row>
    <row r="69" customFormat="false" ht="17.2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7.2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7.25" hidden="false" customHeight="false" outlineLevel="0" collapsed="false">
      <c r="A71" s="1" t="n">
        <v>2019.06</v>
      </c>
      <c r="B71" s="7"/>
      <c r="C71" s="59" t="n">
        <f aca="false">6390.29+980.69</f>
        <v>7370.98</v>
      </c>
      <c r="D71" s="60" t="e">
        <f aca="false">#REF!-C71</f>
        <v>#REF!</v>
      </c>
      <c r="F71" s="7"/>
      <c r="G71" s="7"/>
      <c r="H71" s="7"/>
      <c r="I71" s="7"/>
      <c r="J71" s="7"/>
      <c r="K71" s="7"/>
      <c r="L71" s="7"/>
    </row>
    <row r="72" customFormat="false" ht="17.25" hidden="false" customHeight="false" outlineLevel="0" collapsed="false">
      <c r="A72" s="11" t="s">
        <v>0</v>
      </c>
      <c r="B72" s="11" t="s">
        <v>1</v>
      </c>
      <c r="C72" s="61" t="s">
        <v>30</v>
      </c>
      <c r="D72" s="61" t="s">
        <v>31</v>
      </c>
      <c r="E72" s="61" t="s">
        <v>32</v>
      </c>
      <c r="F72" s="61" t="s">
        <v>33</v>
      </c>
      <c r="G72" s="61" t="s">
        <v>34</v>
      </c>
      <c r="H72" s="61" t="s">
        <v>35</v>
      </c>
      <c r="I72" s="61" t="s">
        <v>36</v>
      </c>
      <c r="J72" s="61" t="s">
        <v>37</v>
      </c>
      <c r="K72" s="61" t="s">
        <v>38</v>
      </c>
      <c r="L72" s="61" t="s">
        <v>39</v>
      </c>
    </row>
    <row r="73" customFormat="false" ht="17.25" hidden="false" customHeight="false" outlineLevel="0" collapsed="false">
      <c r="A73" s="62" t="s">
        <v>27</v>
      </c>
      <c r="B73" s="68" t="n">
        <v>23.59</v>
      </c>
      <c r="C73" s="65" t="n">
        <v>11</v>
      </c>
      <c r="D73" s="65"/>
      <c r="E73" s="65"/>
      <c r="F73" s="68" t="n">
        <v>12.59</v>
      </c>
      <c r="G73" s="65"/>
      <c r="H73" s="11"/>
      <c r="I73" s="11"/>
      <c r="J73" s="11"/>
      <c r="K73" s="11"/>
      <c r="L73" s="11"/>
    </row>
    <row r="74" customFormat="false" ht="17.25" hidden="false" customHeight="false" outlineLevel="0" collapsed="false">
      <c r="A74" s="66" t="s">
        <v>42</v>
      </c>
      <c r="B74" s="68" t="n">
        <v>22</v>
      </c>
      <c r="C74" s="65"/>
      <c r="D74" s="65"/>
      <c r="E74" s="68" t="n">
        <v>22</v>
      </c>
      <c r="F74" s="68"/>
      <c r="G74" s="65"/>
      <c r="H74" s="11"/>
      <c r="I74" s="11"/>
      <c r="J74" s="11"/>
      <c r="K74" s="11"/>
      <c r="L74" s="11"/>
    </row>
    <row r="75" customFormat="false" ht="17.25" hidden="false" customHeight="false" outlineLevel="0" collapsed="false">
      <c r="A75" s="62" t="s">
        <v>43</v>
      </c>
      <c r="B75" s="68" t="n">
        <v>24</v>
      </c>
      <c r="C75" s="65"/>
      <c r="D75" s="65"/>
      <c r="E75" s="68" t="n">
        <v>12</v>
      </c>
      <c r="F75" s="65" t="n">
        <v>12</v>
      </c>
      <c r="G75" s="65"/>
      <c r="H75" s="11"/>
      <c r="I75" s="11"/>
      <c r="J75" s="11"/>
      <c r="K75" s="11"/>
      <c r="L75" s="11"/>
    </row>
    <row r="76" customFormat="false" ht="17.25" hidden="false" customHeight="false" outlineLevel="0" collapsed="false">
      <c r="A76" s="62" t="s">
        <v>44</v>
      </c>
      <c r="B76" s="68" t="n">
        <v>23.87</v>
      </c>
      <c r="C76" s="65" t="n">
        <v>6</v>
      </c>
      <c r="D76" s="65" t="n">
        <v>11.87</v>
      </c>
      <c r="E76" s="65"/>
      <c r="F76" s="68"/>
      <c r="G76" s="68" t="n">
        <v>6</v>
      </c>
      <c r="H76" s="11"/>
      <c r="I76" s="11"/>
      <c r="J76" s="11"/>
      <c r="K76" s="11"/>
      <c r="L76" s="11"/>
    </row>
    <row r="77" s="77" customFormat="true" ht="17.25" hidden="false" customHeight="false" outlineLevel="0" collapsed="false">
      <c r="A77" s="66" t="s">
        <v>40</v>
      </c>
      <c r="B77" s="68" t="n">
        <v>21.56</v>
      </c>
      <c r="C77" s="65"/>
      <c r="D77" s="65" t="n">
        <v>5</v>
      </c>
      <c r="E77" s="65" t="n">
        <v>4</v>
      </c>
      <c r="F77" s="68" t="n">
        <v>12.56</v>
      </c>
      <c r="G77" s="68"/>
      <c r="H77" s="11"/>
      <c r="I77" s="11"/>
      <c r="J77" s="11"/>
      <c r="K77" s="11"/>
      <c r="L77" s="11"/>
    </row>
    <row r="78" customFormat="false" ht="17.25" hidden="false" customHeight="false" outlineLevel="0" collapsed="false">
      <c r="A78" s="66" t="s">
        <v>41</v>
      </c>
      <c r="B78" s="68" t="n">
        <v>19.56</v>
      </c>
      <c r="C78" s="65" t="n">
        <v>8</v>
      </c>
      <c r="D78" s="65"/>
      <c r="E78" s="65"/>
      <c r="F78" s="68"/>
      <c r="G78" s="68" t="n">
        <v>11.56</v>
      </c>
      <c r="H78" s="11"/>
      <c r="I78" s="11"/>
      <c r="J78" s="11"/>
      <c r="K78" s="11"/>
      <c r="L78" s="11"/>
    </row>
    <row r="79" customFormat="false" ht="17.25" hidden="false" customHeight="false" outlineLevel="0" collapsed="false">
      <c r="A79" s="62" t="s">
        <v>46</v>
      </c>
      <c r="B79" s="68" t="n">
        <v>23</v>
      </c>
      <c r="C79" s="65"/>
      <c r="D79" s="65"/>
      <c r="E79" s="65"/>
      <c r="F79" s="68"/>
      <c r="G79" s="68" t="n">
        <v>23</v>
      </c>
      <c r="H79" s="11"/>
      <c r="I79" s="11"/>
      <c r="J79" s="11"/>
      <c r="K79" s="11"/>
      <c r="L79" s="11"/>
    </row>
    <row r="80" customFormat="false" ht="17.25" hidden="false" customHeight="false" outlineLevel="0" collapsed="false">
      <c r="A80" s="62" t="s">
        <v>45</v>
      </c>
      <c r="B80" s="68" t="n">
        <v>21.49</v>
      </c>
      <c r="C80" s="65"/>
      <c r="D80" s="65" t="n">
        <v>21.49</v>
      </c>
      <c r="E80" s="65"/>
      <c r="F80" s="68"/>
      <c r="G80" s="68"/>
      <c r="H80" s="11"/>
      <c r="I80" s="11"/>
      <c r="J80" s="11"/>
      <c r="K80" s="11"/>
      <c r="L80" s="11"/>
    </row>
    <row r="81" customFormat="false" ht="17.25" hidden="false" customHeight="false" outlineLevel="0" collapsed="false">
      <c r="A81" s="62" t="s">
        <v>28</v>
      </c>
      <c r="B81" s="68" t="n">
        <v>23.44</v>
      </c>
      <c r="C81" s="65"/>
      <c r="D81" s="65"/>
      <c r="E81" s="65" t="n">
        <v>23.44</v>
      </c>
      <c r="F81" s="68"/>
      <c r="G81" s="68"/>
      <c r="H81" s="11"/>
      <c r="I81" s="11"/>
      <c r="J81" s="11"/>
      <c r="K81" s="11"/>
      <c r="L81" s="11"/>
    </row>
    <row r="82" customFormat="false" ht="17.25" hidden="false" customHeight="false" outlineLevel="0" collapsed="false">
      <c r="A82" s="11" t="s">
        <v>14</v>
      </c>
      <c r="B82" s="11" t="n">
        <f aca="false">ROUND(SUM(B73:B81),2)</f>
        <v>202.51</v>
      </c>
      <c r="C82" s="11" t="n">
        <f aca="false">ROUND(SUM(C73:C81),2)</f>
        <v>25</v>
      </c>
      <c r="D82" s="11" t="n">
        <f aca="false">ROUND(SUM(D73:D81),2)</f>
        <v>38.36</v>
      </c>
      <c r="E82" s="11" t="n">
        <f aca="false">ROUND(SUM(E73:E81),2)</f>
        <v>61.44</v>
      </c>
      <c r="F82" s="11" t="n">
        <f aca="false">ROUND(SUM(F73:F81),2)</f>
        <v>37.15</v>
      </c>
      <c r="G82" s="11" t="n">
        <f aca="false">ROUND(SUM(G73:G81),2)</f>
        <v>40.56</v>
      </c>
      <c r="H82" s="11"/>
      <c r="I82" s="11" t="n">
        <v>0</v>
      </c>
      <c r="J82" s="11" t="n">
        <v>0</v>
      </c>
      <c r="K82" s="11" t="n">
        <v>0</v>
      </c>
      <c r="L82" s="11" t="n">
        <v>0</v>
      </c>
    </row>
    <row r="83" customFormat="false" ht="17.25" hidden="false" customHeight="false" outlineLevel="0" collapsed="false">
      <c r="A83" s="1"/>
      <c r="B83" s="1"/>
      <c r="C83" s="69" t="n">
        <f aca="false">ROUND(C82/$B$82,4)</f>
        <v>0.1235</v>
      </c>
      <c r="D83" s="69" t="n">
        <f aca="false">ROUND(D82/$B$82,4)</f>
        <v>0.1894</v>
      </c>
      <c r="E83" s="69" t="n">
        <f aca="false">ROUND(E82/$B$82,4)</f>
        <v>0.3034</v>
      </c>
      <c r="F83" s="69" t="n">
        <f aca="false">ROUND(F82/$B$82,4)</f>
        <v>0.1834</v>
      </c>
      <c r="G83" s="69" t="n">
        <f aca="false">1-C83-D83-E83-F83</f>
        <v>0.2003</v>
      </c>
      <c r="H83" s="1"/>
      <c r="I83" s="1"/>
      <c r="J83" s="1"/>
      <c r="K83" s="1"/>
      <c r="L83" s="1"/>
    </row>
    <row r="84" customFormat="false" ht="17.2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customFormat="false" ht="17.2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customFormat="false" ht="17.25" hidden="false" customHeight="false" outlineLevel="0" collapsed="false">
      <c r="A86" s="1" t="n">
        <v>2019.07</v>
      </c>
      <c r="B86" s="1"/>
      <c r="C86" s="59" t="n">
        <v>7370.98</v>
      </c>
      <c r="D86" s="60" t="e">
        <f aca="false">#REF!-C86</f>
        <v>#REF!</v>
      </c>
      <c r="E86" s="1"/>
      <c r="F86" s="1"/>
      <c r="G86" s="1"/>
      <c r="H86" s="1"/>
      <c r="I86" s="1"/>
      <c r="J86" s="1"/>
      <c r="K86" s="1"/>
      <c r="L86" s="1"/>
    </row>
    <row r="87" customFormat="false" ht="17.25" hidden="false" customHeight="false" outlineLevel="0" collapsed="false">
      <c r="A87" s="11" t="s">
        <v>0</v>
      </c>
      <c r="B87" s="11" t="s">
        <v>1</v>
      </c>
      <c r="C87" s="61" t="s">
        <v>30</v>
      </c>
      <c r="D87" s="61" t="s">
        <v>31</v>
      </c>
      <c r="E87" s="61" t="s">
        <v>32</v>
      </c>
      <c r="F87" s="61" t="s">
        <v>33</v>
      </c>
      <c r="G87" s="61" t="s">
        <v>34</v>
      </c>
      <c r="H87" s="61" t="s">
        <v>35</v>
      </c>
      <c r="I87" s="61" t="s">
        <v>36</v>
      </c>
      <c r="J87" s="61" t="s">
        <v>37</v>
      </c>
      <c r="K87" s="61" t="s">
        <v>38</v>
      </c>
      <c r="L87" s="61" t="s">
        <v>39</v>
      </c>
    </row>
    <row r="88" customFormat="false" ht="17.25" hidden="false" customHeight="false" outlineLevel="0" collapsed="false">
      <c r="A88" s="62" t="s">
        <v>27</v>
      </c>
      <c r="B88" s="68" t="n">
        <v>24.13</v>
      </c>
      <c r="C88" s="65" t="n">
        <v>4</v>
      </c>
      <c r="D88" s="65"/>
      <c r="E88" s="65"/>
      <c r="F88" s="68" t="n">
        <v>20.13</v>
      </c>
      <c r="G88" s="65"/>
      <c r="H88" s="65"/>
      <c r="I88" s="11"/>
      <c r="J88" s="11"/>
      <c r="K88" s="11"/>
      <c r="L88" s="11"/>
    </row>
    <row r="89" customFormat="false" ht="17.25" hidden="false" customHeight="false" outlineLevel="0" collapsed="false">
      <c r="A89" s="66" t="s">
        <v>42</v>
      </c>
      <c r="B89" s="68" t="n">
        <v>24.5</v>
      </c>
      <c r="C89" s="65"/>
      <c r="D89" s="65"/>
      <c r="E89" s="65" t="n">
        <v>24.5</v>
      </c>
      <c r="F89" s="68"/>
      <c r="G89" s="65"/>
      <c r="H89" s="65"/>
      <c r="I89" s="11"/>
      <c r="J89" s="11"/>
      <c r="K89" s="11"/>
      <c r="L89" s="11"/>
    </row>
    <row r="90" customFormat="false" ht="17.25" hidden="false" customHeight="false" outlineLevel="0" collapsed="false">
      <c r="A90" s="62" t="s">
        <v>43</v>
      </c>
      <c r="B90" s="68" t="n">
        <v>26</v>
      </c>
      <c r="C90" s="65"/>
      <c r="D90" s="65"/>
      <c r="E90" s="65" t="n">
        <v>13</v>
      </c>
      <c r="F90" s="68" t="n">
        <v>13</v>
      </c>
      <c r="G90" s="65"/>
      <c r="H90" s="65"/>
      <c r="I90" s="11"/>
      <c r="J90" s="11"/>
      <c r="K90" s="11"/>
      <c r="L90" s="11"/>
    </row>
    <row r="91" customFormat="false" ht="17.25" hidden="false" customHeight="false" outlineLevel="0" collapsed="false">
      <c r="A91" s="62" t="s">
        <v>44</v>
      </c>
      <c r="B91" s="68" t="n">
        <v>25.91</v>
      </c>
      <c r="C91" s="65" t="n">
        <v>4</v>
      </c>
      <c r="D91" s="65" t="n">
        <v>4</v>
      </c>
      <c r="E91" s="65"/>
      <c r="F91" s="68"/>
      <c r="G91" s="65" t="n">
        <v>17.91</v>
      </c>
      <c r="H91" s="65"/>
      <c r="I91" s="11"/>
      <c r="J91" s="11"/>
      <c r="K91" s="11"/>
      <c r="L91" s="11"/>
    </row>
    <row r="92" customFormat="false" ht="17.25" hidden="false" customHeight="false" outlineLevel="0" collapsed="false">
      <c r="A92" s="66" t="s">
        <v>40</v>
      </c>
      <c r="B92" s="68" t="n">
        <v>25.5</v>
      </c>
      <c r="C92" s="65"/>
      <c r="D92" s="65" t="n">
        <v>8</v>
      </c>
      <c r="E92" s="65" t="n">
        <v>8</v>
      </c>
      <c r="F92" s="68" t="n">
        <v>9.5</v>
      </c>
      <c r="G92" s="65"/>
      <c r="H92" s="65"/>
      <c r="I92" s="11"/>
      <c r="J92" s="11"/>
      <c r="K92" s="11"/>
      <c r="L92" s="11"/>
    </row>
    <row r="93" customFormat="false" ht="17.25" hidden="false" customHeight="false" outlineLevel="0" collapsed="false">
      <c r="A93" s="66" t="s">
        <v>41</v>
      </c>
      <c r="B93" s="68" t="n">
        <v>25.5</v>
      </c>
      <c r="C93" s="65" t="n">
        <v>4</v>
      </c>
      <c r="D93" s="65"/>
      <c r="E93" s="65"/>
      <c r="F93" s="68"/>
      <c r="G93" s="65" t="n">
        <v>10</v>
      </c>
      <c r="H93" s="65" t="n">
        <v>11.5</v>
      </c>
      <c r="I93" s="11"/>
      <c r="J93" s="11"/>
      <c r="K93" s="11"/>
      <c r="L93" s="11"/>
    </row>
    <row r="94" customFormat="false" ht="17.25" hidden="false" customHeight="false" outlineLevel="0" collapsed="false">
      <c r="A94" s="62" t="s">
        <v>46</v>
      </c>
      <c r="B94" s="68" t="n">
        <v>24.5</v>
      </c>
      <c r="C94" s="65"/>
      <c r="D94" s="65"/>
      <c r="E94" s="65"/>
      <c r="F94" s="68"/>
      <c r="G94" s="65" t="n">
        <v>24.5</v>
      </c>
      <c r="H94" s="65"/>
      <c r="I94" s="11"/>
      <c r="J94" s="11"/>
      <c r="K94" s="11"/>
      <c r="L94" s="11"/>
    </row>
    <row r="95" customFormat="false" ht="17.25" hidden="false" customHeight="false" outlineLevel="0" collapsed="false">
      <c r="A95" s="62" t="s">
        <v>47</v>
      </c>
      <c r="B95" s="68" t="n">
        <v>20</v>
      </c>
      <c r="C95" s="65"/>
      <c r="D95" s="65"/>
      <c r="E95" s="65"/>
      <c r="F95" s="68"/>
      <c r="G95" s="65"/>
      <c r="H95" s="65" t="n">
        <v>20</v>
      </c>
      <c r="I95" s="11"/>
      <c r="J95" s="11"/>
      <c r="K95" s="11"/>
      <c r="L95" s="11"/>
    </row>
    <row r="96" customFormat="false" ht="17.25" hidden="false" customHeight="false" outlineLevel="0" collapsed="false">
      <c r="A96" s="62" t="s">
        <v>45</v>
      </c>
      <c r="B96" s="68" t="n">
        <v>23.81</v>
      </c>
      <c r="C96" s="65"/>
      <c r="D96" s="65" t="n">
        <v>23.81</v>
      </c>
      <c r="E96" s="65"/>
      <c r="F96" s="68"/>
      <c r="G96" s="65"/>
      <c r="H96" s="65"/>
      <c r="I96" s="11"/>
      <c r="J96" s="11"/>
      <c r="K96" s="11"/>
      <c r="L96" s="11"/>
    </row>
    <row r="97" customFormat="false" ht="17.25" hidden="false" customHeight="false" outlineLevel="0" collapsed="false">
      <c r="A97" s="62" t="s">
        <v>28</v>
      </c>
      <c r="B97" s="68" t="n">
        <v>24.93</v>
      </c>
      <c r="C97" s="65"/>
      <c r="D97" s="65"/>
      <c r="E97" s="65" t="n">
        <v>4</v>
      </c>
      <c r="F97" s="68"/>
      <c r="G97" s="65"/>
      <c r="H97" s="65" t="n">
        <v>20.93</v>
      </c>
      <c r="I97" s="11"/>
      <c r="J97" s="11"/>
      <c r="K97" s="11"/>
      <c r="L97" s="11"/>
    </row>
    <row r="98" customFormat="false" ht="17.25" hidden="false" customHeight="false" outlineLevel="0" collapsed="false">
      <c r="A98" s="11" t="s">
        <v>14</v>
      </c>
      <c r="B98" s="11" t="n">
        <f aca="false">ROUND(SUM(B88:B97),2)</f>
        <v>244.78</v>
      </c>
      <c r="C98" s="11" t="n">
        <f aca="false">ROUND(SUM(C88:C97),2)</f>
        <v>12</v>
      </c>
      <c r="D98" s="11" t="n">
        <f aca="false">ROUND(SUM(D88:D97),2)</f>
        <v>35.81</v>
      </c>
      <c r="E98" s="11" t="n">
        <f aca="false">ROUND(SUM(E88:E97),2)</f>
        <v>49.5</v>
      </c>
      <c r="F98" s="11" t="n">
        <f aca="false">ROUND(SUM(F88:F97),2)</f>
        <v>42.63</v>
      </c>
      <c r="G98" s="11" t="n">
        <f aca="false">ROUND(SUM(G88:G97),2)</f>
        <v>52.41</v>
      </c>
      <c r="H98" s="11" t="n">
        <f aca="false">ROUND(SUM(H88:H97),2)</f>
        <v>52.43</v>
      </c>
      <c r="I98" s="11" t="n">
        <v>0</v>
      </c>
      <c r="J98" s="11" t="n">
        <v>0</v>
      </c>
      <c r="K98" s="11" t="n">
        <v>0</v>
      </c>
      <c r="L98" s="11" t="n">
        <v>0</v>
      </c>
    </row>
    <row r="99" customFormat="false" ht="17.25" hidden="false" customHeight="false" outlineLevel="0" collapsed="false">
      <c r="A99" s="1"/>
      <c r="B99" s="1"/>
      <c r="C99" s="69" t="n">
        <f aca="false">ROUND(C98/$B$98,4)</f>
        <v>0.049</v>
      </c>
      <c r="D99" s="69" t="n">
        <f aca="false">ROUND(D98/$B$98,4)</f>
        <v>0.1463</v>
      </c>
      <c r="E99" s="69" t="n">
        <f aca="false">ROUND(E98/$B$98,4)</f>
        <v>0.2022</v>
      </c>
      <c r="F99" s="69" t="n">
        <f aca="false">ROUND(F98/$B$98,4)</f>
        <v>0.1742</v>
      </c>
      <c r="G99" s="69" t="n">
        <f aca="false">ROUND(G98/$B$98,4)</f>
        <v>0.2141</v>
      </c>
      <c r="H99" s="69" t="n">
        <f aca="false">ROUND(H98/$B$98,4)</f>
        <v>0.2142</v>
      </c>
      <c r="I99" s="1"/>
      <c r="J99" s="1"/>
      <c r="K99" s="1"/>
      <c r="L99" s="1"/>
    </row>
    <row r="100" customFormat="false" ht="17.2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customFormat="false" ht="17.2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customFormat="false" ht="17.2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customFormat="false" ht="17.25" hidden="false" customHeight="false" outlineLevel="0" collapsed="false">
      <c r="A103" s="1" t="n">
        <v>2019.08</v>
      </c>
      <c r="B103" s="7"/>
      <c r="C103" s="59" t="n">
        <v>5786.06</v>
      </c>
      <c r="D103" s="60" t="e">
        <f aca="false">#REF!-C103</f>
        <v>#REF!</v>
      </c>
      <c r="E103" s="7"/>
      <c r="F103" s="7"/>
      <c r="G103" s="7"/>
      <c r="H103" s="7"/>
      <c r="I103" s="7"/>
      <c r="J103" s="7"/>
      <c r="K103" s="7"/>
      <c r="L103" s="7"/>
    </row>
    <row r="104" customFormat="false" ht="17.25" hidden="false" customHeight="false" outlineLevel="0" collapsed="false">
      <c r="A104" s="11" t="s">
        <v>0</v>
      </c>
      <c r="B104" s="11" t="s">
        <v>1</v>
      </c>
      <c r="C104" s="61" t="s">
        <v>30</v>
      </c>
      <c r="D104" s="61" t="s">
        <v>31</v>
      </c>
      <c r="E104" s="61" t="s">
        <v>32</v>
      </c>
      <c r="F104" s="61" t="s">
        <v>33</v>
      </c>
      <c r="G104" s="61" t="s">
        <v>34</v>
      </c>
      <c r="H104" s="61" t="s">
        <v>35</v>
      </c>
      <c r="I104" s="61" t="s">
        <v>36</v>
      </c>
      <c r="J104" s="61" t="s">
        <v>37</v>
      </c>
      <c r="K104" s="61" t="s">
        <v>38</v>
      </c>
      <c r="L104" s="61" t="s">
        <v>39</v>
      </c>
    </row>
    <row r="105" customFormat="false" ht="17.25" hidden="false" customHeight="false" outlineLevel="0" collapsed="false">
      <c r="A105" s="62" t="s">
        <v>27</v>
      </c>
      <c r="B105" s="68" t="n">
        <v>25.06</v>
      </c>
      <c r="C105" s="65"/>
      <c r="D105" s="65"/>
      <c r="E105" s="65"/>
      <c r="F105" s="62" t="n">
        <v>25.06</v>
      </c>
      <c r="G105" s="78"/>
      <c r="H105" s="65"/>
      <c r="I105" s="11"/>
      <c r="J105" s="11"/>
      <c r="K105" s="11"/>
      <c r="L105" s="11"/>
    </row>
    <row r="106" customFormat="false" ht="17.25" hidden="false" customHeight="false" outlineLevel="0" collapsed="false">
      <c r="A106" s="66" t="s">
        <v>42</v>
      </c>
      <c r="B106" s="68" t="n">
        <v>24.5</v>
      </c>
      <c r="C106" s="65"/>
      <c r="D106" s="65"/>
      <c r="E106" s="65" t="n">
        <v>24.5</v>
      </c>
      <c r="F106" s="62"/>
      <c r="G106" s="78"/>
      <c r="H106" s="65"/>
      <c r="I106" s="11"/>
      <c r="J106" s="11"/>
      <c r="K106" s="11"/>
      <c r="L106" s="11"/>
    </row>
    <row r="107" customFormat="false" ht="17.25" hidden="false" customHeight="false" outlineLevel="0" collapsed="false">
      <c r="A107" s="75" t="s">
        <v>43</v>
      </c>
      <c r="B107" s="68" t="n">
        <v>24.88</v>
      </c>
      <c r="C107" s="65"/>
      <c r="D107" s="65"/>
      <c r="E107" s="62" t="n">
        <v>12</v>
      </c>
      <c r="F107" s="62" t="n">
        <v>12.88</v>
      </c>
      <c r="G107" s="78"/>
      <c r="H107" s="62"/>
      <c r="I107" s="11"/>
      <c r="J107" s="11"/>
      <c r="K107" s="11"/>
      <c r="L107" s="11"/>
    </row>
    <row r="108" customFormat="false" ht="17.25" hidden="false" customHeight="false" outlineLevel="0" collapsed="false">
      <c r="A108" s="62" t="s">
        <v>44</v>
      </c>
      <c r="B108" s="68" t="n">
        <v>24.95</v>
      </c>
      <c r="C108" s="65"/>
      <c r="D108" s="65" t="n">
        <v>12.41</v>
      </c>
      <c r="F108" s="62"/>
      <c r="G108" s="65" t="n">
        <v>12.54</v>
      </c>
      <c r="H108" s="65"/>
      <c r="I108" s="11"/>
      <c r="J108" s="11"/>
      <c r="K108" s="11"/>
      <c r="L108" s="11"/>
    </row>
    <row r="109" customFormat="false" ht="17.25" hidden="false" customHeight="false" outlineLevel="0" collapsed="false">
      <c r="A109" s="66" t="s">
        <v>40</v>
      </c>
      <c r="B109" s="68" t="n">
        <v>23.13</v>
      </c>
      <c r="C109" s="65"/>
      <c r="D109" s="65" t="n">
        <v>8</v>
      </c>
      <c r="E109" s="65" t="n">
        <v>8</v>
      </c>
      <c r="F109" s="68" t="n">
        <v>7.13</v>
      </c>
      <c r="G109" s="65"/>
      <c r="H109" s="65"/>
      <c r="I109" s="11"/>
      <c r="J109" s="11"/>
      <c r="K109" s="11"/>
      <c r="L109" s="11"/>
    </row>
    <row r="110" customFormat="false" ht="17.25" hidden="false" customHeight="false" outlineLevel="0" collapsed="false">
      <c r="A110" s="66" t="s">
        <v>41</v>
      </c>
      <c r="B110" s="68" t="n">
        <v>24.78</v>
      </c>
      <c r="C110" s="65"/>
      <c r="D110" s="65"/>
      <c r="E110" s="65"/>
      <c r="F110" s="68"/>
      <c r="G110" s="65" t="n">
        <v>13.28</v>
      </c>
      <c r="H110" s="65" t="n">
        <v>11.5</v>
      </c>
      <c r="I110" s="11"/>
      <c r="J110" s="11"/>
      <c r="K110" s="11"/>
      <c r="L110" s="11"/>
    </row>
    <row r="111" customFormat="false" ht="17.25" hidden="false" customHeight="false" outlineLevel="0" collapsed="false">
      <c r="A111" s="62" t="s">
        <v>46</v>
      </c>
      <c r="B111" s="68" t="n">
        <v>25.5</v>
      </c>
      <c r="C111" s="65"/>
      <c r="D111" s="65"/>
      <c r="E111" s="65"/>
      <c r="F111" s="68"/>
      <c r="G111" s="65" t="n">
        <v>25.5</v>
      </c>
      <c r="H111" s="65"/>
      <c r="I111" s="11"/>
      <c r="J111" s="11"/>
      <c r="K111" s="11"/>
      <c r="L111" s="11"/>
    </row>
    <row r="112" customFormat="false" ht="17.25" hidden="false" customHeight="false" outlineLevel="0" collapsed="false">
      <c r="A112" s="62" t="s">
        <v>47</v>
      </c>
      <c r="B112" s="68" t="n">
        <v>24.5</v>
      </c>
      <c r="C112" s="65"/>
      <c r="D112" s="65"/>
      <c r="E112" s="65"/>
      <c r="F112" s="68"/>
      <c r="G112" s="65"/>
      <c r="H112" s="65" t="n">
        <v>24.5</v>
      </c>
      <c r="I112" s="11"/>
      <c r="J112" s="11"/>
      <c r="K112" s="11"/>
      <c r="L112" s="11"/>
    </row>
    <row r="113" customFormat="false" ht="17.25" hidden="false" customHeight="false" outlineLevel="0" collapsed="false">
      <c r="A113" s="62" t="s">
        <v>45</v>
      </c>
      <c r="B113" s="68" t="n">
        <v>11.13</v>
      </c>
      <c r="C113" s="65"/>
      <c r="D113" s="65" t="n">
        <v>11.13</v>
      </c>
      <c r="E113" s="65"/>
      <c r="F113" s="68"/>
      <c r="G113" s="65"/>
      <c r="H113" s="65"/>
      <c r="I113" s="11"/>
      <c r="J113" s="11"/>
      <c r="K113" s="11"/>
      <c r="L113" s="11"/>
    </row>
    <row r="114" customFormat="false" ht="17.25" hidden="false" customHeight="false" outlineLevel="0" collapsed="false">
      <c r="A114" s="62" t="s">
        <v>28</v>
      </c>
      <c r="B114" s="68" t="n">
        <v>23.94</v>
      </c>
      <c r="C114" s="65"/>
      <c r="D114" s="65"/>
      <c r="E114" s="65" t="n">
        <v>4.5</v>
      </c>
      <c r="F114" s="62"/>
      <c r="G114" s="65"/>
      <c r="H114" s="65" t="n">
        <v>19.44</v>
      </c>
      <c r="I114" s="11"/>
      <c r="J114" s="11"/>
      <c r="K114" s="11"/>
      <c r="L114" s="11"/>
    </row>
    <row r="115" customFormat="false" ht="17.25" hidden="false" customHeight="false" outlineLevel="0" collapsed="false">
      <c r="A115" s="11" t="s">
        <v>14</v>
      </c>
      <c r="B115" s="11" t="n">
        <f aca="false">ROUND(SUM(B105:B114),2)</f>
        <v>232.37</v>
      </c>
      <c r="C115" s="11" t="n">
        <f aca="false">ROUND(SUM(C105:C114),2)</f>
        <v>0</v>
      </c>
      <c r="D115" s="11" t="n">
        <f aca="false">ROUND(SUM(D105:D114),2)</f>
        <v>31.54</v>
      </c>
      <c r="E115" s="11" t="n">
        <f aca="false">ROUND(SUM(E105:E114),2)</f>
        <v>49</v>
      </c>
      <c r="F115" s="11" t="n">
        <f aca="false">ROUND(SUM(F105:F114),2)</f>
        <v>45.07</v>
      </c>
      <c r="G115" s="11" t="n">
        <f aca="false">ROUND(SUM(G105:G114),2)</f>
        <v>51.32</v>
      </c>
      <c r="H115" s="11" t="n">
        <f aca="false">ROUND(SUM(H105:H114),2)</f>
        <v>55.44</v>
      </c>
      <c r="I115" s="11" t="n">
        <f aca="false">ROUND(SUM(I105:I114),2)</f>
        <v>0</v>
      </c>
      <c r="J115" s="11" t="n">
        <f aca="false">ROUND(SUM(J105:J114),2)</f>
        <v>0</v>
      </c>
      <c r="K115" s="11" t="n">
        <f aca="false">ROUND(SUM(K105:K114),2)</f>
        <v>0</v>
      </c>
      <c r="L115" s="11" t="n">
        <f aca="false">ROUND(SUM(L105:L114),2)</f>
        <v>0</v>
      </c>
    </row>
    <row r="116" customFormat="false" ht="17.25" hidden="false" customHeight="false" outlineLevel="0" collapsed="false">
      <c r="A116" s="1"/>
      <c r="B116" s="1"/>
      <c r="C116" s="69" t="n">
        <f aca="false">ROUND(C115/$B$115,4)</f>
        <v>0</v>
      </c>
      <c r="D116" s="69" t="n">
        <f aca="false">ROUND(D115/$B$115,4)</f>
        <v>0.1357</v>
      </c>
      <c r="E116" s="69" t="n">
        <f aca="false">ROUND(E115/$B$115,4)</f>
        <v>0.2109</v>
      </c>
      <c r="F116" s="69" t="n">
        <f aca="false">ROUND(F115/$B$115,4)</f>
        <v>0.194</v>
      </c>
      <c r="G116" s="69" t="n">
        <f aca="false">ROUND(G115/$B$115,4)</f>
        <v>0.2209</v>
      </c>
      <c r="H116" s="69" t="n">
        <f aca="false">ROUND(H115/$B$115,4)</f>
        <v>0.2386</v>
      </c>
      <c r="I116" s="1"/>
      <c r="J116" s="1"/>
      <c r="K116" s="1"/>
      <c r="L116" s="1"/>
    </row>
    <row r="117" customFormat="false" ht="17.2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customFormat="false" ht="17.2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customFormat="false" ht="17.25" hidden="false" customHeight="false" outlineLevel="0" collapsed="false">
      <c r="A119" s="1" t="n">
        <v>2019.09</v>
      </c>
      <c r="B119" s="7"/>
      <c r="C119" s="59" t="n">
        <v>6265.34</v>
      </c>
      <c r="D119" s="60" t="e">
        <f aca="false">#REF!-C119</f>
        <v>#REF!</v>
      </c>
      <c r="E119" s="7"/>
      <c r="F119" s="7"/>
      <c r="G119" s="7"/>
      <c r="H119" s="7"/>
      <c r="I119" s="7"/>
      <c r="J119" s="7"/>
      <c r="K119" s="7"/>
      <c r="L119" s="7"/>
    </row>
    <row r="120" customFormat="false" ht="17.25" hidden="false" customHeight="false" outlineLevel="0" collapsed="false">
      <c r="A120" s="11" t="s">
        <v>0</v>
      </c>
      <c r="B120" s="11" t="s">
        <v>1</v>
      </c>
      <c r="C120" s="61" t="s">
        <v>30</v>
      </c>
      <c r="D120" s="61" t="s">
        <v>31</v>
      </c>
      <c r="E120" s="61" t="s">
        <v>32</v>
      </c>
      <c r="F120" s="61" t="s">
        <v>33</v>
      </c>
      <c r="G120" s="61" t="s">
        <v>34</v>
      </c>
      <c r="H120" s="61" t="s">
        <v>35</v>
      </c>
      <c r="I120" s="61" t="s">
        <v>36</v>
      </c>
      <c r="J120" s="61" t="s">
        <v>37</v>
      </c>
      <c r="K120" s="61" t="s">
        <v>38</v>
      </c>
      <c r="L120" s="61" t="s">
        <v>39</v>
      </c>
    </row>
    <row r="121" customFormat="false" ht="17.25" hidden="false" customHeight="false" outlineLevel="0" collapsed="false">
      <c r="A121" s="62" t="s">
        <v>27</v>
      </c>
      <c r="B121" s="68" t="n">
        <v>23.56</v>
      </c>
      <c r="C121" s="65"/>
      <c r="D121" s="65"/>
      <c r="E121" s="65"/>
      <c r="F121" s="79" t="n">
        <v>15</v>
      </c>
      <c r="G121" s="62"/>
      <c r="H121" s="65"/>
      <c r="I121" s="65" t="n">
        <v>8.56</v>
      </c>
      <c r="J121" s="11"/>
      <c r="K121" s="11"/>
      <c r="L121" s="11"/>
    </row>
    <row r="122" customFormat="false" ht="17.25" hidden="false" customHeight="false" outlineLevel="0" collapsed="false">
      <c r="A122" s="66" t="s">
        <v>42</v>
      </c>
      <c r="B122" s="68" t="n">
        <v>24</v>
      </c>
      <c r="C122" s="65"/>
      <c r="D122" s="65"/>
      <c r="E122" s="65" t="n">
        <v>24</v>
      </c>
      <c r="F122" s="62"/>
      <c r="G122" s="78"/>
      <c r="H122" s="65"/>
      <c r="I122" s="11"/>
      <c r="J122" s="11"/>
      <c r="K122" s="11"/>
      <c r="L122" s="11"/>
    </row>
    <row r="123" customFormat="false" ht="17.25" hidden="false" customHeight="false" outlineLevel="0" collapsed="false">
      <c r="A123" s="75" t="s">
        <v>43</v>
      </c>
      <c r="B123" s="68" t="n">
        <v>24</v>
      </c>
      <c r="C123" s="79"/>
      <c r="D123" s="65"/>
      <c r="E123" s="62" t="n">
        <v>14</v>
      </c>
      <c r="F123" s="62" t="n">
        <v>10</v>
      </c>
      <c r="H123" s="62"/>
      <c r="I123" s="65"/>
      <c r="J123" s="11"/>
      <c r="K123" s="11"/>
      <c r="L123" s="11"/>
    </row>
    <row r="124" customFormat="false" ht="17.25" hidden="false" customHeight="false" outlineLevel="0" collapsed="false">
      <c r="A124" s="62" t="s">
        <v>44</v>
      </c>
      <c r="B124" s="68" t="n">
        <v>23.56</v>
      </c>
      <c r="C124" s="65"/>
      <c r="D124" s="65"/>
      <c r="E124" s="65"/>
      <c r="F124" s="62"/>
      <c r="G124" s="65" t="n">
        <v>23.56</v>
      </c>
      <c r="H124" s="65"/>
      <c r="I124" s="65"/>
      <c r="J124" s="11"/>
      <c r="K124" s="11"/>
      <c r="L124" s="11"/>
    </row>
    <row r="125" customFormat="false" ht="17.25" hidden="false" customHeight="false" outlineLevel="0" collapsed="false">
      <c r="A125" s="62" t="s">
        <v>28</v>
      </c>
      <c r="B125" s="68" t="n">
        <v>23.94</v>
      </c>
      <c r="C125" s="65"/>
      <c r="D125" s="65"/>
      <c r="E125" s="65" t="n">
        <v>4.5</v>
      </c>
      <c r="F125" s="62"/>
      <c r="G125" s="65"/>
      <c r="H125" s="65" t="n">
        <v>15.44</v>
      </c>
      <c r="I125" s="65" t="n">
        <v>4</v>
      </c>
      <c r="J125" s="11"/>
      <c r="K125" s="11"/>
      <c r="L125" s="11"/>
    </row>
    <row r="126" customFormat="false" ht="17.25" hidden="false" customHeight="false" outlineLevel="0" collapsed="false">
      <c r="A126" s="66" t="s">
        <v>40</v>
      </c>
      <c r="B126" s="68" t="n">
        <v>24</v>
      </c>
      <c r="C126" s="65"/>
      <c r="D126" s="65"/>
      <c r="E126" s="65" t="n">
        <v>12.05</v>
      </c>
      <c r="F126" s="68" t="n">
        <v>11.95</v>
      </c>
      <c r="G126" s="65"/>
      <c r="H126" s="65"/>
      <c r="I126" s="65"/>
      <c r="J126" s="11"/>
      <c r="K126" s="11"/>
      <c r="L126" s="11"/>
    </row>
    <row r="127" customFormat="false" ht="17.25" hidden="false" customHeight="false" outlineLevel="0" collapsed="false">
      <c r="A127" s="66" t="s">
        <v>41</v>
      </c>
      <c r="B127" s="68" t="n">
        <v>24</v>
      </c>
      <c r="C127" s="65"/>
      <c r="D127" s="65"/>
      <c r="E127" s="65"/>
      <c r="F127" s="68"/>
      <c r="G127" s="65" t="n">
        <v>13.28</v>
      </c>
      <c r="H127" s="65" t="n">
        <v>10.72</v>
      </c>
      <c r="I127" s="65"/>
      <c r="J127" s="11"/>
      <c r="K127" s="11"/>
      <c r="L127" s="11"/>
    </row>
    <row r="128" customFormat="false" ht="17.25" hidden="false" customHeight="false" outlineLevel="0" collapsed="false">
      <c r="A128" s="62" t="s">
        <v>46</v>
      </c>
      <c r="B128" s="68" t="n">
        <v>24</v>
      </c>
      <c r="C128" s="65"/>
      <c r="D128" s="65"/>
      <c r="E128" s="65"/>
      <c r="F128" s="68"/>
      <c r="G128" s="65" t="n">
        <v>12</v>
      </c>
      <c r="H128" s="65"/>
      <c r="I128" s="65" t="n">
        <v>12</v>
      </c>
      <c r="J128" s="11"/>
      <c r="K128" s="11"/>
      <c r="L128" s="11"/>
    </row>
    <row r="129" customFormat="false" ht="17.25" hidden="false" customHeight="false" outlineLevel="0" collapsed="false">
      <c r="A129" s="62" t="s">
        <v>47</v>
      </c>
      <c r="B129" s="68" t="n">
        <v>24</v>
      </c>
      <c r="C129" s="65"/>
      <c r="D129" s="80"/>
      <c r="E129" s="65"/>
      <c r="F129" s="62"/>
      <c r="G129" s="62"/>
      <c r="H129" s="62" t="n">
        <v>24</v>
      </c>
      <c r="J129" s="11"/>
      <c r="K129" s="11"/>
      <c r="L129" s="11"/>
    </row>
    <row r="130" customFormat="false" ht="17.25" hidden="false" customHeight="false" outlineLevel="0" collapsed="false">
      <c r="A130" s="11" t="s">
        <v>14</v>
      </c>
      <c r="B130" s="11" t="n">
        <f aca="false">ROUND(SUM(B120:B129),2)</f>
        <v>215.06</v>
      </c>
      <c r="C130" s="11" t="n">
        <f aca="false">ROUND(SUM(C120:C129),2)</f>
        <v>0</v>
      </c>
      <c r="D130" s="11" t="n">
        <f aca="false">ROUND(SUM(D120:D129),2)</f>
        <v>0</v>
      </c>
      <c r="E130" s="11" t="n">
        <f aca="false">ROUND(SUM(E121:E129),2)</f>
        <v>54.55</v>
      </c>
      <c r="F130" s="11" t="n">
        <f aca="false">ROUND(SUM(F121:F129),2)</f>
        <v>36.95</v>
      </c>
      <c r="G130" s="11" t="n">
        <f aca="false">ROUND(SUM(G121:G129),2)</f>
        <v>48.84</v>
      </c>
      <c r="H130" s="11" t="n">
        <f aca="false">ROUND(SUM(H121:H129),2)</f>
        <v>50.16</v>
      </c>
      <c r="I130" s="11" t="n">
        <f aca="false">ROUND(SUM(I121:I129),2)</f>
        <v>24.56</v>
      </c>
      <c r="J130" s="11" t="n">
        <f aca="false">ROUND(SUM(J120:J129),2)</f>
        <v>0</v>
      </c>
      <c r="K130" s="11" t="n">
        <f aca="false">ROUND(SUM(K120:K129),2)</f>
        <v>0</v>
      </c>
      <c r="L130" s="11" t="n">
        <f aca="false">ROUND(SUM(L120:L129),2)</f>
        <v>0</v>
      </c>
    </row>
    <row r="131" customFormat="false" ht="17.25" hidden="false" customHeight="false" outlineLevel="0" collapsed="false">
      <c r="A131" s="1"/>
      <c r="B131" s="1"/>
      <c r="C131" s="1"/>
      <c r="D131" s="1"/>
      <c r="E131" s="69" t="n">
        <f aca="false">ROUND(E130/$B$130,4)</f>
        <v>0.2537</v>
      </c>
      <c r="F131" s="69" t="n">
        <f aca="false">ROUND(F130/$B$130,4)</f>
        <v>0.1718</v>
      </c>
      <c r="G131" s="69" t="n">
        <f aca="false">ROUND(G130/$B$130,4)</f>
        <v>0.2271</v>
      </c>
      <c r="H131" s="69" t="n">
        <f aca="false">ROUND(H130/$B$130,4)</f>
        <v>0.2332</v>
      </c>
      <c r="I131" s="69" t="n">
        <f aca="false">ROUND(I130/$B$130,4)</f>
        <v>0.1142</v>
      </c>
      <c r="J131" s="1"/>
      <c r="K131" s="1"/>
      <c r="L131" s="1"/>
    </row>
    <row r="132" customFormat="false" ht="17.2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customFormat="false" ht="17.2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customFormat="false" ht="17.25" hidden="false" customHeight="false" outlineLevel="0" collapsed="false">
      <c r="A134" s="1" t="s">
        <v>48</v>
      </c>
      <c r="B134" s="7"/>
      <c r="C134" s="59" t="n">
        <v>7966.52</v>
      </c>
      <c r="D134" s="60" t="e">
        <f aca="false">#REF!-C134</f>
        <v>#REF!</v>
      </c>
      <c r="E134" s="7"/>
      <c r="F134" s="7"/>
      <c r="G134" s="7"/>
      <c r="H134" s="7"/>
      <c r="I134" s="7"/>
      <c r="J134" s="7"/>
      <c r="K134" s="7"/>
      <c r="L134" s="7"/>
    </row>
    <row r="135" customFormat="false" ht="17.25" hidden="false" customHeight="false" outlineLevel="0" collapsed="false">
      <c r="A135" s="11" t="s">
        <v>0</v>
      </c>
      <c r="B135" s="11" t="s">
        <v>1</v>
      </c>
      <c r="C135" s="61" t="s">
        <v>30</v>
      </c>
      <c r="D135" s="61" t="s">
        <v>31</v>
      </c>
      <c r="E135" s="61" t="s">
        <v>32</v>
      </c>
      <c r="F135" s="61" t="s">
        <v>33</v>
      </c>
      <c r="G135" s="61" t="s">
        <v>34</v>
      </c>
      <c r="H135" s="61" t="s">
        <v>35</v>
      </c>
      <c r="I135" s="61" t="s">
        <v>36</v>
      </c>
      <c r="J135" s="61" t="s">
        <v>37</v>
      </c>
      <c r="K135" s="61" t="s">
        <v>38</v>
      </c>
      <c r="L135" s="61" t="s">
        <v>39</v>
      </c>
    </row>
    <row r="136" customFormat="false" ht="17.25" hidden="false" customHeight="false" outlineLevel="0" collapsed="false">
      <c r="A136" s="62" t="s">
        <v>27</v>
      </c>
      <c r="B136" s="62" t="n">
        <v>24.44</v>
      </c>
      <c r="C136" s="65"/>
      <c r="D136" s="80"/>
      <c r="E136" s="80"/>
      <c r="F136" s="81" t="n">
        <v>12</v>
      </c>
      <c r="G136" s="65"/>
      <c r="H136" s="80"/>
      <c r="I136" s="65" t="n">
        <v>12.44</v>
      </c>
      <c r="J136" s="80"/>
      <c r="K136" s="11"/>
      <c r="L136" s="11"/>
    </row>
    <row r="137" customFormat="false" ht="17.25" hidden="false" customHeight="false" outlineLevel="0" collapsed="false">
      <c r="A137" s="75" t="s">
        <v>42</v>
      </c>
      <c r="B137" s="62" t="n">
        <v>24</v>
      </c>
      <c r="C137" s="65"/>
      <c r="D137" s="80"/>
      <c r="E137" s="80"/>
      <c r="F137" s="81"/>
      <c r="G137" s="65"/>
      <c r="H137" s="80"/>
      <c r="I137" s="65" t="n">
        <v>24</v>
      </c>
      <c r="J137" s="80"/>
      <c r="K137" s="11"/>
      <c r="L137" s="11"/>
    </row>
    <row r="138" customFormat="false" ht="17.25" hidden="false" customHeight="false" outlineLevel="0" collapsed="false">
      <c r="A138" s="75" t="s">
        <v>43</v>
      </c>
      <c r="B138" s="62" t="n">
        <v>25</v>
      </c>
      <c r="C138" s="79"/>
      <c r="D138" s="80"/>
      <c r="E138" s="80"/>
      <c r="F138" s="81" t="n">
        <v>25</v>
      </c>
      <c r="G138" s="65"/>
      <c r="H138" s="80"/>
      <c r="I138" s="65"/>
      <c r="J138" s="80"/>
      <c r="K138" s="11"/>
      <c r="L138" s="11"/>
    </row>
    <row r="139" customFormat="false" ht="17.25" hidden="false" customHeight="false" outlineLevel="0" collapsed="false">
      <c r="A139" s="62" t="s">
        <v>44</v>
      </c>
      <c r="B139" s="62" t="n">
        <v>24</v>
      </c>
      <c r="C139" s="79"/>
      <c r="D139" s="80"/>
      <c r="E139" s="80"/>
      <c r="F139" s="81"/>
      <c r="G139" s="65" t="n">
        <v>24</v>
      </c>
      <c r="H139" s="80"/>
      <c r="I139" s="65"/>
      <c r="J139" s="80"/>
      <c r="K139" s="11"/>
      <c r="L139" s="11"/>
    </row>
    <row r="140" customFormat="false" ht="17.25" hidden="false" customHeight="false" outlineLevel="0" collapsed="false">
      <c r="A140" s="62" t="s">
        <v>28</v>
      </c>
      <c r="B140" s="62" t="n">
        <v>25</v>
      </c>
      <c r="C140" s="65"/>
      <c r="D140" s="80"/>
      <c r="E140" s="80"/>
      <c r="F140" s="81"/>
      <c r="G140" s="62"/>
      <c r="H140" s="81" t="n">
        <v>20</v>
      </c>
      <c r="I140" s="62" t="n">
        <v>5</v>
      </c>
      <c r="J140" s="81"/>
      <c r="K140" s="11"/>
      <c r="L140" s="11"/>
    </row>
    <row r="141" customFormat="false" ht="17.25" hidden="false" customHeight="false" outlineLevel="0" collapsed="false">
      <c r="A141" s="66" t="s">
        <v>40</v>
      </c>
      <c r="B141" s="62" t="n">
        <v>25</v>
      </c>
      <c r="C141" s="65"/>
      <c r="D141" s="65"/>
      <c r="E141" s="65"/>
      <c r="F141" s="68" t="n">
        <v>25</v>
      </c>
      <c r="G141" s="65"/>
      <c r="H141" s="65"/>
      <c r="I141" s="65"/>
      <c r="J141" s="81"/>
      <c r="K141" s="11"/>
      <c r="L141" s="11"/>
    </row>
    <row r="142" customFormat="false" ht="17.25" hidden="false" customHeight="false" outlineLevel="0" collapsed="false">
      <c r="A142" s="66" t="s">
        <v>41</v>
      </c>
      <c r="B142" s="62" t="n">
        <v>25</v>
      </c>
      <c r="C142" s="65"/>
      <c r="D142" s="65"/>
      <c r="E142" s="65"/>
      <c r="F142" s="68"/>
      <c r="G142" s="65" t="n">
        <v>10.28</v>
      </c>
      <c r="H142" s="65" t="n">
        <v>14.72</v>
      </c>
      <c r="I142" s="65"/>
      <c r="J142" s="81"/>
      <c r="K142" s="11"/>
      <c r="L142" s="11"/>
    </row>
    <row r="143" customFormat="false" ht="17.25" hidden="false" customHeight="false" outlineLevel="0" collapsed="false">
      <c r="A143" s="62" t="s">
        <v>46</v>
      </c>
      <c r="B143" s="62" t="n">
        <v>25</v>
      </c>
      <c r="C143" s="65"/>
      <c r="D143" s="65"/>
      <c r="E143" s="65"/>
      <c r="F143" s="68"/>
      <c r="G143" s="65" t="n">
        <v>10</v>
      </c>
      <c r="H143" s="65"/>
      <c r="I143" s="65" t="n">
        <v>15</v>
      </c>
      <c r="J143" s="81"/>
      <c r="K143" s="11"/>
      <c r="L143" s="11"/>
    </row>
    <row r="144" customFormat="false" ht="17.25" hidden="false" customHeight="false" outlineLevel="0" collapsed="false">
      <c r="A144" s="62" t="s">
        <v>47</v>
      </c>
      <c r="B144" s="62" t="n">
        <v>25</v>
      </c>
      <c r="C144" s="65"/>
      <c r="D144" s="80"/>
      <c r="E144" s="80"/>
      <c r="F144" s="81"/>
      <c r="G144" s="62"/>
      <c r="H144" s="62" t="n">
        <v>25</v>
      </c>
      <c r="J144" s="81"/>
      <c r="K144" s="11"/>
      <c r="L144" s="11"/>
    </row>
    <row r="145" customFormat="false" ht="17.25" hidden="false" customHeight="false" outlineLevel="0" collapsed="false">
      <c r="A145" s="11" t="s">
        <v>14</v>
      </c>
      <c r="B145" s="11" t="n">
        <f aca="false">ROUND(SUM(B136:B144),2)</f>
        <v>222.44</v>
      </c>
      <c r="C145" s="11"/>
      <c r="D145" s="11"/>
      <c r="E145" s="11"/>
      <c r="F145" s="11" t="n">
        <f aca="false">ROUND(SUM(F136:F144),2)</f>
        <v>62</v>
      </c>
      <c r="G145" s="11" t="n">
        <f aca="false">ROUND(SUM(G136:G144),2)</f>
        <v>44.28</v>
      </c>
      <c r="H145" s="11" t="n">
        <f aca="false">ROUND(SUM(H136:H144),2)</f>
        <v>59.72</v>
      </c>
      <c r="I145" s="11" t="n">
        <f aca="false">ROUND(SUM(I136:I144),2)</f>
        <v>56.44</v>
      </c>
      <c r="J145" s="11" t="n">
        <f aca="false">ROUND(SUM(J134:J144),2)</f>
        <v>0</v>
      </c>
      <c r="K145" s="11" t="n">
        <f aca="false">ROUND(SUM(K134:K144),2)</f>
        <v>0</v>
      </c>
      <c r="L145" s="11" t="n">
        <f aca="false">ROUND(SUM(L134:L144),2)</f>
        <v>0</v>
      </c>
    </row>
    <row r="146" customFormat="false" ht="17.25" hidden="false" customHeight="false" outlineLevel="0" collapsed="false">
      <c r="A146" s="1"/>
      <c r="B146" s="1"/>
      <c r="C146" s="1"/>
      <c r="D146" s="1"/>
      <c r="E146" s="1"/>
      <c r="F146" s="69" t="n">
        <f aca="false">ROUND(F145/$B$145,4)</f>
        <v>0.2787</v>
      </c>
      <c r="G146" s="69" t="n">
        <f aca="false">ROUND(G145/$B$145,4)</f>
        <v>0.1991</v>
      </c>
      <c r="H146" s="69" t="n">
        <f aca="false">ROUND(H145/$B$145,4)</f>
        <v>0.2685</v>
      </c>
      <c r="I146" s="69" t="n">
        <f aca="false">1-F146-G146-H146</f>
        <v>0.2537</v>
      </c>
      <c r="J146" s="1"/>
      <c r="K146" s="1"/>
      <c r="L146" s="1"/>
    </row>
    <row r="147" customFormat="false" ht="17.2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customFormat="false" ht="17.25" hidden="false" customHeight="false" outlineLevel="0" collapsed="false">
      <c r="A148" s="1" t="n">
        <v>2019.11</v>
      </c>
      <c r="B148" s="1"/>
      <c r="C148" s="59" t="n">
        <v>7966.52</v>
      </c>
      <c r="D148" s="60" t="e">
        <f aca="false">#REF!-C148</f>
        <v>#REF!</v>
      </c>
      <c r="E148" s="1"/>
      <c r="F148" s="1"/>
      <c r="G148" s="1"/>
      <c r="H148" s="1"/>
      <c r="I148" s="1"/>
      <c r="J148" s="1"/>
      <c r="K148" s="1"/>
      <c r="L148" s="1"/>
    </row>
    <row r="149" customFormat="false" ht="17.25" hidden="false" customHeight="false" outlineLevel="0" collapsed="false">
      <c r="A149" s="11" t="s">
        <v>0</v>
      </c>
      <c r="B149" s="11" t="s">
        <v>1</v>
      </c>
      <c r="C149" s="61" t="s">
        <v>30</v>
      </c>
      <c r="D149" s="61" t="s">
        <v>31</v>
      </c>
      <c r="E149" s="61" t="s">
        <v>32</v>
      </c>
      <c r="F149" s="61" t="s">
        <v>33</v>
      </c>
      <c r="G149" s="61" t="s">
        <v>34</v>
      </c>
      <c r="H149" s="61" t="s">
        <v>35</v>
      </c>
      <c r="I149" s="61" t="s">
        <v>36</v>
      </c>
      <c r="J149" s="61" t="s">
        <v>37</v>
      </c>
      <c r="K149" s="61" t="s">
        <v>38</v>
      </c>
      <c r="L149" s="61" t="s">
        <v>39</v>
      </c>
    </row>
    <row r="150" customFormat="false" ht="17.25" hidden="false" customHeight="false" outlineLevel="0" collapsed="false">
      <c r="A150" s="62" t="s">
        <v>27</v>
      </c>
      <c r="B150" s="62" t="n">
        <v>23.15</v>
      </c>
      <c r="C150" s="65"/>
      <c r="D150" s="65"/>
      <c r="E150" s="65"/>
      <c r="F150" s="62" t="n">
        <v>12</v>
      </c>
      <c r="G150" s="65"/>
      <c r="H150" s="65"/>
      <c r="I150" s="65" t="n">
        <v>11.15</v>
      </c>
      <c r="J150" s="11"/>
      <c r="K150" s="11"/>
      <c r="L150" s="11"/>
    </row>
    <row r="151" customFormat="false" ht="17.25" hidden="false" customHeight="false" outlineLevel="0" collapsed="false">
      <c r="A151" s="75" t="s">
        <v>42</v>
      </c>
      <c r="B151" s="62" t="n">
        <v>23</v>
      </c>
      <c r="C151" s="65"/>
      <c r="D151" s="80"/>
      <c r="E151" s="80"/>
      <c r="F151" s="81"/>
      <c r="G151" s="65"/>
      <c r="H151" s="80"/>
      <c r="I151" s="62" t="n">
        <v>23</v>
      </c>
      <c r="J151" s="80"/>
      <c r="K151" s="11"/>
      <c r="L151" s="11"/>
    </row>
    <row r="152" customFormat="false" ht="17.25" hidden="false" customHeight="false" outlineLevel="0" collapsed="false">
      <c r="A152" s="75" t="s">
        <v>43</v>
      </c>
      <c r="B152" s="62" t="n">
        <v>22.85</v>
      </c>
      <c r="C152" s="65"/>
      <c r="D152" s="65"/>
      <c r="E152" s="65"/>
      <c r="F152" s="62" t="n">
        <v>22.85</v>
      </c>
      <c r="G152" s="65"/>
      <c r="H152" s="65"/>
      <c r="I152" s="65"/>
      <c r="J152" s="11"/>
      <c r="K152" s="11"/>
      <c r="L152" s="11"/>
    </row>
    <row r="153" customFormat="false" ht="17.25" hidden="false" customHeight="false" outlineLevel="0" collapsed="false">
      <c r="A153" s="62" t="s">
        <v>44</v>
      </c>
      <c r="B153" s="62" t="n">
        <v>23.88</v>
      </c>
      <c r="C153" s="65"/>
      <c r="D153" s="65"/>
      <c r="E153" s="65"/>
      <c r="F153" s="62"/>
      <c r="G153" s="62" t="n">
        <v>23.88</v>
      </c>
      <c r="H153" s="62"/>
      <c r="I153" s="62"/>
      <c r="J153" s="11"/>
      <c r="K153" s="11"/>
      <c r="L153" s="11"/>
    </row>
    <row r="154" customFormat="false" ht="17.25" hidden="false" customHeight="false" outlineLevel="0" collapsed="false">
      <c r="A154" s="62" t="s">
        <v>28</v>
      </c>
      <c r="B154" s="62" t="n">
        <v>24.06</v>
      </c>
      <c r="C154" s="65"/>
      <c r="D154" s="65"/>
      <c r="E154" s="65"/>
      <c r="F154" s="62"/>
      <c r="G154" s="62" t="n">
        <v>0</v>
      </c>
      <c r="H154" s="62" t="n">
        <v>12</v>
      </c>
      <c r="I154" s="62" t="n">
        <v>12.06</v>
      </c>
      <c r="J154" s="11"/>
      <c r="K154" s="11"/>
      <c r="L154" s="11"/>
    </row>
    <row r="155" customFormat="false" ht="17.25" hidden="false" customHeight="false" outlineLevel="0" collapsed="false">
      <c r="A155" s="66" t="s">
        <v>40</v>
      </c>
      <c r="B155" s="62" t="n">
        <v>24</v>
      </c>
      <c r="C155" s="65"/>
      <c r="D155" s="65"/>
      <c r="E155" s="65"/>
      <c r="F155" s="62" t="n">
        <v>24</v>
      </c>
      <c r="G155" s="65"/>
      <c r="H155" s="65"/>
      <c r="I155" s="65"/>
      <c r="J155" s="11"/>
      <c r="K155" s="11"/>
      <c r="L155" s="11"/>
    </row>
    <row r="156" customFormat="false" ht="17.25" hidden="false" customHeight="false" outlineLevel="0" collapsed="false">
      <c r="A156" s="66" t="s">
        <v>41</v>
      </c>
      <c r="B156" s="62" t="n">
        <v>20.56</v>
      </c>
      <c r="C156" s="65"/>
      <c r="D156" s="65"/>
      <c r="E156" s="65"/>
      <c r="F156" s="62"/>
      <c r="G156" s="65" t="n">
        <v>10</v>
      </c>
      <c r="H156" s="65" t="n">
        <v>10.56</v>
      </c>
      <c r="I156" s="65"/>
      <c r="J156" s="11"/>
      <c r="K156" s="11"/>
      <c r="L156" s="11"/>
    </row>
    <row r="157" customFormat="false" ht="17.25" hidden="false" customHeight="false" outlineLevel="0" collapsed="false">
      <c r="A157" s="62" t="s">
        <v>46</v>
      </c>
      <c r="B157" s="62" t="n">
        <v>24.5</v>
      </c>
      <c r="C157" s="65"/>
      <c r="D157" s="65"/>
      <c r="E157" s="65"/>
      <c r="F157" s="62"/>
      <c r="G157" s="65" t="n">
        <v>12</v>
      </c>
      <c r="H157" s="65"/>
      <c r="I157" s="65" t="n">
        <v>12.5</v>
      </c>
      <c r="J157" s="11"/>
      <c r="K157" s="11"/>
      <c r="L157" s="11"/>
    </row>
    <row r="158" customFormat="false" ht="17.25" hidden="false" customHeight="false" outlineLevel="0" collapsed="false">
      <c r="A158" s="62" t="s">
        <v>47</v>
      </c>
      <c r="B158" s="62" t="n">
        <v>24</v>
      </c>
      <c r="C158" s="65"/>
      <c r="D158" s="65"/>
      <c r="E158" s="65"/>
      <c r="F158" s="62"/>
      <c r="G158" s="65"/>
      <c r="H158" s="65" t="n">
        <v>24</v>
      </c>
      <c r="I158" s="65"/>
      <c r="J158" s="11"/>
      <c r="K158" s="11"/>
      <c r="L158" s="11"/>
    </row>
    <row r="159" customFormat="false" ht="18" hidden="false" customHeight="true" outlineLevel="0" collapsed="false">
      <c r="A159" s="11" t="s">
        <v>14</v>
      </c>
      <c r="B159" s="11" t="n">
        <f aca="false">ROUND(SUM(B150:B158),2)</f>
        <v>210</v>
      </c>
      <c r="C159" s="11" t="n">
        <f aca="false">ROUND(SUM(C149:C158),2)</f>
        <v>0</v>
      </c>
      <c r="D159" s="11" t="n">
        <f aca="false">ROUND(SUM(D149:D158),2)</f>
        <v>0</v>
      </c>
      <c r="E159" s="11" t="n">
        <f aca="false">ROUND(SUM(E150:E158),2)</f>
        <v>0</v>
      </c>
      <c r="F159" s="11" t="n">
        <f aca="false">ROUND(SUM(F150:F158),2)</f>
        <v>58.85</v>
      </c>
      <c r="G159" s="11" t="n">
        <f aca="false">ROUND(SUM(G150:G158),2)</f>
        <v>45.88</v>
      </c>
      <c r="H159" s="11" t="n">
        <f aca="false">ROUND(SUM(H150:H158),2)</f>
        <v>46.56</v>
      </c>
      <c r="I159" s="11" t="n">
        <f aca="false">ROUND(SUM(I150:I158),2)</f>
        <v>58.71</v>
      </c>
      <c r="J159" s="11" t="n">
        <f aca="false">ROUND(SUM(J149:J158),2)</f>
        <v>0</v>
      </c>
      <c r="K159" s="11" t="n">
        <f aca="false">ROUND(SUM(K149:K158),2)</f>
        <v>0</v>
      </c>
      <c r="L159" s="11" t="n">
        <f aca="false">ROUND(SUM(L149:L158),2)</f>
        <v>0</v>
      </c>
    </row>
    <row r="160" customFormat="false" ht="17.25" hidden="false" customHeight="false" outlineLevel="0" collapsed="false">
      <c r="A160" s="1"/>
      <c r="B160" s="1"/>
      <c r="C160" s="1"/>
      <c r="D160" s="1"/>
      <c r="E160" s="1"/>
      <c r="F160" s="69" t="n">
        <f aca="false">ROUND(F159/$B$159,4)</f>
        <v>0.2802</v>
      </c>
      <c r="G160" s="69" t="n">
        <f aca="false">ROUND(G159/$B$159,4)</f>
        <v>0.2185</v>
      </c>
      <c r="H160" s="69" t="n">
        <f aca="false">ROUND(H159/$B$159,4)</f>
        <v>0.2217</v>
      </c>
      <c r="I160" s="69" t="n">
        <f aca="false">ROUND(I159/$B$159,4)</f>
        <v>0.2796</v>
      </c>
      <c r="J160" s="1"/>
      <c r="K160" s="1"/>
      <c r="L160" s="1"/>
    </row>
    <row r="161" customFormat="false" ht="17.2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customFormat="false" ht="17.2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customFormat="false" ht="17.25" hidden="false" customHeight="false" outlineLevel="0" collapsed="false">
      <c r="A163" s="1" t="n">
        <v>2019.12</v>
      </c>
      <c r="B163" s="1"/>
      <c r="C163" s="59" t="n">
        <v>7966.52</v>
      </c>
      <c r="D163" s="60" t="e">
        <f aca="false">#REF!-C163</f>
        <v>#REF!</v>
      </c>
      <c r="E163" s="1"/>
      <c r="F163" s="1"/>
      <c r="G163" s="1"/>
      <c r="H163" s="1"/>
      <c r="I163" s="1"/>
      <c r="J163" s="1"/>
      <c r="K163" s="1"/>
      <c r="L163" s="1"/>
    </row>
    <row r="164" customFormat="false" ht="17.25" hidden="false" customHeight="false" outlineLevel="0" collapsed="false">
      <c r="A164" s="11" t="s">
        <v>0</v>
      </c>
      <c r="B164" s="11" t="s">
        <v>1</v>
      </c>
      <c r="C164" s="61" t="s">
        <v>30</v>
      </c>
      <c r="D164" s="61" t="s">
        <v>31</v>
      </c>
      <c r="E164" s="61" t="s">
        <v>32</v>
      </c>
      <c r="F164" s="61" t="s">
        <v>33</v>
      </c>
      <c r="G164" s="61" t="s">
        <v>34</v>
      </c>
      <c r="H164" s="61" t="s">
        <v>35</v>
      </c>
      <c r="I164" s="61" t="s">
        <v>36</v>
      </c>
      <c r="J164" s="61" t="s">
        <v>37</v>
      </c>
      <c r="K164" s="61" t="s">
        <v>38</v>
      </c>
      <c r="L164" s="61" t="s">
        <v>39</v>
      </c>
    </row>
    <row r="165" customFormat="false" ht="17.25" hidden="false" customHeight="false" outlineLevel="0" collapsed="false">
      <c r="A165" s="62" t="s">
        <v>27</v>
      </c>
      <c r="B165" s="82" t="n">
        <v>24.5</v>
      </c>
      <c r="C165" s="65"/>
      <c r="D165" s="65"/>
      <c r="E165" s="65"/>
      <c r="F165" s="62" t="n">
        <v>12</v>
      </c>
      <c r="G165" s="65"/>
      <c r="H165" s="65"/>
      <c r="I165" s="65" t="n">
        <v>12.5</v>
      </c>
      <c r="J165" s="11"/>
      <c r="K165" s="11"/>
      <c r="L165" s="11"/>
    </row>
    <row r="166" customFormat="false" ht="17.25" hidden="false" customHeight="false" outlineLevel="0" collapsed="false">
      <c r="A166" s="75" t="s">
        <v>42</v>
      </c>
      <c r="B166" s="62" t="n">
        <v>23.5</v>
      </c>
      <c r="C166" s="65"/>
      <c r="D166" s="80"/>
      <c r="E166" s="80"/>
      <c r="F166" s="81"/>
      <c r="G166" s="65"/>
      <c r="H166" s="80"/>
      <c r="I166" s="62" t="n">
        <v>23.5</v>
      </c>
      <c r="J166" s="80"/>
      <c r="K166" s="11"/>
      <c r="L166" s="11"/>
    </row>
    <row r="167" customFormat="false" ht="17.25" hidden="false" customHeight="false" outlineLevel="0" collapsed="false">
      <c r="A167" s="75" t="s">
        <v>43</v>
      </c>
      <c r="B167" s="62" t="n">
        <v>23.9</v>
      </c>
      <c r="C167" s="65"/>
      <c r="D167" s="65"/>
      <c r="E167" s="65"/>
      <c r="F167" s="62" t="n">
        <v>12</v>
      </c>
      <c r="G167" s="65"/>
      <c r="H167" s="65"/>
      <c r="I167" s="65"/>
      <c r="J167" s="11" t="n">
        <v>11.9</v>
      </c>
      <c r="K167" s="11"/>
      <c r="L167" s="11"/>
    </row>
    <row r="168" customFormat="false" ht="17.25" hidden="false" customHeight="false" outlineLevel="0" collapsed="false">
      <c r="A168" s="62" t="s">
        <v>44</v>
      </c>
      <c r="B168" s="62" t="n">
        <v>23.88</v>
      </c>
      <c r="C168" s="65"/>
      <c r="D168" s="65"/>
      <c r="E168" s="65"/>
      <c r="F168" s="62"/>
      <c r="G168" s="62" t="n">
        <v>10</v>
      </c>
      <c r="H168" s="62"/>
      <c r="I168" s="62"/>
      <c r="J168" s="11" t="n">
        <v>13.88</v>
      </c>
      <c r="K168" s="11"/>
      <c r="L168" s="11"/>
    </row>
    <row r="169" customFormat="false" ht="17.25" hidden="false" customHeight="false" outlineLevel="0" collapsed="false">
      <c r="A169" s="62" t="s">
        <v>28</v>
      </c>
      <c r="B169" s="62" t="n">
        <v>23.75</v>
      </c>
      <c r="C169" s="65"/>
      <c r="D169" s="65"/>
      <c r="E169" s="65"/>
      <c r="F169" s="62"/>
      <c r="G169" s="62" t="n">
        <v>0</v>
      </c>
      <c r="H169" s="62" t="n">
        <v>12</v>
      </c>
      <c r="I169" s="62" t="n">
        <v>11.75</v>
      </c>
      <c r="J169" s="11"/>
      <c r="K169" s="11"/>
      <c r="L169" s="11"/>
    </row>
    <row r="170" customFormat="false" ht="17.25" hidden="false" customHeight="false" outlineLevel="0" collapsed="false">
      <c r="A170" s="66" t="s">
        <v>40</v>
      </c>
      <c r="B170" s="62" t="n">
        <v>19.06</v>
      </c>
      <c r="C170" s="65"/>
      <c r="D170" s="65"/>
      <c r="E170" s="65"/>
      <c r="F170" s="62" t="n">
        <v>19.06</v>
      </c>
      <c r="G170" s="65"/>
      <c r="H170" s="65"/>
      <c r="I170" s="65"/>
      <c r="J170" s="11"/>
      <c r="K170" s="11"/>
      <c r="L170" s="11"/>
    </row>
    <row r="171" customFormat="false" ht="17.25" hidden="false" customHeight="false" outlineLevel="0" collapsed="false">
      <c r="A171" s="66" t="s">
        <v>41</v>
      </c>
      <c r="B171" s="62" t="n">
        <v>24.56</v>
      </c>
      <c r="C171" s="65"/>
      <c r="D171" s="65"/>
      <c r="E171" s="65"/>
      <c r="F171" s="62"/>
      <c r="G171" s="65" t="n">
        <v>14</v>
      </c>
      <c r="H171" s="65" t="n">
        <v>10.56</v>
      </c>
      <c r="I171" s="65"/>
      <c r="J171" s="11"/>
      <c r="K171" s="11"/>
      <c r="L171" s="11"/>
    </row>
    <row r="172" customFormat="false" ht="17.25" hidden="false" customHeight="false" outlineLevel="0" collapsed="false">
      <c r="A172" s="62" t="s">
        <v>46</v>
      </c>
      <c r="B172" s="62" t="n">
        <v>24</v>
      </c>
      <c r="C172" s="65"/>
      <c r="D172" s="65"/>
      <c r="E172" s="65"/>
      <c r="F172" s="62"/>
      <c r="G172" s="65" t="n">
        <v>10</v>
      </c>
      <c r="H172" s="65"/>
      <c r="I172" s="65" t="n">
        <v>10</v>
      </c>
      <c r="J172" s="11" t="n">
        <v>4</v>
      </c>
      <c r="K172" s="11"/>
      <c r="L172" s="11"/>
    </row>
    <row r="173" customFormat="false" ht="17.25" hidden="false" customHeight="false" outlineLevel="0" collapsed="false">
      <c r="A173" s="62" t="s">
        <v>47</v>
      </c>
      <c r="B173" s="62" t="n">
        <v>25</v>
      </c>
      <c r="C173" s="65"/>
      <c r="D173" s="65"/>
      <c r="E173" s="65"/>
      <c r="F173" s="62"/>
      <c r="G173" s="65"/>
      <c r="H173" s="65" t="n">
        <v>25</v>
      </c>
      <c r="I173" s="65"/>
      <c r="J173" s="11"/>
      <c r="K173" s="11"/>
      <c r="L173" s="11"/>
    </row>
    <row r="174" customFormat="false" ht="18" hidden="false" customHeight="true" outlineLevel="0" collapsed="false">
      <c r="A174" s="11" t="s">
        <v>14</v>
      </c>
      <c r="B174" s="11" t="n">
        <f aca="false">ROUND(SUM(B164:B173),2)</f>
        <v>212.15</v>
      </c>
      <c r="C174" s="11" t="n">
        <f aca="false">ROUND(SUM(C163:C173),2)</f>
        <v>7966.52</v>
      </c>
      <c r="D174" s="11" t="e">
        <f aca="false">ROUND(SUM(D163:D173),2)</f>
        <v>#REF!</v>
      </c>
      <c r="E174" s="11" t="n">
        <f aca="false">ROUND(SUM(E164:E173),2)</f>
        <v>0</v>
      </c>
      <c r="F174" s="11" t="n">
        <f aca="false">ROUND(SUM(F164:F173),2)</f>
        <v>43.06</v>
      </c>
      <c r="G174" s="11" t="n">
        <f aca="false">ROUND(SUM(G164:G173),2)</f>
        <v>34</v>
      </c>
      <c r="H174" s="11" t="n">
        <f aca="false">ROUND(SUM(H164:H173),2)</f>
        <v>47.56</v>
      </c>
      <c r="I174" s="11" t="n">
        <f aca="false">ROUND(SUM(I164:I173),2)</f>
        <v>57.75</v>
      </c>
      <c r="J174" s="11" t="n">
        <f aca="false">ROUND(SUM(J163:J173),2)</f>
        <v>29.78</v>
      </c>
      <c r="K174" s="11" t="n">
        <f aca="false">ROUND(SUM(K163:K173),2)</f>
        <v>0</v>
      </c>
      <c r="L174" s="11" t="n">
        <f aca="false">ROUND(SUM(L163:L173),2)</f>
        <v>0</v>
      </c>
    </row>
    <row r="175" customFormat="false" ht="17.25" hidden="false" customHeight="false" outlineLevel="0" collapsed="false">
      <c r="A175" s="1"/>
      <c r="B175" s="1"/>
      <c r="C175" s="1"/>
      <c r="D175" s="1"/>
      <c r="E175" s="1"/>
      <c r="F175" s="69" t="n">
        <f aca="false">ROUND(F174/$B$174,4)</f>
        <v>0.203</v>
      </c>
      <c r="G175" s="69" t="n">
        <f aca="false">ROUND(G174/$B$174,4)</f>
        <v>0.1603</v>
      </c>
      <c r="H175" s="69" t="n">
        <f aca="false">ROUND(H174/$B$174,4)</f>
        <v>0.2242</v>
      </c>
      <c r="I175" s="69" t="n">
        <f aca="false">ROUND(I174/$B$174,4)</f>
        <v>0.2722</v>
      </c>
      <c r="J175" s="69" t="n">
        <f aca="false">1-F175-G175-H175-I175</f>
        <v>0.1403</v>
      </c>
      <c r="K175" s="1"/>
      <c r="L17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8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65" activeCellId="1" sqref="E62:E69 A65"/>
    </sheetView>
  </sheetViews>
  <sheetFormatPr defaultColWidth="9.0390625" defaultRowHeight="17.2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2.25"/>
    <col collapsed="false" customWidth="true" hidden="false" outlineLevel="0" max="4" min="3" style="0" width="15.88"/>
    <col collapsed="false" customWidth="true" hidden="false" outlineLevel="0" max="5" min="5" style="0" width="12.25"/>
    <col collapsed="false" customWidth="true" hidden="false" outlineLevel="0" max="6" min="6" style="0" width="11.38"/>
  </cols>
  <sheetData>
    <row r="1" customFormat="false" ht="21.75" hidden="false" customHeight="false" outlineLevel="0" collapsed="false">
      <c r="A1" s="83" t="s">
        <v>49</v>
      </c>
      <c r="B1" s="83"/>
      <c r="C1" s="83"/>
      <c r="D1" s="83"/>
      <c r="E1" s="83"/>
      <c r="F1" s="83"/>
    </row>
    <row r="2" customFormat="false" ht="17.25" hidden="false" customHeight="false" outlineLevel="0" collapsed="false">
      <c r="A2" s="84" t="s">
        <v>50</v>
      </c>
      <c r="B2" s="84" t="s">
        <v>0</v>
      </c>
      <c r="C2" s="84" t="s">
        <v>51</v>
      </c>
      <c r="D2" s="84" t="s">
        <v>52</v>
      </c>
      <c r="E2" s="84" t="s">
        <v>53</v>
      </c>
      <c r="F2" s="84" t="s">
        <v>54</v>
      </c>
    </row>
    <row r="3" customFormat="false" ht="17.25" hidden="false" customHeight="false" outlineLevel="0" collapsed="false">
      <c r="A3" s="5" t="s">
        <v>55</v>
      </c>
      <c r="B3" s="5" t="s">
        <v>12</v>
      </c>
      <c r="C3" s="84" t="n">
        <v>8</v>
      </c>
      <c r="D3" s="84" t="s">
        <v>56</v>
      </c>
      <c r="E3" s="84"/>
      <c r="F3" s="84" t="s">
        <v>57</v>
      </c>
    </row>
    <row r="4" customFormat="false" ht="17.25" hidden="false" customHeight="false" outlineLevel="0" collapsed="false">
      <c r="A4" s="5" t="s">
        <v>55</v>
      </c>
      <c r="B4" s="5" t="s">
        <v>12</v>
      </c>
      <c r="C4" s="84" t="n">
        <v>8</v>
      </c>
      <c r="D4" s="84" t="s">
        <v>58</v>
      </c>
      <c r="E4" s="84"/>
      <c r="F4" s="84" t="s">
        <v>57</v>
      </c>
    </row>
    <row r="5" customFormat="false" ht="17.25" hidden="false" customHeight="false" outlineLevel="0" collapsed="false">
      <c r="A5" s="5" t="s">
        <v>55</v>
      </c>
      <c r="B5" s="5" t="s">
        <v>12</v>
      </c>
      <c r="C5" s="85" t="n">
        <v>7</v>
      </c>
      <c r="D5" s="84" t="s">
        <v>59</v>
      </c>
      <c r="E5" s="85"/>
      <c r="F5" s="84" t="s">
        <v>57</v>
      </c>
    </row>
    <row r="6" customFormat="false" ht="17.25" hidden="false" customHeight="false" outlineLevel="0" collapsed="false">
      <c r="A6" s="84"/>
      <c r="B6" s="84"/>
      <c r="C6" s="84"/>
      <c r="D6" s="84"/>
      <c r="E6" s="84"/>
      <c r="F6" s="84"/>
    </row>
    <row r="7" customFormat="false" ht="17.25" hidden="false" customHeight="false" outlineLevel="0" collapsed="false">
      <c r="A7" s="84"/>
      <c r="B7" s="84"/>
      <c r="C7" s="84"/>
      <c r="D7" s="84"/>
      <c r="E7" s="84"/>
      <c r="F7" s="84"/>
    </row>
    <row r="8" customFormat="false" ht="17.25" hidden="false" customHeight="false" outlineLevel="0" collapsed="false">
      <c r="A8" s="84"/>
      <c r="B8" s="84" t="s">
        <v>24</v>
      </c>
      <c r="C8" s="84" t="n">
        <f aca="false">SUM(C3:C7)</f>
        <v>23</v>
      </c>
      <c r="D8" s="84"/>
      <c r="E8" s="84"/>
      <c r="F8" s="84"/>
    </row>
    <row r="10" customFormat="false" ht="21.75" hidden="false" customHeight="false" outlineLevel="0" collapsed="false">
      <c r="A10" s="83" t="s">
        <v>49</v>
      </c>
      <c r="B10" s="83"/>
      <c r="C10" s="83"/>
      <c r="D10" s="83"/>
      <c r="E10" s="83"/>
      <c r="F10" s="83"/>
    </row>
    <row r="11" customFormat="false" ht="17.25" hidden="false" customHeight="false" outlineLevel="0" collapsed="false">
      <c r="A11" s="84" t="s">
        <v>50</v>
      </c>
      <c r="B11" s="84" t="s">
        <v>0</v>
      </c>
      <c r="C11" s="84" t="s">
        <v>51</v>
      </c>
      <c r="D11" s="84" t="s">
        <v>52</v>
      </c>
      <c r="E11" s="84" t="s">
        <v>53</v>
      </c>
      <c r="F11" s="84" t="s">
        <v>54</v>
      </c>
    </row>
    <row r="12" customFormat="false" ht="17.25" hidden="false" customHeight="false" outlineLevel="0" collapsed="false">
      <c r="A12" s="5" t="s">
        <v>55</v>
      </c>
      <c r="B12" s="4" t="s">
        <v>13</v>
      </c>
      <c r="C12" s="84" t="n">
        <v>8</v>
      </c>
      <c r="D12" s="84" t="s">
        <v>56</v>
      </c>
      <c r="E12" s="84"/>
      <c r="F12" s="84" t="s">
        <v>57</v>
      </c>
    </row>
    <row r="13" customFormat="false" ht="17.25" hidden="false" customHeight="false" outlineLevel="0" collapsed="false">
      <c r="A13" s="5" t="s">
        <v>55</v>
      </c>
      <c r="B13" s="4" t="s">
        <v>13</v>
      </c>
      <c r="C13" s="84" t="n">
        <v>8</v>
      </c>
      <c r="D13" s="84" t="s">
        <v>58</v>
      </c>
      <c r="E13" s="84"/>
      <c r="F13" s="84" t="s">
        <v>57</v>
      </c>
    </row>
    <row r="14" customFormat="false" ht="17.25" hidden="false" customHeight="false" outlineLevel="0" collapsed="false">
      <c r="A14" s="5" t="s">
        <v>55</v>
      </c>
      <c r="B14" s="4" t="s">
        <v>13</v>
      </c>
      <c r="C14" s="85" t="n">
        <v>6</v>
      </c>
      <c r="D14" s="84" t="s">
        <v>59</v>
      </c>
      <c r="E14" s="85"/>
      <c r="F14" s="84" t="s">
        <v>57</v>
      </c>
    </row>
    <row r="15" customFormat="false" ht="17.25" hidden="false" customHeight="false" outlineLevel="0" collapsed="false">
      <c r="A15" s="84"/>
      <c r="B15" s="84"/>
      <c r="C15" s="84"/>
      <c r="D15" s="84"/>
      <c r="E15" s="84"/>
      <c r="F15" s="84"/>
    </row>
    <row r="16" customFormat="false" ht="17.25" hidden="false" customHeight="false" outlineLevel="0" collapsed="false">
      <c r="A16" s="84"/>
      <c r="B16" s="84"/>
      <c r="C16" s="84"/>
      <c r="D16" s="84"/>
      <c r="E16" s="84"/>
      <c r="F16" s="84"/>
    </row>
    <row r="17" customFormat="false" ht="17.25" hidden="false" customHeight="false" outlineLevel="0" collapsed="false">
      <c r="A17" s="84"/>
      <c r="B17" s="84" t="s">
        <v>24</v>
      </c>
      <c r="C17" s="84" t="n">
        <f aca="false">SUM(C12:C16)</f>
        <v>22</v>
      </c>
      <c r="D17" s="84"/>
      <c r="E17" s="84"/>
      <c r="F17" s="84"/>
    </row>
    <row r="20" customFormat="false" ht="21.75" hidden="false" customHeight="false" outlineLevel="0" collapsed="false">
      <c r="A20" s="83" t="s">
        <v>49</v>
      </c>
      <c r="B20" s="83"/>
      <c r="C20" s="83"/>
      <c r="D20" s="83"/>
      <c r="E20" s="83"/>
      <c r="F20" s="83"/>
    </row>
    <row r="21" customFormat="false" ht="17.25" hidden="false" customHeight="false" outlineLevel="0" collapsed="false">
      <c r="A21" s="84" t="s">
        <v>50</v>
      </c>
      <c r="B21" s="84" t="s">
        <v>0</v>
      </c>
      <c r="C21" s="84" t="s">
        <v>51</v>
      </c>
      <c r="D21" s="84" t="s">
        <v>52</v>
      </c>
      <c r="E21" s="84" t="s">
        <v>53</v>
      </c>
      <c r="F21" s="84" t="s">
        <v>54</v>
      </c>
    </row>
    <row r="22" customFormat="false" ht="17.25" hidden="false" customHeight="false" outlineLevel="0" collapsed="false">
      <c r="A22" s="5" t="s">
        <v>55</v>
      </c>
      <c r="B22" s="5" t="s">
        <v>12</v>
      </c>
      <c r="C22" s="84" t="n">
        <v>7</v>
      </c>
      <c r="D22" s="84" t="s">
        <v>60</v>
      </c>
      <c r="E22" s="84"/>
      <c r="F22" s="84" t="s">
        <v>57</v>
      </c>
    </row>
    <row r="23" customFormat="false" ht="17.25" hidden="false" customHeight="false" outlineLevel="0" collapsed="false">
      <c r="A23" s="5" t="s">
        <v>55</v>
      </c>
      <c r="B23" s="5" t="s">
        <v>12</v>
      </c>
      <c r="C23" s="84" t="n">
        <v>6</v>
      </c>
      <c r="D23" s="84" t="s">
        <v>61</v>
      </c>
      <c r="E23" s="84"/>
      <c r="F23" s="84" t="s">
        <v>62</v>
      </c>
    </row>
    <row r="24" customFormat="false" ht="17.25" hidden="false" customHeight="false" outlineLevel="0" collapsed="false">
      <c r="A24" s="5" t="s">
        <v>55</v>
      </c>
      <c r="B24" s="5" t="s">
        <v>12</v>
      </c>
      <c r="C24" s="85" t="n">
        <v>5</v>
      </c>
      <c r="D24" s="84" t="s">
        <v>63</v>
      </c>
      <c r="E24" s="85"/>
      <c r="F24" s="84" t="s">
        <v>64</v>
      </c>
    </row>
    <row r="25" customFormat="false" ht="17.25" hidden="false" customHeight="false" outlineLevel="0" collapsed="false">
      <c r="A25" s="84"/>
      <c r="B25" s="84"/>
      <c r="C25" s="84"/>
      <c r="D25" s="84"/>
      <c r="E25" s="84"/>
      <c r="F25" s="84"/>
    </row>
    <row r="26" customFormat="false" ht="17.25" hidden="false" customHeight="false" outlineLevel="0" collapsed="false">
      <c r="A26" s="84"/>
      <c r="B26" s="84"/>
      <c r="C26" s="84"/>
      <c r="D26" s="84"/>
      <c r="E26" s="84"/>
      <c r="F26" s="84"/>
    </row>
    <row r="27" customFormat="false" ht="17.25" hidden="false" customHeight="false" outlineLevel="0" collapsed="false">
      <c r="A27" s="84"/>
      <c r="B27" s="84" t="s">
        <v>24</v>
      </c>
      <c r="C27" s="84" t="n">
        <f aca="false">SUM(C22:C26)</f>
        <v>18</v>
      </c>
      <c r="D27" s="84"/>
      <c r="E27" s="84"/>
      <c r="F27" s="84"/>
    </row>
    <row r="29" customFormat="false" ht="21.75" hidden="false" customHeight="false" outlineLevel="0" collapsed="false">
      <c r="A29" s="83" t="s">
        <v>49</v>
      </c>
      <c r="B29" s="83"/>
      <c r="C29" s="83"/>
      <c r="D29" s="83"/>
      <c r="E29" s="83"/>
      <c r="F29" s="83"/>
    </row>
    <row r="30" customFormat="false" ht="17.25" hidden="false" customHeight="false" outlineLevel="0" collapsed="false">
      <c r="A30" s="84" t="s">
        <v>50</v>
      </c>
      <c r="B30" s="84" t="s">
        <v>0</v>
      </c>
      <c r="C30" s="84" t="s">
        <v>51</v>
      </c>
      <c r="D30" s="84" t="s">
        <v>52</v>
      </c>
      <c r="E30" s="84" t="s">
        <v>53</v>
      </c>
      <c r="F30" s="84" t="s">
        <v>54</v>
      </c>
    </row>
    <row r="31" customFormat="false" ht="17.25" hidden="false" customHeight="false" outlineLevel="0" collapsed="false">
      <c r="A31" s="5" t="s">
        <v>55</v>
      </c>
      <c r="B31" s="4" t="s">
        <v>13</v>
      </c>
      <c r="C31" s="84" t="n">
        <v>6</v>
      </c>
      <c r="D31" s="84" t="s">
        <v>60</v>
      </c>
      <c r="E31" s="84"/>
      <c r="F31" s="84" t="s">
        <v>57</v>
      </c>
    </row>
    <row r="32" customFormat="false" ht="17.25" hidden="false" customHeight="false" outlineLevel="0" collapsed="false">
      <c r="A32" s="5" t="s">
        <v>55</v>
      </c>
      <c r="B32" s="4" t="s">
        <v>13</v>
      </c>
      <c r="C32" s="84" t="n">
        <v>6</v>
      </c>
      <c r="D32" s="84" t="s">
        <v>61</v>
      </c>
      <c r="E32" s="84"/>
      <c r="F32" s="84" t="s">
        <v>62</v>
      </c>
    </row>
    <row r="33" customFormat="false" ht="17.25" hidden="false" customHeight="false" outlineLevel="0" collapsed="false">
      <c r="A33" s="5" t="s">
        <v>55</v>
      </c>
      <c r="B33" s="4" t="s">
        <v>13</v>
      </c>
      <c r="C33" s="85" t="n">
        <v>5</v>
      </c>
      <c r="D33" s="84" t="s">
        <v>63</v>
      </c>
      <c r="E33" s="85"/>
      <c r="F33" s="84" t="s">
        <v>64</v>
      </c>
    </row>
    <row r="34" customFormat="false" ht="17.25" hidden="false" customHeight="false" outlineLevel="0" collapsed="false">
      <c r="A34" s="84"/>
      <c r="B34" s="84"/>
      <c r="C34" s="84"/>
      <c r="D34" s="84"/>
      <c r="E34" s="84"/>
      <c r="F34" s="84"/>
    </row>
    <row r="35" customFormat="false" ht="17.25" hidden="false" customHeight="false" outlineLevel="0" collapsed="false">
      <c r="A35" s="84"/>
      <c r="B35" s="84"/>
      <c r="C35" s="84"/>
      <c r="D35" s="84"/>
      <c r="E35" s="84"/>
      <c r="F35" s="84"/>
    </row>
    <row r="36" customFormat="false" ht="17.25" hidden="false" customHeight="false" outlineLevel="0" collapsed="false">
      <c r="A36" s="84"/>
      <c r="B36" s="84" t="s">
        <v>24</v>
      </c>
      <c r="C36" s="84" t="n">
        <f aca="false">SUM(C31:C35)</f>
        <v>17</v>
      </c>
      <c r="D36" s="84"/>
      <c r="E36" s="84"/>
      <c r="F36" s="84"/>
    </row>
    <row r="38" customFormat="false" ht="21.75" hidden="false" customHeight="false" outlineLevel="0" collapsed="false">
      <c r="A38" s="83" t="s">
        <v>49</v>
      </c>
      <c r="B38" s="83"/>
      <c r="C38" s="83"/>
      <c r="D38" s="83"/>
      <c r="E38" s="83"/>
      <c r="F38" s="83"/>
    </row>
    <row r="39" customFormat="false" ht="17.25" hidden="false" customHeight="false" outlineLevel="0" collapsed="false">
      <c r="A39" s="84" t="s">
        <v>50</v>
      </c>
      <c r="B39" s="84" t="s">
        <v>0</v>
      </c>
      <c r="C39" s="84" t="s">
        <v>51</v>
      </c>
      <c r="D39" s="84" t="s">
        <v>52</v>
      </c>
      <c r="E39" s="84" t="s">
        <v>53</v>
      </c>
      <c r="F39" s="84" t="s">
        <v>54</v>
      </c>
    </row>
    <row r="40" customFormat="false" ht="17.25" hidden="false" customHeight="false" outlineLevel="0" collapsed="false">
      <c r="A40" s="5" t="s">
        <v>55</v>
      </c>
      <c r="B40" s="5" t="s">
        <v>12</v>
      </c>
      <c r="C40" s="84" t="n">
        <v>5.5</v>
      </c>
      <c r="D40" s="84" t="s">
        <v>65</v>
      </c>
      <c r="E40" s="84"/>
      <c r="F40" s="84" t="s">
        <v>57</v>
      </c>
    </row>
    <row r="41" customFormat="false" ht="17.25" hidden="false" customHeight="false" outlineLevel="0" collapsed="false">
      <c r="A41" s="5" t="s">
        <v>55</v>
      </c>
      <c r="B41" s="5" t="s">
        <v>12</v>
      </c>
      <c r="C41" s="84" t="n">
        <v>5.5</v>
      </c>
      <c r="D41" s="84" t="s">
        <v>66</v>
      </c>
      <c r="E41" s="84"/>
      <c r="F41" s="84" t="s">
        <v>62</v>
      </c>
    </row>
    <row r="42" customFormat="false" ht="17.25" hidden="false" customHeight="false" outlineLevel="0" collapsed="false">
      <c r="A42" s="5" t="s">
        <v>55</v>
      </c>
      <c r="B42" s="5" t="s">
        <v>12</v>
      </c>
      <c r="C42" s="84" t="n">
        <v>5.5</v>
      </c>
      <c r="D42" s="84" t="s">
        <v>67</v>
      </c>
      <c r="E42" s="85"/>
      <c r="F42" s="84" t="s">
        <v>64</v>
      </c>
    </row>
    <row r="43" customFormat="false" ht="17.25" hidden="false" customHeight="false" outlineLevel="0" collapsed="false">
      <c r="A43" s="5" t="s">
        <v>55</v>
      </c>
      <c r="B43" s="5" t="s">
        <v>12</v>
      </c>
      <c r="C43" s="84" t="n">
        <v>5.5</v>
      </c>
      <c r="D43" s="84" t="s">
        <v>68</v>
      </c>
      <c r="E43" s="84"/>
      <c r="F43" s="84" t="s">
        <v>69</v>
      </c>
    </row>
    <row r="44" customFormat="false" ht="17.25" hidden="false" customHeight="false" outlineLevel="0" collapsed="false">
      <c r="A44" s="84"/>
      <c r="B44" s="84"/>
      <c r="C44" s="84"/>
      <c r="D44" s="84"/>
      <c r="E44" s="84"/>
      <c r="F44" s="84"/>
    </row>
    <row r="45" customFormat="false" ht="17.25" hidden="false" customHeight="false" outlineLevel="0" collapsed="false">
      <c r="A45" s="84"/>
      <c r="B45" s="84" t="s">
        <v>24</v>
      </c>
      <c r="C45" s="84" t="n">
        <f aca="false">SUM(C40:C44)</f>
        <v>22</v>
      </c>
      <c r="D45" s="84"/>
      <c r="E45" s="84"/>
      <c r="F45" s="84"/>
    </row>
    <row r="47" customFormat="false" ht="21.75" hidden="false" customHeight="false" outlineLevel="0" collapsed="false">
      <c r="A47" s="83" t="s">
        <v>49</v>
      </c>
      <c r="B47" s="83"/>
      <c r="C47" s="83"/>
      <c r="D47" s="83"/>
      <c r="E47" s="83"/>
      <c r="F47" s="83"/>
    </row>
    <row r="48" customFormat="false" ht="17.25" hidden="false" customHeight="false" outlineLevel="0" collapsed="false">
      <c r="A48" s="84" t="s">
        <v>50</v>
      </c>
      <c r="B48" s="84" t="s">
        <v>0</v>
      </c>
      <c r="C48" s="84" t="s">
        <v>51</v>
      </c>
      <c r="D48" s="84" t="s">
        <v>52</v>
      </c>
      <c r="E48" s="84" t="s">
        <v>53</v>
      </c>
      <c r="F48" s="84" t="s">
        <v>54</v>
      </c>
    </row>
    <row r="49" customFormat="false" ht="17.25" hidden="false" customHeight="false" outlineLevel="0" collapsed="false">
      <c r="A49" s="5" t="s">
        <v>55</v>
      </c>
      <c r="B49" s="4" t="s">
        <v>13</v>
      </c>
      <c r="C49" s="84" t="n">
        <v>6</v>
      </c>
      <c r="D49" s="84" t="s">
        <v>65</v>
      </c>
      <c r="E49" s="84"/>
      <c r="F49" s="84" t="s">
        <v>57</v>
      </c>
    </row>
    <row r="50" customFormat="false" ht="17.25" hidden="false" customHeight="false" outlineLevel="0" collapsed="false">
      <c r="A50" s="5" t="s">
        <v>55</v>
      </c>
      <c r="B50" s="4" t="s">
        <v>13</v>
      </c>
      <c r="C50" s="84" t="n">
        <v>6</v>
      </c>
      <c r="D50" s="84" t="s">
        <v>66</v>
      </c>
      <c r="E50" s="84"/>
      <c r="F50" s="84" t="s">
        <v>62</v>
      </c>
    </row>
    <row r="51" customFormat="false" ht="17.25" hidden="false" customHeight="false" outlineLevel="0" collapsed="false">
      <c r="A51" s="5" t="s">
        <v>55</v>
      </c>
      <c r="B51" s="4" t="s">
        <v>13</v>
      </c>
      <c r="C51" s="85" t="n">
        <v>6</v>
      </c>
      <c r="D51" s="84" t="s">
        <v>67</v>
      </c>
      <c r="E51" s="85"/>
      <c r="F51" s="84" t="s">
        <v>64</v>
      </c>
    </row>
    <row r="52" customFormat="false" ht="17.25" hidden="false" customHeight="false" outlineLevel="0" collapsed="false">
      <c r="A52" s="5" t="s">
        <v>55</v>
      </c>
      <c r="B52" s="4" t="s">
        <v>13</v>
      </c>
      <c r="C52" s="84" t="n">
        <v>6</v>
      </c>
      <c r="D52" s="84" t="s">
        <v>68</v>
      </c>
      <c r="E52" s="84"/>
      <c r="F52" s="84" t="s">
        <v>69</v>
      </c>
    </row>
    <row r="53" customFormat="false" ht="17.25" hidden="false" customHeight="false" outlineLevel="0" collapsed="false">
      <c r="A53" s="84"/>
      <c r="B53" s="84"/>
      <c r="C53" s="84"/>
      <c r="D53" s="84"/>
      <c r="E53" s="84"/>
      <c r="F53" s="84"/>
    </row>
    <row r="54" customFormat="false" ht="17.25" hidden="false" customHeight="false" outlineLevel="0" collapsed="false">
      <c r="A54" s="84"/>
      <c r="B54" s="84" t="s">
        <v>24</v>
      </c>
      <c r="C54" s="84" t="n">
        <f aca="false">SUM(C49:C53)</f>
        <v>24</v>
      </c>
      <c r="D54" s="84"/>
      <c r="E54" s="84"/>
      <c r="F54" s="84"/>
    </row>
    <row r="56" customFormat="false" ht="21.75" hidden="false" customHeight="false" outlineLevel="0" collapsed="false">
      <c r="A56" s="83" t="s">
        <v>49</v>
      </c>
      <c r="B56" s="83"/>
      <c r="C56" s="83"/>
      <c r="D56" s="83"/>
      <c r="E56" s="83"/>
      <c r="F56" s="83"/>
    </row>
    <row r="57" customFormat="false" ht="17.25" hidden="false" customHeight="false" outlineLevel="0" collapsed="false">
      <c r="A57" s="84" t="s">
        <v>50</v>
      </c>
      <c r="B57" s="84" t="s">
        <v>0</v>
      </c>
      <c r="C57" s="84" t="s">
        <v>51</v>
      </c>
      <c r="D57" s="84" t="s">
        <v>52</v>
      </c>
      <c r="E57" s="84" t="s">
        <v>53</v>
      </c>
      <c r="F57" s="84" t="s">
        <v>54</v>
      </c>
    </row>
    <row r="58" customFormat="false" ht="17.25" hidden="false" customHeight="false" outlineLevel="0" collapsed="false">
      <c r="A58" s="5" t="s">
        <v>55</v>
      </c>
      <c r="B58" s="5" t="s">
        <v>12</v>
      </c>
      <c r="C58" s="84" t="n">
        <v>5.5</v>
      </c>
      <c r="D58" s="84" t="s">
        <v>70</v>
      </c>
      <c r="E58" s="84"/>
      <c r="F58" s="84" t="s">
        <v>57</v>
      </c>
    </row>
    <row r="59" customFormat="false" ht="17.25" hidden="false" customHeight="false" outlineLevel="0" collapsed="false">
      <c r="A59" s="5" t="s">
        <v>55</v>
      </c>
      <c r="B59" s="5" t="s">
        <v>12</v>
      </c>
      <c r="C59" s="84" t="n">
        <v>5.5</v>
      </c>
      <c r="D59" s="84" t="s">
        <v>71</v>
      </c>
      <c r="E59" s="84"/>
      <c r="F59" s="84" t="s">
        <v>62</v>
      </c>
    </row>
    <row r="60" customFormat="false" ht="17.25" hidden="false" customHeight="false" outlineLevel="0" collapsed="false">
      <c r="A60" s="5" t="s">
        <v>55</v>
      </c>
      <c r="B60" s="5" t="s">
        <v>12</v>
      </c>
      <c r="C60" s="84" t="n">
        <v>5.5</v>
      </c>
      <c r="D60" s="84" t="s">
        <v>72</v>
      </c>
      <c r="E60" s="85"/>
      <c r="F60" s="84" t="s">
        <v>64</v>
      </c>
    </row>
    <row r="61" customFormat="false" ht="17.25" hidden="false" customHeight="false" outlineLevel="0" collapsed="false">
      <c r="A61" s="5" t="s">
        <v>55</v>
      </c>
      <c r="B61" s="5" t="s">
        <v>12</v>
      </c>
      <c r="C61" s="84" t="n">
        <v>5.5</v>
      </c>
      <c r="D61" s="84" t="s">
        <v>73</v>
      </c>
      <c r="E61" s="84"/>
      <c r="F61" s="84" t="s">
        <v>69</v>
      </c>
    </row>
    <row r="62" customFormat="false" ht="17.25" hidden="false" customHeight="false" outlineLevel="0" collapsed="false">
      <c r="A62" s="84"/>
      <c r="B62" s="84"/>
      <c r="C62" s="84"/>
      <c r="D62" s="84"/>
      <c r="E62" s="84"/>
      <c r="F62" s="84"/>
    </row>
    <row r="63" customFormat="false" ht="17.25" hidden="false" customHeight="false" outlineLevel="0" collapsed="false">
      <c r="A63" s="84"/>
      <c r="B63" s="84" t="s">
        <v>24</v>
      </c>
      <c r="C63" s="84" t="n">
        <f aca="false">SUM(C58:C62)</f>
        <v>22</v>
      </c>
      <c r="D63" s="84"/>
      <c r="E63" s="84"/>
      <c r="F63" s="84"/>
    </row>
    <row r="65" customFormat="false" ht="21.75" hidden="false" customHeight="false" outlineLevel="0" collapsed="false">
      <c r="A65" s="83" t="s">
        <v>49</v>
      </c>
      <c r="B65" s="83"/>
      <c r="C65" s="83"/>
      <c r="D65" s="83"/>
      <c r="E65" s="83"/>
      <c r="F65" s="83"/>
    </row>
    <row r="66" customFormat="false" ht="17.25" hidden="false" customHeight="false" outlineLevel="0" collapsed="false">
      <c r="A66" s="84" t="s">
        <v>50</v>
      </c>
      <c r="B66" s="84" t="s">
        <v>0</v>
      </c>
      <c r="C66" s="84" t="s">
        <v>51</v>
      </c>
      <c r="D66" s="84" t="s">
        <v>52</v>
      </c>
      <c r="E66" s="84" t="s">
        <v>53</v>
      </c>
      <c r="F66" s="84" t="s">
        <v>54</v>
      </c>
    </row>
    <row r="67" customFormat="false" ht="17.25" hidden="false" customHeight="false" outlineLevel="0" collapsed="false">
      <c r="A67" s="5" t="s">
        <v>55</v>
      </c>
      <c r="B67" s="4" t="s">
        <v>13</v>
      </c>
      <c r="C67" s="84" t="n">
        <v>6</v>
      </c>
      <c r="D67" s="84" t="s">
        <v>70</v>
      </c>
      <c r="E67" s="84"/>
      <c r="F67" s="84" t="s">
        <v>57</v>
      </c>
    </row>
    <row r="68" customFormat="false" ht="17.25" hidden="false" customHeight="false" outlineLevel="0" collapsed="false">
      <c r="A68" s="5" t="s">
        <v>55</v>
      </c>
      <c r="B68" s="4" t="s">
        <v>13</v>
      </c>
      <c r="C68" s="84" t="n">
        <v>6</v>
      </c>
      <c r="D68" s="84" t="s">
        <v>71</v>
      </c>
      <c r="E68" s="84"/>
      <c r="F68" s="84" t="s">
        <v>62</v>
      </c>
    </row>
    <row r="69" customFormat="false" ht="17.25" hidden="false" customHeight="false" outlineLevel="0" collapsed="false">
      <c r="A69" s="5" t="s">
        <v>55</v>
      </c>
      <c r="B69" s="4" t="s">
        <v>13</v>
      </c>
      <c r="C69" s="85" t="n">
        <v>6</v>
      </c>
      <c r="D69" s="84" t="s">
        <v>72</v>
      </c>
      <c r="E69" s="85"/>
      <c r="F69" s="84" t="s">
        <v>64</v>
      </c>
    </row>
    <row r="70" customFormat="false" ht="17.25" hidden="false" customHeight="false" outlineLevel="0" collapsed="false">
      <c r="A70" s="5" t="s">
        <v>55</v>
      </c>
      <c r="B70" s="4" t="s">
        <v>13</v>
      </c>
      <c r="C70" s="84" t="n">
        <v>6</v>
      </c>
      <c r="D70" s="84" t="s">
        <v>73</v>
      </c>
      <c r="E70" s="84"/>
      <c r="F70" s="84" t="s">
        <v>69</v>
      </c>
    </row>
    <row r="71" customFormat="false" ht="17.25" hidden="false" customHeight="false" outlineLevel="0" collapsed="false">
      <c r="A71" s="84"/>
      <c r="B71" s="84"/>
      <c r="C71" s="84"/>
      <c r="D71" s="84"/>
      <c r="E71" s="84"/>
      <c r="F71" s="84"/>
    </row>
    <row r="72" customFormat="false" ht="17.25" hidden="false" customHeight="false" outlineLevel="0" collapsed="false">
      <c r="A72" s="84"/>
      <c r="B72" s="84" t="s">
        <v>24</v>
      </c>
      <c r="C72" s="84" t="n">
        <f aca="false">SUM(C67:C71)</f>
        <v>24</v>
      </c>
      <c r="D72" s="84"/>
      <c r="E72" s="84"/>
      <c r="F72" s="84"/>
    </row>
    <row r="75" customFormat="false" ht="21.75" hidden="false" customHeight="false" outlineLevel="0" collapsed="false">
      <c r="A75" s="83" t="s">
        <v>49</v>
      </c>
      <c r="B75" s="83"/>
      <c r="C75" s="83"/>
      <c r="D75" s="83"/>
      <c r="E75" s="83"/>
      <c r="F75" s="83"/>
    </row>
    <row r="76" customFormat="false" ht="17.25" hidden="false" customHeight="false" outlineLevel="0" collapsed="false">
      <c r="A76" s="84" t="s">
        <v>50</v>
      </c>
      <c r="B76" s="84" t="s">
        <v>0</v>
      </c>
      <c r="C76" s="84" t="s">
        <v>51</v>
      </c>
      <c r="D76" s="84" t="s">
        <v>52</v>
      </c>
      <c r="E76" s="84" t="s">
        <v>53</v>
      </c>
      <c r="F76" s="84" t="s">
        <v>54</v>
      </c>
    </row>
    <row r="77" customFormat="false" ht="17.25" hidden="false" customHeight="false" outlineLevel="0" collapsed="false">
      <c r="A77" s="5" t="s">
        <v>55</v>
      </c>
      <c r="B77" s="5" t="s">
        <v>12</v>
      </c>
      <c r="C77" s="84" t="n">
        <v>5.38</v>
      </c>
      <c r="D77" s="84" t="s">
        <v>74</v>
      </c>
      <c r="E77" s="84"/>
      <c r="F77" s="84" t="s">
        <v>57</v>
      </c>
    </row>
    <row r="78" customFormat="false" ht="17.25" hidden="false" customHeight="false" outlineLevel="0" collapsed="false">
      <c r="A78" s="5" t="s">
        <v>55</v>
      </c>
      <c r="B78" s="5" t="s">
        <v>12</v>
      </c>
      <c r="C78" s="84" t="n">
        <v>5.38</v>
      </c>
      <c r="D78" s="84" t="s">
        <v>75</v>
      </c>
      <c r="E78" s="84"/>
      <c r="F78" s="84" t="s">
        <v>62</v>
      </c>
    </row>
    <row r="79" customFormat="false" ht="17.25" hidden="false" customHeight="false" outlineLevel="0" collapsed="false">
      <c r="A79" s="5" t="s">
        <v>55</v>
      </c>
      <c r="B79" s="5" t="s">
        <v>12</v>
      </c>
      <c r="C79" s="84" t="n">
        <v>5.38</v>
      </c>
      <c r="D79" s="84" t="s">
        <v>76</v>
      </c>
      <c r="E79" s="85"/>
      <c r="F79" s="84" t="s">
        <v>64</v>
      </c>
    </row>
    <row r="80" customFormat="false" ht="17.25" hidden="false" customHeight="false" outlineLevel="0" collapsed="false">
      <c r="A80" s="5" t="s">
        <v>55</v>
      </c>
      <c r="B80" s="5" t="s">
        <v>12</v>
      </c>
      <c r="C80" s="84" t="n">
        <v>5.38</v>
      </c>
      <c r="D80" s="84" t="s">
        <v>77</v>
      </c>
      <c r="E80" s="84"/>
      <c r="F80" s="84" t="s">
        <v>69</v>
      </c>
    </row>
    <row r="81" customFormat="false" ht="17.25" hidden="false" customHeight="false" outlineLevel="0" collapsed="false">
      <c r="A81" s="84"/>
      <c r="B81" s="84"/>
      <c r="C81" s="84"/>
      <c r="D81" s="84"/>
      <c r="E81" s="84"/>
      <c r="F81" s="84"/>
    </row>
    <row r="82" customFormat="false" ht="17.25" hidden="false" customHeight="false" outlineLevel="0" collapsed="false">
      <c r="A82" s="84"/>
      <c r="B82" s="84" t="s">
        <v>24</v>
      </c>
      <c r="C82" s="84" t="n">
        <f aca="false">SUM(C77:C81)</f>
        <v>21.52</v>
      </c>
      <c r="D82" s="84"/>
      <c r="E82" s="84"/>
      <c r="F82" s="84"/>
    </row>
    <row r="84" customFormat="false" ht="21.75" hidden="false" customHeight="false" outlineLevel="0" collapsed="false">
      <c r="A84" s="83" t="s">
        <v>49</v>
      </c>
      <c r="B84" s="83"/>
      <c r="C84" s="83"/>
      <c r="D84" s="83"/>
      <c r="E84" s="83"/>
      <c r="F84" s="83"/>
    </row>
    <row r="85" customFormat="false" ht="17.25" hidden="false" customHeight="false" outlineLevel="0" collapsed="false">
      <c r="A85" s="84" t="s">
        <v>50</v>
      </c>
      <c r="B85" s="84" t="s">
        <v>0</v>
      </c>
      <c r="C85" s="84" t="s">
        <v>51</v>
      </c>
      <c r="D85" s="84" t="s">
        <v>52</v>
      </c>
      <c r="E85" s="84" t="s">
        <v>53</v>
      </c>
      <c r="F85" s="84" t="s">
        <v>54</v>
      </c>
    </row>
    <row r="86" customFormat="false" ht="17.25" hidden="false" customHeight="false" outlineLevel="0" collapsed="false">
      <c r="A86" s="5" t="s">
        <v>55</v>
      </c>
      <c r="B86" s="4" t="s">
        <v>13</v>
      </c>
      <c r="C86" s="84" t="n">
        <v>5.63</v>
      </c>
      <c r="D86" s="84" t="s">
        <v>74</v>
      </c>
      <c r="E86" s="84"/>
      <c r="F86" s="84" t="s">
        <v>57</v>
      </c>
    </row>
    <row r="87" customFormat="false" ht="17.25" hidden="false" customHeight="false" outlineLevel="0" collapsed="false">
      <c r="A87" s="5" t="s">
        <v>55</v>
      </c>
      <c r="B87" s="4" t="s">
        <v>13</v>
      </c>
      <c r="C87" s="84" t="n">
        <v>5.63</v>
      </c>
      <c r="D87" s="84" t="s">
        <v>75</v>
      </c>
      <c r="E87" s="84"/>
      <c r="F87" s="84" t="s">
        <v>62</v>
      </c>
    </row>
    <row r="88" customFormat="false" ht="17.25" hidden="false" customHeight="false" outlineLevel="0" collapsed="false">
      <c r="A88" s="5" t="s">
        <v>55</v>
      </c>
      <c r="B88" s="4" t="s">
        <v>13</v>
      </c>
      <c r="C88" s="84" t="n">
        <v>5.63</v>
      </c>
      <c r="D88" s="84" t="s">
        <v>76</v>
      </c>
      <c r="E88" s="85"/>
      <c r="F88" s="84" t="s">
        <v>64</v>
      </c>
    </row>
    <row r="89" customFormat="false" ht="17.25" hidden="false" customHeight="false" outlineLevel="0" collapsed="false">
      <c r="A89" s="5" t="s">
        <v>55</v>
      </c>
      <c r="B89" s="4" t="s">
        <v>13</v>
      </c>
      <c r="C89" s="84" t="n">
        <v>5.63</v>
      </c>
      <c r="D89" s="84" t="s">
        <v>77</v>
      </c>
      <c r="E89" s="84"/>
      <c r="F89" s="84" t="s">
        <v>69</v>
      </c>
    </row>
    <row r="90" customFormat="false" ht="17.25" hidden="false" customHeight="false" outlineLevel="0" collapsed="false">
      <c r="A90" s="84"/>
      <c r="B90" s="84"/>
      <c r="C90" s="84"/>
      <c r="D90" s="84"/>
      <c r="E90" s="84"/>
      <c r="F90" s="84"/>
    </row>
    <row r="91" customFormat="false" ht="17.25" hidden="false" customHeight="false" outlineLevel="0" collapsed="false">
      <c r="A91" s="84"/>
      <c r="B91" s="84" t="s">
        <v>24</v>
      </c>
      <c r="C91" s="84" t="n">
        <f aca="false">SUM(C86:C90)</f>
        <v>22.52</v>
      </c>
      <c r="D91" s="84"/>
      <c r="E91" s="84"/>
      <c r="F91" s="84"/>
    </row>
    <row r="93" customFormat="false" ht="21.75" hidden="false" customHeight="false" outlineLevel="0" collapsed="false">
      <c r="A93" s="83" t="s">
        <v>49</v>
      </c>
      <c r="B93" s="83"/>
      <c r="C93" s="83"/>
      <c r="D93" s="83"/>
      <c r="E93" s="83"/>
      <c r="F93" s="83"/>
    </row>
    <row r="94" customFormat="false" ht="17.25" hidden="false" customHeight="false" outlineLevel="0" collapsed="false">
      <c r="A94" s="84" t="s">
        <v>50</v>
      </c>
      <c r="B94" s="84" t="s">
        <v>0</v>
      </c>
      <c r="C94" s="84" t="s">
        <v>51</v>
      </c>
      <c r="D94" s="84" t="s">
        <v>52</v>
      </c>
      <c r="E94" s="84" t="s">
        <v>53</v>
      </c>
      <c r="F94" s="84" t="s">
        <v>54</v>
      </c>
    </row>
    <row r="95" customFormat="false" ht="17.25" hidden="false" customHeight="false" outlineLevel="0" collapsed="false">
      <c r="A95" s="5" t="s">
        <v>55</v>
      </c>
      <c r="B95" s="5" t="s">
        <v>12</v>
      </c>
      <c r="C95" s="84" t="n">
        <v>4.4</v>
      </c>
      <c r="D95" s="84" t="s">
        <v>78</v>
      </c>
      <c r="E95" s="84"/>
      <c r="F95" s="84" t="s">
        <v>57</v>
      </c>
    </row>
    <row r="96" customFormat="false" ht="17.25" hidden="false" customHeight="false" outlineLevel="0" collapsed="false">
      <c r="A96" s="5" t="s">
        <v>55</v>
      </c>
      <c r="B96" s="5" t="s">
        <v>12</v>
      </c>
      <c r="C96" s="84" t="n">
        <v>4.4</v>
      </c>
      <c r="D96" s="84" t="s">
        <v>79</v>
      </c>
      <c r="E96" s="84"/>
      <c r="F96" s="84" t="s">
        <v>62</v>
      </c>
    </row>
    <row r="97" customFormat="false" ht="17.25" hidden="false" customHeight="false" outlineLevel="0" collapsed="false">
      <c r="A97" s="5" t="s">
        <v>55</v>
      </c>
      <c r="B97" s="5" t="s">
        <v>12</v>
      </c>
      <c r="C97" s="84" t="n">
        <v>4.4</v>
      </c>
      <c r="D97" s="84" t="s">
        <v>80</v>
      </c>
      <c r="E97" s="85"/>
      <c r="F97" s="84" t="s">
        <v>64</v>
      </c>
    </row>
    <row r="98" customFormat="false" ht="17.25" hidden="false" customHeight="false" outlineLevel="0" collapsed="false">
      <c r="A98" s="5" t="s">
        <v>55</v>
      </c>
      <c r="B98" s="5" t="s">
        <v>12</v>
      </c>
      <c r="C98" s="84" t="n">
        <v>4.4</v>
      </c>
      <c r="D98" s="84" t="s">
        <v>81</v>
      </c>
      <c r="E98" s="84"/>
      <c r="F98" s="84" t="s">
        <v>69</v>
      </c>
    </row>
    <row r="99" customFormat="false" ht="17.25" hidden="false" customHeight="false" outlineLevel="0" collapsed="false">
      <c r="A99" s="84"/>
      <c r="B99" s="84"/>
      <c r="C99" s="84"/>
      <c r="D99" s="84"/>
      <c r="E99" s="84"/>
      <c r="F99" s="84"/>
    </row>
    <row r="100" customFormat="false" ht="17.25" hidden="false" customHeight="false" outlineLevel="0" collapsed="false">
      <c r="A100" s="84"/>
      <c r="B100" s="84" t="s">
        <v>24</v>
      </c>
      <c r="C100" s="84" t="n">
        <f aca="false">SUM(C95:C99)</f>
        <v>17.6</v>
      </c>
      <c r="D100" s="84"/>
      <c r="E100" s="84"/>
      <c r="F100" s="84"/>
    </row>
    <row r="102" customFormat="false" ht="21.75" hidden="false" customHeight="false" outlineLevel="0" collapsed="false">
      <c r="A102" s="83" t="s">
        <v>49</v>
      </c>
      <c r="B102" s="83"/>
      <c r="C102" s="83"/>
      <c r="D102" s="83"/>
      <c r="E102" s="83"/>
      <c r="F102" s="83"/>
    </row>
    <row r="103" customFormat="false" ht="17.25" hidden="false" customHeight="false" outlineLevel="0" collapsed="false">
      <c r="A103" s="84" t="s">
        <v>50</v>
      </c>
      <c r="B103" s="84" t="s">
        <v>0</v>
      </c>
      <c r="C103" s="84" t="s">
        <v>51</v>
      </c>
      <c r="D103" s="84" t="s">
        <v>52</v>
      </c>
      <c r="E103" s="84" t="s">
        <v>53</v>
      </c>
      <c r="F103" s="84" t="s">
        <v>54</v>
      </c>
    </row>
    <row r="104" customFormat="false" ht="17.25" hidden="false" customHeight="false" outlineLevel="0" collapsed="false">
      <c r="A104" s="5" t="s">
        <v>55</v>
      </c>
      <c r="B104" s="4" t="s">
        <v>13</v>
      </c>
      <c r="C104" s="84" t="n">
        <v>4.4</v>
      </c>
      <c r="D104" s="84" t="s">
        <v>78</v>
      </c>
      <c r="E104" s="84"/>
      <c r="F104" s="84" t="s">
        <v>57</v>
      </c>
    </row>
    <row r="105" customFormat="false" ht="17.25" hidden="false" customHeight="false" outlineLevel="0" collapsed="false">
      <c r="A105" s="5" t="s">
        <v>55</v>
      </c>
      <c r="B105" s="4" t="s">
        <v>13</v>
      </c>
      <c r="C105" s="84" t="n">
        <v>4.4</v>
      </c>
      <c r="D105" s="84" t="s">
        <v>79</v>
      </c>
      <c r="E105" s="84"/>
      <c r="F105" s="84" t="s">
        <v>62</v>
      </c>
    </row>
    <row r="106" customFormat="false" ht="17.25" hidden="false" customHeight="false" outlineLevel="0" collapsed="false">
      <c r="A106" s="5" t="s">
        <v>55</v>
      </c>
      <c r="B106" s="4" t="s">
        <v>13</v>
      </c>
      <c r="C106" s="84" t="n">
        <v>4.4</v>
      </c>
      <c r="D106" s="84" t="s">
        <v>80</v>
      </c>
      <c r="E106" s="85"/>
      <c r="F106" s="84" t="s">
        <v>64</v>
      </c>
    </row>
    <row r="107" customFormat="false" ht="17.25" hidden="false" customHeight="false" outlineLevel="0" collapsed="false">
      <c r="A107" s="5" t="s">
        <v>55</v>
      </c>
      <c r="B107" s="4" t="s">
        <v>13</v>
      </c>
      <c r="C107" s="84" t="n">
        <v>4.4</v>
      </c>
      <c r="D107" s="84" t="s">
        <v>81</v>
      </c>
      <c r="E107" s="84"/>
      <c r="F107" s="84" t="s">
        <v>69</v>
      </c>
    </row>
    <row r="108" customFormat="false" ht="17.25" hidden="false" customHeight="false" outlineLevel="0" collapsed="false">
      <c r="A108" s="84"/>
      <c r="B108" s="84"/>
      <c r="C108" s="84"/>
      <c r="D108" s="84"/>
      <c r="E108" s="84"/>
      <c r="F108" s="84"/>
    </row>
    <row r="109" customFormat="false" ht="17.25" hidden="false" customHeight="false" outlineLevel="0" collapsed="false">
      <c r="A109" s="84"/>
      <c r="B109" s="84" t="s">
        <v>24</v>
      </c>
      <c r="C109" s="84" t="n">
        <f aca="false">SUM(C104:C108)</f>
        <v>17.6</v>
      </c>
      <c r="D109" s="84"/>
      <c r="E109" s="84"/>
      <c r="F109" s="84"/>
    </row>
    <row r="111" customFormat="false" ht="21.75" hidden="false" customHeight="false" outlineLevel="0" collapsed="false">
      <c r="A111" s="83" t="s">
        <v>49</v>
      </c>
      <c r="B111" s="83"/>
      <c r="C111" s="83"/>
      <c r="D111" s="83"/>
      <c r="E111" s="83"/>
      <c r="F111" s="83"/>
    </row>
    <row r="112" customFormat="false" ht="17.25" hidden="false" customHeight="false" outlineLevel="0" collapsed="false">
      <c r="A112" s="84" t="s">
        <v>50</v>
      </c>
      <c r="B112" s="84" t="s">
        <v>0</v>
      </c>
      <c r="C112" s="84" t="s">
        <v>51</v>
      </c>
      <c r="D112" s="84" t="s">
        <v>52</v>
      </c>
      <c r="E112" s="84" t="s">
        <v>53</v>
      </c>
      <c r="F112" s="84" t="s">
        <v>54</v>
      </c>
    </row>
    <row r="113" customFormat="false" ht="17.25" hidden="false" customHeight="false" outlineLevel="0" collapsed="false">
      <c r="A113" s="5" t="s">
        <v>55</v>
      </c>
      <c r="B113" s="5" t="s">
        <v>12</v>
      </c>
      <c r="C113" s="84" t="n">
        <v>4.7</v>
      </c>
      <c r="D113" s="84" t="s">
        <v>82</v>
      </c>
      <c r="E113" s="84"/>
      <c r="F113" s="84" t="s">
        <v>57</v>
      </c>
    </row>
    <row r="114" customFormat="false" ht="17.25" hidden="false" customHeight="false" outlineLevel="0" collapsed="false">
      <c r="A114" s="5" t="s">
        <v>55</v>
      </c>
      <c r="B114" s="5" t="s">
        <v>12</v>
      </c>
      <c r="C114" s="84" t="n">
        <v>4.7</v>
      </c>
      <c r="D114" s="84" t="s">
        <v>83</v>
      </c>
      <c r="E114" s="84"/>
      <c r="F114" s="84" t="s">
        <v>62</v>
      </c>
    </row>
    <row r="115" customFormat="false" ht="17.25" hidden="false" customHeight="false" outlineLevel="0" collapsed="false">
      <c r="A115" s="5" t="s">
        <v>55</v>
      </c>
      <c r="B115" s="5" t="s">
        <v>12</v>
      </c>
      <c r="C115" s="84" t="n">
        <v>4.7</v>
      </c>
      <c r="D115" s="84" t="s">
        <v>84</v>
      </c>
      <c r="E115" s="85"/>
      <c r="F115" s="84" t="s">
        <v>64</v>
      </c>
    </row>
    <row r="116" customFormat="false" ht="17.25" hidden="false" customHeight="false" outlineLevel="0" collapsed="false">
      <c r="A116" s="5" t="s">
        <v>55</v>
      </c>
      <c r="B116" s="5" t="s">
        <v>12</v>
      </c>
      <c r="C116" s="84" t="n">
        <v>4.7</v>
      </c>
      <c r="D116" s="84" t="s">
        <v>85</v>
      </c>
      <c r="E116" s="84"/>
      <c r="F116" s="84" t="s">
        <v>69</v>
      </c>
    </row>
    <row r="117" customFormat="false" ht="17.25" hidden="false" customHeight="false" outlineLevel="0" collapsed="false">
      <c r="A117" s="84"/>
      <c r="B117" s="84"/>
      <c r="C117" s="84"/>
      <c r="D117" s="84"/>
      <c r="E117" s="84"/>
      <c r="F117" s="84"/>
    </row>
    <row r="118" customFormat="false" ht="17.25" hidden="false" customHeight="false" outlineLevel="0" collapsed="false">
      <c r="A118" s="84"/>
      <c r="B118" s="84" t="s">
        <v>24</v>
      </c>
      <c r="C118" s="84" t="n">
        <f aca="false">SUM(C113:C117)</f>
        <v>18.8</v>
      </c>
      <c r="D118" s="84"/>
      <c r="E118" s="84"/>
      <c r="F118" s="84"/>
    </row>
    <row r="120" customFormat="false" ht="21.75" hidden="false" customHeight="false" outlineLevel="0" collapsed="false">
      <c r="A120" s="83" t="s">
        <v>49</v>
      </c>
      <c r="B120" s="83"/>
      <c r="C120" s="83"/>
      <c r="D120" s="83"/>
      <c r="E120" s="83"/>
      <c r="F120" s="83"/>
    </row>
    <row r="121" customFormat="false" ht="17.25" hidden="false" customHeight="false" outlineLevel="0" collapsed="false">
      <c r="A121" s="84" t="s">
        <v>50</v>
      </c>
      <c r="B121" s="84" t="s">
        <v>0</v>
      </c>
      <c r="C121" s="84" t="s">
        <v>51</v>
      </c>
      <c r="D121" s="84" t="s">
        <v>52</v>
      </c>
      <c r="E121" s="84" t="s">
        <v>53</v>
      </c>
      <c r="F121" s="84" t="s">
        <v>54</v>
      </c>
    </row>
    <row r="122" customFormat="false" ht="17.25" hidden="false" customHeight="false" outlineLevel="0" collapsed="false">
      <c r="A122" s="5" t="s">
        <v>55</v>
      </c>
      <c r="B122" s="4" t="s">
        <v>13</v>
      </c>
      <c r="C122" s="84" t="n">
        <v>4.8</v>
      </c>
      <c r="D122" s="84" t="s">
        <v>82</v>
      </c>
      <c r="E122" s="84"/>
      <c r="F122" s="84" t="s">
        <v>57</v>
      </c>
    </row>
    <row r="123" customFormat="false" ht="17.25" hidden="false" customHeight="false" outlineLevel="0" collapsed="false">
      <c r="A123" s="5" t="s">
        <v>55</v>
      </c>
      <c r="B123" s="4" t="s">
        <v>13</v>
      </c>
      <c r="C123" s="84" t="n">
        <v>4.8</v>
      </c>
      <c r="D123" s="84" t="s">
        <v>83</v>
      </c>
      <c r="E123" s="84"/>
      <c r="F123" s="84" t="s">
        <v>62</v>
      </c>
    </row>
    <row r="124" customFormat="false" ht="17.25" hidden="false" customHeight="false" outlineLevel="0" collapsed="false">
      <c r="A124" s="5" t="s">
        <v>55</v>
      </c>
      <c r="B124" s="4" t="s">
        <v>13</v>
      </c>
      <c r="C124" s="84" t="n">
        <v>4.8</v>
      </c>
      <c r="D124" s="84" t="s">
        <v>84</v>
      </c>
      <c r="E124" s="85"/>
      <c r="F124" s="84" t="s">
        <v>64</v>
      </c>
    </row>
    <row r="125" customFormat="false" ht="17.25" hidden="false" customHeight="false" outlineLevel="0" collapsed="false">
      <c r="A125" s="5" t="s">
        <v>55</v>
      </c>
      <c r="B125" s="4" t="s">
        <v>13</v>
      </c>
      <c r="C125" s="84" t="n">
        <v>4.8</v>
      </c>
      <c r="D125" s="84" t="s">
        <v>85</v>
      </c>
      <c r="E125" s="84"/>
      <c r="F125" s="84" t="s">
        <v>69</v>
      </c>
    </row>
    <row r="126" customFormat="false" ht="17.25" hidden="false" customHeight="false" outlineLevel="0" collapsed="false">
      <c r="A126" s="84"/>
      <c r="B126" s="84"/>
      <c r="C126" s="84"/>
      <c r="D126" s="84"/>
      <c r="E126" s="84"/>
      <c r="F126" s="84"/>
    </row>
    <row r="127" customFormat="false" ht="17.25" hidden="false" customHeight="false" outlineLevel="0" collapsed="false">
      <c r="A127" s="84"/>
      <c r="B127" s="84" t="s">
        <v>24</v>
      </c>
      <c r="C127" s="84" t="n">
        <f aca="false">SUM(C122:C126)</f>
        <v>19.2</v>
      </c>
      <c r="D127" s="84"/>
      <c r="E127" s="84"/>
      <c r="F127" s="84"/>
    </row>
    <row r="129" customFormat="false" ht="21.75" hidden="false" customHeight="false" outlineLevel="0" collapsed="false">
      <c r="A129" s="83" t="s">
        <v>49</v>
      </c>
      <c r="B129" s="83"/>
      <c r="C129" s="83"/>
      <c r="D129" s="83"/>
      <c r="E129" s="83"/>
      <c r="F129" s="83"/>
    </row>
    <row r="130" customFormat="false" ht="17.25" hidden="false" customHeight="false" outlineLevel="0" collapsed="false">
      <c r="A130" s="84" t="s">
        <v>50</v>
      </c>
      <c r="B130" s="84" t="s">
        <v>0</v>
      </c>
      <c r="C130" s="84" t="s">
        <v>51</v>
      </c>
      <c r="D130" s="84" t="s">
        <v>52</v>
      </c>
      <c r="E130" s="84" t="s">
        <v>53</v>
      </c>
      <c r="F130" s="84" t="s">
        <v>54</v>
      </c>
    </row>
    <row r="131" customFormat="false" ht="17.25" hidden="false" customHeight="false" outlineLevel="0" collapsed="false">
      <c r="A131" s="5" t="s">
        <v>55</v>
      </c>
      <c r="B131" s="5" t="s">
        <v>12</v>
      </c>
      <c r="C131" s="84" t="n">
        <v>3.75</v>
      </c>
      <c r="D131" s="84" t="s">
        <v>86</v>
      </c>
      <c r="E131" s="84"/>
      <c r="F131" s="84" t="s">
        <v>57</v>
      </c>
    </row>
    <row r="132" customFormat="false" ht="17.25" hidden="false" customHeight="false" outlineLevel="0" collapsed="false">
      <c r="A132" s="5" t="s">
        <v>55</v>
      </c>
      <c r="B132" s="5" t="s">
        <v>12</v>
      </c>
      <c r="C132" s="84" t="n">
        <v>3.75</v>
      </c>
      <c r="D132" s="84" t="s">
        <v>87</v>
      </c>
      <c r="E132" s="84"/>
      <c r="F132" s="84" t="s">
        <v>62</v>
      </c>
    </row>
    <row r="133" customFormat="false" ht="17.25" hidden="false" customHeight="false" outlineLevel="0" collapsed="false">
      <c r="A133" s="5" t="s">
        <v>55</v>
      </c>
      <c r="B133" s="5" t="s">
        <v>12</v>
      </c>
      <c r="C133" s="84" t="n">
        <v>3.75</v>
      </c>
      <c r="D133" s="84" t="s">
        <v>88</v>
      </c>
      <c r="E133" s="85"/>
      <c r="F133" s="84" t="s">
        <v>64</v>
      </c>
    </row>
    <row r="134" customFormat="false" ht="17.25" hidden="false" customHeight="false" outlineLevel="0" collapsed="false">
      <c r="A134" s="5" t="s">
        <v>55</v>
      </c>
      <c r="B134" s="5" t="s">
        <v>12</v>
      </c>
      <c r="C134" s="84" t="n">
        <v>3.75</v>
      </c>
      <c r="D134" s="84" t="s">
        <v>89</v>
      </c>
      <c r="E134" s="84"/>
      <c r="F134" s="84" t="s">
        <v>69</v>
      </c>
    </row>
    <row r="135" customFormat="false" ht="17.25" hidden="false" customHeight="false" outlineLevel="0" collapsed="false">
      <c r="A135" s="84"/>
      <c r="B135" s="84"/>
      <c r="C135" s="84"/>
      <c r="D135" s="84"/>
      <c r="E135" s="84"/>
      <c r="F135" s="84"/>
    </row>
    <row r="136" customFormat="false" ht="17.25" hidden="false" customHeight="false" outlineLevel="0" collapsed="false">
      <c r="A136" s="84"/>
      <c r="B136" s="84" t="s">
        <v>24</v>
      </c>
      <c r="C136" s="84" t="n">
        <f aca="false">SUM(C131:C135)</f>
        <v>15</v>
      </c>
      <c r="D136" s="84"/>
      <c r="E136" s="84"/>
      <c r="F136" s="84"/>
    </row>
    <row r="138" customFormat="false" ht="21.75" hidden="false" customHeight="false" outlineLevel="0" collapsed="false">
      <c r="A138" s="83" t="s">
        <v>49</v>
      </c>
      <c r="B138" s="83"/>
      <c r="C138" s="83"/>
      <c r="D138" s="83"/>
      <c r="E138" s="83"/>
      <c r="F138" s="83"/>
    </row>
    <row r="139" customFormat="false" ht="17.25" hidden="false" customHeight="false" outlineLevel="0" collapsed="false">
      <c r="A139" s="84" t="s">
        <v>50</v>
      </c>
      <c r="B139" s="84" t="s">
        <v>0</v>
      </c>
      <c r="C139" s="84" t="s">
        <v>51</v>
      </c>
      <c r="D139" s="84" t="s">
        <v>52</v>
      </c>
      <c r="E139" s="84" t="s">
        <v>53</v>
      </c>
      <c r="F139" s="84" t="s">
        <v>54</v>
      </c>
    </row>
    <row r="140" customFormat="false" ht="17.25" hidden="false" customHeight="false" outlineLevel="0" collapsed="false">
      <c r="A140" s="5" t="s">
        <v>55</v>
      </c>
      <c r="B140" s="4" t="s">
        <v>13</v>
      </c>
      <c r="C140" s="84" t="n">
        <v>3.75</v>
      </c>
      <c r="D140" s="84" t="s">
        <v>86</v>
      </c>
      <c r="E140" s="84"/>
      <c r="F140" s="84" t="s">
        <v>57</v>
      </c>
    </row>
    <row r="141" customFormat="false" ht="17.25" hidden="false" customHeight="false" outlineLevel="0" collapsed="false">
      <c r="A141" s="5" t="s">
        <v>55</v>
      </c>
      <c r="B141" s="4" t="s">
        <v>13</v>
      </c>
      <c r="C141" s="84" t="n">
        <v>3.75</v>
      </c>
      <c r="D141" s="84" t="s">
        <v>87</v>
      </c>
      <c r="E141" s="84"/>
      <c r="F141" s="84" t="s">
        <v>62</v>
      </c>
    </row>
    <row r="142" customFormat="false" ht="17.25" hidden="false" customHeight="false" outlineLevel="0" collapsed="false">
      <c r="A142" s="5" t="s">
        <v>55</v>
      </c>
      <c r="B142" s="4" t="s">
        <v>13</v>
      </c>
      <c r="C142" s="84" t="n">
        <v>3.75</v>
      </c>
      <c r="D142" s="84" t="s">
        <v>88</v>
      </c>
      <c r="E142" s="85"/>
      <c r="F142" s="84" t="s">
        <v>64</v>
      </c>
    </row>
    <row r="143" customFormat="false" ht="17.25" hidden="false" customHeight="false" outlineLevel="0" collapsed="false">
      <c r="A143" s="5" t="s">
        <v>55</v>
      </c>
      <c r="B143" s="4" t="s">
        <v>13</v>
      </c>
      <c r="C143" s="84" t="n">
        <v>3.75</v>
      </c>
      <c r="D143" s="84" t="s">
        <v>89</v>
      </c>
      <c r="E143" s="84"/>
      <c r="F143" s="84" t="s">
        <v>69</v>
      </c>
    </row>
    <row r="144" customFormat="false" ht="17.25" hidden="false" customHeight="false" outlineLevel="0" collapsed="false">
      <c r="A144" s="84"/>
      <c r="B144" s="84"/>
      <c r="C144" s="84"/>
      <c r="D144" s="84"/>
      <c r="E144" s="84"/>
      <c r="F144" s="84"/>
    </row>
    <row r="145" customFormat="false" ht="17.25" hidden="false" customHeight="false" outlineLevel="0" collapsed="false">
      <c r="A145" s="84"/>
      <c r="B145" s="84" t="s">
        <v>24</v>
      </c>
      <c r="C145" s="84" t="n">
        <f aca="false">SUM(C140:C144)</f>
        <v>15</v>
      </c>
      <c r="D145" s="84"/>
      <c r="E145" s="84"/>
      <c r="F145" s="84"/>
    </row>
    <row r="148" customFormat="false" ht="21.75" hidden="false" customHeight="false" outlineLevel="0" collapsed="false">
      <c r="A148" s="83" t="s">
        <v>49</v>
      </c>
      <c r="B148" s="83"/>
      <c r="C148" s="83"/>
      <c r="D148" s="83"/>
      <c r="E148" s="83"/>
      <c r="F148" s="83"/>
    </row>
    <row r="149" customFormat="false" ht="17.25" hidden="false" customHeight="false" outlineLevel="0" collapsed="false">
      <c r="A149" s="84" t="s">
        <v>50</v>
      </c>
      <c r="B149" s="84" t="s">
        <v>0</v>
      </c>
      <c r="C149" s="84" t="s">
        <v>51</v>
      </c>
      <c r="D149" s="84" t="s">
        <v>52</v>
      </c>
      <c r="E149" s="84" t="s">
        <v>53</v>
      </c>
      <c r="F149" s="84" t="s">
        <v>54</v>
      </c>
    </row>
    <row r="150" customFormat="false" ht="17.25" hidden="false" customHeight="false" outlineLevel="0" collapsed="false">
      <c r="A150" s="5" t="s">
        <v>55</v>
      </c>
      <c r="B150" s="5" t="s">
        <v>12</v>
      </c>
      <c r="C150" s="84" t="n">
        <v>4.6</v>
      </c>
      <c r="D150" s="84" t="s">
        <v>90</v>
      </c>
      <c r="E150" s="84"/>
      <c r="F150" s="84" t="s">
        <v>62</v>
      </c>
    </row>
    <row r="151" customFormat="false" ht="17.25" hidden="false" customHeight="false" outlineLevel="0" collapsed="false">
      <c r="A151" s="5" t="s">
        <v>55</v>
      </c>
      <c r="B151" s="5" t="s">
        <v>12</v>
      </c>
      <c r="C151" s="84" t="n">
        <v>4.6</v>
      </c>
      <c r="D151" s="84" t="s">
        <v>91</v>
      </c>
      <c r="E151" s="84"/>
      <c r="F151" s="84" t="s">
        <v>64</v>
      </c>
    </row>
    <row r="152" customFormat="false" ht="17.25" hidden="false" customHeight="false" outlineLevel="0" collapsed="false">
      <c r="A152" s="5" t="s">
        <v>55</v>
      </c>
      <c r="B152" s="5" t="s">
        <v>12</v>
      </c>
      <c r="C152" s="84" t="n">
        <v>4.6</v>
      </c>
      <c r="D152" s="84" t="s">
        <v>92</v>
      </c>
      <c r="E152" s="85"/>
      <c r="F152" s="84" t="s">
        <v>69</v>
      </c>
    </row>
    <row r="153" customFormat="false" ht="17.25" hidden="false" customHeight="false" outlineLevel="0" collapsed="false">
      <c r="A153" s="5" t="s">
        <v>55</v>
      </c>
      <c r="B153" s="5" t="s">
        <v>12</v>
      </c>
      <c r="C153" s="84" t="n">
        <v>4.6</v>
      </c>
      <c r="D153" s="84" t="s">
        <v>93</v>
      </c>
      <c r="E153" s="84"/>
      <c r="F153" s="84" t="s">
        <v>94</v>
      </c>
    </row>
    <row r="154" customFormat="false" ht="17.25" hidden="false" customHeight="false" outlineLevel="0" collapsed="false">
      <c r="A154" s="5" t="s">
        <v>55</v>
      </c>
      <c r="B154" s="5" t="s">
        <v>12</v>
      </c>
      <c r="C154" s="84" t="n">
        <v>4.6</v>
      </c>
      <c r="D154" s="84" t="s">
        <v>95</v>
      </c>
      <c r="E154" s="84"/>
      <c r="F154" s="84" t="s">
        <v>96</v>
      </c>
    </row>
    <row r="155" customFormat="false" ht="17.25" hidden="false" customHeight="false" outlineLevel="0" collapsed="false">
      <c r="A155" s="84"/>
      <c r="B155" s="84" t="s">
        <v>24</v>
      </c>
      <c r="C155" s="84" t="n">
        <f aca="false">SUM(C150:C154)</f>
        <v>23</v>
      </c>
      <c r="D155" s="84"/>
      <c r="E155" s="84"/>
      <c r="F155" s="84"/>
    </row>
    <row r="157" customFormat="false" ht="21.75" hidden="false" customHeight="false" outlineLevel="0" collapsed="false">
      <c r="A157" s="83" t="s">
        <v>49</v>
      </c>
      <c r="B157" s="83"/>
      <c r="C157" s="83"/>
      <c r="D157" s="83"/>
      <c r="E157" s="83"/>
      <c r="F157" s="83"/>
    </row>
    <row r="158" customFormat="false" ht="17.25" hidden="false" customHeight="false" outlineLevel="0" collapsed="false">
      <c r="A158" s="84" t="s">
        <v>50</v>
      </c>
      <c r="B158" s="84" t="s">
        <v>0</v>
      </c>
      <c r="C158" s="84" t="s">
        <v>51</v>
      </c>
      <c r="D158" s="84" t="s">
        <v>52</v>
      </c>
      <c r="E158" s="84" t="s">
        <v>53</v>
      </c>
      <c r="F158" s="84" t="s">
        <v>54</v>
      </c>
    </row>
    <row r="159" customFormat="false" ht="17.25" hidden="false" customHeight="false" outlineLevel="0" collapsed="false">
      <c r="A159" s="5" t="s">
        <v>55</v>
      </c>
      <c r="B159" s="4" t="s">
        <v>13</v>
      </c>
      <c r="C159" s="84" t="n">
        <v>4.8</v>
      </c>
      <c r="D159" s="84" t="s">
        <v>90</v>
      </c>
      <c r="E159" s="84"/>
      <c r="F159" s="84" t="s">
        <v>62</v>
      </c>
    </row>
    <row r="160" customFormat="false" ht="17.25" hidden="false" customHeight="false" outlineLevel="0" collapsed="false">
      <c r="A160" s="5" t="s">
        <v>55</v>
      </c>
      <c r="B160" s="4" t="s">
        <v>13</v>
      </c>
      <c r="C160" s="84" t="n">
        <v>4.8</v>
      </c>
      <c r="D160" s="84" t="s">
        <v>91</v>
      </c>
      <c r="E160" s="84"/>
      <c r="F160" s="84" t="s">
        <v>64</v>
      </c>
    </row>
    <row r="161" customFormat="false" ht="17.25" hidden="false" customHeight="false" outlineLevel="0" collapsed="false">
      <c r="A161" s="5" t="s">
        <v>55</v>
      </c>
      <c r="B161" s="4" t="s">
        <v>13</v>
      </c>
      <c r="C161" s="84" t="n">
        <v>4.8</v>
      </c>
      <c r="D161" s="84" t="s">
        <v>92</v>
      </c>
      <c r="E161" s="85"/>
      <c r="F161" s="84" t="s">
        <v>69</v>
      </c>
    </row>
    <row r="162" customFormat="false" ht="17.25" hidden="false" customHeight="false" outlineLevel="0" collapsed="false">
      <c r="A162" s="5" t="s">
        <v>55</v>
      </c>
      <c r="B162" s="4" t="s">
        <v>13</v>
      </c>
      <c r="C162" s="84" t="n">
        <v>4.8</v>
      </c>
      <c r="D162" s="84" t="s">
        <v>93</v>
      </c>
      <c r="E162" s="84"/>
      <c r="F162" s="84" t="s">
        <v>94</v>
      </c>
    </row>
    <row r="163" customFormat="false" ht="17.25" hidden="false" customHeight="false" outlineLevel="0" collapsed="false">
      <c r="A163" s="5" t="s">
        <v>55</v>
      </c>
      <c r="B163" s="4" t="s">
        <v>13</v>
      </c>
      <c r="C163" s="84" t="n">
        <v>4.8</v>
      </c>
      <c r="D163" s="84" t="s">
        <v>95</v>
      </c>
      <c r="E163" s="84"/>
      <c r="F163" s="84" t="s">
        <v>96</v>
      </c>
    </row>
    <row r="164" customFormat="false" ht="17.25" hidden="false" customHeight="false" outlineLevel="0" collapsed="false">
      <c r="A164" s="84"/>
      <c r="B164" s="84" t="s">
        <v>24</v>
      </c>
      <c r="C164" s="84" t="n">
        <f aca="false">SUM(C159:C163)</f>
        <v>24</v>
      </c>
      <c r="D164" s="84"/>
      <c r="E164" s="84"/>
      <c r="F164" s="84"/>
    </row>
    <row r="167" customFormat="false" ht="21.75" hidden="false" customHeight="false" outlineLevel="0" collapsed="false">
      <c r="A167" s="83" t="s">
        <v>49</v>
      </c>
      <c r="B167" s="83"/>
      <c r="C167" s="83"/>
      <c r="D167" s="83"/>
      <c r="E167" s="83"/>
      <c r="F167" s="83"/>
    </row>
    <row r="168" customFormat="false" ht="17.25" hidden="false" customHeight="false" outlineLevel="0" collapsed="false">
      <c r="A168" s="84" t="s">
        <v>50</v>
      </c>
      <c r="B168" s="84" t="s">
        <v>0</v>
      </c>
      <c r="C168" s="84" t="s">
        <v>51</v>
      </c>
      <c r="D168" s="84" t="s">
        <v>52</v>
      </c>
      <c r="E168" s="84" t="s">
        <v>53</v>
      </c>
      <c r="F168" s="84" t="s">
        <v>54</v>
      </c>
    </row>
    <row r="169" customFormat="false" ht="17.25" hidden="false" customHeight="false" outlineLevel="0" collapsed="false">
      <c r="A169" s="5" t="s">
        <v>55</v>
      </c>
      <c r="B169" s="5" t="s">
        <v>12</v>
      </c>
      <c r="C169" s="84" t="n">
        <v>5.25</v>
      </c>
      <c r="D169" s="84" t="s">
        <v>97</v>
      </c>
      <c r="E169" s="84"/>
      <c r="F169" s="84" t="s">
        <v>64</v>
      </c>
    </row>
    <row r="170" customFormat="false" ht="17.25" hidden="false" customHeight="false" outlineLevel="0" collapsed="false">
      <c r="A170" s="5" t="s">
        <v>55</v>
      </c>
      <c r="B170" s="5" t="s">
        <v>12</v>
      </c>
      <c r="C170" s="84" t="n">
        <v>5.25</v>
      </c>
      <c r="D170" s="84" t="s">
        <v>98</v>
      </c>
      <c r="E170" s="84"/>
      <c r="F170" s="84" t="s">
        <v>69</v>
      </c>
    </row>
    <row r="171" customFormat="false" ht="17.25" hidden="false" customHeight="false" outlineLevel="0" collapsed="false">
      <c r="A171" s="5" t="s">
        <v>55</v>
      </c>
      <c r="B171" s="5" t="s">
        <v>12</v>
      </c>
      <c r="C171" s="84" t="n">
        <v>5.25</v>
      </c>
      <c r="D171" s="84" t="s">
        <v>99</v>
      </c>
      <c r="E171" s="85"/>
      <c r="F171" s="84" t="s">
        <v>94</v>
      </c>
    </row>
    <row r="172" customFormat="false" ht="17.25" hidden="false" customHeight="false" outlineLevel="0" collapsed="false">
      <c r="A172" s="5" t="s">
        <v>55</v>
      </c>
      <c r="B172" s="5" t="s">
        <v>12</v>
      </c>
      <c r="C172" s="84" t="n">
        <v>5.25</v>
      </c>
      <c r="D172" s="84" t="s">
        <v>100</v>
      </c>
      <c r="E172" s="84"/>
      <c r="F172" s="84" t="s">
        <v>96</v>
      </c>
    </row>
    <row r="173" customFormat="false" ht="17.25" hidden="false" customHeight="false" outlineLevel="0" collapsed="false">
      <c r="A173" s="5"/>
      <c r="B173" s="5"/>
      <c r="C173" s="84"/>
      <c r="D173" s="84"/>
      <c r="E173" s="84"/>
      <c r="F173" s="84"/>
    </row>
    <row r="174" customFormat="false" ht="17.25" hidden="false" customHeight="false" outlineLevel="0" collapsed="false">
      <c r="A174" s="84"/>
      <c r="B174" s="84" t="s">
        <v>24</v>
      </c>
      <c r="C174" s="84" t="n">
        <f aca="false">SUM(C169:C173)</f>
        <v>21</v>
      </c>
      <c r="D174" s="84"/>
      <c r="E174" s="84"/>
      <c r="F174" s="84"/>
    </row>
    <row r="176" customFormat="false" ht="21.75" hidden="false" customHeight="false" outlineLevel="0" collapsed="false">
      <c r="A176" s="83" t="s">
        <v>49</v>
      </c>
      <c r="B176" s="83"/>
      <c r="C176" s="83"/>
      <c r="D176" s="83"/>
      <c r="E176" s="83"/>
      <c r="F176" s="83"/>
    </row>
    <row r="177" customFormat="false" ht="17.25" hidden="false" customHeight="false" outlineLevel="0" collapsed="false">
      <c r="A177" s="84" t="s">
        <v>50</v>
      </c>
      <c r="B177" s="84" t="s">
        <v>0</v>
      </c>
      <c r="C177" s="84" t="s">
        <v>51</v>
      </c>
      <c r="D177" s="84" t="s">
        <v>52</v>
      </c>
      <c r="E177" s="84" t="s">
        <v>53</v>
      </c>
      <c r="F177" s="84" t="s">
        <v>54</v>
      </c>
    </row>
    <row r="178" customFormat="false" ht="17.25" hidden="false" customHeight="false" outlineLevel="0" collapsed="false">
      <c r="A178" s="5" t="s">
        <v>55</v>
      </c>
      <c r="B178" s="4" t="s">
        <v>13</v>
      </c>
      <c r="C178" s="84" t="n">
        <v>4.75</v>
      </c>
      <c r="D178" s="84" t="s">
        <v>97</v>
      </c>
      <c r="E178" s="84"/>
      <c r="F178" s="84" t="s">
        <v>64</v>
      </c>
    </row>
    <row r="179" customFormat="false" ht="17.25" hidden="false" customHeight="false" outlineLevel="0" collapsed="false">
      <c r="A179" s="5" t="s">
        <v>55</v>
      </c>
      <c r="B179" s="4" t="s">
        <v>13</v>
      </c>
      <c r="C179" s="84" t="n">
        <v>4.75</v>
      </c>
      <c r="D179" s="84" t="s">
        <v>98</v>
      </c>
      <c r="E179" s="84"/>
      <c r="F179" s="84" t="s">
        <v>69</v>
      </c>
    </row>
    <row r="180" customFormat="false" ht="17.25" hidden="false" customHeight="false" outlineLevel="0" collapsed="false">
      <c r="A180" s="5" t="s">
        <v>55</v>
      </c>
      <c r="B180" s="4" t="s">
        <v>13</v>
      </c>
      <c r="C180" s="84" t="n">
        <v>4.75</v>
      </c>
      <c r="D180" s="84" t="s">
        <v>99</v>
      </c>
      <c r="E180" s="85"/>
      <c r="F180" s="84" t="s">
        <v>94</v>
      </c>
    </row>
    <row r="181" customFormat="false" ht="17.25" hidden="false" customHeight="false" outlineLevel="0" collapsed="false">
      <c r="A181" s="5" t="s">
        <v>55</v>
      </c>
      <c r="B181" s="4" t="s">
        <v>13</v>
      </c>
      <c r="C181" s="84" t="n">
        <v>4.75</v>
      </c>
      <c r="D181" s="84" t="s">
        <v>100</v>
      </c>
      <c r="E181" s="84"/>
      <c r="F181" s="84" t="s">
        <v>96</v>
      </c>
    </row>
    <row r="182" customFormat="false" ht="17.25" hidden="false" customHeight="false" outlineLevel="0" collapsed="false">
      <c r="A182" s="5"/>
      <c r="B182" s="4"/>
      <c r="C182" s="84"/>
      <c r="D182" s="84"/>
      <c r="E182" s="84"/>
      <c r="F182" s="84"/>
    </row>
    <row r="183" customFormat="false" ht="17.25" hidden="false" customHeight="false" outlineLevel="0" collapsed="false">
      <c r="A183" s="84"/>
      <c r="B183" s="84" t="s">
        <v>24</v>
      </c>
      <c r="C183" s="84" t="n">
        <f aca="false">SUM(C178:C182)</f>
        <v>19</v>
      </c>
      <c r="D183" s="84"/>
      <c r="E183" s="84"/>
      <c r="F183" s="84"/>
    </row>
    <row r="184" customFormat="false" ht="17.25" hidden="false" customHeight="false" outlineLevel="0" collapsed="false">
      <c r="A184" s="86"/>
      <c r="B184" s="86"/>
      <c r="C184" s="86"/>
      <c r="D184" s="86"/>
      <c r="E184" s="86"/>
      <c r="F184" s="86"/>
    </row>
    <row r="186" customFormat="false" ht="21.75" hidden="false" customHeight="false" outlineLevel="0" collapsed="false">
      <c r="A186" s="83" t="s">
        <v>49</v>
      </c>
      <c r="B186" s="83"/>
      <c r="C186" s="83"/>
      <c r="D186" s="83"/>
      <c r="E186" s="83"/>
      <c r="F186" s="83"/>
    </row>
    <row r="187" customFormat="false" ht="17.25" hidden="false" customHeight="false" outlineLevel="0" collapsed="false">
      <c r="A187" s="84" t="s">
        <v>50</v>
      </c>
      <c r="B187" s="84" t="s">
        <v>0</v>
      </c>
      <c r="C187" s="84" t="s">
        <v>51</v>
      </c>
      <c r="D187" s="84" t="s">
        <v>52</v>
      </c>
      <c r="E187" s="84" t="s">
        <v>53</v>
      </c>
      <c r="F187" s="84" t="s">
        <v>54</v>
      </c>
    </row>
    <row r="188" customFormat="false" ht="17.25" hidden="false" customHeight="false" outlineLevel="0" collapsed="false">
      <c r="A188" s="5" t="s">
        <v>55</v>
      </c>
      <c r="B188" s="5" t="s">
        <v>12</v>
      </c>
      <c r="C188" s="84" t="n">
        <v>7</v>
      </c>
      <c r="D188" s="84" t="s">
        <v>101</v>
      </c>
      <c r="E188" s="84"/>
      <c r="F188" s="84" t="s">
        <v>69</v>
      </c>
    </row>
    <row r="189" customFormat="false" ht="17.25" hidden="false" customHeight="false" outlineLevel="0" collapsed="false">
      <c r="A189" s="5" t="s">
        <v>55</v>
      </c>
      <c r="B189" s="5" t="s">
        <v>12</v>
      </c>
      <c r="C189" s="84" t="n">
        <v>7</v>
      </c>
      <c r="D189" s="84" t="s">
        <v>102</v>
      </c>
      <c r="E189" s="84"/>
      <c r="F189" s="84" t="s">
        <v>94</v>
      </c>
    </row>
    <row r="190" customFormat="false" ht="17.25" hidden="false" customHeight="false" outlineLevel="0" collapsed="false">
      <c r="A190" s="5" t="s">
        <v>55</v>
      </c>
      <c r="B190" s="5" t="s">
        <v>12</v>
      </c>
      <c r="C190" s="84" t="n">
        <v>7</v>
      </c>
      <c r="D190" s="84" t="s">
        <v>103</v>
      </c>
      <c r="E190" s="85"/>
      <c r="F190" s="84" t="s">
        <v>96</v>
      </c>
    </row>
    <row r="191" customFormat="false" ht="17.25" hidden="false" customHeight="false" outlineLevel="0" collapsed="false">
      <c r="A191" s="5"/>
      <c r="B191" s="5"/>
      <c r="C191" s="84"/>
      <c r="D191" s="84"/>
      <c r="E191" s="84"/>
      <c r="F191" s="84"/>
    </row>
    <row r="192" customFormat="false" ht="17.25" hidden="false" customHeight="false" outlineLevel="0" collapsed="false">
      <c r="A192" s="5"/>
      <c r="B192" s="5"/>
      <c r="C192" s="84"/>
      <c r="D192" s="84"/>
      <c r="E192" s="84"/>
      <c r="F192" s="84"/>
    </row>
    <row r="193" customFormat="false" ht="17.25" hidden="false" customHeight="false" outlineLevel="0" collapsed="false">
      <c r="A193" s="84"/>
      <c r="B193" s="84" t="s">
        <v>24</v>
      </c>
      <c r="C193" s="84" t="n">
        <f aca="false">SUM(C188:C192)</f>
        <v>21</v>
      </c>
      <c r="D193" s="84"/>
      <c r="E193" s="84"/>
      <c r="F193" s="84"/>
    </row>
    <row r="195" customFormat="false" ht="21.75" hidden="false" customHeight="false" outlineLevel="0" collapsed="false">
      <c r="A195" s="83" t="s">
        <v>49</v>
      </c>
      <c r="B195" s="83"/>
      <c r="C195" s="83"/>
      <c r="D195" s="83"/>
      <c r="E195" s="83"/>
      <c r="F195" s="83"/>
    </row>
    <row r="196" customFormat="false" ht="17.25" hidden="false" customHeight="false" outlineLevel="0" collapsed="false">
      <c r="A196" s="84" t="s">
        <v>50</v>
      </c>
      <c r="B196" s="84" t="s">
        <v>0</v>
      </c>
      <c r="C196" s="84" t="s">
        <v>51</v>
      </c>
      <c r="D196" s="84" t="s">
        <v>52</v>
      </c>
      <c r="E196" s="84" t="s">
        <v>53</v>
      </c>
      <c r="F196" s="84" t="s">
        <v>54</v>
      </c>
    </row>
    <row r="197" customFormat="false" ht="17.25" hidden="false" customHeight="false" outlineLevel="0" collapsed="false">
      <c r="A197" s="5" t="s">
        <v>55</v>
      </c>
      <c r="B197" s="4" t="s">
        <v>13</v>
      </c>
      <c r="C197" s="84" t="n">
        <v>8</v>
      </c>
      <c r="D197" s="84" t="s">
        <v>101</v>
      </c>
      <c r="E197" s="84"/>
      <c r="F197" s="84" t="s">
        <v>69</v>
      </c>
    </row>
    <row r="198" customFormat="false" ht="17.25" hidden="false" customHeight="false" outlineLevel="0" collapsed="false">
      <c r="A198" s="5" t="s">
        <v>55</v>
      </c>
      <c r="B198" s="4" t="s">
        <v>13</v>
      </c>
      <c r="C198" s="84" t="n">
        <v>8</v>
      </c>
      <c r="D198" s="84" t="s">
        <v>102</v>
      </c>
      <c r="E198" s="84"/>
      <c r="F198" s="84" t="s">
        <v>94</v>
      </c>
    </row>
    <row r="199" customFormat="false" ht="17.25" hidden="false" customHeight="false" outlineLevel="0" collapsed="false">
      <c r="A199" s="5" t="s">
        <v>55</v>
      </c>
      <c r="B199" s="4" t="s">
        <v>13</v>
      </c>
      <c r="C199" s="84" t="n">
        <v>8</v>
      </c>
      <c r="D199" s="84" t="s">
        <v>103</v>
      </c>
      <c r="E199" s="85"/>
      <c r="F199" s="84" t="s">
        <v>96</v>
      </c>
    </row>
    <row r="200" customFormat="false" ht="17.25" hidden="false" customHeight="false" outlineLevel="0" collapsed="false">
      <c r="A200" s="5"/>
      <c r="B200" s="4"/>
      <c r="C200" s="84"/>
      <c r="D200" s="84"/>
      <c r="E200" s="84"/>
      <c r="F200" s="84"/>
    </row>
    <row r="201" customFormat="false" ht="17.25" hidden="false" customHeight="false" outlineLevel="0" collapsed="false">
      <c r="A201" s="5"/>
      <c r="B201" s="4"/>
      <c r="C201" s="84"/>
      <c r="D201" s="84"/>
      <c r="E201" s="84"/>
      <c r="F201" s="84"/>
    </row>
    <row r="202" customFormat="false" ht="17.25" hidden="false" customHeight="false" outlineLevel="0" collapsed="false">
      <c r="A202" s="84"/>
      <c r="B202" s="84" t="s">
        <v>24</v>
      </c>
      <c r="C202" s="84" t="n">
        <f aca="false">SUM(C197:C201)</f>
        <v>24</v>
      </c>
      <c r="D202" s="84"/>
      <c r="E202" s="84"/>
      <c r="F202" s="84"/>
    </row>
    <row r="204" customFormat="false" ht="21.75" hidden="false" customHeight="false" outlineLevel="0" collapsed="false">
      <c r="A204" s="83" t="s">
        <v>49</v>
      </c>
      <c r="B204" s="83"/>
      <c r="C204" s="83"/>
      <c r="D204" s="83"/>
      <c r="E204" s="83"/>
      <c r="F204" s="83"/>
    </row>
    <row r="205" customFormat="false" ht="17.25" hidden="false" customHeight="false" outlineLevel="0" collapsed="false">
      <c r="A205" s="84" t="s">
        <v>50</v>
      </c>
      <c r="B205" s="84" t="s">
        <v>0</v>
      </c>
      <c r="C205" s="84" t="s">
        <v>51</v>
      </c>
      <c r="D205" s="84" t="s">
        <v>52</v>
      </c>
      <c r="E205" s="84" t="s">
        <v>53</v>
      </c>
      <c r="F205" s="84" t="s">
        <v>54</v>
      </c>
    </row>
    <row r="206" customFormat="false" ht="17.25" hidden="false" customHeight="false" outlineLevel="0" collapsed="false">
      <c r="A206" s="5" t="s">
        <v>55</v>
      </c>
      <c r="B206" s="4" t="s">
        <v>16</v>
      </c>
      <c r="C206" s="84" t="n">
        <v>7</v>
      </c>
      <c r="D206" s="84" t="s">
        <v>101</v>
      </c>
      <c r="E206" s="84"/>
      <c r="F206" s="84" t="s">
        <v>69</v>
      </c>
    </row>
    <row r="207" customFormat="false" ht="17.25" hidden="false" customHeight="false" outlineLevel="0" collapsed="false">
      <c r="A207" s="5" t="s">
        <v>55</v>
      </c>
      <c r="B207" s="4" t="s">
        <v>16</v>
      </c>
      <c r="C207" s="84" t="n">
        <v>7</v>
      </c>
      <c r="D207" s="84" t="s">
        <v>102</v>
      </c>
      <c r="E207" s="84"/>
      <c r="F207" s="84" t="s">
        <v>94</v>
      </c>
    </row>
    <row r="208" customFormat="false" ht="17.25" hidden="false" customHeight="false" outlineLevel="0" collapsed="false">
      <c r="A208" s="5" t="s">
        <v>55</v>
      </c>
      <c r="B208" s="4" t="s">
        <v>16</v>
      </c>
      <c r="C208" s="84" t="n">
        <v>7</v>
      </c>
      <c r="D208" s="84" t="s">
        <v>103</v>
      </c>
      <c r="E208" s="85"/>
      <c r="F208" s="84" t="s">
        <v>96</v>
      </c>
    </row>
    <row r="209" customFormat="false" ht="17.25" hidden="false" customHeight="false" outlineLevel="0" collapsed="false">
      <c r="A209" s="5"/>
      <c r="B209" s="4"/>
      <c r="C209" s="84"/>
      <c r="D209" s="84"/>
      <c r="E209" s="84"/>
      <c r="F209" s="84"/>
    </row>
    <row r="210" customFormat="false" ht="17.25" hidden="false" customHeight="false" outlineLevel="0" collapsed="false">
      <c r="A210" s="5"/>
      <c r="B210" s="4"/>
      <c r="C210" s="84"/>
      <c r="D210" s="84"/>
      <c r="E210" s="84"/>
      <c r="F210" s="84"/>
    </row>
    <row r="211" customFormat="false" ht="17.25" hidden="false" customHeight="false" outlineLevel="0" collapsed="false">
      <c r="A211" s="84"/>
      <c r="B211" s="84" t="s">
        <v>24</v>
      </c>
      <c r="C211" s="84" t="n">
        <f aca="false">SUM(C206:C210)</f>
        <v>21</v>
      </c>
      <c r="D211" s="84"/>
      <c r="E211" s="84"/>
      <c r="F211" s="84"/>
    </row>
    <row r="213" customFormat="false" ht="21.75" hidden="false" customHeight="false" outlineLevel="0" collapsed="false">
      <c r="A213" s="83" t="s">
        <v>49</v>
      </c>
      <c r="B213" s="83"/>
      <c r="C213" s="83"/>
      <c r="D213" s="83"/>
      <c r="E213" s="83"/>
      <c r="F213" s="83"/>
    </row>
    <row r="214" customFormat="false" ht="17.25" hidden="false" customHeight="false" outlineLevel="0" collapsed="false">
      <c r="A214" s="84" t="s">
        <v>50</v>
      </c>
      <c r="B214" s="84" t="s">
        <v>0</v>
      </c>
      <c r="C214" s="84" t="s">
        <v>51</v>
      </c>
      <c r="D214" s="84" t="s">
        <v>52</v>
      </c>
      <c r="E214" s="84" t="s">
        <v>53</v>
      </c>
      <c r="F214" s="84" t="s">
        <v>54</v>
      </c>
    </row>
    <row r="215" customFormat="false" ht="17.25" hidden="false" customHeight="false" outlineLevel="0" collapsed="false">
      <c r="A215" s="5" t="s">
        <v>55</v>
      </c>
      <c r="B215" s="5" t="s">
        <v>12</v>
      </c>
      <c r="C215" s="84" t="n">
        <v>8</v>
      </c>
      <c r="D215" s="84" t="s">
        <v>104</v>
      </c>
      <c r="E215" s="84"/>
      <c r="F215" s="84" t="s">
        <v>69</v>
      </c>
    </row>
    <row r="216" customFormat="false" ht="17.25" hidden="false" customHeight="false" outlineLevel="0" collapsed="false">
      <c r="A216" s="5" t="s">
        <v>55</v>
      </c>
      <c r="B216" s="5" t="s">
        <v>12</v>
      </c>
      <c r="C216" s="84" t="n">
        <v>8</v>
      </c>
      <c r="D216" s="84" t="s">
        <v>105</v>
      </c>
      <c r="E216" s="84"/>
      <c r="F216" s="84" t="s">
        <v>94</v>
      </c>
    </row>
    <row r="217" customFormat="false" ht="17.25" hidden="false" customHeight="false" outlineLevel="0" collapsed="false">
      <c r="A217" s="5" t="s">
        <v>55</v>
      </c>
      <c r="B217" s="5" t="s">
        <v>12</v>
      </c>
      <c r="C217" s="84" t="n">
        <v>8</v>
      </c>
      <c r="D217" s="84" t="s">
        <v>106</v>
      </c>
      <c r="E217" s="85"/>
      <c r="F217" s="84" t="s">
        <v>96</v>
      </c>
    </row>
    <row r="218" customFormat="false" ht="17.25" hidden="false" customHeight="false" outlineLevel="0" collapsed="false">
      <c r="A218" s="5"/>
      <c r="B218" s="5"/>
      <c r="C218" s="84"/>
      <c r="D218" s="84"/>
      <c r="E218" s="84"/>
      <c r="F218" s="84"/>
    </row>
    <row r="219" customFormat="false" ht="17.25" hidden="false" customHeight="false" outlineLevel="0" collapsed="false">
      <c r="A219" s="5"/>
      <c r="B219" s="5"/>
      <c r="C219" s="84"/>
      <c r="D219" s="84"/>
      <c r="E219" s="84"/>
      <c r="F219" s="84"/>
    </row>
    <row r="220" customFormat="false" ht="17.25" hidden="false" customHeight="false" outlineLevel="0" collapsed="false">
      <c r="A220" s="84"/>
      <c r="B220" s="84" t="s">
        <v>24</v>
      </c>
      <c r="C220" s="84" t="n">
        <f aca="false">SUM(C215:C219)</f>
        <v>24</v>
      </c>
      <c r="D220" s="84"/>
      <c r="E220" s="84"/>
      <c r="F220" s="84"/>
    </row>
    <row r="222" customFormat="false" ht="21.75" hidden="false" customHeight="false" outlineLevel="0" collapsed="false">
      <c r="A222" s="83" t="s">
        <v>49</v>
      </c>
      <c r="B222" s="83"/>
      <c r="C222" s="83"/>
      <c r="D222" s="83"/>
      <c r="E222" s="83"/>
      <c r="F222" s="83"/>
    </row>
    <row r="223" customFormat="false" ht="17.25" hidden="false" customHeight="false" outlineLevel="0" collapsed="false">
      <c r="A223" s="84" t="s">
        <v>50</v>
      </c>
      <c r="B223" s="84" t="s">
        <v>0</v>
      </c>
      <c r="C223" s="84" t="s">
        <v>51</v>
      </c>
      <c r="D223" s="84" t="s">
        <v>52</v>
      </c>
      <c r="E223" s="84" t="s">
        <v>53</v>
      </c>
      <c r="F223" s="84" t="s">
        <v>54</v>
      </c>
    </row>
    <row r="224" customFormat="false" ht="17.25" hidden="false" customHeight="false" outlineLevel="0" collapsed="false">
      <c r="A224" s="5" t="s">
        <v>55</v>
      </c>
      <c r="B224" s="4" t="s">
        <v>13</v>
      </c>
      <c r="C224" s="84" t="n">
        <v>8</v>
      </c>
      <c r="D224" s="84" t="s">
        <v>104</v>
      </c>
      <c r="E224" s="84"/>
      <c r="F224" s="84" t="s">
        <v>69</v>
      </c>
    </row>
    <row r="225" customFormat="false" ht="17.25" hidden="false" customHeight="false" outlineLevel="0" collapsed="false">
      <c r="A225" s="5" t="s">
        <v>55</v>
      </c>
      <c r="B225" s="4" t="s">
        <v>13</v>
      </c>
      <c r="C225" s="84" t="n">
        <v>8</v>
      </c>
      <c r="D225" s="84" t="s">
        <v>105</v>
      </c>
      <c r="E225" s="84"/>
      <c r="F225" s="84" t="s">
        <v>94</v>
      </c>
    </row>
    <row r="226" customFormat="false" ht="17.25" hidden="false" customHeight="false" outlineLevel="0" collapsed="false">
      <c r="A226" s="5" t="s">
        <v>55</v>
      </c>
      <c r="B226" s="4" t="s">
        <v>13</v>
      </c>
      <c r="C226" s="84" t="n">
        <v>8</v>
      </c>
      <c r="D226" s="84" t="s">
        <v>106</v>
      </c>
      <c r="E226" s="85"/>
      <c r="F226" s="84" t="s">
        <v>96</v>
      </c>
    </row>
    <row r="227" customFormat="false" ht="17.25" hidden="false" customHeight="false" outlineLevel="0" collapsed="false">
      <c r="A227" s="5"/>
      <c r="B227" s="4"/>
      <c r="C227" s="84"/>
      <c r="D227" s="84"/>
      <c r="E227" s="84"/>
      <c r="F227" s="84"/>
    </row>
    <row r="228" customFormat="false" ht="17.25" hidden="false" customHeight="false" outlineLevel="0" collapsed="false">
      <c r="A228" s="5"/>
      <c r="B228" s="4"/>
      <c r="C228" s="84"/>
      <c r="D228" s="84"/>
      <c r="E228" s="84"/>
      <c r="F228" s="84"/>
    </row>
    <row r="229" customFormat="false" ht="17.25" hidden="false" customHeight="false" outlineLevel="0" collapsed="false">
      <c r="A229" s="84"/>
      <c r="B229" s="84" t="s">
        <v>24</v>
      </c>
      <c r="C229" s="84" t="n">
        <f aca="false">SUM(C224:C228)</f>
        <v>24</v>
      </c>
      <c r="D229" s="84"/>
      <c r="E229" s="84"/>
      <c r="F229" s="84"/>
    </row>
    <row r="231" customFormat="false" ht="21.75" hidden="false" customHeight="false" outlineLevel="0" collapsed="false">
      <c r="A231" s="83" t="s">
        <v>49</v>
      </c>
      <c r="B231" s="83"/>
      <c r="C231" s="83"/>
      <c r="D231" s="83"/>
      <c r="E231" s="83"/>
      <c r="F231" s="83"/>
    </row>
    <row r="232" customFormat="false" ht="17.25" hidden="false" customHeight="false" outlineLevel="0" collapsed="false">
      <c r="A232" s="84" t="s">
        <v>50</v>
      </c>
      <c r="B232" s="84" t="s">
        <v>0</v>
      </c>
      <c r="C232" s="84" t="s">
        <v>51</v>
      </c>
      <c r="D232" s="84" t="s">
        <v>52</v>
      </c>
      <c r="E232" s="84" t="s">
        <v>53</v>
      </c>
      <c r="F232" s="84" t="s">
        <v>54</v>
      </c>
    </row>
    <row r="233" customFormat="false" ht="17.25" hidden="false" customHeight="false" outlineLevel="0" collapsed="false">
      <c r="A233" s="5" t="s">
        <v>55</v>
      </c>
      <c r="B233" s="4" t="s">
        <v>16</v>
      </c>
      <c r="C233" s="84" t="n">
        <v>8</v>
      </c>
      <c r="D233" s="84" t="s">
        <v>104</v>
      </c>
      <c r="E233" s="84"/>
      <c r="F233" s="84" t="s">
        <v>69</v>
      </c>
    </row>
    <row r="234" customFormat="false" ht="17.25" hidden="false" customHeight="false" outlineLevel="0" collapsed="false">
      <c r="A234" s="5" t="s">
        <v>55</v>
      </c>
      <c r="B234" s="4" t="s">
        <v>16</v>
      </c>
      <c r="C234" s="84" t="n">
        <v>8</v>
      </c>
      <c r="D234" s="84" t="s">
        <v>105</v>
      </c>
      <c r="E234" s="84"/>
      <c r="F234" s="84" t="s">
        <v>94</v>
      </c>
    </row>
    <row r="235" customFormat="false" ht="17.25" hidden="false" customHeight="false" outlineLevel="0" collapsed="false">
      <c r="A235" s="5" t="s">
        <v>55</v>
      </c>
      <c r="B235" s="4" t="s">
        <v>16</v>
      </c>
      <c r="C235" s="84" t="n">
        <v>8</v>
      </c>
      <c r="D235" s="84" t="s">
        <v>106</v>
      </c>
      <c r="E235" s="85"/>
      <c r="F235" s="84" t="s">
        <v>96</v>
      </c>
    </row>
    <row r="236" customFormat="false" ht="17.25" hidden="false" customHeight="false" outlineLevel="0" collapsed="false">
      <c r="A236" s="5"/>
      <c r="B236" s="4"/>
      <c r="C236" s="84"/>
      <c r="D236" s="84"/>
      <c r="E236" s="84"/>
      <c r="F236" s="84"/>
    </row>
    <row r="237" customFormat="false" ht="17.25" hidden="false" customHeight="false" outlineLevel="0" collapsed="false">
      <c r="A237" s="5"/>
      <c r="B237" s="4"/>
      <c r="C237" s="84"/>
      <c r="D237" s="84"/>
      <c r="E237" s="84"/>
      <c r="F237" s="84"/>
    </row>
    <row r="238" customFormat="false" ht="17.25" hidden="false" customHeight="false" outlineLevel="0" collapsed="false">
      <c r="A238" s="84"/>
      <c r="B238" s="84" t="s">
        <v>24</v>
      </c>
      <c r="C238" s="84" t="n">
        <f aca="false">SUM(C233:C237)</f>
        <v>24</v>
      </c>
      <c r="D238" s="84"/>
      <c r="E238" s="84"/>
      <c r="F238" s="84"/>
    </row>
  </sheetData>
  <mergeCells count="26">
    <mergeCell ref="A1:F1"/>
    <mergeCell ref="A10:F10"/>
    <mergeCell ref="A20:F20"/>
    <mergeCell ref="A29:F29"/>
    <mergeCell ref="A38:F38"/>
    <mergeCell ref="A47:F47"/>
    <mergeCell ref="A56:F56"/>
    <mergeCell ref="A65:F65"/>
    <mergeCell ref="A75:F75"/>
    <mergeCell ref="A84:F84"/>
    <mergeCell ref="A93:F93"/>
    <mergeCell ref="A102:F102"/>
    <mergeCell ref="A111:F111"/>
    <mergeCell ref="A120:F120"/>
    <mergeCell ref="A129:F129"/>
    <mergeCell ref="A138:F138"/>
    <mergeCell ref="A148:F148"/>
    <mergeCell ref="A157:F157"/>
    <mergeCell ref="A167:F167"/>
    <mergeCell ref="A176:F176"/>
    <mergeCell ref="A186:F186"/>
    <mergeCell ref="A195:F195"/>
    <mergeCell ref="A204:F204"/>
    <mergeCell ref="A213:F213"/>
    <mergeCell ref="A222:F222"/>
    <mergeCell ref="A231:F2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52" activeCellId="1" sqref="E62:E69 C52"/>
    </sheetView>
  </sheetViews>
  <sheetFormatPr defaultColWidth="9.0390625" defaultRowHeight="17.2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9.51"/>
    <col collapsed="false" customWidth="true" hidden="false" outlineLevel="0" max="7" min="3" style="0" width="12.63"/>
  </cols>
  <sheetData>
    <row r="1" customFormat="false" ht="21.75" hidden="false" customHeight="false" outlineLevel="0" collapsed="false">
      <c r="A1" s="83" t="s">
        <v>49</v>
      </c>
      <c r="B1" s="83"/>
      <c r="C1" s="83"/>
      <c r="D1" s="83"/>
      <c r="E1" s="83"/>
      <c r="F1" s="83"/>
      <c r="G1" s="83"/>
    </row>
    <row r="2" customFormat="false" ht="17.25" hidden="false" customHeight="false" outlineLevel="0" collapsed="false">
      <c r="A2" s="0" t="s">
        <v>107</v>
      </c>
      <c r="B2" s="0" t="s">
        <v>55</v>
      </c>
      <c r="D2" s="0" t="s">
        <v>108</v>
      </c>
      <c r="F2" s="87" t="s">
        <v>109</v>
      </c>
      <c r="G2" s="88" t="n">
        <v>42736</v>
      </c>
    </row>
    <row r="3" customFormat="false" ht="17.25" hidden="false" customHeight="false" outlineLevel="0" collapsed="false">
      <c r="F3" s="87" t="s">
        <v>110</v>
      </c>
      <c r="G3" s="0" t="s">
        <v>111</v>
      </c>
    </row>
    <row r="4" customFormat="false" ht="17.25" hidden="false" customHeight="false" outlineLevel="0" collapsed="false">
      <c r="A4" s="84" t="s">
        <v>0</v>
      </c>
      <c r="B4" s="84"/>
      <c r="C4" s="84" t="s">
        <v>12</v>
      </c>
      <c r="D4" s="84" t="s">
        <v>13</v>
      </c>
      <c r="E4" s="84" t="s">
        <v>16</v>
      </c>
      <c r="F4" s="84"/>
      <c r="G4" s="84"/>
    </row>
    <row r="5" customFormat="false" ht="17.25" hidden="false" customHeight="false" outlineLevel="0" collapsed="false">
      <c r="A5" s="89" t="s">
        <v>112</v>
      </c>
      <c r="B5" s="78" t="s">
        <v>113</v>
      </c>
      <c r="C5" s="84"/>
      <c r="D5" s="84"/>
      <c r="E5" s="84"/>
      <c r="F5" s="84"/>
      <c r="G5" s="84"/>
    </row>
    <row r="6" customFormat="false" ht="17.25" hidden="false" customHeight="false" outlineLevel="0" collapsed="false">
      <c r="A6" s="89"/>
      <c r="B6" s="78" t="s">
        <v>54</v>
      </c>
      <c r="C6" s="84"/>
      <c r="D6" s="84"/>
      <c r="E6" s="84"/>
      <c r="F6" s="84"/>
      <c r="G6" s="84"/>
    </row>
    <row r="7" customFormat="false" ht="17.25" hidden="false" customHeight="false" outlineLevel="0" collapsed="false">
      <c r="A7" s="89" t="s">
        <v>114</v>
      </c>
      <c r="B7" s="78" t="s">
        <v>113</v>
      </c>
      <c r="C7" s="84" t="s">
        <v>115</v>
      </c>
      <c r="D7" s="84" t="s">
        <v>115</v>
      </c>
      <c r="E7" s="84"/>
      <c r="F7" s="84"/>
      <c r="G7" s="84"/>
    </row>
    <row r="8" customFormat="false" ht="17.25" hidden="false" customHeight="false" outlineLevel="0" collapsed="false">
      <c r="A8" s="89"/>
      <c r="B8" s="78" t="s">
        <v>54</v>
      </c>
      <c r="C8" s="84" t="s">
        <v>57</v>
      </c>
      <c r="D8" s="84" t="s">
        <v>57</v>
      </c>
      <c r="E8" s="84"/>
      <c r="F8" s="84"/>
      <c r="G8" s="84"/>
    </row>
    <row r="9" customFormat="false" ht="17.25" hidden="false" customHeight="false" outlineLevel="0" collapsed="false">
      <c r="A9" s="89" t="s">
        <v>116</v>
      </c>
      <c r="B9" s="78" t="s">
        <v>113</v>
      </c>
      <c r="C9" s="84" t="s">
        <v>115</v>
      </c>
      <c r="D9" s="84" t="s">
        <v>115</v>
      </c>
      <c r="E9" s="84"/>
      <c r="F9" s="84"/>
      <c r="G9" s="84"/>
    </row>
    <row r="10" customFormat="false" ht="17.25" hidden="false" customHeight="false" outlineLevel="0" collapsed="false">
      <c r="A10" s="89"/>
      <c r="B10" s="78" t="s">
        <v>54</v>
      </c>
      <c r="C10" s="84" t="s">
        <v>57</v>
      </c>
      <c r="D10" s="84" t="s">
        <v>57</v>
      </c>
      <c r="E10" s="84"/>
      <c r="F10" s="84"/>
      <c r="G10" s="84"/>
    </row>
    <row r="11" customFormat="false" ht="17.25" hidden="false" customHeight="false" outlineLevel="0" collapsed="false">
      <c r="A11" s="89" t="s">
        <v>117</v>
      </c>
      <c r="B11" s="78" t="s">
        <v>113</v>
      </c>
      <c r="C11" s="84" t="s">
        <v>115</v>
      </c>
      <c r="D11" s="84" t="s">
        <v>115</v>
      </c>
      <c r="E11" s="84"/>
      <c r="F11" s="84"/>
      <c r="G11" s="84"/>
    </row>
    <row r="12" customFormat="false" ht="17.25" hidden="false" customHeight="false" outlineLevel="0" collapsed="false">
      <c r="A12" s="89"/>
      <c r="B12" s="78" t="s">
        <v>54</v>
      </c>
      <c r="C12" s="84" t="s">
        <v>57</v>
      </c>
      <c r="D12" s="84" t="s">
        <v>57</v>
      </c>
      <c r="E12" s="84"/>
      <c r="F12" s="84"/>
      <c r="G12" s="84"/>
    </row>
    <row r="13" customFormat="false" ht="17.25" hidden="false" customHeight="false" outlineLevel="0" collapsed="false">
      <c r="A13" s="89" t="s">
        <v>118</v>
      </c>
      <c r="B13" s="78" t="s">
        <v>113</v>
      </c>
      <c r="C13" s="84" t="s">
        <v>115</v>
      </c>
      <c r="D13" s="84" t="s">
        <v>115</v>
      </c>
      <c r="E13" s="84"/>
      <c r="F13" s="84"/>
      <c r="G13" s="84"/>
    </row>
    <row r="14" customFormat="false" ht="17.25" hidden="false" customHeight="false" outlineLevel="0" collapsed="false">
      <c r="A14" s="89"/>
      <c r="B14" s="78" t="s">
        <v>54</v>
      </c>
      <c r="C14" s="84" t="s">
        <v>57</v>
      </c>
      <c r="D14" s="84" t="s">
        <v>57</v>
      </c>
      <c r="E14" s="84"/>
      <c r="F14" s="84"/>
      <c r="G14" s="84"/>
    </row>
    <row r="15" customFormat="false" ht="17.25" hidden="false" customHeight="false" outlineLevel="0" collapsed="false">
      <c r="A15" s="89" t="s">
        <v>119</v>
      </c>
      <c r="B15" s="78" t="s">
        <v>113</v>
      </c>
      <c r="C15" s="84" t="s">
        <v>115</v>
      </c>
      <c r="D15" s="84" t="s">
        <v>115</v>
      </c>
      <c r="E15" s="84"/>
      <c r="F15" s="84"/>
      <c r="G15" s="84"/>
    </row>
    <row r="16" customFormat="false" ht="17.25" hidden="false" customHeight="false" outlineLevel="0" collapsed="false">
      <c r="A16" s="89"/>
      <c r="B16" s="78" t="s">
        <v>54</v>
      </c>
      <c r="C16" s="84" t="s">
        <v>57</v>
      </c>
      <c r="D16" s="84" t="s">
        <v>57</v>
      </c>
      <c r="E16" s="84"/>
      <c r="F16" s="84"/>
      <c r="G16" s="84"/>
    </row>
    <row r="17" customFormat="false" ht="17.25" hidden="false" customHeight="false" outlineLevel="0" collapsed="false">
      <c r="A17" s="89" t="s">
        <v>120</v>
      </c>
      <c r="B17" s="78" t="s">
        <v>113</v>
      </c>
      <c r="C17" s="84" t="s">
        <v>115</v>
      </c>
      <c r="D17" s="84" t="s">
        <v>115</v>
      </c>
      <c r="E17" s="84"/>
      <c r="F17" s="84"/>
      <c r="G17" s="84"/>
    </row>
    <row r="18" customFormat="false" ht="17.25" hidden="false" customHeight="false" outlineLevel="0" collapsed="false">
      <c r="A18" s="89"/>
      <c r="B18" s="78" t="s">
        <v>54</v>
      </c>
      <c r="C18" s="84" t="s">
        <v>57</v>
      </c>
      <c r="D18" s="84" t="s">
        <v>57</v>
      </c>
      <c r="E18" s="84"/>
      <c r="F18" s="84"/>
      <c r="G18" s="84"/>
    </row>
    <row r="19" customFormat="false" ht="17.25" hidden="false" customHeight="false" outlineLevel="0" collapsed="false">
      <c r="A19" s="89" t="s">
        <v>121</v>
      </c>
      <c r="B19" s="78" t="s">
        <v>113</v>
      </c>
      <c r="C19" s="84"/>
      <c r="D19" s="84"/>
      <c r="E19" s="84"/>
      <c r="F19" s="84"/>
      <c r="G19" s="84"/>
    </row>
    <row r="20" customFormat="false" ht="17.25" hidden="false" customHeight="false" outlineLevel="0" collapsed="false">
      <c r="A20" s="89"/>
      <c r="B20" s="78" t="s">
        <v>54</v>
      </c>
      <c r="C20" s="84"/>
      <c r="D20" s="84"/>
      <c r="E20" s="84"/>
      <c r="F20" s="84"/>
      <c r="G20" s="84"/>
    </row>
    <row r="21" customFormat="false" ht="17.25" hidden="false" customHeight="false" outlineLevel="0" collapsed="false">
      <c r="A21" s="89" t="s">
        <v>122</v>
      </c>
      <c r="B21" s="78" t="s">
        <v>113</v>
      </c>
      <c r="C21" s="84" t="s">
        <v>115</v>
      </c>
      <c r="D21" s="84" t="s">
        <v>115</v>
      </c>
      <c r="E21" s="84"/>
      <c r="F21" s="84"/>
      <c r="G21" s="84"/>
    </row>
    <row r="22" customFormat="false" ht="17.25" hidden="false" customHeight="false" outlineLevel="0" collapsed="false">
      <c r="A22" s="89"/>
      <c r="B22" s="78" t="s">
        <v>54</v>
      </c>
      <c r="C22" s="84" t="s">
        <v>57</v>
      </c>
      <c r="D22" s="84" t="s">
        <v>57</v>
      </c>
      <c r="E22" s="84"/>
      <c r="F22" s="84"/>
      <c r="G22" s="84"/>
    </row>
    <row r="23" customFormat="false" ht="17.25" hidden="false" customHeight="false" outlineLevel="0" collapsed="false">
      <c r="A23" s="89" t="s">
        <v>123</v>
      </c>
      <c r="B23" s="78" t="s">
        <v>113</v>
      </c>
      <c r="C23" s="84" t="s">
        <v>115</v>
      </c>
      <c r="D23" s="84" t="s">
        <v>115</v>
      </c>
      <c r="E23" s="84"/>
      <c r="F23" s="84"/>
      <c r="G23" s="84"/>
    </row>
    <row r="24" customFormat="false" ht="17.25" hidden="false" customHeight="false" outlineLevel="0" collapsed="false">
      <c r="A24" s="89"/>
      <c r="B24" s="78" t="s">
        <v>54</v>
      </c>
      <c r="C24" s="84" t="s">
        <v>57</v>
      </c>
      <c r="D24" s="84" t="s">
        <v>57</v>
      </c>
      <c r="E24" s="84"/>
      <c r="F24" s="84"/>
      <c r="G24" s="84"/>
    </row>
    <row r="25" customFormat="false" ht="17.25" hidden="false" customHeight="false" outlineLevel="0" collapsed="false">
      <c r="A25" s="89" t="s">
        <v>124</v>
      </c>
      <c r="B25" s="78" t="s">
        <v>113</v>
      </c>
      <c r="C25" s="84" t="s">
        <v>115</v>
      </c>
      <c r="D25" s="84" t="s">
        <v>115</v>
      </c>
      <c r="E25" s="84"/>
      <c r="F25" s="84"/>
      <c r="G25" s="84"/>
    </row>
    <row r="26" customFormat="false" ht="17.25" hidden="false" customHeight="false" outlineLevel="0" collapsed="false">
      <c r="A26" s="89"/>
      <c r="B26" s="78" t="s">
        <v>54</v>
      </c>
      <c r="C26" s="84" t="s">
        <v>57</v>
      </c>
      <c r="D26" s="84" t="s">
        <v>57</v>
      </c>
      <c r="E26" s="84"/>
      <c r="F26" s="84"/>
      <c r="G26" s="84"/>
    </row>
    <row r="27" customFormat="false" ht="17.25" hidden="false" customHeight="false" outlineLevel="0" collapsed="false">
      <c r="A27" s="89" t="s">
        <v>125</v>
      </c>
      <c r="B27" s="78" t="s">
        <v>113</v>
      </c>
      <c r="C27" s="84" t="s">
        <v>115</v>
      </c>
      <c r="D27" s="84" t="s">
        <v>115</v>
      </c>
      <c r="E27" s="84"/>
      <c r="F27" s="84"/>
      <c r="G27" s="84"/>
    </row>
    <row r="28" customFormat="false" ht="17.25" hidden="false" customHeight="false" outlineLevel="0" collapsed="false">
      <c r="A28" s="89"/>
      <c r="B28" s="78" t="s">
        <v>54</v>
      </c>
      <c r="C28" s="84" t="s">
        <v>57</v>
      </c>
      <c r="D28" s="84" t="s">
        <v>57</v>
      </c>
      <c r="E28" s="84"/>
      <c r="F28" s="84"/>
      <c r="G28" s="84"/>
    </row>
    <row r="29" customFormat="false" ht="17.25" hidden="false" customHeight="false" outlineLevel="0" collapsed="false">
      <c r="A29" s="89" t="s">
        <v>126</v>
      </c>
      <c r="B29" s="78" t="s">
        <v>113</v>
      </c>
      <c r="C29" s="84" t="s">
        <v>115</v>
      </c>
      <c r="D29" s="84" t="s">
        <v>115</v>
      </c>
      <c r="E29" s="84"/>
      <c r="F29" s="84"/>
      <c r="G29" s="84"/>
    </row>
    <row r="30" customFormat="false" ht="17.25" hidden="false" customHeight="false" outlineLevel="0" collapsed="false">
      <c r="A30" s="89"/>
      <c r="B30" s="78" t="s">
        <v>54</v>
      </c>
      <c r="C30" s="84" t="s">
        <v>57</v>
      </c>
      <c r="D30" s="84" t="s">
        <v>57</v>
      </c>
      <c r="E30" s="84"/>
      <c r="F30" s="84"/>
      <c r="G30" s="84"/>
    </row>
    <row r="31" customFormat="false" ht="17.25" hidden="false" customHeight="false" outlineLevel="0" collapsed="false">
      <c r="A31" s="89" t="s">
        <v>127</v>
      </c>
      <c r="B31" s="78" t="s">
        <v>113</v>
      </c>
      <c r="C31" s="84" t="s">
        <v>115</v>
      </c>
      <c r="D31" s="84" t="s">
        <v>115</v>
      </c>
      <c r="E31" s="84"/>
      <c r="F31" s="84"/>
      <c r="G31" s="84"/>
    </row>
    <row r="32" customFormat="false" ht="17.25" hidden="false" customHeight="false" outlineLevel="0" collapsed="false">
      <c r="A32" s="89"/>
      <c r="B32" s="78" t="s">
        <v>54</v>
      </c>
      <c r="C32" s="84" t="s">
        <v>57</v>
      </c>
      <c r="D32" s="84" t="s">
        <v>57</v>
      </c>
      <c r="E32" s="84"/>
      <c r="F32" s="84"/>
      <c r="G32" s="84"/>
    </row>
    <row r="33" customFormat="false" ht="17.25" hidden="false" customHeight="false" outlineLevel="0" collapsed="false">
      <c r="A33" s="89" t="s">
        <v>128</v>
      </c>
      <c r="B33" s="78" t="s">
        <v>113</v>
      </c>
      <c r="C33" s="84"/>
      <c r="D33" s="84"/>
      <c r="E33" s="84"/>
      <c r="F33" s="84"/>
      <c r="G33" s="84"/>
    </row>
    <row r="34" customFormat="false" ht="17.25" hidden="false" customHeight="false" outlineLevel="0" collapsed="false">
      <c r="A34" s="89"/>
      <c r="B34" s="78" t="s">
        <v>54</v>
      </c>
      <c r="C34" s="84"/>
      <c r="D34" s="84"/>
      <c r="E34" s="84"/>
      <c r="F34" s="84"/>
      <c r="G34" s="84"/>
    </row>
    <row r="35" customFormat="false" ht="17.25" hidden="false" customHeight="false" outlineLevel="0" collapsed="false">
      <c r="A35" s="89" t="s">
        <v>129</v>
      </c>
      <c r="B35" s="78" t="s">
        <v>113</v>
      </c>
      <c r="C35" s="84" t="s">
        <v>115</v>
      </c>
      <c r="D35" s="84" t="s">
        <v>115</v>
      </c>
      <c r="E35" s="84"/>
      <c r="F35" s="84"/>
      <c r="G35" s="84"/>
    </row>
    <row r="36" customFormat="false" ht="17.25" hidden="false" customHeight="false" outlineLevel="0" collapsed="false">
      <c r="A36" s="89"/>
      <c r="B36" s="78" t="s">
        <v>54</v>
      </c>
      <c r="C36" s="84" t="s">
        <v>57</v>
      </c>
      <c r="D36" s="84" t="s">
        <v>57</v>
      </c>
      <c r="E36" s="84"/>
      <c r="F36" s="84"/>
      <c r="G36" s="84"/>
    </row>
    <row r="37" customFormat="false" ht="17.25" hidden="false" customHeight="false" outlineLevel="0" collapsed="false">
      <c r="A37" s="89" t="s">
        <v>130</v>
      </c>
      <c r="B37" s="78" t="s">
        <v>113</v>
      </c>
      <c r="C37" s="84" t="s">
        <v>115</v>
      </c>
      <c r="D37" s="84" t="s">
        <v>115</v>
      </c>
      <c r="E37" s="84"/>
      <c r="F37" s="84"/>
      <c r="G37" s="84"/>
    </row>
    <row r="38" customFormat="false" ht="17.25" hidden="false" customHeight="false" outlineLevel="0" collapsed="false">
      <c r="A38" s="89"/>
      <c r="B38" s="78" t="s">
        <v>54</v>
      </c>
      <c r="C38" s="84" t="s">
        <v>57</v>
      </c>
      <c r="D38" s="84" t="s">
        <v>57</v>
      </c>
      <c r="E38" s="84"/>
      <c r="F38" s="84"/>
      <c r="G38" s="84"/>
    </row>
    <row r="39" customFormat="false" ht="17.25" hidden="false" customHeight="false" outlineLevel="0" collapsed="false">
      <c r="A39" s="89" t="s">
        <v>131</v>
      </c>
      <c r="B39" s="78" t="s">
        <v>113</v>
      </c>
      <c r="C39" s="84" t="s">
        <v>115</v>
      </c>
      <c r="D39" s="84" t="s">
        <v>115</v>
      </c>
      <c r="E39" s="84"/>
      <c r="F39" s="84"/>
      <c r="G39" s="84"/>
    </row>
    <row r="40" customFormat="false" ht="17.25" hidden="false" customHeight="false" outlineLevel="0" collapsed="false">
      <c r="A40" s="89"/>
      <c r="B40" s="78" t="s">
        <v>54</v>
      </c>
      <c r="C40" s="84" t="s">
        <v>57</v>
      </c>
      <c r="D40" s="84" t="s">
        <v>57</v>
      </c>
      <c r="E40" s="84"/>
      <c r="F40" s="84"/>
      <c r="G40" s="84"/>
    </row>
    <row r="41" customFormat="false" ht="17.25" hidden="false" customHeight="false" outlineLevel="0" collapsed="false">
      <c r="A41" s="89" t="s">
        <v>132</v>
      </c>
      <c r="B41" s="78" t="s">
        <v>113</v>
      </c>
      <c r="C41" s="84" t="s">
        <v>115</v>
      </c>
      <c r="D41" s="84" t="s">
        <v>115</v>
      </c>
      <c r="E41" s="84"/>
      <c r="F41" s="84"/>
      <c r="G41" s="84"/>
    </row>
    <row r="42" customFormat="false" ht="17.25" hidden="false" customHeight="false" outlineLevel="0" collapsed="false">
      <c r="A42" s="89"/>
      <c r="B42" s="78" t="s">
        <v>54</v>
      </c>
      <c r="C42" s="84" t="s">
        <v>57</v>
      </c>
      <c r="D42" s="84" t="s">
        <v>57</v>
      </c>
      <c r="E42" s="84"/>
      <c r="F42" s="84"/>
      <c r="G42" s="84"/>
    </row>
    <row r="43" customFormat="false" ht="17.25" hidden="false" customHeight="false" outlineLevel="0" collapsed="false">
      <c r="A43" s="89" t="s">
        <v>133</v>
      </c>
      <c r="B43" s="78" t="s">
        <v>113</v>
      </c>
      <c r="C43" s="84" t="s">
        <v>115</v>
      </c>
      <c r="D43" s="84" t="s">
        <v>115</v>
      </c>
      <c r="E43" s="84"/>
      <c r="F43" s="84"/>
      <c r="G43" s="84"/>
    </row>
    <row r="44" customFormat="false" ht="17.25" hidden="false" customHeight="false" outlineLevel="0" collapsed="false">
      <c r="A44" s="89"/>
      <c r="B44" s="78" t="s">
        <v>54</v>
      </c>
      <c r="C44" s="84" t="s">
        <v>57</v>
      </c>
      <c r="D44" s="84" t="s">
        <v>57</v>
      </c>
      <c r="E44" s="84"/>
      <c r="F44" s="84"/>
      <c r="G44" s="84"/>
    </row>
    <row r="45" customFormat="false" ht="17.25" hidden="false" customHeight="false" outlineLevel="0" collapsed="false">
      <c r="A45" s="90"/>
      <c r="B45" s="91"/>
      <c r="C45" s="92"/>
      <c r="D45" s="92"/>
      <c r="E45" s="92"/>
      <c r="F45" s="92"/>
      <c r="G45" s="92"/>
    </row>
    <row r="46" customFormat="false" ht="17.25" hidden="false" customHeight="false" outlineLevel="0" collapsed="false">
      <c r="A46" s="90"/>
      <c r="B46" s="91"/>
      <c r="C46" s="92"/>
      <c r="D46" s="92"/>
      <c r="E46" s="92"/>
      <c r="F46" s="92"/>
      <c r="G46" s="92"/>
    </row>
    <row r="47" customFormat="false" ht="17.25" hidden="false" customHeight="false" outlineLevel="0" collapsed="false">
      <c r="A47" s="90"/>
      <c r="B47" s="91"/>
      <c r="C47" s="92"/>
      <c r="D47" s="92"/>
      <c r="E47" s="92"/>
      <c r="F47" s="92"/>
      <c r="G47" s="92"/>
    </row>
    <row r="48" customFormat="false" ht="21.75" hidden="false" customHeight="false" outlineLevel="0" collapsed="false">
      <c r="A48" s="83" t="s">
        <v>49</v>
      </c>
      <c r="B48" s="83"/>
      <c r="C48" s="83"/>
      <c r="D48" s="83"/>
      <c r="E48" s="83"/>
      <c r="F48" s="83"/>
      <c r="G48" s="83"/>
    </row>
    <row r="49" customFormat="false" ht="17.25" hidden="false" customHeight="false" outlineLevel="0" collapsed="false">
      <c r="A49" s="0" t="s">
        <v>107</v>
      </c>
      <c r="B49" s="0" t="s">
        <v>55</v>
      </c>
      <c r="D49" s="0" t="s">
        <v>108</v>
      </c>
      <c r="F49" s="87" t="s">
        <v>109</v>
      </c>
      <c r="G49" s="88" t="n">
        <v>42736</v>
      </c>
    </row>
    <row r="50" customFormat="false" ht="17.25" hidden="false" customHeight="false" outlineLevel="0" collapsed="false">
      <c r="F50" s="87" t="s">
        <v>110</v>
      </c>
      <c r="G50" s="0" t="s">
        <v>134</v>
      </c>
    </row>
    <row r="51" customFormat="false" ht="17.25" hidden="false" customHeight="false" outlineLevel="0" collapsed="false">
      <c r="A51" s="84" t="s">
        <v>0</v>
      </c>
      <c r="B51" s="84"/>
      <c r="C51" s="84" t="s">
        <v>12</v>
      </c>
      <c r="D51" s="84" t="s">
        <v>13</v>
      </c>
      <c r="E51" s="84" t="s">
        <v>16</v>
      </c>
      <c r="F51" s="84"/>
      <c r="G51" s="84"/>
    </row>
    <row r="52" customFormat="false" ht="17.25" hidden="false" customHeight="false" outlineLevel="0" collapsed="false">
      <c r="A52" s="89" t="s">
        <v>135</v>
      </c>
      <c r="B52" s="78" t="s">
        <v>113</v>
      </c>
      <c r="C52" s="84" t="s">
        <v>115</v>
      </c>
      <c r="D52" s="84"/>
      <c r="E52" s="84"/>
      <c r="F52" s="84"/>
      <c r="G52" s="84"/>
    </row>
    <row r="53" customFormat="false" ht="17.25" hidden="false" customHeight="false" outlineLevel="0" collapsed="false">
      <c r="A53" s="89"/>
      <c r="B53" s="78" t="s">
        <v>54</v>
      </c>
      <c r="C53" s="84" t="s">
        <v>57</v>
      </c>
      <c r="D53" s="84"/>
      <c r="E53" s="84"/>
      <c r="F53" s="84"/>
      <c r="G53" s="84"/>
    </row>
    <row r="54" customFormat="false" ht="17.25" hidden="false" customHeight="false" outlineLevel="0" collapsed="false">
      <c r="A54" s="89" t="s">
        <v>136</v>
      </c>
      <c r="B54" s="78" t="s">
        <v>113</v>
      </c>
      <c r="C54" s="84" t="s">
        <v>115</v>
      </c>
      <c r="D54" s="84" t="s">
        <v>115</v>
      </c>
      <c r="E54" s="84"/>
      <c r="F54" s="84"/>
      <c r="G54" s="84"/>
    </row>
    <row r="55" customFormat="false" ht="17.25" hidden="false" customHeight="false" outlineLevel="0" collapsed="false">
      <c r="A55" s="89"/>
      <c r="B55" s="78" t="s">
        <v>54</v>
      </c>
      <c r="C55" s="84" t="s">
        <v>57</v>
      </c>
      <c r="D55" s="84" t="s">
        <v>57</v>
      </c>
      <c r="E55" s="84"/>
      <c r="F55" s="84"/>
      <c r="G55" s="84"/>
    </row>
    <row r="56" customFormat="false" ht="17.25" hidden="false" customHeight="false" outlineLevel="0" collapsed="false">
      <c r="A56" s="89" t="s">
        <v>137</v>
      </c>
      <c r="B56" s="78" t="s">
        <v>113</v>
      </c>
      <c r="C56" s="84" t="s">
        <v>115</v>
      </c>
      <c r="D56" s="84" t="s">
        <v>115</v>
      </c>
      <c r="E56" s="84"/>
      <c r="F56" s="84"/>
      <c r="G56" s="84"/>
    </row>
    <row r="57" customFormat="false" ht="17.25" hidden="false" customHeight="false" outlineLevel="0" collapsed="false">
      <c r="A57" s="89"/>
      <c r="B57" s="78" t="s">
        <v>54</v>
      </c>
      <c r="C57" s="84" t="s">
        <v>57</v>
      </c>
      <c r="D57" s="84" t="s">
        <v>57</v>
      </c>
      <c r="E57" s="84"/>
      <c r="F57" s="84"/>
      <c r="G57" s="84"/>
    </row>
    <row r="58" customFormat="false" ht="17.25" hidden="false" customHeight="false" outlineLevel="0" collapsed="false">
      <c r="A58" s="89" t="s">
        <v>138</v>
      </c>
      <c r="B58" s="78" t="s">
        <v>113</v>
      </c>
      <c r="C58" s="84" t="s">
        <v>115</v>
      </c>
      <c r="D58" s="84" t="s">
        <v>115</v>
      </c>
      <c r="E58" s="84"/>
      <c r="F58" s="84"/>
      <c r="G58" s="84"/>
    </row>
    <row r="59" customFormat="false" ht="17.25" hidden="false" customHeight="false" outlineLevel="0" collapsed="false">
      <c r="A59" s="89"/>
      <c r="B59" s="78" t="s">
        <v>54</v>
      </c>
      <c r="C59" s="84" t="s">
        <v>57</v>
      </c>
      <c r="D59" s="84" t="s">
        <v>57</v>
      </c>
      <c r="E59" s="84"/>
      <c r="F59" s="84"/>
      <c r="G59" s="84"/>
    </row>
    <row r="60" customFormat="false" ht="17.25" hidden="false" customHeight="false" outlineLevel="0" collapsed="false">
      <c r="A60" s="89" t="s">
        <v>139</v>
      </c>
      <c r="B60" s="78" t="s">
        <v>113</v>
      </c>
      <c r="C60" s="84" t="s">
        <v>115</v>
      </c>
      <c r="D60" s="84" t="s">
        <v>115</v>
      </c>
      <c r="E60" s="84"/>
      <c r="F60" s="84"/>
      <c r="G60" s="84"/>
    </row>
    <row r="61" customFormat="false" ht="17.25" hidden="false" customHeight="false" outlineLevel="0" collapsed="false">
      <c r="A61" s="89"/>
      <c r="B61" s="78" t="s">
        <v>54</v>
      </c>
      <c r="C61" s="84" t="s">
        <v>57</v>
      </c>
      <c r="D61" s="84" t="s">
        <v>57</v>
      </c>
      <c r="E61" s="84"/>
      <c r="F61" s="84"/>
      <c r="G61" s="84"/>
    </row>
    <row r="62" customFormat="false" ht="17.25" hidden="false" customHeight="false" outlineLevel="0" collapsed="false">
      <c r="A62" s="89" t="s">
        <v>140</v>
      </c>
      <c r="B62" s="78" t="s">
        <v>113</v>
      </c>
      <c r="C62" s="84" t="s">
        <v>115</v>
      </c>
      <c r="D62" s="84" t="s">
        <v>115</v>
      </c>
      <c r="E62" s="84"/>
      <c r="F62" s="84"/>
      <c r="G62" s="84"/>
    </row>
    <row r="63" customFormat="false" ht="17.25" hidden="false" customHeight="false" outlineLevel="0" collapsed="false">
      <c r="A63" s="89"/>
      <c r="B63" s="78" t="s">
        <v>54</v>
      </c>
      <c r="C63" s="84" t="s">
        <v>57</v>
      </c>
      <c r="D63" s="84" t="s">
        <v>57</v>
      </c>
      <c r="E63" s="84"/>
      <c r="F63" s="84"/>
      <c r="G63" s="84"/>
    </row>
    <row r="64" customFormat="false" ht="17.25" hidden="false" customHeight="false" outlineLevel="0" collapsed="false">
      <c r="A64" s="89" t="s">
        <v>141</v>
      </c>
      <c r="B64" s="78" t="s">
        <v>113</v>
      </c>
      <c r="C64" s="84"/>
      <c r="D64" s="84"/>
      <c r="E64" s="84"/>
      <c r="F64" s="84"/>
      <c r="G64" s="84"/>
    </row>
    <row r="65" customFormat="false" ht="17.25" hidden="false" customHeight="false" outlineLevel="0" collapsed="false">
      <c r="A65" s="89"/>
      <c r="B65" s="78" t="s">
        <v>54</v>
      </c>
      <c r="C65" s="84"/>
      <c r="D65" s="84"/>
      <c r="E65" s="84"/>
      <c r="F65" s="84"/>
      <c r="G65" s="84"/>
    </row>
    <row r="66" customFormat="false" ht="17.25" hidden="false" customHeight="false" outlineLevel="0" collapsed="false">
      <c r="A66" s="89" t="s">
        <v>142</v>
      </c>
      <c r="B66" s="78" t="s">
        <v>113</v>
      </c>
      <c r="C66" s="84"/>
      <c r="D66" s="84"/>
      <c r="E66" s="84"/>
      <c r="F66" s="84"/>
      <c r="G66" s="84"/>
    </row>
    <row r="67" customFormat="false" ht="17.25" hidden="false" customHeight="false" outlineLevel="0" collapsed="false">
      <c r="A67" s="89"/>
      <c r="B67" s="78" t="s">
        <v>54</v>
      </c>
      <c r="C67" s="84"/>
      <c r="D67" s="84"/>
      <c r="E67" s="84"/>
      <c r="F67" s="84"/>
      <c r="G67" s="84"/>
    </row>
    <row r="68" customFormat="false" ht="17.25" hidden="false" customHeight="false" outlineLevel="0" collapsed="false">
      <c r="A68" s="89" t="s">
        <v>143</v>
      </c>
      <c r="B68" s="78" t="s">
        <v>113</v>
      </c>
      <c r="C68" s="84"/>
      <c r="D68" s="84"/>
      <c r="E68" s="84"/>
      <c r="F68" s="84"/>
      <c r="G68" s="84"/>
    </row>
    <row r="69" customFormat="false" ht="17.25" hidden="false" customHeight="false" outlineLevel="0" collapsed="false">
      <c r="A69" s="89"/>
      <c r="B69" s="78" t="s">
        <v>54</v>
      </c>
      <c r="C69" s="84"/>
      <c r="D69" s="84"/>
      <c r="E69" s="84"/>
      <c r="F69" s="84"/>
      <c r="G69" s="84"/>
    </row>
    <row r="70" customFormat="false" ht="17.25" hidden="false" customHeight="false" outlineLevel="0" collapsed="false">
      <c r="A70" s="89" t="s">
        <v>144</v>
      </c>
      <c r="B70" s="78" t="s">
        <v>113</v>
      </c>
      <c r="C70" s="84"/>
      <c r="D70" s="84"/>
      <c r="E70" s="84"/>
      <c r="F70" s="84"/>
      <c r="G70" s="84"/>
    </row>
    <row r="71" customFormat="false" ht="17.25" hidden="false" customHeight="false" outlineLevel="0" collapsed="false">
      <c r="A71" s="89"/>
      <c r="B71" s="78" t="s">
        <v>54</v>
      </c>
      <c r="C71" s="84"/>
      <c r="D71" s="84"/>
      <c r="E71" s="84"/>
      <c r="F71" s="84"/>
      <c r="G71" s="84"/>
    </row>
    <row r="72" customFormat="false" ht="17.25" hidden="false" customHeight="false" outlineLevel="0" collapsed="false">
      <c r="A72" s="89" t="s">
        <v>145</v>
      </c>
      <c r="B72" s="78" t="s">
        <v>113</v>
      </c>
      <c r="C72" s="84"/>
      <c r="D72" s="84"/>
      <c r="E72" s="84"/>
      <c r="F72" s="84"/>
      <c r="G72" s="84"/>
    </row>
    <row r="73" customFormat="false" ht="17.25" hidden="false" customHeight="false" outlineLevel="0" collapsed="false">
      <c r="A73" s="89"/>
      <c r="B73" s="78" t="s">
        <v>54</v>
      </c>
      <c r="C73" s="84"/>
      <c r="D73" s="84"/>
      <c r="E73" s="84"/>
      <c r="F73" s="84"/>
      <c r="G73" s="84"/>
    </row>
    <row r="74" customFormat="false" ht="17.25" hidden="false" customHeight="false" outlineLevel="0" collapsed="false">
      <c r="A74" s="84" t="s">
        <v>24</v>
      </c>
      <c r="B74" s="84"/>
      <c r="C74" s="78"/>
      <c r="D74" s="78"/>
      <c r="E74" s="78"/>
      <c r="F74" s="78"/>
      <c r="G74" s="78"/>
    </row>
  </sheetData>
  <mergeCells count="36">
    <mergeCell ref="A1:G1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8:G48"/>
    <mergeCell ref="A51:B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B7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9" activeCellId="1" sqref="E62:E69 C9"/>
    </sheetView>
  </sheetViews>
  <sheetFormatPr defaultColWidth="9.0390625" defaultRowHeight="17.2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9.51"/>
    <col collapsed="false" customWidth="true" hidden="false" outlineLevel="0" max="7" min="3" style="0" width="12.63"/>
  </cols>
  <sheetData>
    <row r="1" customFormat="false" ht="21.75" hidden="false" customHeight="false" outlineLevel="0" collapsed="false">
      <c r="A1" s="83" t="s">
        <v>49</v>
      </c>
      <c r="B1" s="83"/>
      <c r="C1" s="83"/>
      <c r="D1" s="83"/>
      <c r="E1" s="83"/>
      <c r="F1" s="83"/>
      <c r="G1" s="83"/>
    </row>
    <row r="2" customFormat="false" ht="17.25" hidden="false" customHeight="false" outlineLevel="0" collapsed="false">
      <c r="A2" s="0" t="s">
        <v>107</v>
      </c>
      <c r="B2" s="0" t="s">
        <v>55</v>
      </c>
      <c r="D2" s="0" t="s">
        <v>108</v>
      </c>
      <c r="F2" s="87" t="s">
        <v>109</v>
      </c>
      <c r="G2" s="88" t="n">
        <v>42767</v>
      </c>
    </row>
    <row r="3" customFormat="false" ht="17.25" hidden="false" customHeight="false" outlineLevel="0" collapsed="false">
      <c r="F3" s="87" t="s">
        <v>110</v>
      </c>
      <c r="G3" s="0" t="s">
        <v>111</v>
      </c>
    </row>
    <row r="4" customFormat="false" ht="17.25" hidden="false" customHeight="false" outlineLevel="0" collapsed="false">
      <c r="A4" s="84" t="s">
        <v>0</v>
      </c>
      <c r="B4" s="84"/>
      <c r="C4" s="84" t="s">
        <v>12</v>
      </c>
      <c r="D4" s="84" t="s">
        <v>13</v>
      </c>
      <c r="E4" s="84" t="s">
        <v>16</v>
      </c>
      <c r="F4" s="84"/>
      <c r="G4" s="84"/>
    </row>
    <row r="5" customFormat="false" ht="17.25" hidden="false" customHeight="false" outlineLevel="0" collapsed="false">
      <c r="A5" s="89" t="s">
        <v>112</v>
      </c>
      <c r="B5" s="78" t="s">
        <v>113</v>
      </c>
      <c r="C5" s="84"/>
      <c r="D5" s="84"/>
      <c r="E5" s="84"/>
      <c r="F5" s="84"/>
      <c r="G5" s="84"/>
    </row>
    <row r="6" customFormat="false" ht="17.25" hidden="false" customHeight="false" outlineLevel="0" collapsed="false">
      <c r="A6" s="89"/>
      <c r="B6" s="78" t="s">
        <v>54</v>
      </c>
      <c r="C6" s="84"/>
      <c r="D6" s="84"/>
      <c r="E6" s="84"/>
      <c r="F6" s="84"/>
      <c r="G6" s="84"/>
    </row>
    <row r="7" customFormat="false" ht="17.25" hidden="false" customHeight="false" outlineLevel="0" collapsed="false">
      <c r="A7" s="89" t="s">
        <v>114</v>
      </c>
      <c r="B7" s="78" t="s">
        <v>113</v>
      </c>
      <c r="C7" s="84"/>
      <c r="D7" s="84"/>
      <c r="E7" s="84"/>
      <c r="F7" s="84"/>
      <c r="G7" s="84"/>
    </row>
    <row r="8" customFormat="false" ht="17.25" hidden="false" customHeight="false" outlineLevel="0" collapsed="false">
      <c r="A8" s="89"/>
      <c r="B8" s="78" t="s">
        <v>54</v>
      </c>
      <c r="C8" s="84"/>
      <c r="D8" s="84"/>
      <c r="E8" s="84"/>
      <c r="F8" s="84"/>
      <c r="G8" s="84"/>
    </row>
    <row r="9" customFormat="false" ht="17.25" hidden="false" customHeight="false" outlineLevel="0" collapsed="false">
      <c r="A9" s="89" t="s">
        <v>116</v>
      </c>
      <c r="B9" s="78" t="s">
        <v>113</v>
      </c>
      <c r="C9" s="84" t="s">
        <v>115</v>
      </c>
      <c r="D9" s="84" t="s">
        <v>115</v>
      </c>
      <c r="E9" s="84"/>
      <c r="F9" s="84"/>
      <c r="G9" s="84"/>
    </row>
    <row r="10" customFormat="false" ht="17.25" hidden="false" customHeight="false" outlineLevel="0" collapsed="false">
      <c r="A10" s="89"/>
      <c r="B10" s="78" t="s">
        <v>54</v>
      </c>
      <c r="C10" s="84" t="s">
        <v>57</v>
      </c>
      <c r="D10" s="84" t="s">
        <v>57</v>
      </c>
      <c r="E10" s="84"/>
      <c r="F10" s="84"/>
      <c r="G10" s="84"/>
    </row>
    <row r="11" customFormat="false" ht="17.25" hidden="false" customHeight="false" outlineLevel="0" collapsed="false">
      <c r="A11" s="89" t="s">
        <v>117</v>
      </c>
      <c r="B11" s="78" t="s">
        <v>113</v>
      </c>
      <c r="C11" s="84"/>
      <c r="D11" s="84"/>
      <c r="E11" s="84"/>
      <c r="F11" s="84"/>
      <c r="G11" s="84"/>
    </row>
    <row r="12" customFormat="false" ht="17.25" hidden="false" customHeight="false" outlineLevel="0" collapsed="false">
      <c r="A12" s="89"/>
      <c r="B12" s="78" t="s">
        <v>54</v>
      </c>
      <c r="C12" s="84"/>
      <c r="D12" s="84"/>
      <c r="E12" s="84"/>
      <c r="F12" s="84"/>
      <c r="G12" s="84"/>
    </row>
    <row r="13" customFormat="false" ht="17.25" hidden="false" customHeight="false" outlineLevel="0" collapsed="false">
      <c r="A13" s="89" t="s">
        <v>118</v>
      </c>
      <c r="B13" s="78" t="s">
        <v>113</v>
      </c>
      <c r="C13" s="84"/>
      <c r="D13" s="84"/>
      <c r="E13" s="84"/>
      <c r="F13" s="84"/>
      <c r="G13" s="84"/>
    </row>
    <row r="14" customFormat="false" ht="17.25" hidden="false" customHeight="false" outlineLevel="0" collapsed="false">
      <c r="A14" s="89"/>
      <c r="B14" s="78" t="s">
        <v>54</v>
      </c>
      <c r="C14" s="84"/>
      <c r="D14" s="84"/>
      <c r="E14" s="84"/>
      <c r="F14" s="84"/>
      <c r="G14" s="84"/>
    </row>
    <row r="15" customFormat="false" ht="17.25" hidden="false" customHeight="false" outlineLevel="0" collapsed="false">
      <c r="A15" s="89" t="s">
        <v>119</v>
      </c>
      <c r="B15" s="78" t="s">
        <v>113</v>
      </c>
      <c r="C15" s="84" t="s">
        <v>115</v>
      </c>
      <c r="D15" s="84" t="s">
        <v>115</v>
      </c>
      <c r="E15" s="84"/>
      <c r="F15" s="84"/>
      <c r="G15" s="84"/>
    </row>
    <row r="16" customFormat="false" ht="17.25" hidden="false" customHeight="false" outlineLevel="0" collapsed="false">
      <c r="A16" s="89"/>
      <c r="B16" s="78" t="s">
        <v>54</v>
      </c>
      <c r="C16" s="84" t="s">
        <v>57</v>
      </c>
      <c r="D16" s="84" t="s">
        <v>57</v>
      </c>
      <c r="E16" s="84"/>
      <c r="F16" s="84"/>
      <c r="G16" s="84"/>
    </row>
    <row r="17" customFormat="false" ht="17.25" hidden="false" customHeight="false" outlineLevel="0" collapsed="false">
      <c r="A17" s="89" t="s">
        <v>120</v>
      </c>
      <c r="B17" s="78" t="s">
        <v>113</v>
      </c>
      <c r="C17" s="84" t="s">
        <v>115</v>
      </c>
      <c r="D17" s="84" t="s">
        <v>115</v>
      </c>
      <c r="E17" s="84"/>
      <c r="F17" s="84"/>
      <c r="G17" s="84"/>
    </row>
    <row r="18" customFormat="false" ht="17.25" hidden="false" customHeight="false" outlineLevel="0" collapsed="false">
      <c r="A18" s="89"/>
      <c r="B18" s="78" t="s">
        <v>54</v>
      </c>
      <c r="C18" s="84" t="s">
        <v>57</v>
      </c>
      <c r="D18" s="84" t="s">
        <v>57</v>
      </c>
      <c r="E18" s="84"/>
      <c r="F18" s="84"/>
      <c r="G18" s="84"/>
    </row>
    <row r="19" customFormat="false" ht="17.25" hidden="false" customHeight="false" outlineLevel="0" collapsed="false">
      <c r="A19" s="89" t="s">
        <v>121</v>
      </c>
      <c r="B19" s="78" t="s">
        <v>113</v>
      </c>
      <c r="C19" s="84" t="s">
        <v>115</v>
      </c>
      <c r="D19" s="84" t="s">
        <v>115</v>
      </c>
      <c r="E19" s="84"/>
      <c r="F19" s="84"/>
      <c r="G19" s="84"/>
    </row>
    <row r="20" customFormat="false" ht="17.25" hidden="false" customHeight="false" outlineLevel="0" collapsed="false">
      <c r="A20" s="89"/>
      <c r="B20" s="78" t="s">
        <v>54</v>
      </c>
      <c r="C20" s="84" t="s">
        <v>57</v>
      </c>
      <c r="D20" s="84" t="s">
        <v>57</v>
      </c>
      <c r="E20" s="84"/>
      <c r="F20" s="84"/>
      <c r="G20" s="84"/>
    </row>
    <row r="21" customFormat="false" ht="17.25" hidden="false" customHeight="false" outlineLevel="0" collapsed="false">
      <c r="A21" s="89" t="s">
        <v>122</v>
      </c>
      <c r="B21" s="78" t="s">
        <v>113</v>
      </c>
      <c r="C21" s="84" t="s">
        <v>115</v>
      </c>
      <c r="D21" s="84" t="s">
        <v>115</v>
      </c>
      <c r="E21" s="84"/>
      <c r="F21" s="84"/>
      <c r="G21" s="84"/>
    </row>
    <row r="22" customFormat="false" ht="17.25" hidden="false" customHeight="false" outlineLevel="0" collapsed="false">
      <c r="A22" s="89"/>
      <c r="B22" s="78" t="s">
        <v>54</v>
      </c>
      <c r="C22" s="84" t="s">
        <v>57</v>
      </c>
      <c r="D22" s="84" t="s">
        <v>57</v>
      </c>
      <c r="E22" s="84"/>
      <c r="F22" s="84"/>
      <c r="G22" s="84"/>
    </row>
    <row r="23" customFormat="false" ht="17.25" hidden="false" customHeight="false" outlineLevel="0" collapsed="false">
      <c r="A23" s="89" t="s">
        <v>123</v>
      </c>
      <c r="B23" s="78" t="s">
        <v>113</v>
      </c>
      <c r="C23" s="84" t="s">
        <v>115</v>
      </c>
      <c r="D23" s="84" t="s">
        <v>115</v>
      </c>
      <c r="E23" s="84"/>
      <c r="F23" s="84"/>
      <c r="G23" s="84"/>
    </row>
    <row r="24" customFormat="false" ht="17.25" hidden="false" customHeight="false" outlineLevel="0" collapsed="false">
      <c r="A24" s="89"/>
      <c r="B24" s="78" t="s">
        <v>54</v>
      </c>
      <c r="C24" s="84" t="s">
        <v>57</v>
      </c>
      <c r="D24" s="84" t="s">
        <v>57</v>
      </c>
      <c r="E24" s="84"/>
      <c r="F24" s="84"/>
      <c r="G24" s="84"/>
    </row>
    <row r="25" customFormat="false" ht="17.25" hidden="false" customHeight="false" outlineLevel="0" collapsed="false">
      <c r="A25" s="89" t="s">
        <v>124</v>
      </c>
      <c r="B25" s="78" t="s">
        <v>113</v>
      </c>
      <c r="C25" s="84"/>
      <c r="D25" s="84"/>
      <c r="E25" s="84"/>
      <c r="F25" s="84"/>
      <c r="G25" s="84"/>
    </row>
    <row r="26" customFormat="false" ht="17.25" hidden="false" customHeight="false" outlineLevel="0" collapsed="false">
      <c r="A26" s="89"/>
      <c r="B26" s="78" t="s">
        <v>54</v>
      </c>
      <c r="C26" s="84"/>
      <c r="D26" s="84"/>
      <c r="E26" s="84"/>
      <c r="F26" s="84"/>
      <c r="G26" s="84"/>
    </row>
    <row r="27" customFormat="false" ht="17.25" hidden="false" customHeight="false" outlineLevel="0" collapsed="false">
      <c r="A27" s="89" t="s">
        <v>125</v>
      </c>
      <c r="B27" s="78" t="s">
        <v>113</v>
      </c>
      <c r="C27" s="84"/>
      <c r="D27" s="84"/>
      <c r="E27" s="84"/>
      <c r="F27" s="84"/>
      <c r="G27" s="84"/>
    </row>
    <row r="28" customFormat="false" ht="17.25" hidden="false" customHeight="false" outlineLevel="0" collapsed="false">
      <c r="A28" s="89"/>
      <c r="B28" s="78" t="s">
        <v>54</v>
      </c>
      <c r="C28" s="84"/>
      <c r="D28" s="84"/>
      <c r="E28" s="84"/>
      <c r="F28" s="84"/>
      <c r="G28" s="84"/>
    </row>
    <row r="29" customFormat="false" ht="17.25" hidden="false" customHeight="false" outlineLevel="0" collapsed="false">
      <c r="A29" s="89" t="s">
        <v>126</v>
      </c>
      <c r="B29" s="78" t="s">
        <v>113</v>
      </c>
      <c r="C29" s="84" t="s">
        <v>115</v>
      </c>
      <c r="D29" s="84"/>
      <c r="E29" s="84"/>
      <c r="F29" s="84"/>
      <c r="G29" s="84"/>
    </row>
    <row r="30" customFormat="false" ht="17.25" hidden="false" customHeight="false" outlineLevel="0" collapsed="false">
      <c r="A30" s="89"/>
      <c r="B30" s="78" t="s">
        <v>54</v>
      </c>
      <c r="C30" s="84" t="s">
        <v>57</v>
      </c>
      <c r="D30" s="84" t="s">
        <v>146</v>
      </c>
      <c r="E30" s="84"/>
      <c r="F30" s="84"/>
      <c r="G30" s="84"/>
    </row>
    <row r="31" customFormat="false" ht="17.25" hidden="false" customHeight="false" outlineLevel="0" collapsed="false">
      <c r="A31" s="89" t="s">
        <v>127</v>
      </c>
      <c r="B31" s="78" t="s">
        <v>113</v>
      </c>
      <c r="C31" s="84" t="s">
        <v>115</v>
      </c>
      <c r="D31" s="84" t="s">
        <v>115</v>
      </c>
      <c r="E31" s="84"/>
      <c r="F31" s="84"/>
      <c r="G31" s="84"/>
    </row>
    <row r="32" customFormat="false" ht="17.25" hidden="false" customHeight="false" outlineLevel="0" collapsed="false">
      <c r="A32" s="89"/>
      <c r="B32" s="78" t="s">
        <v>54</v>
      </c>
      <c r="C32" s="84" t="s">
        <v>62</v>
      </c>
      <c r="D32" s="84" t="s">
        <v>62</v>
      </c>
      <c r="E32" s="84"/>
      <c r="F32" s="84"/>
      <c r="G32" s="84"/>
    </row>
    <row r="33" customFormat="false" ht="17.25" hidden="false" customHeight="false" outlineLevel="0" collapsed="false">
      <c r="A33" s="89" t="s">
        <v>128</v>
      </c>
      <c r="B33" s="78" t="s">
        <v>113</v>
      </c>
      <c r="C33" s="84" t="s">
        <v>115</v>
      </c>
      <c r="D33" s="84" t="s">
        <v>115</v>
      </c>
      <c r="E33" s="84"/>
      <c r="F33" s="84"/>
      <c r="G33" s="84"/>
    </row>
    <row r="34" customFormat="false" ht="17.25" hidden="false" customHeight="false" outlineLevel="0" collapsed="false">
      <c r="A34" s="89"/>
      <c r="B34" s="78" t="s">
        <v>54</v>
      </c>
      <c r="C34" s="84" t="s">
        <v>62</v>
      </c>
      <c r="D34" s="84" t="s">
        <v>62</v>
      </c>
      <c r="E34" s="84"/>
      <c r="F34" s="84"/>
      <c r="G34" s="84"/>
    </row>
    <row r="35" customFormat="false" ht="17.25" hidden="false" customHeight="false" outlineLevel="0" collapsed="false">
      <c r="A35" s="89" t="s">
        <v>129</v>
      </c>
      <c r="B35" s="78" t="s">
        <v>113</v>
      </c>
      <c r="C35" s="84" t="s">
        <v>115</v>
      </c>
      <c r="D35" s="84" t="s">
        <v>115</v>
      </c>
      <c r="E35" s="84"/>
      <c r="F35" s="84"/>
      <c r="G35" s="84"/>
    </row>
    <row r="36" customFormat="false" ht="17.25" hidden="false" customHeight="false" outlineLevel="0" collapsed="false">
      <c r="A36" s="89"/>
      <c r="B36" s="78" t="s">
        <v>54</v>
      </c>
      <c r="C36" s="84" t="s">
        <v>62</v>
      </c>
      <c r="D36" s="84" t="s">
        <v>62</v>
      </c>
      <c r="E36" s="84"/>
      <c r="F36" s="84"/>
      <c r="G36" s="84"/>
    </row>
    <row r="37" customFormat="false" ht="17.25" hidden="false" customHeight="false" outlineLevel="0" collapsed="false">
      <c r="A37" s="89" t="s">
        <v>130</v>
      </c>
      <c r="B37" s="78" t="s">
        <v>113</v>
      </c>
      <c r="C37" s="84" t="s">
        <v>115</v>
      </c>
      <c r="D37" s="84" t="s">
        <v>115</v>
      </c>
      <c r="E37" s="84"/>
      <c r="F37" s="84"/>
      <c r="G37" s="84"/>
    </row>
    <row r="38" customFormat="false" ht="17.25" hidden="false" customHeight="false" outlineLevel="0" collapsed="false">
      <c r="A38" s="89"/>
      <c r="B38" s="78" t="s">
        <v>54</v>
      </c>
      <c r="C38" s="84" t="s">
        <v>62</v>
      </c>
      <c r="D38" s="84" t="s">
        <v>62</v>
      </c>
      <c r="E38" s="84"/>
      <c r="F38" s="84"/>
      <c r="G38" s="84"/>
    </row>
    <row r="39" customFormat="false" ht="17.25" hidden="false" customHeight="false" outlineLevel="0" collapsed="false">
      <c r="A39" s="89" t="s">
        <v>131</v>
      </c>
      <c r="B39" s="78" t="s">
        <v>113</v>
      </c>
      <c r="C39" s="84"/>
      <c r="D39" s="84"/>
      <c r="E39" s="84"/>
      <c r="F39" s="84"/>
      <c r="G39" s="84"/>
    </row>
    <row r="40" customFormat="false" ht="17.25" hidden="false" customHeight="false" outlineLevel="0" collapsed="false">
      <c r="A40" s="89"/>
      <c r="B40" s="78" t="s">
        <v>54</v>
      </c>
      <c r="C40" s="84"/>
      <c r="D40" s="84"/>
      <c r="E40" s="84"/>
      <c r="F40" s="84"/>
      <c r="G40" s="84"/>
    </row>
    <row r="41" customFormat="false" ht="17.25" hidden="false" customHeight="false" outlineLevel="0" collapsed="false">
      <c r="A41" s="89" t="s">
        <v>132</v>
      </c>
      <c r="B41" s="78" t="s">
        <v>113</v>
      </c>
      <c r="C41" s="84"/>
      <c r="D41" s="84"/>
      <c r="E41" s="84"/>
      <c r="F41" s="84"/>
      <c r="G41" s="84"/>
    </row>
    <row r="42" customFormat="false" ht="17.25" hidden="false" customHeight="false" outlineLevel="0" collapsed="false">
      <c r="A42" s="89"/>
      <c r="B42" s="78" t="s">
        <v>54</v>
      </c>
      <c r="C42" s="84"/>
      <c r="D42" s="84"/>
      <c r="E42" s="84"/>
      <c r="F42" s="84"/>
      <c r="G42" s="84"/>
    </row>
    <row r="43" customFormat="false" ht="17.25" hidden="false" customHeight="false" outlineLevel="0" collapsed="false">
      <c r="A43" s="89" t="s">
        <v>133</v>
      </c>
      <c r="B43" s="78" t="s">
        <v>113</v>
      </c>
      <c r="C43" s="84" t="s">
        <v>115</v>
      </c>
      <c r="D43" s="84" t="s">
        <v>115</v>
      </c>
      <c r="E43" s="84"/>
      <c r="F43" s="84"/>
      <c r="G43" s="84"/>
    </row>
    <row r="44" customFormat="false" ht="17.25" hidden="false" customHeight="false" outlineLevel="0" collapsed="false">
      <c r="A44" s="89"/>
      <c r="B44" s="78" t="s">
        <v>54</v>
      </c>
      <c r="C44" s="84" t="s">
        <v>62</v>
      </c>
      <c r="D44" s="84" t="s">
        <v>62</v>
      </c>
      <c r="E44" s="84"/>
      <c r="F44" s="84"/>
      <c r="G44" s="84"/>
    </row>
    <row r="45" customFormat="false" ht="17.25" hidden="false" customHeight="false" outlineLevel="0" collapsed="false">
      <c r="A45" s="90"/>
      <c r="B45" s="91"/>
      <c r="C45" s="92"/>
      <c r="D45" s="92"/>
      <c r="E45" s="92"/>
      <c r="F45" s="92"/>
      <c r="G45" s="92"/>
    </row>
    <row r="46" customFormat="false" ht="17.25" hidden="false" customHeight="false" outlineLevel="0" collapsed="false">
      <c r="A46" s="90"/>
      <c r="B46" s="91"/>
      <c r="C46" s="92"/>
      <c r="D46" s="92"/>
      <c r="E46" s="92"/>
      <c r="F46" s="92"/>
      <c r="G46" s="92"/>
    </row>
    <row r="47" customFormat="false" ht="17.25" hidden="false" customHeight="false" outlineLevel="0" collapsed="false">
      <c r="A47" s="90"/>
      <c r="B47" s="91"/>
      <c r="C47" s="92"/>
      <c r="D47" s="92"/>
      <c r="E47" s="92"/>
      <c r="F47" s="92"/>
      <c r="G47" s="92"/>
    </row>
    <row r="48" customFormat="false" ht="21.75" hidden="false" customHeight="false" outlineLevel="0" collapsed="false">
      <c r="A48" s="83" t="s">
        <v>49</v>
      </c>
      <c r="B48" s="83"/>
      <c r="C48" s="83"/>
      <c r="D48" s="83"/>
      <c r="E48" s="83"/>
      <c r="F48" s="83"/>
      <c r="G48" s="83"/>
    </row>
    <row r="49" customFormat="false" ht="17.25" hidden="false" customHeight="false" outlineLevel="0" collapsed="false">
      <c r="A49" s="0" t="s">
        <v>107</v>
      </c>
      <c r="B49" s="0" t="s">
        <v>55</v>
      </c>
      <c r="D49" s="0" t="s">
        <v>108</v>
      </c>
      <c r="F49" s="87" t="s">
        <v>109</v>
      </c>
      <c r="G49" s="88" t="n">
        <v>42767</v>
      </c>
    </row>
    <row r="50" customFormat="false" ht="17.25" hidden="false" customHeight="false" outlineLevel="0" collapsed="false">
      <c r="F50" s="87" t="s">
        <v>110</v>
      </c>
      <c r="G50" s="0" t="s">
        <v>134</v>
      </c>
    </row>
    <row r="51" customFormat="false" ht="17.25" hidden="false" customHeight="false" outlineLevel="0" collapsed="false">
      <c r="A51" s="84" t="s">
        <v>0</v>
      </c>
      <c r="B51" s="84"/>
      <c r="C51" s="84" t="s">
        <v>12</v>
      </c>
      <c r="D51" s="84" t="s">
        <v>13</v>
      </c>
      <c r="E51" s="84" t="s">
        <v>16</v>
      </c>
      <c r="F51" s="84"/>
      <c r="G51" s="84"/>
    </row>
    <row r="52" customFormat="false" ht="17.25" hidden="false" customHeight="false" outlineLevel="0" collapsed="false">
      <c r="A52" s="89" t="s">
        <v>135</v>
      </c>
      <c r="B52" s="78" t="s">
        <v>113</v>
      </c>
      <c r="C52" s="84" t="s">
        <v>115</v>
      </c>
      <c r="D52" s="84" t="s">
        <v>115</v>
      </c>
      <c r="E52" s="84"/>
      <c r="F52" s="84"/>
      <c r="G52" s="84"/>
    </row>
    <row r="53" customFormat="false" ht="17.25" hidden="false" customHeight="false" outlineLevel="0" collapsed="false">
      <c r="A53" s="89"/>
      <c r="B53" s="78" t="s">
        <v>54</v>
      </c>
      <c r="C53" s="84" t="s">
        <v>62</v>
      </c>
      <c r="D53" s="84" t="s">
        <v>62</v>
      </c>
      <c r="E53" s="84"/>
      <c r="F53" s="84"/>
      <c r="G53" s="84"/>
    </row>
    <row r="54" customFormat="false" ht="17.25" hidden="false" customHeight="false" outlineLevel="0" collapsed="false">
      <c r="A54" s="89" t="s">
        <v>136</v>
      </c>
      <c r="B54" s="78" t="s">
        <v>113</v>
      </c>
      <c r="C54" s="84" t="s">
        <v>115</v>
      </c>
      <c r="D54" s="84" t="s">
        <v>115</v>
      </c>
      <c r="E54" s="84"/>
      <c r="F54" s="84"/>
      <c r="G54" s="84"/>
    </row>
    <row r="55" customFormat="false" ht="17.25" hidden="false" customHeight="false" outlineLevel="0" collapsed="false">
      <c r="A55" s="89"/>
      <c r="B55" s="78" t="s">
        <v>54</v>
      </c>
      <c r="C55" s="84" t="s">
        <v>64</v>
      </c>
      <c r="D55" s="84" t="s">
        <v>64</v>
      </c>
      <c r="E55" s="84"/>
      <c r="F55" s="84"/>
      <c r="G55" s="84"/>
    </row>
    <row r="56" customFormat="false" ht="17.25" hidden="false" customHeight="false" outlineLevel="0" collapsed="false">
      <c r="A56" s="89" t="s">
        <v>137</v>
      </c>
      <c r="B56" s="78" t="s">
        <v>113</v>
      </c>
      <c r="C56" s="84" t="s">
        <v>115</v>
      </c>
      <c r="D56" s="84" t="s">
        <v>115</v>
      </c>
      <c r="E56" s="84"/>
      <c r="F56" s="84"/>
      <c r="G56" s="84"/>
    </row>
    <row r="57" customFormat="false" ht="17.25" hidden="false" customHeight="false" outlineLevel="0" collapsed="false">
      <c r="A57" s="89"/>
      <c r="B57" s="78" t="s">
        <v>54</v>
      </c>
      <c r="C57" s="84" t="s">
        <v>64</v>
      </c>
      <c r="D57" s="84" t="s">
        <v>64</v>
      </c>
      <c r="E57" s="84"/>
      <c r="F57" s="84"/>
      <c r="G57" s="84"/>
    </row>
    <row r="58" customFormat="false" ht="17.25" hidden="false" customHeight="false" outlineLevel="0" collapsed="false">
      <c r="A58" s="89" t="s">
        <v>138</v>
      </c>
      <c r="B58" s="78" t="s">
        <v>113</v>
      </c>
      <c r="C58" s="84" t="s">
        <v>115</v>
      </c>
      <c r="D58" s="84" t="s">
        <v>115</v>
      </c>
      <c r="E58" s="84"/>
      <c r="F58" s="84"/>
      <c r="G58" s="84"/>
    </row>
    <row r="59" customFormat="false" ht="17.25" hidden="false" customHeight="false" outlineLevel="0" collapsed="false">
      <c r="A59" s="89"/>
      <c r="B59" s="78" t="s">
        <v>54</v>
      </c>
      <c r="C59" s="84" t="s">
        <v>64</v>
      </c>
      <c r="D59" s="84" t="s">
        <v>64</v>
      </c>
      <c r="E59" s="84"/>
      <c r="F59" s="84"/>
      <c r="G59" s="84"/>
    </row>
    <row r="60" customFormat="false" ht="17.25" hidden="false" customHeight="false" outlineLevel="0" collapsed="false">
      <c r="A60" s="89" t="s">
        <v>139</v>
      </c>
      <c r="B60" s="78" t="s">
        <v>113</v>
      </c>
      <c r="C60" s="84"/>
      <c r="D60" s="84"/>
      <c r="E60" s="84"/>
      <c r="F60" s="84"/>
      <c r="G60" s="84"/>
    </row>
    <row r="61" customFormat="false" ht="17.25" hidden="false" customHeight="false" outlineLevel="0" collapsed="false">
      <c r="A61" s="89"/>
      <c r="B61" s="78" t="s">
        <v>54</v>
      </c>
      <c r="C61" s="84"/>
      <c r="D61" s="84"/>
      <c r="E61" s="84"/>
      <c r="F61" s="84"/>
      <c r="G61" s="84"/>
    </row>
    <row r="62" customFormat="false" ht="17.25" hidden="false" customHeight="false" outlineLevel="0" collapsed="false">
      <c r="A62" s="89" t="s">
        <v>140</v>
      </c>
      <c r="B62" s="78" t="s">
        <v>113</v>
      </c>
      <c r="C62" s="84"/>
      <c r="D62" s="84"/>
      <c r="E62" s="84"/>
      <c r="F62" s="84"/>
      <c r="G62" s="84"/>
    </row>
    <row r="63" customFormat="false" ht="17.25" hidden="false" customHeight="false" outlineLevel="0" collapsed="false">
      <c r="A63" s="89"/>
      <c r="B63" s="78" t="s">
        <v>54</v>
      </c>
      <c r="C63" s="84"/>
      <c r="D63" s="84"/>
      <c r="E63" s="84"/>
      <c r="F63" s="84"/>
      <c r="G63" s="84"/>
    </row>
    <row r="64" customFormat="false" ht="17.25" hidden="false" customHeight="false" outlineLevel="0" collapsed="false">
      <c r="A64" s="89" t="s">
        <v>141</v>
      </c>
      <c r="B64" s="78" t="s">
        <v>113</v>
      </c>
      <c r="C64" s="84" t="s">
        <v>115</v>
      </c>
      <c r="D64" s="84" t="s">
        <v>115</v>
      </c>
      <c r="E64" s="84"/>
      <c r="F64" s="84"/>
      <c r="G64" s="84"/>
    </row>
    <row r="65" customFormat="false" ht="17.25" hidden="false" customHeight="false" outlineLevel="0" collapsed="false">
      <c r="A65" s="89"/>
      <c r="B65" s="78" t="s">
        <v>54</v>
      </c>
      <c r="C65" s="84" t="s">
        <v>64</v>
      </c>
      <c r="D65" s="84" t="s">
        <v>64</v>
      </c>
      <c r="E65" s="84"/>
      <c r="F65" s="84"/>
      <c r="G65" s="84"/>
    </row>
    <row r="66" customFormat="false" ht="17.25" hidden="false" customHeight="false" outlineLevel="0" collapsed="false">
      <c r="A66" s="89" t="s">
        <v>142</v>
      </c>
      <c r="B66" s="78" t="s">
        <v>113</v>
      </c>
      <c r="C66" s="84" t="s">
        <v>115</v>
      </c>
      <c r="D66" s="84" t="s">
        <v>115</v>
      </c>
      <c r="E66" s="84"/>
      <c r="F66" s="84"/>
      <c r="G66" s="84"/>
    </row>
    <row r="67" customFormat="false" ht="17.25" hidden="false" customHeight="false" outlineLevel="0" collapsed="false">
      <c r="A67" s="89"/>
      <c r="B67" s="78" t="s">
        <v>54</v>
      </c>
      <c r="C67" s="84" t="s">
        <v>64</v>
      </c>
      <c r="D67" s="84" t="s">
        <v>64</v>
      </c>
      <c r="E67" s="84"/>
      <c r="F67" s="84"/>
      <c r="G67" s="84"/>
    </row>
    <row r="68" customFormat="false" ht="17.25" hidden="false" customHeight="false" outlineLevel="0" collapsed="false">
      <c r="A68" s="89" t="s">
        <v>143</v>
      </c>
      <c r="B68" s="78" t="s">
        <v>113</v>
      </c>
      <c r="C68" s="84"/>
      <c r="D68" s="84"/>
      <c r="E68" s="84"/>
      <c r="F68" s="84"/>
      <c r="G68" s="84"/>
    </row>
    <row r="69" customFormat="false" ht="17.25" hidden="false" customHeight="false" outlineLevel="0" collapsed="false">
      <c r="A69" s="89"/>
      <c r="B69" s="78" t="s">
        <v>54</v>
      </c>
      <c r="C69" s="84"/>
      <c r="D69" s="84"/>
      <c r="E69" s="84"/>
      <c r="F69" s="84"/>
      <c r="G69" s="84"/>
    </row>
    <row r="70" customFormat="false" ht="17.25" hidden="false" customHeight="false" outlineLevel="0" collapsed="false">
      <c r="A70" s="89" t="s">
        <v>144</v>
      </c>
      <c r="B70" s="78" t="s">
        <v>113</v>
      </c>
      <c r="C70" s="84"/>
      <c r="D70" s="84"/>
      <c r="E70" s="84"/>
      <c r="F70" s="84"/>
      <c r="G70" s="84"/>
    </row>
    <row r="71" customFormat="false" ht="17.25" hidden="false" customHeight="false" outlineLevel="0" collapsed="false">
      <c r="A71" s="89"/>
      <c r="B71" s="78" t="s">
        <v>54</v>
      </c>
      <c r="C71" s="84"/>
      <c r="D71" s="84"/>
      <c r="E71" s="84"/>
      <c r="F71" s="84"/>
      <c r="G71" s="84"/>
    </row>
    <row r="72" customFormat="false" ht="17.25" hidden="false" customHeight="false" outlineLevel="0" collapsed="false">
      <c r="A72" s="89" t="s">
        <v>145</v>
      </c>
      <c r="B72" s="78" t="s">
        <v>113</v>
      </c>
      <c r="C72" s="84"/>
      <c r="D72" s="84"/>
      <c r="E72" s="84"/>
      <c r="F72" s="84"/>
      <c r="G72" s="84"/>
    </row>
    <row r="73" customFormat="false" ht="17.25" hidden="false" customHeight="false" outlineLevel="0" collapsed="false">
      <c r="A73" s="89"/>
      <c r="B73" s="78" t="s">
        <v>54</v>
      </c>
      <c r="C73" s="84"/>
      <c r="D73" s="84"/>
      <c r="E73" s="84"/>
      <c r="F73" s="84"/>
      <c r="G73" s="84"/>
    </row>
    <row r="74" customFormat="false" ht="17.25" hidden="false" customHeight="false" outlineLevel="0" collapsed="false">
      <c r="A74" s="84" t="s">
        <v>24</v>
      </c>
      <c r="B74" s="84"/>
      <c r="C74" s="78"/>
      <c r="D74" s="78"/>
      <c r="E74" s="78"/>
      <c r="F74" s="78"/>
      <c r="G74" s="78"/>
    </row>
  </sheetData>
  <mergeCells count="36">
    <mergeCell ref="A1:G1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8:G48"/>
    <mergeCell ref="A51:B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B7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E62:E69 C5"/>
    </sheetView>
  </sheetViews>
  <sheetFormatPr defaultColWidth="9.0390625" defaultRowHeight="17.2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9.51"/>
    <col collapsed="false" customWidth="true" hidden="false" outlineLevel="0" max="7" min="3" style="0" width="12.63"/>
  </cols>
  <sheetData>
    <row r="1" customFormat="false" ht="21.75" hidden="false" customHeight="false" outlineLevel="0" collapsed="false">
      <c r="A1" s="83" t="s">
        <v>49</v>
      </c>
      <c r="B1" s="83"/>
      <c r="C1" s="83"/>
      <c r="D1" s="83"/>
      <c r="E1" s="83"/>
      <c r="F1" s="83"/>
      <c r="G1" s="83"/>
    </row>
    <row r="2" customFormat="false" ht="17.25" hidden="false" customHeight="false" outlineLevel="0" collapsed="false">
      <c r="A2" s="0" t="s">
        <v>107</v>
      </c>
      <c r="B2" s="0" t="s">
        <v>55</v>
      </c>
      <c r="D2" s="0" t="s">
        <v>108</v>
      </c>
      <c r="F2" s="87" t="s">
        <v>109</v>
      </c>
      <c r="G2" s="88" t="n">
        <v>42795</v>
      </c>
    </row>
    <row r="3" customFormat="false" ht="17.25" hidden="false" customHeight="false" outlineLevel="0" collapsed="false">
      <c r="F3" s="87" t="s">
        <v>110</v>
      </c>
      <c r="G3" s="0" t="s">
        <v>111</v>
      </c>
    </row>
    <row r="4" customFormat="false" ht="17.25" hidden="false" customHeight="false" outlineLevel="0" collapsed="false">
      <c r="A4" s="84" t="s">
        <v>0</v>
      </c>
      <c r="B4" s="84"/>
      <c r="C4" s="84" t="s">
        <v>12</v>
      </c>
      <c r="D4" s="84" t="s">
        <v>13</v>
      </c>
      <c r="E4" s="84" t="s">
        <v>16</v>
      </c>
      <c r="F4" s="84"/>
      <c r="G4" s="84"/>
    </row>
    <row r="5" customFormat="false" ht="15" hidden="false" customHeight="false" outlineLevel="0" collapsed="false">
      <c r="A5" s="89" t="s">
        <v>112</v>
      </c>
      <c r="B5" s="78" t="s">
        <v>113</v>
      </c>
      <c r="C5" s="84" t="s">
        <v>115</v>
      </c>
      <c r="D5" s="84" t="s">
        <v>115</v>
      </c>
      <c r="E5" s="84"/>
      <c r="F5" s="84"/>
      <c r="G5" s="84"/>
    </row>
    <row r="6" customFormat="false" ht="15" hidden="false" customHeight="false" outlineLevel="0" collapsed="false">
      <c r="A6" s="89"/>
      <c r="B6" s="78" t="s">
        <v>54</v>
      </c>
      <c r="C6" s="84" t="s">
        <v>57</v>
      </c>
      <c r="D6" s="84" t="s">
        <v>57</v>
      </c>
      <c r="E6" s="84"/>
      <c r="F6" s="84"/>
      <c r="G6" s="84"/>
    </row>
    <row r="7" customFormat="false" ht="15" hidden="false" customHeight="false" outlineLevel="0" collapsed="false">
      <c r="A7" s="89" t="s">
        <v>114</v>
      </c>
      <c r="B7" s="78" t="s">
        <v>113</v>
      </c>
      <c r="C7" s="84" t="s">
        <v>115</v>
      </c>
      <c r="D7" s="84" t="s">
        <v>115</v>
      </c>
      <c r="E7" s="84"/>
      <c r="F7" s="84"/>
      <c r="G7" s="84"/>
    </row>
    <row r="8" customFormat="false" ht="15" hidden="false" customHeight="false" outlineLevel="0" collapsed="false">
      <c r="A8" s="89"/>
      <c r="B8" s="78" t="s">
        <v>54</v>
      </c>
      <c r="C8" s="84" t="s">
        <v>57</v>
      </c>
      <c r="D8" s="84" t="s">
        <v>57</v>
      </c>
      <c r="E8" s="84"/>
      <c r="F8" s="84"/>
      <c r="G8" s="84"/>
    </row>
    <row r="9" customFormat="false" ht="15" hidden="false" customHeight="false" outlineLevel="0" collapsed="false">
      <c r="A9" s="89" t="s">
        <v>116</v>
      </c>
      <c r="B9" s="78" t="s">
        <v>113</v>
      </c>
      <c r="C9" s="84" t="s">
        <v>115</v>
      </c>
      <c r="D9" s="84" t="s">
        <v>115</v>
      </c>
      <c r="E9" s="84"/>
      <c r="F9" s="84"/>
      <c r="G9" s="84"/>
    </row>
    <row r="10" customFormat="false" ht="15" hidden="false" customHeight="false" outlineLevel="0" collapsed="false">
      <c r="A10" s="89"/>
      <c r="B10" s="78" t="s">
        <v>54</v>
      </c>
      <c r="C10" s="84" t="s">
        <v>57</v>
      </c>
      <c r="D10" s="84" t="s">
        <v>57</v>
      </c>
      <c r="E10" s="84"/>
      <c r="F10" s="84"/>
      <c r="G10" s="84"/>
    </row>
    <row r="11" customFormat="false" ht="17.25" hidden="false" customHeight="false" outlineLevel="0" collapsed="false">
      <c r="A11" s="89" t="s">
        <v>117</v>
      </c>
      <c r="B11" s="78" t="s">
        <v>113</v>
      </c>
      <c r="C11" s="84"/>
      <c r="D11" s="84"/>
      <c r="E11" s="84"/>
      <c r="F11" s="84"/>
      <c r="G11" s="84"/>
    </row>
    <row r="12" customFormat="false" ht="17.25" hidden="false" customHeight="false" outlineLevel="0" collapsed="false">
      <c r="A12" s="89"/>
      <c r="B12" s="78" t="s">
        <v>54</v>
      </c>
      <c r="C12" s="84"/>
      <c r="D12" s="84"/>
      <c r="E12" s="84"/>
      <c r="F12" s="84"/>
      <c r="G12" s="84"/>
    </row>
    <row r="13" customFormat="false" ht="17.25" hidden="false" customHeight="false" outlineLevel="0" collapsed="false">
      <c r="A13" s="89" t="s">
        <v>118</v>
      </c>
      <c r="B13" s="78" t="s">
        <v>113</v>
      </c>
      <c r="C13" s="84"/>
      <c r="D13" s="84"/>
      <c r="E13" s="84"/>
      <c r="F13" s="84"/>
      <c r="G13" s="84"/>
    </row>
    <row r="14" customFormat="false" ht="17.25" hidden="false" customHeight="false" outlineLevel="0" collapsed="false">
      <c r="A14" s="89"/>
      <c r="B14" s="78" t="s">
        <v>54</v>
      </c>
      <c r="C14" s="84"/>
      <c r="D14" s="84"/>
      <c r="E14" s="84"/>
      <c r="F14" s="84"/>
      <c r="G14" s="84"/>
    </row>
    <row r="15" customFormat="false" ht="15" hidden="false" customHeight="false" outlineLevel="0" collapsed="false">
      <c r="A15" s="89" t="s">
        <v>119</v>
      </c>
      <c r="B15" s="78" t="s">
        <v>113</v>
      </c>
      <c r="C15" s="84" t="s">
        <v>115</v>
      </c>
      <c r="D15" s="84" t="s">
        <v>115</v>
      </c>
      <c r="E15" s="84"/>
      <c r="F15" s="84"/>
      <c r="G15" s="84"/>
    </row>
    <row r="16" customFormat="false" ht="15" hidden="false" customHeight="false" outlineLevel="0" collapsed="false">
      <c r="A16" s="89"/>
      <c r="B16" s="78" t="s">
        <v>54</v>
      </c>
      <c r="C16" s="84" t="s">
        <v>57</v>
      </c>
      <c r="D16" s="84" t="s">
        <v>57</v>
      </c>
      <c r="E16" s="84"/>
      <c r="F16" s="84"/>
      <c r="G16" s="84"/>
    </row>
    <row r="17" customFormat="false" ht="15" hidden="false" customHeight="false" outlineLevel="0" collapsed="false">
      <c r="A17" s="89" t="s">
        <v>120</v>
      </c>
      <c r="B17" s="78" t="s">
        <v>113</v>
      </c>
      <c r="C17" s="84" t="s">
        <v>115</v>
      </c>
      <c r="D17" s="84" t="s">
        <v>115</v>
      </c>
      <c r="E17" s="84"/>
      <c r="F17" s="84"/>
      <c r="G17" s="84"/>
    </row>
    <row r="18" customFormat="false" ht="15" hidden="false" customHeight="false" outlineLevel="0" collapsed="false">
      <c r="A18" s="89"/>
      <c r="B18" s="78" t="s">
        <v>54</v>
      </c>
      <c r="C18" s="84" t="s">
        <v>57</v>
      </c>
      <c r="D18" s="84" t="s">
        <v>57</v>
      </c>
      <c r="E18" s="84"/>
      <c r="F18" s="84"/>
      <c r="G18" s="84"/>
    </row>
    <row r="19" customFormat="false" ht="15" hidden="false" customHeight="false" outlineLevel="0" collapsed="false">
      <c r="A19" s="89" t="s">
        <v>121</v>
      </c>
      <c r="B19" s="78" t="s">
        <v>113</v>
      </c>
      <c r="C19" s="84" t="s">
        <v>115</v>
      </c>
      <c r="D19" s="84" t="s">
        <v>115</v>
      </c>
      <c r="E19" s="84"/>
      <c r="F19" s="84"/>
      <c r="G19" s="84"/>
    </row>
    <row r="20" customFormat="false" ht="15" hidden="false" customHeight="false" outlineLevel="0" collapsed="false">
      <c r="A20" s="89"/>
      <c r="B20" s="78" t="s">
        <v>54</v>
      </c>
      <c r="C20" s="84" t="s">
        <v>147</v>
      </c>
      <c r="D20" s="84" t="s">
        <v>57</v>
      </c>
      <c r="E20" s="84"/>
      <c r="F20" s="84"/>
      <c r="G20" s="84"/>
    </row>
    <row r="21" customFormat="false" ht="15" hidden="false" customHeight="false" outlineLevel="0" collapsed="false">
      <c r="A21" s="89" t="s">
        <v>122</v>
      </c>
      <c r="B21" s="78" t="s">
        <v>113</v>
      </c>
      <c r="C21" s="84" t="s">
        <v>115</v>
      </c>
      <c r="D21" s="84" t="s">
        <v>115</v>
      </c>
      <c r="E21" s="84"/>
      <c r="F21" s="84"/>
      <c r="G21" s="84"/>
    </row>
    <row r="22" customFormat="false" ht="15" hidden="false" customHeight="false" outlineLevel="0" collapsed="false">
      <c r="A22" s="89"/>
      <c r="B22" s="78" t="s">
        <v>54</v>
      </c>
      <c r="C22" s="93" t="s">
        <v>62</v>
      </c>
      <c r="D22" s="93" t="s">
        <v>62</v>
      </c>
      <c r="E22" s="84"/>
      <c r="F22" s="84"/>
      <c r="G22" s="84"/>
    </row>
    <row r="23" customFormat="false" ht="15" hidden="false" customHeight="false" outlineLevel="0" collapsed="false">
      <c r="A23" s="89" t="s">
        <v>123</v>
      </c>
      <c r="B23" s="78" t="s">
        <v>113</v>
      </c>
      <c r="C23" s="84" t="s">
        <v>115</v>
      </c>
      <c r="D23" s="84" t="s">
        <v>115</v>
      </c>
      <c r="E23" s="84"/>
      <c r="F23" s="84"/>
      <c r="G23" s="84"/>
    </row>
    <row r="24" customFormat="false" ht="15" hidden="false" customHeight="false" outlineLevel="0" collapsed="false">
      <c r="A24" s="89"/>
      <c r="B24" s="78" t="s">
        <v>54</v>
      </c>
      <c r="C24" s="93" t="s">
        <v>62</v>
      </c>
      <c r="D24" s="93" t="s">
        <v>62</v>
      </c>
      <c r="E24" s="84"/>
      <c r="F24" s="84"/>
      <c r="G24" s="84"/>
    </row>
    <row r="25" customFormat="false" ht="17.25" hidden="false" customHeight="false" outlineLevel="0" collapsed="false">
      <c r="A25" s="89" t="s">
        <v>124</v>
      </c>
      <c r="B25" s="78" t="s">
        <v>113</v>
      </c>
      <c r="C25" s="84"/>
      <c r="D25" s="84"/>
      <c r="E25" s="84"/>
      <c r="F25" s="84"/>
      <c r="G25" s="84"/>
    </row>
    <row r="26" customFormat="false" ht="17.25" hidden="false" customHeight="false" outlineLevel="0" collapsed="false">
      <c r="A26" s="89"/>
      <c r="B26" s="78" t="s">
        <v>54</v>
      </c>
      <c r="C26" s="84"/>
      <c r="D26" s="84"/>
      <c r="E26" s="84"/>
      <c r="F26" s="84"/>
      <c r="G26" s="84"/>
    </row>
    <row r="27" customFormat="false" ht="17.25" hidden="false" customHeight="false" outlineLevel="0" collapsed="false">
      <c r="A27" s="89" t="s">
        <v>125</v>
      </c>
      <c r="B27" s="78" t="s">
        <v>113</v>
      </c>
      <c r="C27" s="78"/>
      <c r="D27" s="84"/>
      <c r="E27" s="84"/>
      <c r="F27" s="84"/>
      <c r="G27" s="84"/>
    </row>
    <row r="28" customFormat="false" ht="17.25" hidden="false" customHeight="false" outlineLevel="0" collapsed="false">
      <c r="A28" s="89"/>
      <c r="B28" s="78" t="s">
        <v>54</v>
      </c>
      <c r="C28" s="78"/>
      <c r="D28" s="84"/>
      <c r="E28" s="84"/>
      <c r="F28" s="84"/>
      <c r="G28" s="84"/>
    </row>
    <row r="29" customFormat="false" ht="15" hidden="false" customHeight="false" outlineLevel="0" collapsed="false">
      <c r="A29" s="89" t="s">
        <v>126</v>
      </c>
      <c r="B29" s="78" t="s">
        <v>113</v>
      </c>
      <c r="C29" s="84" t="s">
        <v>115</v>
      </c>
      <c r="D29" s="84" t="s">
        <v>115</v>
      </c>
      <c r="E29" s="84"/>
      <c r="F29" s="84"/>
      <c r="G29" s="84"/>
    </row>
    <row r="30" customFormat="false" ht="15" hidden="false" customHeight="false" outlineLevel="0" collapsed="false">
      <c r="A30" s="89"/>
      <c r="B30" s="78" t="s">
        <v>54</v>
      </c>
      <c r="C30" s="93" t="s">
        <v>62</v>
      </c>
      <c r="D30" s="93" t="s">
        <v>62</v>
      </c>
      <c r="E30" s="84"/>
      <c r="F30" s="84"/>
      <c r="G30" s="84"/>
    </row>
    <row r="31" customFormat="false" ht="15" hidden="false" customHeight="false" outlineLevel="0" collapsed="false">
      <c r="A31" s="89" t="s">
        <v>127</v>
      </c>
      <c r="B31" s="78" t="s">
        <v>113</v>
      </c>
      <c r="C31" s="84" t="s">
        <v>115</v>
      </c>
      <c r="D31" s="84" t="s">
        <v>115</v>
      </c>
      <c r="E31" s="84"/>
      <c r="F31" s="84"/>
      <c r="G31" s="84"/>
    </row>
    <row r="32" customFormat="false" ht="15" hidden="false" customHeight="false" outlineLevel="0" collapsed="false">
      <c r="A32" s="89"/>
      <c r="B32" s="78" t="s">
        <v>54</v>
      </c>
      <c r="C32" s="93" t="s">
        <v>62</v>
      </c>
      <c r="D32" s="93" t="s">
        <v>62</v>
      </c>
      <c r="E32" s="84"/>
      <c r="F32" s="84"/>
      <c r="G32" s="84"/>
    </row>
    <row r="33" customFormat="false" ht="15" hidden="false" customHeight="false" outlineLevel="0" collapsed="false">
      <c r="A33" s="89" t="s">
        <v>128</v>
      </c>
      <c r="B33" s="78" t="s">
        <v>113</v>
      </c>
      <c r="C33" s="84" t="s">
        <v>115</v>
      </c>
      <c r="D33" s="84" t="s">
        <v>115</v>
      </c>
      <c r="E33" s="84"/>
      <c r="F33" s="84"/>
      <c r="G33" s="84"/>
    </row>
    <row r="34" customFormat="false" ht="15" hidden="false" customHeight="false" outlineLevel="0" collapsed="false">
      <c r="A34" s="89"/>
      <c r="B34" s="78" t="s">
        <v>54</v>
      </c>
      <c r="C34" s="93" t="s">
        <v>62</v>
      </c>
      <c r="D34" s="93" t="s">
        <v>62</v>
      </c>
      <c r="E34" s="84"/>
      <c r="F34" s="84"/>
      <c r="G34" s="84"/>
    </row>
    <row r="35" customFormat="false" ht="15" hidden="false" customHeight="false" outlineLevel="0" collapsed="false">
      <c r="A35" s="89" t="s">
        <v>129</v>
      </c>
      <c r="B35" s="78" t="s">
        <v>113</v>
      </c>
      <c r="C35" s="84" t="s">
        <v>115</v>
      </c>
      <c r="D35" s="84" t="s">
        <v>115</v>
      </c>
      <c r="E35" s="84"/>
      <c r="F35" s="84"/>
      <c r="G35" s="84"/>
    </row>
    <row r="36" customFormat="false" ht="15" hidden="false" customHeight="false" outlineLevel="0" collapsed="false">
      <c r="A36" s="89"/>
      <c r="B36" s="78" t="s">
        <v>54</v>
      </c>
      <c r="C36" s="93" t="s">
        <v>64</v>
      </c>
      <c r="D36" s="93" t="s">
        <v>62</v>
      </c>
      <c r="E36" s="84"/>
      <c r="F36" s="84"/>
      <c r="G36" s="84"/>
    </row>
    <row r="37" customFormat="false" ht="15" hidden="false" customHeight="false" outlineLevel="0" collapsed="false">
      <c r="A37" s="89" t="s">
        <v>130</v>
      </c>
      <c r="B37" s="78" t="s">
        <v>113</v>
      </c>
      <c r="C37" s="84" t="s">
        <v>115</v>
      </c>
      <c r="D37" s="84" t="s">
        <v>115</v>
      </c>
      <c r="E37" s="84"/>
      <c r="F37" s="84"/>
      <c r="G37" s="84"/>
    </row>
    <row r="38" customFormat="false" ht="15" hidden="false" customHeight="false" outlineLevel="0" collapsed="false">
      <c r="A38" s="89"/>
      <c r="B38" s="78" t="s">
        <v>54</v>
      </c>
      <c r="C38" s="93" t="s">
        <v>64</v>
      </c>
      <c r="D38" s="93" t="s">
        <v>64</v>
      </c>
      <c r="E38" s="84"/>
      <c r="F38" s="84"/>
      <c r="G38" s="84"/>
    </row>
    <row r="39" customFormat="false" ht="17.25" hidden="false" customHeight="false" outlineLevel="0" collapsed="false">
      <c r="A39" s="89" t="s">
        <v>131</v>
      </c>
      <c r="B39" s="78" t="s">
        <v>113</v>
      </c>
      <c r="C39" s="84"/>
      <c r="D39" s="84"/>
      <c r="E39" s="84"/>
      <c r="F39" s="84"/>
      <c r="G39" s="84"/>
    </row>
    <row r="40" customFormat="false" ht="17.25" hidden="false" customHeight="false" outlineLevel="0" collapsed="false">
      <c r="A40" s="89"/>
      <c r="B40" s="78" t="s">
        <v>54</v>
      </c>
      <c r="C40" s="84"/>
      <c r="D40" s="84"/>
      <c r="E40" s="84"/>
      <c r="F40" s="84"/>
      <c r="G40" s="84"/>
    </row>
    <row r="41" customFormat="false" ht="17.25" hidden="false" customHeight="false" outlineLevel="0" collapsed="false">
      <c r="A41" s="89" t="s">
        <v>132</v>
      </c>
      <c r="B41" s="78" t="s">
        <v>113</v>
      </c>
      <c r="C41" s="84"/>
      <c r="D41" s="84"/>
      <c r="E41" s="84"/>
      <c r="F41" s="84"/>
      <c r="G41" s="84"/>
    </row>
    <row r="42" customFormat="false" ht="17.25" hidden="false" customHeight="false" outlineLevel="0" collapsed="false">
      <c r="A42" s="89"/>
      <c r="B42" s="78" t="s">
        <v>54</v>
      </c>
      <c r="C42" s="84"/>
      <c r="D42" s="84"/>
      <c r="E42" s="84"/>
      <c r="F42" s="84"/>
      <c r="G42" s="84"/>
    </row>
    <row r="43" customFormat="false" ht="15" hidden="false" customHeight="false" outlineLevel="0" collapsed="false">
      <c r="A43" s="89" t="s">
        <v>133</v>
      </c>
      <c r="B43" s="78" t="s">
        <v>113</v>
      </c>
      <c r="C43" s="84" t="s">
        <v>115</v>
      </c>
      <c r="D43" s="84" t="s">
        <v>115</v>
      </c>
      <c r="E43" s="84"/>
      <c r="F43" s="84"/>
      <c r="G43" s="84"/>
    </row>
    <row r="44" customFormat="false" ht="15" hidden="false" customHeight="false" outlineLevel="0" collapsed="false">
      <c r="A44" s="89"/>
      <c r="B44" s="78" t="s">
        <v>54</v>
      </c>
      <c r="C44" s="93" t="s">
        <v>64</v>
      </c>
      <c r="D44" s="93" t="s">
        <v>64</v>
      </c>
      <c r="E44" s="84"/>
      <c r="F44" s="84"/>
      <c r="G44" s="84"/>
    </row>
    <row r="45" customFormat="false" ht="17.25" hidden="false" customHeight="false" outlineLevel="0" collapsed="false">
      <c r="A45" s="90"/>
      <c r="B45" s="91"/>
      <c r="C45" s="92"/>
      <c r="D45" s="92"/>
      <c r="E45" s="92"/>
      <c r="F45" s="92"/>
      <c r="G45" s="92"/>
    </row>
    <row r="46" customFormat="false" ht="17.25" hidden="false" customHeight="false" outlineLevel="0" collapsed="false">
      <c r="A46" s="90"/>
      <c r="B46" s="91"/>
      <c r="C46" s="92"/>
      <c r="D46" s="92"/>
      <c r="E46" s="92"/>
      <c r="F46" s="92"/>
      <c r="G46" s="92"/>
    </row>
    <row r="47" customFormat="false" ht="17.25" hidden="false" customHeight="false" outlineLevel="0" collapsed="false">
      <c r="A47" s="90"/>
      <c r="B47" s="91"/>
      <c r="C47" s="92"/>
      <c r="D47" s="92"/>
      <c r="E47" s="92"/>
      <c r="F47" s="92"/>
      <c r="G47" s="92"/>
    </row>
    <row r="48" customFormat="false" ht="21.75" hidden="false" customHeight="false" outlineLevel="0" collapsed="false">
      <c r="A48" s="83" t="s">
        <v>49</v>
      </c>
      <c r="B48" s="83"/>
      <c r="C48" s="83"/>
      <c r="D48" s="83"/>
      <c r="E48" s="83"/>
      <c r="F48" s="83"/>
      <c r="G48" s="83"/>
    </row>
    <row r="49" customFormat="false" ht="17.25" hidden="false" customHeight="false" outlineLevel="0" collapsed="false">
      <c r="A49" s="0" t="s">
        <v>107</v>
      </c>
      <c r="B49" s="0" t="s">
        <v>55</v>
      </c>
      <c r="D49" s="0" t="s">
        <v>108</v>
      </c>
      <c r="F49" s="87" t="s">
        <v>109</v>
      </c>
      <c r="G49" s="88" t="n">
        <v>42795</v>
      </c>
    </row>
    <row r="50" customFormat="false" ht="17.25" hidden="false" customHeight="false" outlineLevel="0" collapsed="false">
      <c r="F50" s="87" t="s">
        <v>110</v>
      </c>
      <c r="G50" s="0" t="s">
        <v>134</v>
      </c>
    </row>
    <row r="51" customFormat="false" ht="17.25" hidden="false" customHeight="false" outlineLevel="0" collapsed="false">
      <c r="A51" s="84" t="s">
        <v>0</v>
      </c>
      <c r="B51" s="84"/>
      <c r="C51" s="84" t="s">
        <v>12</v>
      </c>
      <c r="D51" s="84" t="s">
        <v>13</v>
      </c>
      <c r="E51" s="84" t="s">
        <v>16</v>
      </c>
      <c r="F51" s="84"/>
      <c r="G51" s="84"/>
    </row>
    <row r="52" customFormat="false" ht="15" hidden="false" customHeight="false" outlineLevel="0" collapsed="false">
      <c r="A52" s="89" t="s">
        <v>135</v>
      </c>
      <c r="B52" s="78" t="s">
        <v>113</v>
      </c>
      <c r="C52" s="84" t="s">
        <v>115</v>
      </c>
      <c r="D52" s="84" t="s">
        <v>115</v>
      </c>
      <c r="E52" s="84"/>
      <c r="F52" s="84"/>
      <c r="G52" s="84"/>
    </row>
    <row r="53" customFormat="false" ht="15" hidden="false" customHeight="false" outlineLevel="0" collapsed="false">
      <c r="A53" s="89"/>
      <c r="B53" s="78" t="s">
        <v>54</v>
      </c>
      <c r="C53" s="93" t="s">
        <v>64</v>
      </c>
      <c r="D53" s="93" t="s">
        <v>64</v>
      </c>
      <c r="E53" s="84"/>
      <c r="F53" s="84"/>
      <c r="G53" s="84"/>
    </row>
    <row r="54" customFormat="false" ht="15" hidden="false" customHeight="false" outlineLevel="0" collapsed="false">
      <c r="A54" s="89" t="s">
        <v>136</v>
      </c>
      <c r="B54" s="78" t="s">
        <v>113</v>
      </c>
      <c r="C54" s="84" t="s">
        <v>115</v>
      </c>
      <c r="D54" s="84" t="s">
        <v>115</v>
      </c>
      <c r="E54" s="84"/>
      <c r="F54" s="84"/>
      <c r="G54" s="84"/>
    </row>
    <row r="55" customFormat="false" ht="15" hidden="false" customHeight="false" outlineLevel="0" collapsed="false">
      <c r="A55" s="89"/>
      <c r="B55" s="78" t="s">
        <v>54</v>
      </c>
      <c r="C55" s="93" t="s">
        <v>64</v>
      </c>
      <c r="D55" s="93" t="s">
        <v>64</v>
      </c>
      <c r="E55" s="84"/>
      <c r="F55" s="84"/>
      <c r="G55" s="84"/>
    </row>
    <row r="56" customFormat="false" ht="15" hidden="false" customHeight="false" outlineLevel="0" collapsed="false">
      <c r="A56" s="89" t="s">
        <v>137</v>
      </c>
      <c r="B56" s="78" t="s">
        <v>113</v>
      </c>
      <c r="C56" s="84" t="s">
        <v>115</v>
      </c>
      <c r="D56" s="84" t="s">
        <v>115</v>
      </c>
      <c r="E56" s="84"/>
      <c r="F56" s="84"/>
      <c r="G56" s="84"/>
    </row>
    <row r="57" customFormat="false" ht="15" hidden="false" customHeight="false" outlineLevel="0" collapsed="false">
      <c r="A57" s="89"/>
      <c r="B57" s="78" t="s">
        <v>54</v>
      </c>
      <c r="C57" s="93" t="s">
        <v>148</v>
      </c>
      <c r="D57" s="93" t="s">
        <v>64</v>
      </c>
      <c r="E57" s="84"/>
      <c r="F57" s="84"/>
      <c r="G57" s="84"/>
    </row>
    <row r="58" customFormat="false" ht="15" hidden="false" customHeight="false" outlineLevel="0" collapsed="false">
      <c r="A58" s="89" t="s">
        <v>138</v>
      </c>
      <c r="B58" s="78" t="s">
        <v>113</v>
      </c>
      <c r="C58" s="84" t="s">
        <v>115</v>
      </c>
      <c r="D58" s="84" t="s">
        <v>115</v>
      </c>
      <c r="E58" s="84"/>
      <c r="F58" s="84"/>
      <c r="G58" s="84"/>
    </row>
    <row r="59" customFormat="false" ht="15" hidden="false" customHeight="false" outlineLevel="0" collapsed="false">
      <c r="A59" s="89"/>
      <c r="B59" s="78" t="s">
        <v>54</v>
      </c>
      <c r="C59" s="93" t="s">
        <v>69</v>
      </c>
      <c r="D59" s="93" t="s">
        <v>64</v>
      </c>
      <c r="E59" s="84"/>
      <c r="F59" s="84"/>
      <c r="G59" s="84"/>
    </row>
    <row r="60" customFormat="false" ht="15" hidden="false" customHeight="false" outlineLevel="0" collapsed="false">
      <c r="A60" s="89" t="s">
        <v>139</v>
      </c>
      <c r="B60" s="78" t="s">
        <v>113</v>
      </c>
      <c r="C60" s="84"/>
      <c r="D60" s="84" t="s">
        <v>115</v>
      </c>
      <c r="E60" s="84"/>
      <c r="F60" s="84"/>
      <c r="G60" s="84"/>
    </row>
    <row r="61" customFormat="false" ht="15" hidden="false" customHeight="false" outlineLevel="0" collapsed="false">
      <c r="A61" s="89"/>
      <c r="B61" s="78" t="s">
        <v>54</v>
      </c>
      <c r="C61" s="84"/>
      <c r="D61" s="93" t="s">
        <v>69</v>
      </c>
      <c r="E61" s="84"/>
      <c r="F61" s="84"/>
      <c r="G61" s="84"/>
    </row>
    <row r="62" customFormat="false" ht="17.25" hidden="false" customHeight="false" outlineLevel="0" collapsed="false">
      <c r="A62" s="89" t="s">
        <v>140</v>
      </c>
      <c r="B62" s="78" t="s">
        <v>113</v>
      </c>
      <c r="C62" s="84"/>
      <c r="D62" s="84"/>
      <c r="E62" s="84"/>
      <c r="F62" s="84"/>
      <c r="G62" s="84"/>
    </row>
    <row r="63" customFormat="false" ht="17.25" hidden="false" customHeight="false" outlineLevel="0" collapsed="false">
      <c r="A63" s="89"/>
      <c r="B63" s="78" t="s">
        <v>54</v>
      </c>
      <c r="C63" s="84"/>
      <c r="D63" s="84"/>
      <c r="E63" s="84"/>
      <c r="F63" s="84"/>
      <c r="G63" s="84"/>
    </row>
    <row r="64" customFormat="false" ht="15" hidden="false" customHeight="false" outlineLevel="0" collapsed="false">
      <c r="A64" s="89" t="s">
        <v>141</v>
      </c>
      <c r="B64" s="78" t="s">
        <v>113</v>
      </c>
      <c r="C64" s="84" t="s">
        <v>115</v>
      </c>
      <c r="D64" s="84" t="s">
        <v>115</v>
      </c>
      <c r="E64" s="84"/>
      <c r="F64" s="84"/>
      <c r="G64" s="84"/>
    </row>
    <row r="65" customFormat="false" ht="15" hidden="false" customHeight="false" outlineLevel="0" collapsed="false">
      <c r="A65" s="89"/>
      <c r="B65" s="78" t="s">
        <v>54</v>
      </c>
      <c r="C65" s="93" t="s">
        <v>69</v>
      </c>
      <c r="D65" s="93" t="s">
        <v>69</v>
      </c>
      <c r="E65" s="84"/>
      <c r="F65" s="84"/>
      <c r="G65" s="84"/>
    </row>
    <row r="66" customFormat="false" ht="15" hidden="false" customHeight="false" outlineLevel="0" collapsed="false">
      <c r="A66" s="89" t="s">
        <v>142</v>
      </c>
      <c r="B66" s="78" t="s">
        <v>113</v>
      </c>
      <c r="C66" s="84" t="s">
        <v>115</v>
      </c>
      <c r="D66" s="84" t="s">
        <v>115</v>
      </c>
      <c r="E66" s="84"/>
      <c r="F66" s="84"/>
      <c r="G66" s="84"/>
    </row>
    <row r="67" customFormat="false" ht="15" hidden="false" customHeight="false" outlineLevel="0" collapsed="false">
      <c r="A67" s="89"/>
      <c r="B67" s="78" t="s">
        <v>54</v>
      </c>
      <c r="C67" s="93" t="s">
        <v>69</v>
      </c>
      <c r="D67" s="93" t="s">
        <v>69</v>
      </c>
      <c r="E67" s="84"/>
      <c r="F67" s="84"/>
      <c r="G67" s="84"/>
    </row>
    <row r="68" customFormat="false" ht="15" hidden="false" customHeight="false" outlineLevel="0" collapsed="false">
      <c r="A68" s="89" t="s">
        <v>143</v>
      </c>
      <c r="B68" s="78" t="s">
        <v>113</v>
      </c>
      <c r="C68" s="84" t="s">
        <v>115</v>
      </c>
      <c r="D68" s="84" t="s">
        <v>115</v>
      </c>
      <c r="E68" s="84"/>
      <c r="F68" s="84"/>
      <c r="G68" s="84"/>
    </row>
    <row r="69" customFormat="false" ht="15" hidden="false" customHeight="false" outlineLevel="0" collapsed="false">
      <c r="A69" s="89"/>
      <c r="B69" s="78" t="s">
        <v>54</v>
      </c>
      <c r="C69" s="93" t="s">
        <v>69</v>
      </c>
      <c r="D69" s="93" t="s">
        <v>69</v>
      </c>
      <c r="E69" s="84"/>
      <c r="F69" s="84"/>
      <c r="G69" s="84"/>
    </row>
    <row r="70" customFormat="false" ht="15" hidden="false" customHeight="false" outlineLevel="0" collapsed="false">
      <c r="A70" s="89" t="s">
        <v>144</v>
      </c>
      <c r="B70" s="78" t="s">
        <v>113</v>
      </c>
      <c r="C70" s="84" t="s">
        <v>115</v>
      </c>
      <c r="D70" s="84" t="s">
        <v>115</v>
      </c>
      <c r="E70" s="84"/>
      <c r="F70" s="84"/>
      <c r="G70" s="84"/>
    </row>
    <row r="71" customFormat="false" ht="15" hidden="false" customHeight="false" outlineLevel="0" collapsed="false">
      <c r="A71" s="89"/>
      <c r="B71" s="78" t="s">
        <v>54</v>
      </c>
      <c r="C71" s="93" t="s">
        <v>69</v>
      </c>
      <c r="D71" s="93" t="s">
        <v>69</v>
      </c>
      <c r="E71" s="84"/>
      <c r="F71" s="84"/>
      <c r="G71" s="84"/>
    </row>
    <row r="72" customFormat="false" ht="15" hidden="false" customHeight="false" outlineLevel="0" collapsed="false">
      <c r="A72" s="89" t="s">
        <v>145</v>
      </c>
      <c r="B72" s="78" t="s">
        <v>113</v>
      </c>
      <c r="C72" s="84"/>
      <c r="D72" s="84" t="s">
        <v>115</v>
      </c>
      <c r="E72" s="84"/>
      <c r="F72" s="84"/>
      <c r="G72" s="84"/>
    </row>
    <row r="73" customFormat="false" ht="15" hidden="false" customHeight="false" outlineLevel="0" collapsed="false">
      <c r="A73" s="89"/>
      <c r="B73" s="78" t="s">
        <v>54</v>
      </c>
      <c r="C73" s="84" t="s">
        <v>146</v>
      </c>
      <c r="D73" s="93" t="s">
        <v>69</v>
      </c>
      <c r="E73" s="84"/>
      <c r="F73" s="84"/>
      <c r="G73" s="84"/>
    </row>
    <row r="74" customFormat="false" ht="17.25" hidden="false" customHeight="false" outlineLevel="0" collapsed="false">
      <c r="A74" s="84" t="s">
        <v>24</v>
      </c>
      <c r="B74" s="84"/>
      <c r="C74" s="78"/>
      <c r="D74" s="78"/>
      <c r="E74" s="78"/>
      <c r="F74" s="78"/>
      <c r="G74" s="78"/>
    </row>
  </sheetData>
  <mergeCells count="36">
    <mergeCell ref="A1:G1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8:G48"/>
    <mergeCell ref="A51:B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B7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E62:E69 C5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9.51"/>
    <col collapsed="false" customWidth="true" hidden="false" outlineLevel="0" max="7" min="3" style="0" width="12.63"/>
  </cols>
  <sheetData>
    <row r="1" customFormat="false" ht="19.7" hidden="false" customHeight="false" outlineLevel="0" collapsed="false">
      <c r="A1" s="83" t="s">
        <v>49</v>
      </c>
      <c r="B1" s="83"/>
      <c r="C1" s="83"/>
      <c r="D1" s="83"/>
      <c r="E1" s="83"/>
      <c r="F1" s="83"/>
      <c r="G1" s="83"/>
    </row>
    <row r="2" customFormat="false" ht="18.65" hidden="false" customHeight="false" outlineLevel="0" collapsed="false">
      <c r="A2" s="0" t="s">
        <v>107</v>
      </c>
      <c r="B2" s="0" t="s">
        <v>55</v>
      </c>
      <c r="D2" s="0" t="s">
        <v>108</v>
      </c>
      <c r="F2" s="87" t="s">
        <v>109</v>
      </c>
      <c r="G2" s="88" t="n">
        <v>42826</v>
      </c>
    </row>
    <row r="3" customFormat="false" ht="18.65" hidden="false" customHeight="false" outlineLevel="0" collapsed="false">
      <c r="F3" s="87" t="s">
        <v>110</v>
      </c>
      <c r="G3" s="0" t="s">
        <v>111</v>
      </c>
    </row>
    <row r="4" customFormat="false" ht="15" hidden="false" customHeight="false" outlineLevel="0" collapsed="false">
      <c r="A4" s="84" t="s">
        <v>0</v>
      </c>
      <c r="B4" s="84"/>
      <c r="C4" s="84" t="s">
        <v>12</v>
      </c>
      <c r="D4" s="84" t="s">
        <v>13</v>
      </c>
      <c r="E4" s="84" t="s">
        <v>16</v>
      </c>
      <c r="F4" s="84"/>
      <c r="G4" s="84"/>
    </row>
    <row r="5" customFormat="false" ht="15" hidden="false" customHeight="false" outlineLevel="0" collapsed="false">
      <c r="A5" s="89" t="s">
        <v>112</v>
      </c>
      <c r="B5" s="78" t="s">
        <v>113</v>
      </c>
      <c r="C5" s="84" t="s">
        <v>115</v>
      </c>
      <c r="D5" s="84" t="s">
        <v>115</v>
      </c>
      <c r="E5" s="84"/>
      <c r="F5" s="84"/>
      <c r="G5" s="84"/>
    </row>
    <row r="6" customFormat="false" ht="15" hidden="false" customHeight="false" outlineLevel="0" collapsed="false">
      <c r="A6" s="89"/>
      <c r="B6" s="78" t="s">
        <v>54</v>
      </c>
      <c r="C6" s="84" t="s">
        <v>57</v>
      </c>
      <c r="D6" s="84" t="s">
        <v>57</v>
      </c>
      <c r="E6" s="84"/>
      <c r="F6" s="84"/>
      <c r="G6" s="84"/>
    </row>
    <row r="7" customFormat="false" ht="15" hidden="false" customHeight="false" outlineLevel="0" collapsed="false">
      <c r="A7" s="89" t="s">
        <v>114</v>
      </c>
      <c r="B7" s="78" t="s">
        <v>113</v>
      </c>
      <c r="C7" s="84" t="s">
        <v>115</v>
      </c>
      <c r="D7" s="84" t="s">
        <v>115</v>
      </c>
      <c r="E7" s="84"/>
      <c r="F7" s="84"/>
      <c r="G7" s="84"/>
    </row>
    <row r="8" customFormat="false" ht="15" hidden="false" customHeight="false" outlineLevel="0" collapsed="false">
      <c r="A8" s="89"/>
      <c r="B8" s="78" t="s">
        <v>54</v>
      </c>
      <c r="C8" s="84" t="s">
        <v>57</v>
      </c>
      <c r="D8" s="84" t="s">
        <v>57</v>
      </c>
      <c r="E8" s="84"/>
      <c r="F8" s="84"/>
      <c r="G8" s="84"/>
    </row>
    <row r="9" customFormat="false" ht="15" hidden="false" customHeight="false" outlineLevel="0" collapsed="false">
      <c r="A9" s="89" t="s">
        <v>116</v>
      </c>
      <c r="B9" s="78" t="s">
        <v>113</v>
      </c>
      <c r="C9" s="84"/>
      <c r="D9" s="84"/>
      <c r="E9" s="84"/>
      <c r="F9" s="84"/>
      <c r="G9" s="84"/>
    </row>
    <row r="10" customFormat="false" ht="15" hidden="false" customHeight="false" outlineLevel="0" collapsed="false">
      <c r="A10" s="89"/>
      <c r="B10" s="78" t="s">
        <v>54</v>
      </c>
      <c r="C10" s="84"/>
      <c r="D10" s="84"/>
      <c r="E10" s="84"/>
      <c r="F10" s="84"/>
      <c r="G10" s="84"/>
    </row>
    <row r="11" customFormat="false" ht="15" hidden="false" customHeight="false" outlineLevel="0" collapsed="false">
      <c r="A11" s="89" t="s">
        <v>117</v>
      </c>
      <c r="B11" s="78" t="s">
        <v>113</v>
      </c>
      <c r="C11" s="84"/>
      <c r="D11" s="84"/>
      <c r="E11" s="84"/>
      <c r="F11" s="84"/>
      <c r="G11" s="84"/>
    </row>
    <row r="12" customFormat="false" ht="15" hidden="false" customHeight="false" outlineLevel="0" collapsed="false">
      <c r="A12" s="89"/>
      <c r="B12" s="78" t="s">
        <v>54</v>
      </c>
      <c r="C12" s="84"/>
      <c r="D12" s="84"/>
      <c r="E12" s="84"/>
      <c r="F12" s="84"/>
      <c r="G12" s="84"/>
    </row>
    <row r="13" customFormat="false" ht="15" hidden="false" customHeight="false" outlineLevel="0" collapsed="false">
      <c r="A13" s="89" t="s">
        <v>118</v>
      </c>
      <c r="B13" s="78" t="s">
        <v>113</v>
      </c>
      <c r="C13" s="84" t="s">
        <v>115</v>
      </c>
      <c r="D13" s="84" t="s">
        <v>115</v>
      </c>
      <c r="E13" s="84"/>
      <c r="F13" s="84"/>
      <c r="G13" s="84"/>
    </row>
    <row r="14" customFormat="false" ht="15" hidden="false" customHeight="false" outlineLevel="0" collapsed="false">
      <c r="A14" s="89"/>
      <c r="B14" s="78" t="s">
        <v>54</v>
      </c>
      <c r="C14" s="84" t="s">
        <v>57</v>
      </c>
      <c r="D14" s="84" t="s">
        <v>57</v>
      </c>
      <c r="E14" s="84"/>
      <c r="F14" s="84"/>
      <c r="G14" s="84"/>
    </row>
    <row r="15" customFormat="false" ht="15" hidden="false" customHeight="false" outlineLevel="0" collapsed="false">
      <c r="A15" s="89" t="s">
        <v>119</v>
      </c>
      <c r="B15" s="78" t="s">
        <v>113</v>
      </c>
      <c r="C15" s="84" t="s">
        <v>115</v>
      </c>
      <c r="D15" s="84" t="s">
        <v>115</v>
      </c>
      <c r="E15" s="84"/>
      <c r="F15" s="84"/>
      <c r="G15" s="84"/>
    </row>
    <row r="16" customFormat="false" ht="15" hidden="false" customHeight="false" outlineLevel="0" collapsed="false">
      <c r="A16" s="89"/>
      <c r="B16" s="78" t="s">
        <v>54</v>
      </c>
      <c r="C16" s="84" t="s">
        <v>57</v>
      </c>
      <c r="D16" s="84" t="s">
        <v>57</v>
      </c>
      <c r="E16" s="84"/>
      <c r="F16" s="84"/>
      <c r="G16" s="84"/>
    </row>
    <row r="17" customFormat="false" ht="15" hidden="false" customHeight="false" outlineLevel="0" collapsed="false">
      <c r="A17" s="89" t="s">
        <v>120</v>
      </c>
      <c r="B17" s="78" t="s">
        <v>113</v>
      </c>
      <c r="C17" s="84" t="s">
        <v>115</v>
      </c>
      <c r="D17" s="84" t="s">
        <v>115</v>
      </c>
      <c r="E17" s="84"/>
      <c r="F17" s="84"/>
      <c r="G17" s="84"/>
    </row>
    <row r="18" customFormat="false" ht="15" hidden="false" customHeight="false" outlineLevel="0" collapsed="false">
      <c r="A18" s="89"/>
      <c r="B18" s="78" t="s">
        <v>54</v>
      </c>
      <c r="C18" s="84" t="s">
        <v>57</v>
      </c>
      <c r="D18" s="84" t="s">
        <v>57</v>
      </c>
      <c r="E18" s="84"/>
      <c r="F18" s="84"/>
      <c r="G18" s="84"/>
    </row>
    <row r="19" customFormat="false" ht="15" hidden="false" customHeight="false" outlineLevel="0" collapsed="false">
      <c r="A19" s="89" t="s">
        <v>121</v>
      </c>
      <c r="B19" s="78" t="s">
        <v>113</v>
      </c>
      <c r="C19" s="84" t="s">
        <v>149</v>
      </c>
      <c r="D19" s="84" t="s">
        <v>115</v>
      </c>
      <c r="E19" s="84"/>
      <c r="F19" s="84"/>
      <c r="G19" s="84"/>
    </row>
    <row r="20" customFormat="false" ht="15" hidden="false" customHeight="false" outlineLevel="0" collapsed="false">
      <c r="A20" s="89"/>
      <c r="B20" s="78" t="s">
        <v>54</v>
      </c>
      <c r="C20" s="84" t="s">
        <v>57</v>
      </c>
      <c r="D20" s="84" t="s">
        <v>57</v>
      </c>
      <c r="E20" s="84"/>
      <c r="F20" s="84"/>
      <c r="G20" s="84"/>
    </row>
    <row r="21" customFormat="false" ht="15" hidden="false" customHeight="false" outlineLevel="0" collapsed="false">
      <c r="A21" s="89" t="s">
        <v>122</v>
      </c>
      <c r="B21" s="78" t="s">
        <v>113</v>
      </c>
      <c r="C21" s="84"/>
      <c r="D21" s="84"/>
      <c r="E21" s="84"/>
      <c r="F21" s="84"/>
      <c r="G21" s="84"/>
    </row>
    <row r="22" customFormat="false" ht="15" hidden="false" customHeight="false" outlineLevel="0" collapsed="false">
      <c r="A22" s="89"/>
      <c r="B22" s="78" t="s">
        <v>54</v>
      </c>
      <c r="C22" s="84"/>
      <c r="D22" s="84"/>
      <c r="E22" s="84"/>
      <c r="F22" s="84"/>
      <c r="G22" s="84"/>
    </row>
    <row r="23" customFormat="false" ht="15" hidden="false" customHeight="false" outlineLevel="0" collapsed="false">
      <c r="A23" s="89" t="s">
        <v>123</v>
      </c>
      <c r="B23" s="78" t="s">
        <v>113</v>
      </c>
      <c r="C23" s="84" t="s">
        <v>115</v>
      </c>
      <c r="D23" s="84" t="s">
        <v>115</v>
      </c>
      <c r="E23" s="84"/>
      <c r="F23" s="84"/>
      <c r="G23" s="84"/>
    </row>
    <row r="24" customFormat="false" ht="15" hidden="false" customHeight="false" outlineLevel="0" collapsed="false">
      <c r="A24" s="89"/>
      <c r="B24" s="78" t="s">
        <v>54</v>
      </c>
      <c r="C24" s="84" t="s">
        <v>62</v>
      </c>
      <c r="D24" s="84" t="s">
        <v>62</v>
      </c>
      <c r="E24" s="84"/>
      <c r="F24" s="84"/>
      <c r="G24" s="84"/>
    </row>
    <row r="25" customFormat="false" ht="15" hidden="false" customHeight="false" outlineLevel="0" collapsed="false">
      <c r="A25" s="89" t="s">
        <v>124</v>
      </c>
      <c r="B25" s="78" t="s">
        <v>113</v>
      </c>
      <c r="C25" s="84" t="s">
        <v>115</v>
      </c>
      <c r="D25" s="84" t="s">
        <v>115</v>
      </c>
      <c r="E25" s="84"/>
      <c r="F25" s="84"/>
      <c r="G25" s="84"/>
    </row>
    <row r="26" customFormat="false" ht="15" hidden="false" customHeight="false" outlineLevel="0" collapsed="false">
      <c r="A26" s="89"/>
      <c r="B26" s="78" t="s">
        <v>54</v>
      </c>
      <c r="C26" s="84" t="s">
        <v>62</v>
      </c>
      <c r="D26" s="84" t="s">
        <v>62</v>
      </c>
      <c r="E26" s="84"/>
      <c r="F26" s="84"/>
      <c r="G26" s="84"/>
    </row>
    <row r="27" customFormat="false" ht="15" hidden="false" customHeight="false" outlineLevel="0" collapsed="false">
      <c r="A27" s="89" t="s">
        <v>125</v>
      </c>
      <c r="B27" s="78" t="s">
        <v>113</v>
      </c>
      <c r="C27" s="84" t="s">
        <v>115</v>
      </c>
      <c r="D27" s="84" t="s">
        <v>115</v>
      </c>
      <c r="E27" s="84"/>
      <c r="F27" s="84"/>
      <c r="G27" s="84"/>
    </row>
    <row r="28" customFormat="false" ht="15" hidden="false" customHeight="false" outlineLevel="0" collapsed="false">
      <c r="A28" s="89"/>
      <c r="B28" s="78" t="s">
        <v>54</v>
      </c>
      <c r="C28" s="84" t="s">
        <v>62</v>
      </c>
      <c r="D28" s="84" t="s">
        <v>62</v>
      </c>
      <c r="E28" s="84"/>
      <c r="F28" s="84"/>
      <c r="G28" s="84"/>
    </row>
    <row r="29" customFormat="false" ht="15" hidden="false" customHeight="false" outlineLevel="0" collapsed="false">
      <c r="A29" s="89" t="s">
        <v>126</v>
      </c>
      <c r="B29" s="78" t="s">
        <v>113</v>
      </c>
      <c r="C29" s="84" t="s">
        <v>115</v>
      </c>
      <c r="D29" s="84" t="s">
        <v>115</v>
      </c>
      <c r="E29" s="84"/>
      <c r="F29" s="84"/>
      <c r="G29" s="84"/>
    </row>
    <row r="30" customFormat="false" ht="15" hidden="false" customHeight="false" outlineLevel="0" collapsed="false">
      <c r="A30" s="89"/>
      <c r="B30" s="78" t="s">
        <v>54</v>
      </c>
      <c r="C30" s="84" t="s">
        <v>62</v>
      </c>
      <c r="D30" s="84" t="s">
        <v>62</v>
      </c>
      <c r="E30" s="84"/>
      <c r="F30" s="84"/>
      <c r="G30" s="84"/>
    </row>
    <row r="31" customFormat="false" ht="15" hidden="false" customHeight="false" outlineLevel="0" collapsed="false">
      <c r="A31" s="89" t="s">
        <v>127</v>
      </c>
      <c r="B31" s="78" t="s">
        <v>113</v>
      </c>
      <c r="C31" s="84" t="s">
        <v>115</v>
      </c>
      <c r="D31" s="84" t="s">
        <v>115</v>
      </c>
      <c r="E31" s="84"/>
      <c r="F31" s="84"/>
      <c r="G31" s="84"/>
    </row>
    <row r="32" customFormat="false" ht="15" hidden="false" customHeight="false" outlineLevel="0" collapsed="false">
      <c r="A32" s="89"/>
      <c r="B32" s="78" t="s">
        <v>54</v>
      </c>
      <c r="C32" s="84" t="s">
        <v>62</v>
      </c>
      <c r="D32" s="84" t="s">
        <v>62</v>
      </c>
      <c r="E32" s="84"/>
      <c r="F32" s="84"/>
      <c r="G32" s="84"/>
    </row>
    <row r="33" customFormat="false" ht="15" hidden="false" customHeight="false" outlineLevel="0" collapsed="false">
      <c r="A33" s="89" t="s">
        <v>128</v>
      </c>
      <c r="B33" s="78" t="s">
        <v>113</v>
      </c>
      <c r="C33" s="84" t="s">
        <v>149</v>
      </c>
      <c r="D33" s="84" t="s">
        <v>115</v>
      </c>
      <c r="E33" s="84"/>
      <c r="F33" s="84"/>
      <c r="G33" s="84"/>
    </row>
    <row r="34" customFormat="false" ht="15" hidden="false" customHeight="false" outlineLevel="0" collapsed="false">
      <c r="A34" s="89"/>
      <c r="B34" s="78" t="s">
        <v>54</v>
      </c>
      <c r="C34" s="84" t="s">
        <v>62</v>
      </c>
      <c r="D34" s="84" t="s">
        <v>62</v>
      </c>
      <c r="E34" s="84"/>
      <c r="F34" s="84"/>
      <c r="G34" s="84"/>
    </row>
    <row r="35" customFormat="false" ht="15" hidden="false" customHeight="false" outlineLevel="0" collapsed="false">
      <c r="A35" s="89" t="s">
        <v>129</v>
      </c>
      <c r="B35" s="78" t="s">
        <v>113</v>
      </c>
      <c r="C35" s="84"/>
      <c r="D35" s="84"/>
      <c r="E35" s="84"/>
      <c r="F35" s="84"/>
      <c r="G35" s="84"/>
    </row>
    <row r="36" customFormat="false" ht="15" hidden="false" customHeight="false" outlineLevel="0" collapsed="false">
      <c r="A36" s="89"/>
      <c r="B36" s="78" t="s">
        <v>54</v>
      </c>
      <c r="C36" s="84"/>
      <c r="D36" s="84"/>
      <c r="E36" s="84"/>
      <c r="F36" s="84"/>
      <c r="G36" s="84"/>
    </row>
    <row r="37" customFormat="false" ht="15" hidden="false" customHeight="false" outlineLevel="0" collapsed="false">
      <c r="A37" s="89" t="s">
        <v>130</v>
      </c>
      <c r="B37" s="78" t="s">
        <v>113</v>
      </c>
      <c r="C37" s="84" t="s">
        <v>115</v>
      </c>
      <c r="D37" s="84" t="s">
        <v>115</v>
      </c>
      <c r="E37" s="84"/>
      <c r="F37" s="84"/>
      <c r="G37" s="84"/>
    </row>
    <row r="38" customFormat="false" ht="15" hidden="false" customHeight="false" outlineLevel="0" collapsed="false">
      <c r="A38" s="89"/>
      <c r="B38" s="78" t="s">
        <v>54</v>
      </c>
      <c r="C38" s="84" t="s">
        <v>64</v>
      </c>
      <c r="D38" s="84" t="s">
        <v>64</v>
      </c>
      <c r="E38" s="84"/>
      <c r="F38" s="84"/>
      <c r="G38" s="84"/>
    </row>
    <row r="39" customFormat="false" ht="15" hidden="false" customHeight="false" outlineLevel="0" collapsed="false">
      <c r="A39" s="89" t="s">
        <v>131</v>
      </c>
      <c r="B39" s="78" t="s">
        <v>113</v>
      </c>
      <c r="C39" s="84" t="s">
        <v>115</v>
      </c>
      <c r="D39" s="84" t="s">
        <v>115</v>
      </c>
      <c r="E39" s="84"/>
      <c r="F39" s="84"/>
      <c r="G39" s="84"/>
    </row>
    <row r="40" customFormat="false" ht="15" hidden="false" customHeight="false" outlineLevel="0" collapsed="false">
      <c r="A40" s="89"/>
      <c r="B40" s="78" t="s">
        <v>54</v>
      </c>
      <c r="C40" s="84" t="s">
        <v>64</v>
      </c>
      <c r="D40" s="84" t="s">
        <v>64</v>
      </c>
      <c r="E40" s="84"/>
      <c r="F40" s="84"/>
      <c r="G40" s="84"/>
    </row>
    <row r="41" customFormat="false" ht="15" hidden="false" customHeight="false" outlineLevel="0" collapsed="false">
      <c r="A41" s="89" t="s">
        <v>132</v>
      </c>
      <c r="B41" s="78" t="s">
        <v>113</v>
      </c>
      <c r="C41" s="84" t="s">
        <v>115</v>
      </c>
      <c r="D41" s="84" t="s">
        <v>115</v>
      </c>
      <c r="E41" s="84"/>
      <c r="F41" s="84"/>
      <c r="G41" s="84"/>
    </row>
    <row r="42" customFormat="false" ht="15" hidden="false" customHeight="false" outlineLevel="0" collapsed="false">
      <c r="A42" s="89"/>
      <c r="B42" s="78" t="s">
        <v>54</v>
      </c>
      <c r="C42" s="84" t="s">
        <v>64</v>
      </c>
      <c r="D42" s="84" t="s">
        <v>64</v>
      </c>
      <c r="E42" s="84"/>
      <c r="F42" s="84"/>
      <c r="G42" s="84"/>
    </row>
    <row r="43" customFormat="false" ht="15" hidden="false" customHeight="false" outlineLevel="0" collapsed="false">
      <c r="A43" s="89" t="s">
        <v>133</v>
      </c>
      <c r="B43" s="78" t="s">
        <v>113</v>
      </c>
      <c r="C43" s="84" t="s">
        <v>115</v>
      </c>
      <c r="D43" s="84" t="s">
        <v>115</v>
      </c>
      <c r="E43" s="84"/>
      <c r="F43" s="84"/>
      <c r="G43" s="84"/>
    </row>
    <row r="44" customFormat="false" ht="15" hidden="false" customHeight="false" outlineLevel="0" collapsed="false">
      <c r="A44" s="89"/>
      <c r="B44" s="78" t="s">
        <v>54</v>
      </c>
      <c r="C44" s="84" t="s">
        <v>64</v>
      </c>
      <c r="D44" s="84" t="s">
        <v>64</v>
      </c>
      <c r="E44" s="84"/>
      <c r="F44" s="84"/>
      <c r="G44" s="84"/>
    </row>
    <row r="45" customFormat="false" ht="15" hidden="false" customHeight="false" outlineLevel="0" collapsed="false">
      <c r="A45" s="90"/>
      <c r="B45" s="91"/>
      <c r="C45" s="92"/>
      <c r="D45" s="92"/>
      <c r="E45" s="92"/>
      <c r="F45" s="92"/>
      <c r="G45" s="92"/>
    </row>
    <row r="46" customFormat="false" ht="15" hidden="false" customHeight="false" outlineLevel="0" collapsed="false">
      <c r="A46" s="90"/>
      <c r="B46" s="91"/>
      <c r="C46" s="92"/>
      <c r="D46" s="92"/>
      <c r="E46" s="92"/>
      <c r="F46" s="92"/>
      <c r="G46" s="92"/>
    </row>
    <row r="47" customFormat="false" ht="15" hidden="false" customHeight="false" outlineLevel="0" collapsed="false">
      <c r="A47" s="90"/>
      <c r="B47" s="91"/>
      <c r="C47" s="92"/>
      <c r="D47" s="92"/>
      <c r="E47" s="92"/>
      <c r="F47" s="92"/>
      <c r="G47" s="92"/>
    </row>
    <row r="48" customFormat="false" ht="19.7" hidden="false" customHeight="false" outlineLevel="0" collapsed="false">
      <c r="A48" s="83" t="s">
        <v>49</v>
      </c>
      <c r="B48" s="83"/>
      <c r="C48" s="83"/>
      <c r="D48" s="83"/>
      <c r="E48" s="83"/>
      <c r="F48" s="83"/>
      <c r="G48" s="83"/>
    </row>
    <row r="49" customFormat="false" ht="18.65" hidden="false" customHeight="false" outlineLevel="0" collapsed="false">
      <c r="A49" s="0" t="s">
        <v>107</v>
      </c>
      <c r="B49" s="0" t="s">
        <v>55</v>
      </c>
      <c r="D49" s="0" t="s">
        <v>108</v>
      </c>
      <c r="F49" s="87" t="s">
        <v>109</v>
      </c>
      <c r="G49" s="88" t="n">
        <v>42795</v>
      </c>
    </row>
    <row r="50" customFormat="false" ht="18.65" hidden="false" customHeight="false" outlineLevel="0" collapsed="false">
      <c r="F50" s="87" t="s">
        <v>110</v>
      </c>
      <c r="G50" s="0" t="s">
        <v>134</v>
      </c>
    </row>
    <row r="51" customFormat="false" ht="15" hidden="false" customHeight="false" outlineLevel="0" collapsed="false">
      <c r="A51" s="84" t="s">
        <v>0</v>
      </c>
      <c r="B51" s="84"/>
      <c r="C51" s="84" t="s">
        <v>12</v>
      </c>
      <c r="D51" s="84" t="s">
        <v>13</v>
      </c>
      <c r="E51" s="84" t="s">
        <v>16</v>
      </c>
      <c r="F51" s="84"/>
      <c r="G51" s="84"/>
    </row>
    <row r="52" customFormat="false" ht="15" hidden="false" customHeight="false" outlineLevel="0" collapsed="false">
      <c r="A52" s="89" t="s">
        <v>135</v>
      </c>
      <c r="B52" s="78" t="s">
        <v>113</v>
      </c>
      <c r="C52" s="84" t="s">
        <v>115</v>
      </c>
      <c r="D52" s="84" t="s">
        <v>115</v>
      </c>
      <c r="E52" s="84"/>
      <c r="F52" s="84"/>
      <c r="G52" s="84"/>
    </row>
    <row r="53" customFormat="false" ht="15" hidden="false" customHeight="false" outlineLevel="0" collapsed="false">
      <c r="A53" s="89"/>
      <c r="B53" s="78" t="s">
        <v>54</v>
      </c>
      <c r="C53" s="84" t="s">
        <v>64</v>
      </c>
      <c r="D53" s="84" t="s">
        <v>64</v>
      </c>
      <c r="E53" s="84"/>
      <c r="F53" s="84"/>
      <c r="G53" s="84"/>
    </row>
    <row r="54" customFormat="false" ht="15" hidden="false" customHeight="false" outlineLevel="0" collapsed="false">
      <c r="A54" s="89" t="s">
        <v>136</v>
      </c>
      <c r="B54" s="78" t="s">
        <v>113</v>
      </c>
      <c r="C54" s="84" t="s">
        <v>149</v>
      </c>
      <c r="D54" s="84" t="s">
        <v>115</v>
      </c>
      <c r="E54" s="84"/>
      <c r="F54" s="84"/>
      <c r="G54" s="84"/>
    </row>
    <row r="55" customFormat="false" ht="15" hidden="false" customHeight="false" outlineLevel="0" collapsed="false">
      <c r="A55" s="89"/>
      <c r="B55" s="78" t="s">
        <v>54</v>
      </c>
      <c r="C55" s="84" t="s">
        <v>64</v>
      </c>
      <c r="D55" s="84" t="s">
        <v>64</v>
      </c>
      <c r="E55" s="84"/>
      <c r="F55" s="84"/>
      <c r="G55" s="84"/>
    </row>
    <row r="56" customFormat="false" ht="15" hidden="false" customHeight="false" outlineLevel="0" collapsed="false">
      <c r="A56" s="89" t="s">
        <v>137</v>
      </c>
      <c r="B56" s="78" t="s">
        <v>113</v>
      </c>
      <c r="C56" s="84"/>
      <c r="D56" s="84"/>
      <c r="E56" s="84"/>
      <c r="F56" s="84"/>
      <c r="G56" s="84"/>
    </row>
    <row r="57" customFormat="false" ht="15" hidden="false" customHeight="false" outlineLevel="0" collapsed="false">
      <c r="A57" s="89"/>
      <c r="B57" s="78" t="s">
        <v>54</v>
      </c>
      <c r="C57" s="84"/>
      <c r="D57" s="84"/>
      <c r="E57" s="84"/>
      <c r="F57" s="84"/>
      <c r="G57" s="84"/>
    </row>
    <row r="58" customFormat="false" ht="15" hidden="false" customHeight="false" outlineLevel="0" collapsed="false">
      <c r="A58" s="89" t="s">
        <v>138</v>
      </c>
      <c r="B58" s="78" t="s">
        <v>113</v>
      </c>
      <c r="C58" s="84" t="s">
        <v>115</v>
      </c>
      <c r="D58" s="84" t="s">
        <v>115</v>
      </c>
      <c r="E58" s="84"/>
      <c r="F58" s="84"/>
      <c r="G58" s="84"/>
    </row>
    <row r="59" customFormat="false" ht="15" hidden="false" customHeight="false" outlineLevel="0" collapsed="false">
      <c r="A59" s="89"/>
      <c r="B59" s="78" t="s">
        <v>54</v>
      </c>
      <c r="C59" s="84" t="s">
        <v>69</v>
      </c>
      <c r="D59" s="84" t="s">
        <v>69</v>
      </c>
      <c r="E59" s="84"/>
      <c r="F59" s="84"/>
      <c r="G59" s="84"/>
    </row>
    <row r="60" customFormat="false" ht="15" hidden="false" customHeight="false" outlineLevel="0" collapsed="false">
      <c r="A60" s="89" t="s">
        <v>139</v>
      </c>
      <c r="B60" s="78" t="s">
        <v>113</v>
      </c>
      <c r="C60" s="84" t="s">
        <v>115</v>
      </c>
      <c r="D60" s="84" t="s">
        <v>115</v>
      </c>
      <c r="E60" s="84"/>
      <c r="F60" s="84"/>
      <c r="G60" s="84"/>
    </row>
    <row r="61" customFormat="false" ht="15" hidden="false" customHeight="false" outlineLevel="0" collapsed="false">
      <c r="A61" s="89"/>
      <c r="B61" s="78" t="s">
        <v>54</v>
      </c>
      <c r="C61" s="84" t="s">
        <v>69</v>
      </c>
      <c r="D61" s="84" t="s">
        <v>69</v>
      </c>
      <c r="E61" s="84"/>
      <c r="F61" s="84"/>
      <c r="G61" s="84"/>
    </row>
    <row r="62" customFormat="false" ht="15" hidden="false" customHeight="false" outlineLevel="0" collapsed="false">
      <c r="A62" s="89" t="s">
        <v>140</v>
      </c>
      <c r="B62" s="78" t="s">
        <v>113</v>
      </c>
      <c r="C62" s="84" t="s">
        <v>115</v>
      </c>
      <c r="D62" s="84" t="s">
        <v>115</v>
      </c>
      <c r="E62" s="84"/>
      <c r="F62" s="84"/>
      <c r="G62" s="84"/>
    </row>
    <row r="63" customFormat="false" ht="15" hidden="false" customHeight="false" outlineLevel="0" collapsed="false">
      <c r="A63" s="89"/>
      <c r="B63" s="78" t="s">
        <v>54</v>
      </c>
      <c r="C63" s="84" t="s">
        <v>69</v>
      </c>
      <c r="D63" s="84" t="s">
        <v>69</v>
      </c>
      <c r="E63" s="84"/>
      <c r="F63" s="84"/>
      <c r="G63" s="84"/>
    </row>
    <row r="64" customFormat="false" ht="15" hidden="false" customHeight="false" outlineLevel="0" collapsed="false">
      <c r="A64" s="89" t="s">
        <v>141</v>
      </c>
      <c r="B64" s="78" t="s">
        <v>113</v>
      </c>
      <c r="C64" s="84" t="s">
        <v>115</v>
      </c>
      <c r="D64" s="84" t="s">
        <v>115</v>
      </c>
      <c r="E64" s="84"/>
      <c r="F64" s="84"/>
      <c r="G64" s="84"/>
    </row>
    <row r="65" customFormat="false" ht="15" hidden="false" customHeight="false" outlineLevel="0" collapsed="false">
      <c r="A65" s="89"/>
      <c r="B65" s="78" t="s">
        <v>54</v>
      </c>
      <c r="C65" s="84" t="s">
        <v>69</v>
      </c>
      <c r="D65" s="84" t="s">
        <v>69</v>
      </c>
      <c r="E65" s="84"/>
      <c r="F65" s="84"/>
      <c r="G65" s="84"/>
    </row>
    <row r="66" customFormat="false" ht="15" hidden="false" customHeight="false" outlineLevel="0" collapsed="false">
      <c r="A66" s="89" t="s">
        <v>142</v>
      </c>
      <c r="B66" s="78" t="s">
        <v>113</v>
      </c>
      <c r="C66" s="84" t="s">
        <v>115</v>
      </c>
      <c r="D66" s="84" t="s">
        <v>115</v>
      </c>
      <c r="E66" s="84"/>
      <c r="F66" s="84"/>
      <c r="G66" s="84"/>
    </row>
    <row r="67" customFormat="false" ht="15" hidden="false" customHeight="false" outlineLevel="0" collapsed="false">
      <c r="A67" s="89"/>
      <c r="B67" s="78" t="s">
        <v>54</v>
      </c>
      <c r="C67" s="84" t="s">
        <v>69</v>
      </c>
      <c r="D67" s="84" t="s">
        <v>69</v>
      </c>
      <c r="E67" s="84"/>
      <c r="F67" s="84"/>
      <c r="G67" s="84"/>
    </row>
    <row r="68" customFormat="false" ht="15" hidden="false" customHeight="false" outlineLevel="0" collapsed="false">
      <c r="A68" s="89" t="s">
        <v>143</v>
      </c>
      <c r="B68" s="78" t="s">
        <v>113</v>
      </c>
      <c r="C68" s="84" t="s">
        <v>149</v>
      </c>
      <c r="D68" s="84" t="s">
        <v>115</v>
      </c>
      <c r="E68" s="84"/>
      <c r="F68" s="84"/>
      <c r="G68" s="84"/>
    </row>
    <row r="69" customFormat="false" ht="15" hidden="false" customHeight="false" outlineLevel="0" collapsed="false">
      <c r="A69" s="89"/>
      <c r="B69" s="78" t="s">
        <v>54</v>
      </c>
      <c r="C69" s="84" t="s">
        <v>69</v>
      </c>
      <c r="D69" s="84" t="s">
        <v>69</v>
      </c>
      <c r="E69" s="84"/>
      <c r="F69" s="84"/>
      <c r="G69" s="84"/>
    </row>
    <row r="70" customFormat="false" ht="15" hidden="false" customHeight="false" outlineLevel="0" collapsed="false">
      <c r="A70" s="89" t="s">
        <v>144</v>
      </c>
      <c r="B70" s="78" t="s">
        <v>113</v>
      </c>
      <c r="C70" s="84"/>
      <c r="D70" s="84"/>
      <c r="E70" s="84"/>
      <c r="F70" s="84"/>
      <c r="G70" s="84"/>
    </row>
    <row r="71" customFormat="false" ht="15" hidden="false" customHeight="false" outlineLevel="0" collapsed="false">
      <c r="A71" s="89"/>
      <c r="B71" s="78" t="s">
        <v>54</v>
      </c>
      <c r="C71" s="84"/>
      <c r="D71" s="84"/>
      <c r="E71" s="84"/>
      <c r="F71" s="84"/>
      <c r="G71" s="84"/>
    </row>
    <row r="72" customFormat="false" ht="15" hidden="false" customHeight="false" outlineLevel="0" collapsed="false">
      <c r="A72" s="89" t="s">
        <v>145</v>
      </c>
      <c r="B72" s="78" t="s">
        <v>113</v>
      </c>
      <c r="C72" s="84"/>
      <c r="D72" s="84"/>
      <c r="E72" s="84"/>
      <c r="F72" s="84"/>
      <c r="G72" s="84"/>
    </row>
    <row r="73" customFormat="false" ht="15" hidden="false" customHeight="false" outlineLevel="0" collapsed="false">
      <c r="A73" s="89"/>
      <c r="B73" s="78" t="s">
        <v>54</v>
      </c>
      <c r="C73" s="84"/>
      <c r="D73" s="84"/>
      <c r="E73" s="84"/>
      <c r="F73" s="84"/>
      <c r="G73" s="84"/>
    </row>
    <row r="74" customFormat="false" ht="15" hidden="false" customHeight="false" outlineLevel="0" collapsed="false">
      <c r="A74" s="84" t="s">
        <v>24</v>
      </c>
      <c r="B74" s="84"/>
      <c r="C74" s="78"/>
      <c r="D74" s="78"/>
      <c r="E74" s="78"/>
      <c r="F74" s="78"/>
      <c r="G74" s="78"/>
    </row>
  </sheetData>
  <mergeCells count="36">
    <mergeCell ref="A1:G1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8:G48"/>
    <mergeCell ref="A51:B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B7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62:E69 A1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9.51"/>
    <col collapsed="false" customWidth="true" hidden="false" outlineLevel="0" max="7" min="3" style="0" width="12.63"/>
  </cols>
  <sheetData>
    <row r="1" customFormat="false" ht="19.7" hidden="false" customHeight="false" outlineLevel="0" collapsed="false">
      <c r="A1" s="83" t="s">
        <v>49</v>
      </c>
      <c r="B1" s="83"/>
      <c r="C1" s="83"/>
      <c r="D1" s="83"/>
      <c r="E1" s="83"/>
      <c r="F1" s="83"/>
      <c r="G1" s="83"/>
    </row>
    <row r="2" customFormat="false" ht="18.65" hidden="false" customHeight="false" outlineLevel="0" collapsed="false">
      <c r="A2" s="0" t="s">
        <v>107</v>
      </c>
      <c r="B2" s="0" t="s">
        <v>55</v>
      </c>
      <c r="D2" s="0" t="s">
        <v>108</v>
      </c>
      <c r="F2" s="87" t="s">
        <v>109</v>
      </c>
      <c r="G2" s="88" t="n">
        <v>42826</v>
      </c>
    </row>
    <row r="3" customFormat="false" ht="18.65" hidden="false" customHeight="false" outlineLevel="0" collapsed="false">
      <c r="F3" s="87" t="s">
        <v>110</v>
      </c>
      <c r="G3" s="0" t="s">
        <v>111</v>
      </c>
    </row>
    <row r="4" customFormat="false" ht="15" hidden="false" customHeight="false" outlineLevel="0" collapsed="false">
      <c r="A4" s="84" t="s">
        <v>0</v>
      </c>
      <c r="B4" s="84"/>
      <c r="C4" s="84" t="s">
        <v>12</v>
      </c>
      <c r="D4" s="84" t="s">
        <v>13</v>
      </c>
      <c r="E4" s="84" t="s">
        <v>16</v>
      </c>
      <c r="F4" s="84"/>
      <c r="G4" s="84"/>
    </row>
    <row r="5" customFormat="false" ht="15" hidden="false" customHeight="false" outlineLevel="0" collapsed="false">
      <c r="A5" s="89" t="s">
        <v>112</v>
      </c>
      <c r="B5" s="78" t="s">
        <v>113</v>
      </c>
      <c r="C5" s="84"/>
      <c r="D5" s="84"/>
      <c r="E5" s="84"/>
      <c r="F5" s="84"/>
      <c r="G5" s="84"/>
    </row>
    <row r="6" customFormat="false" ht="15" hidden="false" customHeight="false" outlineLevel="0" collapsed="false">
      <c r="A6" s="89"/>
      <c r="B6" s="78" t="s">
        <v>54</v>
      </c>
      <c r="C6" s="84"/>
      <c r="D6" s="84"/>
      <c r="E6" s="84"/>
      <c r="F6" s="84"/>
      <c r="G6" s="84"/>
    </row>
    <row r="7" customFormat="false" ht="15" hidden="false" customHeight="false" outlineLevel="0" collapsed="false">
      <c r="A7" s="89" t="s">
        <v>114</v>
      </c>
      <c r="B7" s="78" t="s">
        <v>113</v>
      </c>
      <c r="C7" s="84"/>
      <c r="D7" s="84"/>
      <c r="E7" s="84"/>
      <c r="F7" s="84"/>
      <c r="G7" s="84"/>
    </row>
    <row r="8" customFormat="false" ht="15" hidden="false" customHeight="false" outlineLevel="0" collapsed="false">
      <c r="A8" s="89"/>
      <c r="B8" s="78" t="s">
        <v>54</v>
      </c>
      <c r="C8" s="84"/>
      <c r="D8" s="84"/>
      <c r="E8" s="84"/>
      <c r="F8" s="84"/>
      <c r="G8" s="84"/>
    </row>
    <row r="9" customFormat="false" ht="15" hidden="false" customHeight="false" outlineLevel="0" collapsed="false">
      <c r="A9" s="89" t="s">
        <v>116</v>
      </c>
      <c r="B9" s="78" t="s">
        <v>113</v>
      </c>
      <c r="C9" s="84"/>
      <c r="D9" s="84"/>
      <c r="E9" s="84"/>
      <c r="F9" s="84"/>
      <c r="G9" s="84"/>
    </row>
    <row r="10" customFormat="false" ht="15" hidden="false" customHeight="false" outlineLevel="0" collapsed="false">
      <c r="A10" s="89"/>
      <c r="B10" s="78" t="s">
        <v>54</v>
      </c>
      <c r="C10" s="84"/>
      <c r="D10" s="84"/>
      <c r="E10" s="84"/>
      <c r="F10" s="84"/>
      <c r="G10" s="84"/>
    </row>
    <row r="11" customFormat="false" ht="15" hidden="false" customHeight="false" outlineLevel="0" collapsed="false">
      <c r="A11" s="89" t="s">
        <v>117</v>
      </c>
      <c r="B11" s="78" t="s">
        <v>113</v>
      </c>
      <c r="C11" s="84"/>
      <c r="D11" s="84"/>
      <c r="E11" s="84"/>
      <c r="F11" s="84"/>
      <c r="G11" s="84"/>
    </row>
    <row r="12" customFormat="false" ht="15" hidden="false" customHeight="false" outlineLevel="0" collapsed="false">
      <c r="A12" s="89"/>
      <c r="B12" s="78" t="s">
        <v>54</v>
      </c>
      <c r="C12" s="84"/>
      <c r="D12" s="84"/>
      <c r="E12" s="84"/>
      <c r="F12" s="84"/>
      <c r="G12" s="84"/>
    </row>
    <row r="13" customFormat="false" ht="15" hidden="false" customHeight="false" outlineLevel="0" collapsed="false">
      <c r="A13" s="89" t="s">
        <v>118</v>
      </c>
      <c r="B13" s="78" t="s">
        <v>113</v>
      </c>
      <c r="C13" s="84"/>
      <c r="D13" s="84"/>
      <c r="E13" s="84"/>
      <c r="F13" s="84"/>
      <c r="G13" s="84"/>
    </row>
    <row r="14" customFormat="false" ht="15" hidden="false" customHeight="false" outlineLevel="0" collapsed="false">
      <c r="A14" s="89"/>
      <c r="B14" s="78" t="s">
        <v>54</v>
      </c>
      <c r="C14" s="84"/>
      <c r="D14" s="84"/>
      <c r="E14" s="84"/>
      <c r="F14" s="84"/>
      <c r="G14" s="84"/>
    </row>
    <row r="15" customFormat="false" ht="15" hidden="false" customHeight="false" outlineLevel="0" collapsed="false">
      <c r="A15" s="89" t="s">
        <v>119</v>
      </c>
      <c r="B15" s="78" t="s">
        <v>113</v>
      </c>
      <c r="C15" s="84"/>
      <c r="D15" s="84"/>
      <c r="E15" s="84"/>
      <c r="F15" s="84"/>
      <c r="G15" s="84"/>
    </row>
    <row r="16" customFormat="false" ht="15" hidden="false" customHeight="false" outlineLevel="0" collapsed="false">
      <c r="A16" s="89"/>
      <c r="B16" s="78" t="s">
        <v>54</v>
      </c>
      <c r="C16" s="84"/>
      <c r="D16" s="84"/>
      <c r="E16" s="84"/>
      <c r="F16" s="84"/>
      <c r="G16" s="84"/>
    </row>
    <row r="17" customFormat="false" ht="15" hidden="false" customHeight="false" outlineLevel="0" collapsed="false">
      <c r="A17" s="89" t="s">
        <v>120</v>
      </c>
      <c r="B17" s="78" t="s">
        <v>113</v>
      </c>
      <c r="C17" s="84"/>
      <c r="D17" s="84"/>
      <c r="E17" s="84"/>
      <c r="F17" s="84"/>
      <c r="G17" s="84"/>
    </row>
    <row r="18" customFormat="false" ht="15" hidden="false" customHeight="false" outlineLevel="0" collapsed="false">
      <c r="A18" s="89"/>
      <c r="B18" s="78" t="s">
        <v>54</v>
      </c>
      <c r="C18" s="84"/>
      <c r="D18" s="84"/>
      <c r="E18" s="84"/>
      <c r="F18" s="84"/>
      <c r="G18" s="84"/>
    </row>
    <row r="19" customFormat="false" ht="15" hidden="false" customHeight="false" outlineLevel="0" collapsed="false">
      <c r="A19" s="89" t="s">
        <v>121</v>
      </c>
      <c r="B19" s="78" t="s">
        <v>113</v>
      </c>
      <c r="C19" s="84"/>
      <c r="D19" s="84"/>
      <c r="E19" s="84"/>
      <c r="F19" s="84"/>
      <c r="G19" s="84"/>
    </row>
    <row r="20" customFormat="false" ht="15" hidden="false" customHeight="false" outlineLevel="0" collapsed="false">
      <c r="A20" s="89"/>
      <c r="B20" s="78" t="s">
        <v>54</v>
      </c>
      <c r="C20" s="84"/>
      <c r="D20" s="84"/>
      <c r="E20" s="84"/>
      <c r="F20" s="84"/>
      <c r="G20" s="84"/>
    </row>
    <row r="21" customFormat="false" ht="15" hidden="false" customHeight="false" outlineLevel="0" collapsed="false">
      <c r="A21" s="89" t="s">
        <v>122</v>
      </c>
      <c r="B21" s="78" t="s">
        <v>113</v>
      </c>
      <c r="C21" s="84"/>
      <c r="D21" s="84"/>
      <c r="E21" s="84"/>
      <c r="F21" s="84"/>
      <c r="G21" s="84"/>
    </row>
    <row r="22" customFormat="false" ht="15" hidden="false" customHeight="false" outlineLevel="0" collapsed="false">
      <c r="A22" s="89"/>
      <c r="B22" s="78" t="s">
        <v>54</v>
      </c>
      <c r="C22" s="84"/>
      <c r="D22" s="84"/>
      <c r="E22" s="84"/>
      <c r="F22" s="84"/>
      <c r="G22" s="84"/>
    </row>
    <row r="23" customFormat="false" ht="15" hidden="false" customHeight="false" outlineLevel="0" collapsed="false">
      <c r="A23" s="89" t="s">
        <v>123</v>
      </c>
      <c r="B23" s="78" t="s">
        <v>113</v>
      </c>
      <c r="C23" s="84"/>
      <c r="D23" s="84"/>
      <c r="E23" s="84"/>
      <c r="F23" s="84"/>
      <c r="G23" s="84"/>
    </row>
    <row r="24" customFormat="false" ht="15" hidden="false" customHeight="false" outlineLevel="0" collapsed="false">
      <c r="A24" s="89"/>
      <c r="B24" s="78" t="s">
        <v>54</v>
      </c>
      <c r="C24" s="84"/>
      <c r="D24" s="84"/>
      <c r="E24" s="84"/>
      <c r="F24" s="84"/>
      <c r="G24" s="84"/>
    </row>
    <row r="25" customFormat="false" ht="15" hidden="false" customHeight="false" outlineLevel="0" collapsed="false">
      <c r="A25" s="89" t="s">
        <v>124</v>
      </c>
      <c r="B25" s="78" t="s">
        <v>113</v>
      </c>
      <c r="C25" s="84"/>
      <c r="D25" s="84"/>
      <c r="E25" s="84"/>
      <c r="F25" s="84"/>
      <c r="G25" s="84"/>
    </row>
    <row r="26" customFormat="false" ht="15" hidden="false" customHeight="false" outlineLevel="0" collapsed="false">
      <c r="A26" s="89"/>
      <c r="B26" s="78" t="s">
        <v>54</v>
      </c>
      <c r="C26" s="84"/>
      <c r="D26" s="84"/>
      <c r="E26" s="84"/>
      <c r="F26" s="84"/>
      <c r="G26" s="84"/>
    </row>
    <row r="27" customFormat="false" ht="15" hidden="false" customHeight="false" outlineLevel="0" collapsed="false">
      <c r="A27" s="89" t="s">
        <v>125</v>
      </c>
      <c r="B27" s="78" t="s">
        <v>113</v>
      </c>
      <c r="C27" s="78"/>
      <c r="D27" s="84"/>
      <c r="E27" s="84"/>
      <c r="F27" s="84"/>
      <c r="G27" s="84"/>
    </row>
    <row r="28" customFormat="false" ht="15" hidden="false" customHeight="false" outlineLevel="0" collapsed="false">
      <c r="A28" s="89"/>
      <c r="B28" s="78" t="s">
        <v>54</v>
      </c>
      <c r="C28" s="78"/>
      <c r="D28" s="84"/>
      <c r="E28" s="84"/>
      <c r="F28" s="84"/>
      <c r="G28" s="84"/>
    </row>
    <row r="29" customFormat="false" ht="15" hidden="false" customHeight="false" outlineLevel="0" collapsed="false">
      <c r="A29" s="89" t="s">
        <v>126</v>
      </c>
      <c r="B29" s="78" t="s">
        <v>113</v>
      </c>
      <c r="C29" s="84"/>
      <c r="D29" s="84"/>
      <c r="E29" s="84"/>
      <c r="F29" s="84"/>
      <c r="G29" s="84"/>
    </row>
    <row r="30" customFormat="false" ht="15" hidden="false" customHeight="false" outlineLevel="0" collapsed="false">
      <c r="A30" s="89"/>
      <c r="B30" s="78" t="s">
        <v>54</v>
      </c>
      <c r="C30" s="84"/>
      <c r="D30" s="84"/>
      <c r="E30" s="84"/>
      <c r="F30" s="84"/>
      <c r="G30" s="84"/>
    </row>
    <row r="31" customFormat="false" ht="15" hidden="false" customHeight="false" outlineLevel="0" collapsed="false">
      <c r="A31" s="89" t="s">
        <v>127</v>
      </c>
      <c r="B31" s="78" t="s">
        <v>113</v>
      </c>
      <c r="C31" s="84"/>
      <c r="D31" s="84"/>
      <c r="E31" s="84"/>
      <c r="F31" s="84"/>
      <c r="G31" s="84"/>
    </row>
    <row r="32" customFormat="false" ht="15" hidden="false" customHeight="false" outlineLevel="0" collapsed="false">
      <c r="A32" s="89"/>
      <c r="B32" s="78" t="s">
        <v>54</v>
      </c>
      <c r="C32" s="84"/>
      <c r="D32" s="84"/>
      <c r="E32" s="84"/>
      <c r="F32" s="84"/>
      <c r="G32" s="84"/>
    </row>
    <row r="33" customFormat="false" ht="15" hidden="false" customHeight="false" outlineLevel="0" collapsed="false">
      <c r="A33" s="89" t="s">
        <v>128</v>
      </c>
      <c r="B33" s="78" t="s">
        <v>113</v>
      </c>
      <c r="C33" s="84"/>
      <c r="D33" s="84"/>
      <c r="E33" s="84"/>
      <c r="F33" s="84"/>
      <c r="G33" s="84"/>
    </row>
    <row r="34" customFormat="false" ht="15" hidden="false" customHeight="false" outlineLevel="0" collapsed="false">
      <c r="A34" s="89"/>
      <c r="B34" s="78" t="s">
        <v>54</v>
      </c>
      <c r="C34" s="84"/>
      <c r="D34" s="84"/>
      <c r="E34" s="84"/>
      <c r="F34" s="84"/>
      <c r="G34" s="84"/>
    </row>
    <row r="35" customFormat="false" ht="15" hidden="false" customHeight="false" outlineLevel="0" collapsed="false">
      <c r="A35" s="89" t="s">
        <v>129</v>
      </c>
      <c r="B35" s="78" t="s">
        <v>113</v>
      </c>
      <c r="C35" s="84"/>
      <c r="D35" s="84"/>
      <c r="E35" s="84"/>
      <c r="F35" s="84"/>
      <c r="G35" s="84"/>
    </row>
    <row r="36" customFormat="false" ht="15" hidden="false" customHeight="false" outlineLevel="0" collapsed="false">
      <c r="A36" s="89"/>
      <c r="B36" s="78" t="s">
        <v>54</v>
      </c>
      <c r="C36" s="84"/>
      <c r="D36" s="84"/>
      <c r="E36" s="84"/>
      <c r="F36" s="84"/>
      <c r="G36" s="84"/>
    </row>
    <row r="37" customFormat="false" ht="15" hidden="false" customHeight="false" outlineLevel="0" collapsed="false">
      <c r="A37" s="89" t="s">
        <v>130</v>
      </c>
      <c r="B37" s="78" t="s">
        <v>113</v>
      </c>
      <c r="C37" s="84"/>
      <c r="D37" s="84"/>
      <c r="E37" s="84"/>
      <c r="F37" s="84"/>
      <c r="G37" s="84"/>
    </row>
    <row r="38" customFormat="false" ht="15" hidden="false" customHeight="false" outlineLevel="0" collapsed="false">
      <c r="A38" s="89"/>
      <c r="B38" s="78" t="s">
        <v>54</v>
      </c>
      <c r="C38" s="84"/>
      <c r="D38" s="84"/>
      <c r="E38" s="84"/>
      <c r="F38" s="84"/>
      <c r="G38" s="84"/>
    </row>
    <row r="39" customFormat="false" ht="15" hidden="false" customHeight="false" outlineLevel="0" collapsed="false">
      <c r="A39" s="89" t="s">
        <v>131</v>
      </c>
      <c r="B39" s="78" t="s">
        <v>113</v>
      </c>
      <c r="C39" s="84"/>
      <c r="D39" s="84"/>
      <c r="E39" s="84"/>
      <c r="F39" s="84"/>
      <c r="G39" s="84"/>
    </row>
    <row r="40" customFormat="false" ht="15" hidden="false" customHeight="false" outlineLevel="0" collapsed="false">
      <c r="A40" s="89"/>
      <c r="B40" s="78" t="s">
        <v>54</v>
      </c>
      <c r="C40" s="84"/>
      <c r="D40" s="84"/>
      <c r="E40" s="84"/>
      <c r="F40" s="84"/>
      <c r="G40" s="84"/>
    </row>
    <row r="41" customFormat="false" ht="15" hidden="false" customHeight="false" outlineLevel="0" collapsed="false">
      <c r="A41" s="89" t="s">
        <v>132</v>
      </c>
      <c r="B41" s="78" t="s">
        <v>113</v>
      </c>
      <c r="C41" s="84"/>
      <c r="D41" s="84"/>
      <c r="E41" s="84"/>
      <c r="F41" s="84"/>
      <c r="G41" s="84"/>
    </row>
    <row r="42" customFormat="false" ht="15" hidden="false" customHeight="false" outlineLevel="0" collapsed="false">
      <c r="A42" s="89"/>
      <c r="B42" s="78" t="s">
        <v>54</v>
      </c>
      <c r="C42" s="84"/>
      <c r="D42" s="84"/>
      <c r="E42" s="84"/>
      <c r="F42" s="84"/>
      <c r="G42" s="84"/>
    </row>
    <row r="43" customFormat="false" ht="15" hidden="false" customHeight="false" outlineLevel="0" collapsed="false">
      <c r="A43" s="89" t="s">
        <v>133</v>
      </c>
      <c r="B43" s="78" t="s">
        <v>113</v>
      </c>
      <c r="C43" s="84"/>
      <c r="D43" s="84"/>
      <c r="E43" s="84"/>
      <c r="F43" s="84"/>
      <c r="G43" s="84"/>
    </row>
    <row r="44" customFormat="false" ht="15" hidden="false" customHeight="false" outlineLevel="0" collapsed="false">
      <c r="A44" s="89"/>
      <c r="B44" s="78" t="s">
        <v>54</v>
      </c>
      <c r="C44" s="84"/>
      <c r="D44" s="84"/>
      <c r="E44" s="84"/>
      <c r="F44" s="84"/>
      <c r="G44" s="84"/>
    </row>
    <row r="45" customFormat="false" ht="15" hidden="false" customHeight="false" outlineLevel="0" collapsed="false">
      <c r="A45" s="90"/>
      <c r="B45" s="91"/>
      <c r="C45" s="92"/>
      <c r="D45" s="92"/>
      <c r="E45" s="92"/>
      <c r="F45" s="92"/>
      <c r="G45" s="92"/>
    </row>
    <row r="46" customFormat="false" ht="15" hidden="false" customHeight="false" outlineLevel="0" collapsed="false">
      <c r="A46" s="90"/>
      <c r="B46" s="91"/>
      <c r="C46" s="92"/>
      <c r="D46" s="92"/>
      <c r="E46" s="92"/>
      <c r="F46" s="92"/>
      <c r="G46" s="92"/>
    </row>
    <row r="47" customFormat="false" ht="15" hidden="false" customHeight="false" outlineLevel="0" collapsed="false">
      <c r="A47" s="90"/>
      <c r="B47" s="91"/>
      <c r="C47" s="92"/>
      <c r="D47" s="92"/>
      <c r="E47" s="92"/>
      <c r="F47" s="92"/>
      <c r="G47" s="92"/>
    </row>
    <row r="48" customFormat="false" ht="19.7" hidden="false" customHeight="false" outlineLevel="0" collapsed="false">
      <c r="A48" s="83" t="s">
        <v>49</v>
      </c>
      <c r="B48" s="83"/>
      <c r="C48" s="83"/>
      <c r="D48" s="83"/>
      <c r="E48" s="83"/>
      <c r="F48" s="83"/>
      <c r="G48" s="83"/>
    </row>
    <row r="49" customFormat="false" ht="18.65" hidden="false" customHeight="false" outlineLevel="0" collapsed="false">
      <c r="A49" s="0" t="s">
        <v>107</v>
      </c>
      <c r="B49" s="0" t="s">
        <v>55</v>
      </c>
      <c r="D49" s="0" t="s">
        <v>108</v>
      </c>
      <c r="F49" s="87" t="s">
        <v>109</v>
      </c>
      <c r="G49" s="88" t="n">
        <v>42795</v>
      </c>
    </row>
    <row r="50" customFormat="false" ht="18.65" hidden="false" customHeight="false" outlineLevel="0" collapsed="false">
      <c r="F50" s="87" t="s">
        <v>110</v>
      </c>
      <c r="G50" s="0" t="s">
        <v>134</v>
      </c>
    </row>
    <row r="51" customFormat="false" ht="15" hidden="false" customHeight="false" outlineLevel="0" collapsed="false">
      <c r="A51" s="84" t="s">
        <v>0</v>
      </c>
      <c r="B51" s="84"/>
      <c r="C51" s="84" t="s">
        <v>12</v>
      </c>
      <c r="D51" s="84" t="s">
        <v>13</v>
      </c>
      <c r="E51" s="84" t="s">
        <v>16</v>
      </c>
      <c r="F51" s="84"/>
      <c r="G51" s="84"/>
    </row>
    <row r="52" customFormat="false" ht="15" hidden="false" customHeight="false" outlineLevel="0" collapsed="false">
      <c r="A52" s="89" t="s">
        <v>135</v>
      </c>
      <c r="B52" s="78" t="s">
        <v>113</v>
      </c>
      <c r="C52" s="84"/>
      <c r="D52" s="84"/>
      <c r="E52" s="84"/>
      <c r="F52" s="84"/>
      <c r="G52" s="84"/>
    </row>
    <row r="53" customFormat="false" ht="15" hidden="false" customHeight="false" outlineLevel="0" collapsed="false">
      <c r="A53" s="89"/>
      <c r="B53" s="78" t="s">
        <v>54</v>
      </c>
      <c r="C53" s="84"/>
      <c r="D53" s="84"/>
      <c r="E53" s="84"/>
      <c r="F53" s="84"/>
      <c r="G53" s="84"/>
    </row>
    <row r="54" customFormat="false" ht="15" hidden="false" customHeight="false" outlineLevel="0" collapsed="false">
      <c r="A54" s="89" t="s">
        <v>136</v>
      </c>
      <c r="B54" s="78" t="s">
        <v>113</v>
      </c>
      <c r="C54" s="84"/>
      <c r="D54" s="84"/>
      <c r="E54" s="84"/>
      <c r="F54" s="84"/>
      <c r="G54" s="84"/>
    </row>
    <row r="55" customFormat="false" ht="15" hidden="false" customHeight="false" outlineLevel="0" collapsed="false">
      <c r="A55" s="89"/>
      <c r="B55" s="78" t="s">
        <v>54</v>
      </c>
      <c r="C55" s="84"/>
      <c r="D55" s="84"/>
      <c r="E55" s="84"/>
      <c r="F55" s="84"/>
      <c r="G55" s="84"/>
    </row>
    <row r="56" customFormat="false" ht="15" hidden="false" customHeight="false" outlineLevel="0" collapsed="false">
      <c r="A56" s="89" t="s">
        <v>137</v>
      </c>
      <c r="B56" s="78" t="s">
        <v>113</v>
      </c>
      <c r="C56" s="84"/>
      <c r="D56" s="84"/>
      <c r="E56" s="84"/>
      <c r="F56" s="84"/>
      <c r="G56" s="84"/>
    </row>
    <row r="57" customFormat="false" ht="15" hidden="false" customHeight="false" outlineLevel="0" collapsed="false">
      <c r="A57" s="89"/>
      <c r="B57" s="78" t="s">
        <v>54</v>
      </c>
      <c r="C57" s="84"/>
      <c r="D57" s="84"/>
      <c r="E57" s="84"/>
      <c r="F57" s="84"/>
      <c r="G57" s="84"/>
    </row>
    <row r="58" customFormat="false" ht="15" hidden="false" customHeight="false" outlineLevel="0" collapsed="false">
      <c r="A58" s="89" t="s">
        <v>138</v>
      </c>
      <c r="B58" s="78" t="s">
        <v>113</v>
      </c>
      <c r="C58" s="84"/>
      <c r="D58" s="84"/>
      <c r="E58" s="84"/>
      <c r="F58" s="84"/>
      <c r="G58" s="84"/>
    </row>
    <row r="59" customFormat="false" ht="15" hidden="false" customHeight="false" outlineLevel="0" collapsed="false">
      <c r="A59" s="89"/>
      <c r="B59" s="78" t="s">
        <v>54</v>
      </c>
      <c r="C59" s="84"/>
      <c r="D59" s="84"/>
      <c r="E59" s="84"/>
      <c r="F59" s="84"/>
      <c r="G59" s="84"/>
    </row>
    <row r="60" customFormat="false" ht="15" hidden="false" customHeight="false" outlineLevel="0" collapsed="false">
      <c r="A60" s="89" t="s">
        <v>139</v>
      </c>
      <c r="B60" s="78" t="s">
        <v>113</v>
      </c>
      <c r="C60" s="84"/>
      <c r="D60" s="84"/>
      <c r="E60" s="84"/>
      <c r="F60" s="84"/>
      <c r="G60" s="84"/>
    </row>
    <row r="61" customFormat="false" ht="15" hidden="false" customHeight="false" outlineLevel="0" collapsed="false">
      <c r="A61" s="89"/>
      <c r="B61" s="78" t="s">
        <v>54</v>
      </c>
      <c r="C61" s="84"/>
      <c r="D61" s="84"/>
      <c r="E61" s="84"/>
      <c r="F61" s="84"/>
      <c r="G61" s="84"/>
    </row>
    <row r="62" customFormat="false" ht="15" hidden="false" customHeight="false" outlineLevel="0" collapsed="false">
      <c r="A62" s="89" t="s">
        <v>140</v>
      </c>
      <c r="B62" s="78" t="s">
        <v>113</v>
      </c>
      <c r="C62" s="84"/>
      <c r="D62" s="84"/>
      <c r="E62" s="84"/>
      <c r="F62" s="84"/>
      <c r="G62" s="84"/>
    </row>
    <row r="63" customFormat="false" ht="15" hidden="false" customHeight="false" outlineLevel="0" collapsed="false">
      <c r="A63" s="89"/>
      <c r="B63" s="78" t="s">
        <v>54</v>
      </c>
      <c r="C63" s="84"/>
      <c r="D63" s="84"/>
      <c r="E63" s="84"/>
      <c r="F63" s="84"/>
      <c r="G63" s="84"/>
    </row>
    <row r="64" customFormat="false" ht="15" hidden="false" customHeight="false" outlineLevel="0" collapsed="false">
      <c r="A64" s="89" t="s">
        <v>141</v>
      </c>
      <c r="B64" s="78" t="s">
        <v>113</v>
      </c>
      <c r="C64" s="84"/>
      <c r="D64" s="84"/>
      <c r="E64" s="84"/>
      <c r="F64" s="84"/>
      <c r="G64" s="84"/>
    </row>
    <row r="65" customFormat="false" ht="15" hidden="false" customHeight="false" outlineLevel="0" collapsed="false">
      <c r="A65" s="89"/>
      <c r="B65" s="78" t="s">
        <v>54</v>
      </c>
      <c r="C65" s="84"/>
      <c r="D65" s="84"/>
      <c r="E65" s="84"/>
      <c r="F65" s="84"/>
      <c r="G65" s="84"/>
    </row>
    <row r="66" customFormat="false" ht="15" hidden="false" customHeight="false" outlineLevel="0" collapsed="false">
      <c r="A66" s="89" t="s">
        <v>142</v>
      </c>
      <c r="B66" s="78" t="s">
        <v>113</v>
      </c>
      <c r="C66" s="84"/>
      <c r="D66" s="84"/>
      <c r="E66" s="84"/>
      <c r="F66" s="84"/>
      <c r="G66" s="84"/>
    </row>
    <row r="67" customFormat="false" ht="15" hidden="false" customHeight="false" outlineLevel="0" collapsed="false">
      <c r="A67" s="89"/>
      <c r="B67" s="78" t="s">
        <v>54</v>
      </c>
      <c r="C67" s="84"/>
      <c r="D67" s="84"/>
      <c r="E67" s="84"/>
      <c r="F67" s="84"/>
      <c r="G67" s="84"/>
    </row>
    <row r="68" customFormat="false" ht="15" hidden="false" customHeight="false" outlineLevel="0" collapsed="false">
      <c r="A68" s="89" t="s">
        <v>143</v>
      </c>
      <c r="B68" s="78" t="s">
        <v>113</v>
      </c>
      <c r="C68" s="84"/>
      <c r="D68" s="84"/>
      <c r="E68" s="84"/>
      <c r="F68" s="84"/>
      <c r="G68" s="84"/>
    </row>
    <row r="69" customFormat="false" ht="15" hidden="false" customHeight="false" outlineLevel="0" collapsed="false">
      <c r="A69" s="89"/>
      <c r="B69" s="78" t="s">
        <v>54</v>
      </c>
      <c r="C69" s="84"/>
      <c r="D69" s="84"/>
      <c r="E69" s="84"/>
      <c r="F69" s="84"/>
      <c r="G69" s="84"/>
    </row>
    <row r="70" customFormat="false" ht="15" hidden="false" customHeight="false" outlineLevel="0" collapsed="false">
      <c r="A70" s="89" t="s">
        <v>144</v>
      </c>
      <c r="B70" s="78" t="s">
        <v>113</v>
      </c>
      <c r="C70" s="84"/>
      <c r="D70" s="84"/>
      <c r="E70" s="84"/>
      <c r="F70" s="84"/>
      <c r="G70" s="84"/>
    </row>
    <row r="71" customFormat="false" ht="15" hidden="false" customHeight="false" outlineLevel="0" collapsed="false">
      <c r="A71" s="89"/>
      <c r="B71" s="78" t="s">
        <v>54</v>
      </c>
      <c r="C71" s="84"/>
      <c r="D71" s="84"/>
      <c r="E71" s="84"/>
      <c r="F71" s="84"/>
      <c r="G71" s="84"/>
    </row>
    <row r="72" customFormat="false" ht="15" hidden="false" customHeight="false" outlineLevel="0" collapsed="false">
      <c r="A72" s="89" t="s">
        <v>145</v>
      </c>
      <c r="B72" s="78" t="s">
        <v>113</v>
      </c>
      <c r="C72" s="84"/>
      <c r="D72" s="84"/>
      <c r="E72" s="84"/>
      <c r="F72" s="84"/>
      <c r="G72" s="84"/>
    </row>
    <row r="73" customFormat="false" ht="15" hidden="false" customHeight="false" outlineLevel="0" collapsed="false">
      <c r="A73" s="89"/>
      <c r="B73" s="78" t="s">
        <v>54</v>
      </c>
      <c r="C73" s="84"/>
      <c r="D73" s="84"/>
      <c r="E73" s="84"/>
      <c r="F73" s="84"/>
      <c r="G73" s="84"/>
    </row>
    <row r="74" customFormat="false" ht="15" hidden="false" customHeight="false" outlineLevel="0" collapsed="false">
      <c r="A74" s="84" t="s">
        <v>24</v>
      </c>
      <c r="B74" s="84"/>
      <c r="C74" s="78"/>
      <c r="D74" s="78"/>
      <c r="E74" s="78"/>
      <c r="F74" s="78"/>
      <c r="G74" s="78"/>
    </row>
  </sheetData>
  <mergeCells count="36">
    <mergeCell ref="A1:G1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8:G48"/>
    <mergeCell ref="A51:B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B7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62:E69 A1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9.51"/>
    <col collapsed="false" customWidth="true" hidden="false" outlineLevel="0" max="7" min="3" style="0" width="12.63"/>
  </cols>
  <sheetData>
    <row r="1" customFormat="false" ht="19.7" hidden="false" customHeight="false" outlineLevel="0" collapsed="false">
      <c r="A1" s="83" t="s">
        <v>49</v>
      </c>
      <c r="B1" s="83"/>
      <c r="C1" s="83"/>
      <c r="D1" s="83"/>
      <c r="E1" s="83"/>
      <c r="F1" s="83"/>
      <c r="G1" s="83"/>
    </row>
    <row r="2" customFormat="false" ht="18.65" hidden="false" customHeight="false" outlineLevel="0" collapsed="false">
      <c r="A2" s="0" t="s">
        <v>107</v>
      </c>
      <c r="B2" s="0" t="s">
        <v>55</v>
      </c>
      <c r="D2" s="0" t="s">
        <v>108</v>
      </c>
      <c r="F2" s="87" t="s">
        <v>109</v>
      </c>
      <c r="G2" s="88" t="n">
        <v>42826</v>
      </c>
    </row>
    <row r="3" customFormat="false" ht="18.65" hidden="false" customHeight="false" outlineLevel="0" collapsed="false">
      <c r="F3" s="87" t="s">
        <v>110</v>
      </c>
      <c r="G3" s="0" t="s">
        <v>111</v>
      </c>
    </row>
    <row r="4" customFormat="false" ht="15" hidden="false" customHeight="false" outlineLevel="0" collapsed="false">
      <c r="A4" s="84" t="s">
        <v>0</v>
      </c>
      <c r="B4" s="84"/>
      <c r="C4" s="84" t="s">
        <v>12</v>
      </c>
      <c r="D4" s="84" t="s">
        <v>13</v>
      </c>
      <c r="E4" s="84" t="s">
        <v>16</v>
      </c>
      <c r="F4" s="84"/>
      <c r="G4" s="84"/>
    </row>
    <row r="5" customFormat="false" ht="15" hidden="false" customHeight="false" outlineLevel="0" collapsed="false">
      <c r="A5" s="89" t="s">
        <v>112</v>
      </c>
      <c r="B5" s="78" t="s">
        <v>113</v>
      </c>
      <c r="C5" s="84"/>
      <c r="D5" s="84"/>
      <c r="E5" s="84"/>
      <c r="F5" s="84"/>
      <c r="G5" s="84"/>
    </row>
    <row r="6" customFormat="false" ht="15" hidden="false" customHeight="false" outlineLevel="0" collapsed="false">
      <c r="A6" s="89"/>
      <c r="B6" s="78" t="s">
        <v>54</v>
      </c>
      <c r="C6" s="84"/>
      <c r="D6" s="84"/>
      <c r="E6" s="84"/>
      <c r="F6" s="84"/>
      <c r="G6" s="84"/>
    </row>
    <row r="7" customFormat="false" ht="15" hidden="false" customHeight="false" outlineLevel="0" collapsed="false">
      <c r="A7" s="89" t="s">
        <v>114</v>
      </c>
      <c r="B7" s="78" t="s">
        <v>113</v>
      </c>
      <c r="C7" s="84"/>
      <c r="D7" s="84"/>
      <c r="E7" s="84"/>
      <c r="F7" s="84"/>
      <c r="G7" s="84"/>
    </row>
    <row r="8" customFormat="false" ht="15" hidden="false" customHeight="false" outlineLevel="0" collapsed="false">
      <c r="A8" s="89"/>
      <c r="B8" s="78" t="s">
        <v>54</v>
      </c>
      <c r="C8" s="84"/>
      <c r="D8" s="84"/>
      <c r="E8" s="84"/>
      <c r="F8" s="84"/>
      <c r="G8" s="84"/>
    </row>
    <row r="9" customFormat="false" ht="15" hidden="false" customHeight="false" outlineLevel="0" collapsed="false">
      <c r="A9" s="89" t="s">
        <v>116</v>
      </c>
      <c r="B9" s="78" t="s">
        <v>113</v>
      </c>
      <c r="C9" s="84"/>
      <c r="D9" s="84"/>
      <c r="E9" s="84"/>
      <c r="F9" s="84"/>
      <c r="G9" s="84"/>
    </row>
    <row r="10" customFormat="false" ht="15" hidden="false" customHeight="false" outlineLevel="0" collapsed="false">
      <c r="A10" s="89"/>
      <c r="B10" s="78" t="s">
        <v>54</v>
      </c>
      <c r="C10" s="84"/>
      <c r="D10" s="84"/>
      <c r="E10" s="84"/>
      <c r="F10" s="84"/>
      <c r="G10" s="84"/>
    </row>
    <row r="11" customFormat="false" ht="15" hidden="false" customHeight="false" outlineLevel="0" collapsed="false">
      <c r="A11" s="89" t="s">
        <v>117</v>
      </c>
      <c r="B11" s="78" t="s">
        <v>113</v>
      </c>
      <c r="C11" s="84"/>
      <c r="D11" s="84"/>
      <c r="E11" s="84"/>
      <c r="F11" s="84"/>
      <c r="G11" s="84"/>
    </row>
    <row r="12" customFormat="false" ht="15" hidden="false" customHeight="false" outlineLevel="0" collapsed="false">
      <c r="A12" s="89"/>
      <c r="B12" s="78" t="s">
        <v>54</v>
      </c>
      <c r="C12" s="84"/>
      <c r="D12" s="84"/>
      <c r="E12" s="84"/>
      <c r="F12" s="84"/>
      <c r="G12" s="84"/>
    </row>
    <row r="13" customFormat="false" ht="15" hidden="false" customHeight="false" outlineLevel="0" collapsed="false">
      <c r="A13" s="89" t="s">
        <v>118</v>
      </c>
      <c r="B13" s="78" t="s">
        <v>113</v>
      </c>
      <c r="C13" s="84"/>
      <c r="D13" s="84"/>
      <c r="E13" s="84"/>
      <c r="F13" s="84"/>
      <c r="G13" s="84"/>
    </row>
    <row r="14" customFormat="false" ht="15" hidden="false" customHeight="false" outlineLevel="0" collapsed="false">
      <c r="A14" s="89"/>
      <c r="B14" s="78" t="s">
        <v>54</v>
      </c>
      <c r="C14" s="84"/>
      <c r="D14" s="84"/>
      <c r="E14" s="84"/>
      <c r="F14" s="84"/>
      <c r="G14" s="84"/>
    </row>
    <row r="15" customFormat="false" ht="15" hidden="false" customHeight="false" outlineLevel="0" collapsed="false">
      <c r="A15" s="89" t="s">
        <v>119</v>
      </c>
      <c r="B15" s="78" t="s">
        <v>113</v>
      </c>
      <c r="C15" s="84"/>
      <c r="D15" s="84"/>
      <c r="E15" s="84"/>
      <c r="F15" s="84"/>
      <c r="G15" s="84"/>
    </row>
    <row r="16" customFormat="false" ht="15" hidden="false" customHeight="false" outlineLevel="0" collapsed="false">
      <c r="A16" s="89"/>
      <c r="B16" s="78" t="s">
        <v>54</v>
      </c>
      <c r="C16" s="84"/>
      <c r="D16" s="84"/>
      <c r="E16" s="84"/>
      <c r="F16" s="84"/>
      <c r="G16" s="84"/>
    </row>
    <row r="17" customFormat="false" ht="15" hidden="false" customHeight="false" outlineLevel="0" collapsed="false">
      <c r="A17" s="89" t="s">
        <v>120</v>
      </c>
      <c r="B17" s="78" t="s">
        <v>113</v>
      </c>
      <c r="C17" s="84"/>
      <c r="D17" s="84"/>
      <c r="E17" s="84"/>
      <c r="F17" s="84"/>
      <c r="G17" s="84"/>
    </row>
    <row r="18" customFormat="false" ht="15" hidden="false" customHeight="false" outlineLevel="0" collapsed="false">
      <c r="A18" s="89"/>
      <c r="B18" s="78" t="s">
        <v>54</v>
      </c>
      <c r="C18" s="84"/>
      <c r="D18" s="84"/>
      <c r="E18" s="84"/>
      <c r="F18" s="84"/>
      <c r="G18" s="84"/>
    </row>
    <row r="19" customFormat="false" ht="15" hidden="false" customHeight="false" outlineLevel="0" collapsed="false">
      <c r="A19" s="89" t="s">
        <v>121</v>
      </c>
      <c r="B19" s="78" t="s">
        <v>113</v>
      </c>
      <c r="C19" s="84"/>
      <c r="D19" s="84"/>
      <c r="E19" s="84"/>
      <c r="F19" s="84"/>
      <c r="G19" s="84"/>
    </row>
    <row r="20" customFormat="false" ht="15" hidden="false" customHeight="false" outlineLevel="0" collapsed="false">
      <c r="A20" s="89"/>
      <c r="B20" s="78" t="s">
        <v>54</v>
      </c>
      <c r="C20" s="84"/>
      <c r="D20" s="84"/>
      <c r="E20" s="84"/>
      <c r="F20" s="84"/>
      <c r="G20" s="84"/>
    </row>
    <row r="21" customFormat="false" ht="15" hidden="false" customHeight="false" outlineLevel="0" collapsed="false">
      <c r="A21" s="89" t="s">
        <v>122</v>
      </c>
      <c r="B21" s="78" t="s">
        <v>113</v>
      </c>
      <c r="C21" s="84"/>
      <c r="D21" s="84"/>
      <c r="E21" s="84"/>
      <c r="F21" s="84"/>
      <c r="G21" s="84"/>
    </row>
    <row r="22" customFormat="false" ht="15" hidden="false" customHeight="false" outlineLevel="0" collapsed="false">
      <c r="A22" s="89"/>
      <c r="B22" s="78" t="s">
        <v>54</v>
      </c>
      <c r="C22" s="84"/>
      <c r="D22" s="84"/>
      <c r="E22" s="84"/>
      <c r="F22" s="84"/>
      <c r="G22" s="84"/>
    </row>
    <row r="23" customFormat="false" ht="15" hidden="false" customHeight="false" outlineLevel="0" collapsed="false">
      <c r="A23" s="89" t="s">
        <v>123</v>
      </c>
      <c r="B23" s="78" t="s">
        <v>113</v>
      </c>
      <c r="C23" s="84"/>
      <c r="D23" s="84"/>
      <c r="E23" s="84"/>
      <c r="F23" s="84"/>
      <c r="G23" s="84"/>
    </row>
    <row r="24" customFormat="false" ht="15" hidden="false" customHeight="false" outlineLevel="0" collapsed="false">
      <c r="A24" s="89"/>
      <c r="B24" s="78" t="s">
        <v>54</v>
      </c>
      <c r="C24" s="84"/>
      <c r="D24" s="84"/>
      <c r="E24" s="84"/>
      <c r="F24" s="84"/>
      <c r="G24" s="84"/>
    </row>
    <row r="25" customFormat="false" ht="15" hidden="false" customHeight="false" outlineLevel="0" collapsed="false">
      <c r="A25" s="89" t="s">
        <v>124</v>
      </c>
      <c r="B25" s="78" t="s">
        <v>113</v>
      </c>
      <c r="C25" s="84"/>
      <c r="D25" s="84"/>
      <c r="E25" s="84"/>
      <c r="F25" s="84"/>
      <c r="G25" s="84"/>
    </row>
    <row r="26" customFormat="false" ht="15" hidden="false" customHeight="false" outlineLevel="0" collapsed="false">
      <c r="A26" s="89"/>
      <c r="B26" s="78" t="s">
        <v>54</v>
      </c>
      <c r="C26" s="84"/>
      <c r="D26" s="84"/>
      <c r="E26" s="84"/>
      <c r="F26" s="84"/>
      <c r="G26" s="84"/>
    </row>
    <row r="27" customFormat="false" ht="15" hidden="false" customHeight="false" outlineLevel="0" collapsed="false">
      <c r="A27" s="89" t="s">
        <v>125</v>
      </c>
      <c r="B27" s="78" t="s">
        <v>113</v>
      </c>
      <c r="C27" s="78"/>
      <c r="D27" s="84"/>
      <c r="E27" s="84"/>
      <c r="F27" s="84"/>
      <c r="G27" s="84"/>
    </row>
    <row r="28" customFormat="false" ht="15" hidden="false" customHeight="false" outlineLevel="0" collapsed="false">
      <c r="A28" s="89"/>
      <c r="B28" s="78" t="s">
        <v>54</v>
      </c>
      <c r="C28" s="78"/>
      <c r="D28" s="84"/>
      <c r="E28" s="84"/>
      <c r="F28" s="84"/>
      <c r="G28" s="84"/>
    </row>
    <row r="29" customFormat="false" ht="15" hidden="false" customHeight="false" outlineLevel="0" collapsed="false">
      <c r="A29" s="89" t="s">
        <v>126</v>
      </c>
      <c r="B29" s="78" t="s">
        <v>113</v>
      </c>
      <c r="C29" s="84"/>
      <c r="D29" s="84"/>
      <c r="E29" s="84"/>
      <c r="F29" s="84"/>
      <c r="G29" s="84"/>
    </row>
    <row r="30" customFormat="false" ht="15" hidden="false" customHeight="false" outlineLevel="0" collapsed="false">
      <c r="A30" s="89"/>
      <c r="B30" s="78" t="s">
        <v>54</v>
      </c>
      <c r="C30" s="84"/>
      <c r="D30" s="84"/>
      <c r="E30" s="84"/>
      <c r="F30" s="84"/>
      <c r="G30" s="84"/>
    </row>
    <row r="31" customFormat="false" ht="15" hidden="false" customHeight="false" outlineLevel="0" collapsed="false">
      <c r="A31" s="89" t="s">
        <v>127</v>
      </c>
      <c r="B31" s="78" t="s">
        <v>113</v>
      </c>
      <c r="C31" s="84"/>
      <c r="D31" s="84"/>
      <c r="E31" s="84"/>
      <c r="F31" s="84"/>
      <c r="G31" s="84"/>
    </row>
    <row r="32" customFormat="false" ht="15" hidden="false" customHeight="false" outlineLevel="0" collapsed="false">
      <c r="A32" s="89"/>
      <c r="B32" s="78" t="s">
        <v>54</v>
      </c>
      <c r="C32" s="84"/>
      <c r="D32" s="84"/>
      <c r="E32" s="84"/>
      <c r="F32" s="84"/>
      <c r="G32" s="84"/>
    </row>
    <row r="33" customFormat="false" ht="15" hidden="false" customHeight="false" outlineLevel="0" collapsed="false">
      <c r="A33" s="89" t="s">
        <v>128</v>
      </c>
      <c r="B33" s="78" t="s">
        <v>113</v>
      </c>
      <c r="C33" s="84"/>
      <c r="D33" s="84"/>
      <c r="E33" s="84"/>
      <c r="F33" s="84"/>
      <c r="G33" s="84"/>
    </row>
    <row r="34" customFormat="false" ht="15" hidden="false" customHeight="false" outlineLevel="0" collapsed="false">
      <c r="A34" s="89"/>
      <c r="B34" s="78" t="s">
        <v>54</v>
      </c>
      <c r="C34" s="84"/>
      <c r="D34" s="84"/>
      <c r="E34" s="84"/>
      <c r="F34" s="84"/>
      <c r="G34" s="84"/>
    </row>
    <row r="35" customFormat="false" ht="15" hidden="false" customHeight="false" outlineLevel="0" collapsed="false">
      <c r="A35" s="89" t="s">
        <v>129</v>
      </c>
      <c r="B35" s="78" t="s">
        <v>113</v>
      </c>
      <c r="C35" s="84"/>
      <c r="D35" s="84"/>
      <c r="E35" s="84"/>
      <c r="F35" s="84"/>
      <c r="G35" s="84"/>
    </row>
    <row r="36" customFormat="false" ht="15" hidden="false" customHeight="false" outlineLevel="0" collapsed="false">
      <c r="A36" s="89"/>
      <c r="B36" s="78" t="s">
        <v>54</v>
      </c>
      <c r="C36" s="84"/>
      <c r="D36" s="84"/>
      <c r="E36" s="84"/>
      <c r="F36" s="84"/>
      <c r="G36" s="84"/>
    </row>
    <row r="37" customFormat="false" ht="15" hidden="false" customHeight="false" outlineLevel="0" collapsed="false">
      <c r="A37" s="89" t="s">
        <v>130</v>
      </c>
      <c r="B37" s="78" t="s">
        <v>113</v>
      </c>
      <c r="C37" s="84"/>
      <c r="D37" s="84"/>
      <c r="E37" s="84"/>
      <c r="F37" s="84"/>
      <c r="G37" s="84"/>
    </row>
    <row r="38" customFormat="false" ht="15" hidden="false" customHeight="false" outlineLevel="0" collapsed="false">
      <c r="A38" s="89"/>
      <c r="B38" s="78" t="s">
        <v>54</v>
      </c>
      <c r="C38" s="84"/>
      <c r="D38" s="84"/>
      <c r="E38" s="84"/>
      <c r="F38" s="84"/>
      <c r="G38" s="84"/>
    </row>
    <row r="39" customFormat="false" ht="15" hidden="false" customHeight="false" outlineLevel="0" collapsed="false">
      <c r="A39" s="89" t="s">
        <v>131</v>
      </c>
      <c r="B39" s="78" t="s">
        <v>113</v>
      </c>
      <c r="C39" s="84"/>
      <c r="D39" s="84"/>
      <c r="E39" s="84"/>
      <c r="F39" s="84"/>
      <c r="G39" s="84"/>
    </row>
    <row r="40" customFormat="false" ht="15" hidden="false" customHeight="false" outlineLevel="0" collapsed="false">
      <c r="A40" s="89"/>
      <c r="B40" s="78" t="s">
        <v>54</v>
      </c>
      <c r="C40" s="84"/>
      <c r="D40" s="84"/>
      <c r="E40" s="84"/>
      <c r="F40" s="84"/>
      <c r="G40" s="84"/>
    </row>
    <row r="41" customFormat="false" ht="15" hidden="false" customHeight="false" outlineLevel="0" collapsed="false">
      <c r="A41" s="89" t="s">
        <v>132</v>
      </c>
      <c r="B41" s="78" t="s">
        <v>113</v>
      </c>
      <c r="C41" s="84"/>
      <c r="D41" s="84"/>
      <c r="E41" s="84"/>
      <c r="F41" s="84"/>
      <c r="G41" s="84"/>
    </row>
    <row r="42" customFormat="false" ht="15" hidden="false" customHeight="false" outlineLevel="0" collapsed="false">
      <c r="A42" s="89"/>
      <c r="B42" s="78" t="s">
        <v>54</v>
      </c>
      <c r="C42" s="84"/>
      <c r="D42" s="84"/>
      <c r="E42" s="84"/>
      <c r="F42" s="84"/>
      <c r="G42" s="84"/>
    </row>
    <row r="43" customFormat="false" ht="15" hidden="false" customHeight="false" outlineLevel="0" collapsed="false">
      <c r="A43" s="89" t="s">
        <v>133</v>
      </c>
      <c r="B43" s="78" t="s">
        <v>113</v>
      </c>
      <c r="C43" s="84"/>
      <c r="D43" s="84"/>
      <c r="E43" s="84"/>
      <c r="F43" s="84"/>
      <c r="G43" s="84"/>
    </row>
    <row r="44" customFormat="false" ht="15" hidden="false" customHeight="false" outlineLevel="0" collapsed="false">
      <c r="A44" s="89"/>
      <c r="B44" s="78" t="s">
        <v>54</v>
      </c>
      <c r="C44" s="84"/>
      <c r="D44" s="84"/>
      <c r="E44" s="84"/>
      <c r="F44" s="84"/>
      <c r="G44" s="84"/>
    </row>
    <row r="45" customFormat="false" ht="15" hidden="false" customHeight="false" outlineLevel="0" collapsed="false">
      <c r="A45" s="90"/>
      <c r="B45" s="91"/>
      <c r="C45" s="92"/>
      <c r="D45" s="92"/>
      <c r="E45" s="92"/>
      <c r="F45" s="92"/>
      <c r="G45" s="92"/>
    </row>
    <row r="46" customFormat="false" ht="15" hidden="false" customHeight="false" outlineLevel="0" collapsed="false">
      <c r="A46" s="90"/>
      <c r="B46" s="91"/>
      <c r="C46" s="92"/>
      <c r="D46" s="92"/>
      <c r="E46" s="92"/>
      <c r="F46" s="92"/>
      <c r="G46" s="92"/>
    </row>
    <row r="47" customFormat="false" ht="15" hidden="false" customHeight="false" outlineLevel="0" collapsed="false">
      <c r="A47" s="90"/>
      <c r="B47" s="91"/>
      <c r="C47" s="92"/>
      <c r="D47" s="92"/>
      <c r="E47" s="92"/>
      <c r="F47" s="92"/>
      <c r="G47" s="92"/>
    </row>
    <row r="48" customFormat="false" ht="19.7" hidden="false" customHeight="false" outlineLevel="0" collapsed="false">
      <c r="A48" s="83" t="s">
        <v>49</v>
      </c>
      <c r="B48" s="83"/>
      <c r="C48" s="83"/>
      <c r="D48" s="83"/>
      <c r="E48" s="83"/>
      <c r="F48" s="83"/>
      <c r="G48" s="83"/>
    </row>
    <row r="49" customFormat="false" ht="18.65" hidden="false" customHeight="false" outlineLevel="0" collapsed="false">
      <c r="A49" s="0" t="s">
        <v>107</v>
      </c>
      <c r="B49" s="0" t="s">
        <v>55</v>
      </c>
      <c r="D49" s="0" t="s">
        <v>108</v>
      </c>
      <c r="F49" s="87" t="s">
        <v>109</v>
      </c>
      <c r="G49" s="88" t="n">
        <v>42795</v>
      </c>
    </row>
    <row r="50" customFormat="false" ht="18.65" hidden="false" customHeight="false" outlineLevel="0" collapsed="false">
      <c r="F50" s="87" t="s">
        <v>110</v>
      </c>
      <c r="G50" s="0" t="s">
        <v>134</v>
      </c>
    </row>
    <row r="51" customFormat="false" ht="15" hidden="false" customHeight="false" outlineLevel="0" collapsed="false">
      <c r="A51" s="84" t="s">
        <v>0</v>
      </c>
      <c r="B51" s="84"/>
      <c r="C51" s="84" t="s">
        <v>12</v>
      </c>
      <c r="D51" s="84" t="s">
        <v>13</v>
      </c>
      <c r="E51" s="84" t="s">
        <v>16</v>
      </c>
      <c r="F51" s="84"/>
      <c r="G51" s="84"/>
    </row>
    <row r="52" customFormat="false" ht="15" hidden="false" customHeight="false" outlineLevel="0" collapsed="false">
      <c r="A52" s="89" t="s">
        <v>135</v>
      </c>
      <c r="B52" s="78" t="s">
        <v>113</v>
      </c>
      <c r="C52" s="84"/>
      <c r="D52" s="84"/>
      <c r="E52" s="84"/>
      <c r="F52" s="84"/>
      <c r="G52" s="84"/>
    </row>
    <row r="53" customFormat="false" ht="15" hidden="false" customHeight="false" outlineLevel="0" collapsed="false">
      <c r="A53" s="89"/>
      <c r="B53" s="78" t="s">
        <v>54</v>
      </c>
      <c r="C53" s="84"/>
      <c r="D53" s="84"/>
      <c r="E53" s="84"/>
      <c r="F53" s="84"/>
      <c r="G53" s="84"/>
    </row>
    <row r="54" customFormat="false" ht="15" hidden="false" customHeight="false" outlineLevel="0" collapsed="false">
      <c r="A54" s="89" t="s">
        <v>136</v>
      </c>
      <c r="B54" s="78" t="s">
        <v>113</v>
      </c>
      <c r="C54" s="84"/>
      <c r="D54" s="84"/>
      <c r="E54" s="84"/>
      <c r="F54" s="84"/>
      <c r="G54" s="84"/>
    </row>
    <row r="55" customFormat="false" ht="15" hidden="false" customHeight="false" outlineLevel="0" collapsed="false">
      <c r="A55" s="89"/>
      <c r="B55" s="78" t="s">
        <v>54</v>
      </c>
      <c r="C55" s="84"/>
      <c r="D55" s="84"/>
      <c r="E55" s="84"/>
      <c r="F55" s="84"/>
      <c r="G55" s="84"/>
    </row>
    <row r="56" customFormat="false" ht="15" hidden="false" customHeight="false" outlineLevel="0" collapsed="false">
      <c r="A56" s="89" t="s">
        <v>137</v>
      </c>
      <c r="B56" s="78" t="s">
        <v>113</v>
      </c>
      <c r="C56" s="84"/>
      <c r="D56" s="84"/>
      <c r="E56" s="84"/>
      <c r="F56" s="84"/>
      <c r="G56" s="84"/>
    </row>
    <row r="57" customFormat="false" ht="15" hidden="false" customHeight="false" outlineLevel="0" collapsed="false">
      <c r="A57" s="89"/>
      <c r="B57" s="78" t="s">
        <v>54</v>
      </c>
      <c r="C57" s="84"/>
      <c r="D57" s="84"/>
      <c r="E57" s="84"/>
      <c r="F57" s="84"/>
      <c r="G57" s="84"/>
    </row>
    <row r="58" customFormat="false" ht="15" hidden="false" customHeight="false" outlineLevel="0" collapsed="false">
      <c r="A58" s="89" t="s">
        <v>138</v>
      </c>
      <c r="B58" s="78" t="s">
        <v>113</v>
      </c>
      <c r="C58" s="84"/>
      <c r="D58" s="84"/>
      <c r="E58" s="84"/>
      <c r="F58" s="84"/>
      <c r="G58" s="84"/>
    </row>
    <row r="59" customFormat="false" ht="15" hidden="false" customHeight="false" outlineLevel="0" collapsed="false">
      <c r="A59" s="89"/>
      <c r="B59" s="78" t="s">
        <v>54</v>
      </c>
      <c r="C59" s="84"/>
      <c r="D59" s="84"/>
      <c r="E59" s="84"/>
      <c r="F59" s="84"/>
      <c r="G59" s="84"/>
    </row>
    <row r="60" customFormat="false" ht="15" hidden="false" customHeight="false" outlineLevel="0" collapsed="false">
      <c r="A60" s="89" t="s">
        <v>139</v>
      </c>
      <c r="B60" s="78" t="s">
        <v>113</v>
      </c>
      <c r="C60" s="84"/>
      <c r="D60" s="84"/>
      <c r="E60" s="84"/>
      <c r="F60" s="84"/>
      <c r="G60" s="84"/>
    </row>
    <row r="61" customFormat="false" ht="15" hidden="false" customHeight="false" outlineLevel="0" collapsed="false">
      <c r="A61" s="89"/>
      <c r="B61" s="78" t="s">
        <v>54</v>
      </c>
      <c r="C61" s="84"/>
      <c r="D61" s="84"/>
      <c r="E61" s="84"/>
      <c r="F61" s="84"/>
      <c r="G61" s="84"/>
    </row>
    <row r="62" customFormat="false" ht="15" hidden="false" customHeight="false" outlineLevel="0" collapsed="false">
      <c r="A62" s="89" t="s">
        <v>140</v>
      </c>
      <c r="B62" s="78" t="s">
        <v>113</v>
      </c>
      <c r="C62" s="84"/>
      <c r="D62" s="84"/>
      <c r="E62" s="84"/>
      <c r="F62" s="84"/>
      <c r="G62" s="84"/>
    </row>
    <row r="63" customFormat="false" ht="15" hidden="false" customHeight="false" outlineLevel="0" collapsed="false">
      <c r="A63" s="89"/>
      <c r="B63" s="78" t="s">
        <v>54</v>
      </c>
      <c r="C63" s="84"/>
      <c r="D63" s="84"/>
      <c r="E63" s="84"/>
      <c r="F63" s="84"/>
      <c r="G63" s="84"/>
    </row>
    <row r="64" customFormat="false" ht="15" hidden="false" customHeight="false" outlineLevel="0" collapsed="false">
      <c r="A64" s="89" t="s">
        <v>141</v>
      </c>
      <c r="B64" s="78" t="s">
        <v>113</v>
      </c>
      <c r="C64" s="84"/>
      <c r="D64" s="84"/>
      <c r="E64" s="84"/>
      <c r="F64" s="84"/>
      <c r="G64" s="84"/>
    </row>
    <row r="65" customFormat="false" ht="15" hidden="false" customHeight="false" outlineLevel="0" collapsed="false">
      <c r="A65" s="89"/>
      <c r="B65" s="78" t="s">
        <v>54</v>
      </c>
      <c r="C65" s="84"/>
      <c r="D65" s="84"/>
      <c r="E65" s="84"/>
      <c r="F65" s="84"/>
      <c r="G65" s="84"/>
    </row>
    <row r="66" customFormat="false" ht="15" hidden="false" customHeight="false" outlineLevel="0" collapsed="false">
      <c r="A66" s="89" t="s">
        <v>142</v>
      </c>
      <c r="B66" s="78" t="s">
        <v>113</v>
      </c>
      <c r="C66" s="84"/>
      <c r="D66" s="84"/>
      <c r="E66" s="84"/>
      <c r="F66" s="84"/>
      <c r="G66" s="84"/>
    </row>
    <row r="67" customFormat="false" ht="15" hidden="false" customHeight="false" outlineLevel="0" collapsed="false">
      <c r="A67" s="89"/>
      <c r="B67" s="78" t="s">
        <v>54</v>
      </c>
      <c r="C67" s="84"/>
      <c r="D67" s="84"/>
      <c r="E67" s="84"/>
      <c r="F67" s="84"/>
      <c r="G67" s="84"/>
    </row>
    <row r="68" customFormat="false" ht="15" hidden="false" customHeight="false" outlineLevel="0" collapsed="false">
      <c r="A68" s="89" t="s">
        <v>143</v>
      </c>
      <c r="B68" s="78" t="s">
        <v>113</v>
      </c>
      <c r="C68" s="84"/>
      <c r="D68" s="84"/>
      <c r="E68" s="84"/>
      <c r="F68" s="84"/>
      <c r="G68" s="84"/>
    </row>
    <row r="69" customFormat="false" ht="15" hidden="false" customHeight="false" outlineLevel="0" collapsed="false">
      <c r="A69" s="89"/>
      <c r="B69" s="78" t="s">
        <v>54</v>
      </c>
      <c r="C69" s="84"/>
      <c r="D69" s="84"/>
      <c r="E69" s="84"/>
      <c r="F69" s="84"/>
      <c r="G69" s="84"/>
    </row>
    <row r="70" customFormat="false" ht="15" hidden="false" customHeight="false" outlineLevel="0" collapsed="false">
      <c r="A70" s="89" t="s">
        <v>144</v>
      </c>
      <c r="B70" s="78" t="s">
        <v>113</v>
      </c>
      <c r="C70" s="84"/>
      <c r="D70" s="84"/>
      <c r="E70" s="84"/>
      <c r="F70" s="84"/>
      <c r="G70" s="84"/>
    </row>
    <row r="71" customFormat="false" ht="15" hidden="false" customHeight="false" outlineLevel="0" collapsed="false">
      <c r="A71" s="89"/>
      <c r="B71" s="78" t="s">
        <v>54</v>
      </c>
      <c r="C71" s="84"/>
      <c r="D71" s="84"/>
      <c r="E71" s="84"/>
      <c r="F71" s="84"/>
      <c r="G71" s="84"/>
    </row>
    <row r="72" customFormat="false" ht="15" hidden="false" customHeight="false" outlineLevel="0" collapsed="false">
      <c r="A72" s="89" t="s">
        <v>145</v>
      </c>
      <c r="B72" s="78" t="s">
        <v>113</v>
      </c>
      <c r="C72" s="84"/>
      <c r="D72" s="84"/>
      <c r="E72" s="84"/>
      <c r="F72" s="84"/>
      <c r="G72" s="84"/>
    </row>
    <row r="73" customFormat="false" ht="15" hidden="false" customHeight="false" outlineLevel="0" collapsed="false">
      <c r="A73" s="89"/>
      <c r="B73" s="78" t="s">
        <v>54</v>
      </c>
      <c r="C73" s="84"/>
      <c r="D73" s="84"/>
      <c r="E73" s="84"/>
      <c r="F73" s="84"/>
      <c r="G73" s="84"/>
    </row>
    <row r="74" customFormat="false" ht="15" hidden="false" customHeight="false" outlineLevel="0" collapsed="false">
      <c r="A74" s="84" t="s">
        <v>24</v>
      </c>
      <c r="B74" s="84"/>
      <c r="C74" s="78"/>
      <c r="D74" s="78"/>
      <c r="E74" s="78"/>
      <c r="F74" s="78"/>
      <c r="G74" s="78"/>
    </row>
  </sheetData>
  <mergeCells count="36">
    <mergeCell ref="A1:G1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8:G48"/>
    <mergeCell ref="A51:B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B7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62:E69 A1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9.51"/>
    <col collapsed="false" customWidth="true" hidden="false" outlineLevel="0" max="7" min="3" style="0" width="12.63"/>
  </cols>
  <sheetData>
    <row r="1" customFormat="false" ht="19.7" hidden="false" customHeight="false" outlineLevel="0" collapsed="false">
      <c r="A1" s="83" t="s">
        <v>49</v>
      </c>
      <c r="B1" s="83"/>
      <c r="C1" s="83"/>
      <c r="D1" s="83"/>
      <c r="E1" s="83"/>
      <c r="F1" s="83"/>
      <c r="G1" s="83"/>
    </row>
    <row r="2" customFormat="false" ht="18.65" hidden="false" customHeight="false" outlineLevel="0" collapsed="false">
      <c r="A2" s="0" t="s">
        <v>107</v>
      </c>
      <c r="B2" s="0" t="s">
        <v>55</v>
      </c>
      <c r="D2" s="0" t="s">
        <v>108</v>
      </c>
      <c r="F2" s="87" t="s">
        <v>109</v>
      </c>
      <c r="G2" s="88" t="n">
        <v>42826</v>
      </c>
    </row>
    <row r="3" customFormat="false" ht="18.65" hidden="false" customHeight="false" outlineLevel="0" collapsed="false">
      <c r="F3" s="87" t="s">
        <v>110</v>
      </c>
      <c r="G3" s="0" t="s">
        <v>111</v>
      </c>
    </row>
    <row r="4" customFormat="false" ht="15" hidden="false" customHeight="false" outlineLevel="0" collapsed="false">
      <c r="A4" s="84" t="s">
        <v>0</v>
      </c>
      <c r="B4" s="84"/>
      <c r="C4" s="84" t="s">
        <v>12</v>
      </c>
      <c r="D4" s="84" t="s">
        <v>13</v>
      </c>
      <c r="E4" s="84" t="s">
        <v>16</v>
      </c>
      <c r="F4" s="84"/>
      <c r="G4" s="84"/>
    </row>
    <row r="5" customFormat="false" ht="15" hidden="false" customHeight="false" outlineLevel="0" collapsed="false">
      <c r="A5" s="89" t="s">
        <v>112</v>
      </c>
      <c r="B5" s="78" t="s">
        <v>113</v>
      </c>
      <c r="C5" s="84"/>
      <c r="D5" s="84"/>
      <c r="E5" s="84"/>
      <c r="F5" s="84"/>
      <c r="G5" s="84"/>
    </row>
    <row r="6" customFormat="false" ht="15" hidden="false" customHeight="false" outlineLevel="0" collapsed="false">
      <c r="A6" s="89"/>
      <c r="B6" s="78" t="s">
        <v>54</v>
      </c>
      <c r="C6" s="84"/>
      <c r="D6" s="84"/>
      <c r="E6" s="84"/>
      <c r="F6" s="84"/>
      <c r="G6" s="84"/>
    </row>
    <row r="7" customFormat="false" ht="15" hidden="false" customHeight="false" outlineLevel="0" collapsed="false">
      <c r="A7" s="89" t="s">
        <v>114</v>
      </c>
      <c r="B7" s="78" t="s">
        <v>113</v>
      </c>
      <c r="C7" s="84"/>
      <c r="D7" s="84"/>
      <c r="E7" s="84"/>
      <c r="F7" s="84"/>
      <c r="G7" s="84"/>
    </row>
    <row r="8" customFormat="false" ht="15" hidden="false" customHeight="false" outlineLevel="0" collapsed="false">
      <c r="A8" s="89"/>
      <c r="B8" s="78" t="s">
        <v>54</v>
      </c>
      <c r="C8" s="84"/>
      <c r="D8" s="84"/>
      <c r="E8" s="84"/>
      <c r="F8" s="84"/>
      <c r="G8" s="84"/>
    </row>
    <row r="9" customFormat="false" ht="15" hidden="false" customHeight="false" outlineLevel="0" collapsed="false">
      <c r="A9" s="89" t="s">
        <v>116</v>
      </c>
      <c r="B9" s="78" t="s">
        <v>113</v>
      </c>
      <c r="C9" s="84"/>
      <c r="D9" s="84"/>
      <c r="E9" s="84"/>
      <c r="F9" s="84"/>
      <c r="G9" s="84"/>
    </row>
    <row r="10" customFormat="false" ht="15" hidden="false" customHeight="false" outlineLevel="0" collapsed="false">
      <c r="A10" s="89"/>
      <c r="B10" s="78" t="s">
        <v>54</v>
      </c>
      <c r="C10" s="84"/>
      <c r="D10" s="84"/>
      <c r="E10" s="84"/>
      <c r="F10" s="84"/>
      <c r="G10" s="84"/>
    </row>
    <row r="11" customFormat="false" ht="15" hidden="false" customHeight="false" outlineLevel="0" collapsed="false">
      <c r="A11" s="89" t="s">
        <v>117</v>
      </c>
      <c r="B11" s="78" t="s">
        <v>113</v>
      </c>
      <c r="C11" s="84"/>
      <c r="D11" s="84"/>
      <c r="E11" s="84"/>
      <c r="F11" s="84"/>
      <c r="G11" s="84"/>
    </row>
    <row r="12" customFormat="false" ht="15" hidden="false" customHeight="false" outlineLevel="0" collapsed="false">
      <c r="A12" s="89"/>
      <c r="B12" s="78" t="s">
        <v>54</v>
      </c>
      <c r="C12" s="84"/>
      <c r="D12" s="84"/>
      <c r="E12" s="84"/>
      <c r="F12" s="84"/>
      <c r="G12" s="84"/>
    </row>
    <row r="13" customFormat="false" ht="15" hidden="false" customHeight="false" outlineLevel="0" collapsed="false">
      <c r="A13" s="89" t="s">
        <v>118</v>
      </c>
      <c r="B13" s="78" t="s">
        <v>113</v>
      </c>
      <c r="C13" s="84"/>
      <c r="D13" s="84"/>
      <c r="E13" s="84"/>
      <c r="F13" s="84"/>
      <c r="G13" s="84"/>
    </row>
    <row r="14" customFormat="false" ht="15" hidden="false" customHeight="false" outlineLevel="0" collapsed="false">
      <c r="A14" s="89"/>
      <c r="B14" s="78" t="s">
        <v>54</v>
      </c>
      <c r="C14" s="84"/>
      <c r="D14" s="84"/>
      <c r="E14" s="84"/>
      <c r="F14" s="84"/>
      <c r="G14" s="84"/>
    </row>
    <row r="15" customFormat="false" ht="15" hidden="false" customHeight="false" outlineLevel="0" collapsed="false">
      <c r="A15" s="89" t="s">
        <v>119</v>
      </c>
      <c r="B15" s="78" t="s">
        <v>113</v>
      </c>
      <c r="C15" s="84"/>
      <c r="D15" s="84"/>
      <c r="E15" s="84"/>
      <c r="F15" s="84"/>
      <c r="G15" s="84"/>
    </row>
    <row r="16" customFormat="false" ht="15" hidden="false" customHeight="false" outlineLevel="0" collapsed="false">
      <c r="A16" s="89"/>
      <c r="B16" s="78" t="s">
        <v>54</v>
      </c>
      <c r="C16" s="84"/>
      <c r="D16" s="84"/>
      <c r="E16" s="84"/>
      <c r="F16" s="84"/>
      <c r="G16" s="84"/>
    </row>
    <row r="17" customFormat="false" ht="15" hidden="false" customHeight="false" outlineLevel="0" collapsed="false">
      <c r="A17" s="89" t="s">
        <v>120</v>
      </c>
      <c r="B17" s="78" t="s">
        <v>113</v>
      </c>
      <c r="C17" s="84"/>
      <c r="D17" s="84"/>
      <c r="E17" s="84"/>
      <c r="F17" s="84"/>
      <c r="G17" s="84"/>
    </row>
    <row r="18" customFormat="false" ht="15" hidden="false" customHeight="false" outlineLevel="0" collapsed="false">
      <c r="A18" s="89"/>
      <c r="B18" s="78" t="s">
        <v>54</v>
      </c>
      <c r="C18" s="84"/>
      <c r="D18" s="84"/>
      <c r="E18" s="84"/>
      <c r="F18" s="84"/>
      <c r="G18" s="84"/>
    </row>
    <row r="19" customFormat="false" ht="15" hidden="false" customHeight="false" outlineLevel="0" collapsed="false">
      <c r="A19" s="89" t="s">
        <v>121</v>
      </c>
      <c r="B19" s="78" t="s">
        <v>113</v>
      </c>
      <c r="C19" s="84"/>
      <c r="D19" s="84"/>
      <c r="E19" s="84"/>
      <c r="F19" s="84"/>
      <c r="G19" s="84"/>
    </row>
    <row r="20" customFormat="false" ht="15" hidden="false" customHeight="false" outlineLevel="0" collapsed="false">
      <c r="A20" s="89"/>
      <c r="B20" s="78" t="s">
        <v>54</v>
      </c>
      <c r="C20" s="84"/>
      <c r="D20" s="84"/>
      <c r="E20" s="84"/>
      <c r="F20" s="84"/>
      <c r="G20" s="84"/>
    </row>
    <row r="21" customFormat="false" ht="15" hidden="false" customHeight="false" outlineLevel="0" collapsed="false">
      <c r="A21" s="89" t="s">
        <v>122</v>
      </c>
      <c r="B21" s="78" t="s">
        <v>113</v>
      </c>
      <c r="C21" s="84"/>
      <c r="D21" s="84"/>
      <c r="E21" s="84"/>
      <c r="F21" s="84"/>
      <c r="G21" s="84"/>
    </row>
    <row r="22" customFormat="false" ht="15" hidden="false" customHeight="false" outlineLevel="0" collapsed="false">
      <c r="A22" s="89"/>
      <c r="B22" s="78" t="s">
        <v>54</v>
      </c>
      <c r="C22" s="84"/>
      <c r="D22" s="84"/>
      <c r="E22" s="84"/>
      <c r="F22" s="84"/>
      <c r="G22" s="84"/>
    </row>
    <row r="23" customFormat="false" ht="15" hidden="false" customHeight="false" outlineLevel="0" collapsed="false">
      <c r="A23" s="89" t="s">
        <v>123</v>
      </c>
      <c r="B23" s="78" t="s">
        <v>113</v>
      </c>
      <c r="C23" s="84"/>
      <c r="D23" s="84"/>
      <c r="E23" s="84"/>
      <c r="F23" s="84"/>
      <c r="G23" s="84"/>
    </row>
    <row r="24" customFormat="false" ht="15" hidden="false" customHeight="false" outlineLevel="0" collapsed="false">
      <c r="A24" s="89"/>
      <c r="B24" s="78" t="s">
        <v>54</v>
      </c>
      <c r="C24" s="84"/>
      <c r="D24" s="84"/>
      <c r="E24" s="84"/>
      <c r="F24" s="84"/>
      <c r="G24" s="84"/>
    </row>
    <row r="25" customFormat="false" ht="15" hidden="false" customHeight="false" outlineLevel="0" collapsed="false">
      <c r="A25" s="89" t="s">
        <v>124</v>
      </c>
      <c r="B25" s="78" t="s">
        <v>113</v>
      </c>
      <c r="C25" s="84"/>
      <c r="D25" s="84"/>
      <c r="E25" s="84"/>
      <c r="F25" s="84"/>
      <c r="G25" s="84"/>
    </row>
    <row r="26" customFormat="false" ht="15" hidden="false" customHeight="false" outlineLevel="0" collapsed="false">
      <c r="A26" s="89"/>
      <c r="B26" s="78" t="s">
        <v>54</v>
      </c>
      <c r="C26" s="84"/>
      <c r="D26" s="84"/>
      <c r="E26" s="84"/>
      <c r="F26" s="84"/>
      <c r="G26" s="84"/>
    </row>
    <row r="27" customFormat="false" ht="15" hidden="false" customHeight="false" outlineLevel="0" collapsed="false">
      <c r="A27" s="89" t="s">
        <v>125</v>
      </c>
      <c r="B27" s="78" t="s">
        <v>113</v>
      </c>
      <c r="C27" s="78"/>
      <c r="D27" s="84"/>
      <c r="E27" s="84"/>
      <c r="F27" s="84"/>
      <c r="G27" s="84"/>
    </row>
    <row r="28" customFormat="false" ht="15" hidden="false" customHeight="false" outlineLevel="0" collapsed="false">
      <c r="A28" s="89"/>
      <c r="B28" s="78" t="s">
        <v>54</v>
      </c>
      <c r="C28" s="78"/>
      <c r="D28" s="84"/>
      <c r="E28" s="84"/>
      <c r="F28" s="84"/>
      <c r="G28" s="84"/>
    </row>
    <row r="29" customFormat="false" ht="15" hidden="false" customHeight="false" outlineLevel="0" collapsed="false">
      <c r="A29" s="89" t="s">
        <v>126</v>
      </c>
      <c r="B29" s="78" t="s">
        <v>113</v>
      </c>
      <c r="C29" s="84"/>
      <c r="D29" s="84"/>
      <c r="E29" s="84"/>
      <c r="F29" s="84"/>
      <c r="G29" s="84"/>
    </row>
    <row r="30" customFormat="false" ht="15" hidden="false" customHeight="false" outlineLevel="0" collapsed="false">
      <c r="A30" s="89"/>
      <c r="B30" s="78" t="s">
        <v>54</v>
      </c>
      <c r="C30" s="84"/>
      <c r="D30" s="84"/>
      <c r="E30" s="84"/>
      <c r="F30" s="84"/>
      <c r="G30" s="84"/>
    </row>
    <row r="31" customFormat="false" ht="15" hidden="false" customHeight="false" outlineLevel="0" collapsed="false">
      <c r="A31" s="89" t="s">
        <v>127</v>
      </c>
      <c r="B31" s="78" t="s">
        <v>113</v>
      </c>
      <c r="C31" s="84"/>
      <c r="D31" s="84"/>
      <c r="E31" s="84"/>
      <c r="F31" s="84"/>
      <c r="G31" s="84"/>
    </row>
    <row r="32" customFormat="false" ht="15" hidden="false" customHeight="false" outlineLevel="0" collapsed="false">
      <c r="A32" s="89"/>
      <c r="B32" s="78" t="s">
        <v>54</v>
      </c>
      <c r="C32" s="84"/>
      <c r="D32" s="84"/>
      <c r="E32" s="84"/>
      <c r="F32" s="84"/>
      <c r="G32" s="84"/>
    </row>
    <row r="33" customFormat="false" ht="15" hidden="false" customHeight="false" outlineLevel="0" collapsed="false">
      <c r="A33" s="89" t="s">
        <v>128</v>
      </c>
      <c r="B33" s="78" t="s">
        <v>113</v>
      </c>
      <c r="C33" s="84"/>
      <c r="D33" s="84"/>
      <c r="E33" s="84"/>
      <c r="F33" s="84"/>
      <c r="G33" s="84"/>
    </row>
    <row r="34" customFormat="false" ht="15" hidden="false" customHeight="false" outlineLevel="0" collapsed="false">
      <c r="A34" s="89"/>
      <c r="B34" s="78" t="s">
        <v>54</v>
      </c>
      <c r="C34" s="84"/>
      <c r="D34" s="84"/>
      <c r="E34" s="84"/>
      <c r="F34" s="84"/>
      <c r="G34" s="84"/>
    </row>
    <row r="35" customFormat="false" ht="15" hidden="false" customHeight="false" outlineLevel="0" collapsed="false">
      <c r="A35" s="89" t="s">
        <v>129</v>
      </c>
      <c r="B35" s="78" t="s">
        <v>113</v>
      </c>
      <c r="C35" s="84"/>
      <c r="D35" s="84"/>
      <c r="E35" s="84"/>
      <c r="F35" s="84"/>
      <c r="G35" s="84"/>
    </row>
    <row r="36" customFormat="false" ht="15" hidden="false" customHeight="false" outlineLevel="0" collapsed="false">
      <c r="A36" s="89"/>
      <c r="B36" s="78" t="s">
        <v>54</v>
      </c>
      <c r="C36" s="84"/>
      <c r="D36" s="84"/>
      <c r="E36" s="84"/>
      <c r="F36" s="84"/>
      <c r="G36" s="84"/>
    </row>
    <row r="37" customFormat="false" ht="15" hidden="false" customHeight="false" outlineLevel="0" collapsed="false">
      <c r="A37" s="89" t="s">
        <v>130</v>
      </c>
      <c r="B37" s="78" t="s">
        <v>113</v>
      </c>
      <c r="C37" s="84"/>
      <c r="D37" s="84"/>
      <c r="E37" s="84"/>
      <c r="F37" s="84"/>
      <c r="G37" s="84"/>
    </row>
    <row r="38" customFormat="false" ht="15" hidden="false" customHeight="false" outlineLevel="0" collapsed="false">
      <c r="A38" s="89"/>
      <c r="B38" s="78" t="s">
        <v>54</v>
      </c>
      <c r="C38" s="84"/>
      <c r="D38" s="84"/>
      <c r="E38" s="84"/>
      <c r="F38" s="84"/>
      <c r="G38" s="84"/>
    </row>
    <row r="39" customFormat="false" ht="15" hidden="false" customHeight="false" outlineLevel="0" collapsed="false">
      <c r="A39" s="89" t="s">
        <v>131</v>
      </c>
      <c r="B39" s="78" t="s">
        <v>113</v>
      </c>
      <c r="C39" s="84"/>
      <c r="D39" s="84"/>
      <c r="E39" s="84"/>
      <c r="F39" s="84"/>
      <c r="G39" s="84"/>
    </row>
    <row r="40" customFormat="false" ht="15" hidden="false" customHeight="false" outlineLevel="0" collapsed="false">
      <c r="A40" s="89"/>
      <c r="B40" s="78" t="s">
        <v>54</v>
      </c>
      <c r="C40" s="84"/>
      <c r="D40" s="84"/>
      <c r="E40" s="84"/>
      <c r="F40" s="84"/>
      <c r="G40" s="84"/>
    </row>
    <row r="41" customFormat="false" ht="15" hidden="false" customHeight="false" outlineLevel="0" collapsed="false">
      <c r="A41" s="89" t="s">
        <v>132</v>
      </c>
      <c r="B41" s="78" t="s">
        <v>113</v>
      </c>
      <c r="C41" s="84"/>
      <c r="D41" s="84"/>
      <c r="E41" s="84"/>
      <c r="F41" s="84"/>
      <c r="G41" s="84"/>
    </row>
    <row r="42" customFormat="false" ht="15" hidden="false" customHeight="false" outlineLevel="0" collapsed="false">
      <c r="A42" s="89"/>
      <c r="B42" s="78" t="s">
        <v>54</v>
      </c>
      <c r="C42" s="84"/>
      <c r="D42" s="84"/>
      <c r="E42" s="84"/>
      <c r="F42" s="84"/>
      <c r="G42" s="84"/>
    </row>
    <row r="43" customFormat="false" ht="15" hidden="false" customHeight="false" outlineLevel="0" collapsed="false">
      <c r="A43" s="89" t="s">
        <v>133</v>
      </c>
      <c r="B43" s="78" t="s">
        <v>113</v>
      </c>
      <c r="C43" s="84"/>
      <c r="D43" s="84"/>
      <c r="E43" s="84"/>
      <c r="F43" s="84"/>
      <c r="G43" s="84"/>
    </row>
    <row r="44" customFormat="false" ht="15" hidden="false" customHeight="false" outlineLevel="0" collapsed="false">
      <c r="A44" s="89"/>
      <c r="B44" s="78" t="s">
        <v>54</v>
      </c>
      <c r="C44" s="84"/>
      <c r="D44" s="84"/>
      <c r="E44" s="84"/>
      <c r="F44" s="84"/>
      <c r="G44" s="84"/>
    </row>
    <row r="45" customFormat="false" ht="15" hidden="false" customHeight="false" outlineLevel="0" collapsed="false">
      <c r="A45" s="90"/>
      <c r="B45" s="91"/>
      <c r="C45" s="92"/>
      <c r="D45" s="92"/>
      <c r="E45" s="92"/>
      <c r="F45" s="92"/>
      <c r="G45" s="92"/>
    </row>
    <row r="46" customFormat="false" ht="15" hidden="false" customHeight="false" outlineLevel="0" collapsed="false">
      <c r="A46" s="90"/>
      <c r="B46" s="91"/>
      <c r="C46" s="92"/>
      <c r="D46" s="92"/>
      <c r="E46" s="92"/>
      <c r="F46" s="92"/>
      <c r="G46" s="92"/>
    </row>
    <row r="47" customFormat="false" ht="15" hidden="false" customHeight="false" outlineLevel="0" collapsed="false">
      <c r="A47" s="90"/>
      <c r="B47" s="91"/>
      <c r="C47" s="92"/>
      <c r="D47" s="92"/>
      <c r="E47" s="92"/>
      <c r="F47" s="92"/>
      <c r="G47" s="92"/>
    </row>
    <row r="48" customFormat="false" ht="19.7" hidden="false" customHeight="false" outlineLevel="0" collapsed="false">
      <c r="A48" s="83" t="s">
        <v>49</v>
      </c>
      <c r="B48" s="83"/>
      <c r="C48" s="83"/>
      <c r="D48" s="83"/>
      <c r="E48" s="83"/>
      <c r="F48" s="83"/>
      <c r="G48" s="83"/>
    </row>
    <row r="49" customFormat="false" ht="18.65" hidden="false" customHeight="false" outlineLevel="0" collapsed="false">
      <c r="A49" s="0" t="s">
        <v>107</v>
      </c>
      <c r="B49" s="0" t="s">
        <v>55</v>
      </c>
      <c r="D49" s="0" t="s">
        <v>108</v>
      </c>
      <c r="F49" s="87" t="s">
        <v>109</v>
      </c>
      <c r="G49" s="88" t="n">
        <v>42795</v>
      </c>
    </row>
    <row r="50" customFormat="false" ht="18.65" hidden="false" customHeight="false" outlineLevel="0" collapsed="false">
      <c r="F50" s="87" t="s">
        <v>110</v>
      </c>
      <c r="G50" s="0" t="s">
        <v>134</v>
      </c>
    </row>
    <row r="51" customFormat="false" ht="15" hidden="false" customHeight="false" outlineLevel="0" collapsed="false">
      <c r="A51" s="84" t="s">
        <v>0</v>
      </c>
      <c r="B51" s="84"/>
      <c r="C51" s="84" t="s">
        <v>12</v>
      </c>
      <c r="D51" s="84" t="s">
        <v>13</v>
      </c>
      <c r="E51" s="84" t="s">
        <v>16</v>
      </c>
      <c r="F51" s="84"/>
      <c r="G51" s="84"/>
    </row>
    <row r="52" customFormat="false" ht="15" hidden="false" customHeight="false" outlineLevel="0" collapsed="false">
      <c r="A52" s="89" t="s">
        <v>135</v>
      </c>
      <c r="B52" s="78" t="s">
        <v>113</v>
      </c>
      <c r="C52" s="84"/>
      <c r="D52" s="84"/>
      <c r="E52" s="84"/>
      <c r="F52" s="84"/>
      <c r="G52" s="84"/>
    </row>
    <row r="53" customFormat="false" ht="15" hidden="false" customHeight="false" outlineLevel="0" collapsed="false">
      <c r="A53" s="89"/>
      <c r="B53" s="78" t="s">
        <v>54</v>
      </c>
      <c r="C53" s="84"/>
      <c r="D53" s="84"/>
      <c r="E53" s="84"/>
      <c r="F53" s="84"/>
      <c r="G53" s="84"/>
    </row>
    <row r="54" customFormat="false" ht="15" hidden="false" customHeight="false" outlineLevel="0" collapsed="false">
      <c r="A54" s="89" t="s">
        <v>136</v>
      </c>
      <c r="B54" s="78" t="s">
        <v>113</v>
      </c>
      <c r="C54" s="84"/>
      <c r="D54" s="84"/>
      <c r="E54" s="84"/>
      <c r="F54" s="84"/>
      <c r="G54" s="84"/>
    </row>
    <row r="55" customFormat="false" ht="15" hidden="false" customHeight="false" outlineLevel="0" collapsed="false">
      <c r="A55" s="89"/>
      <c r="B55" s="78" t="s">
        <v>54</v>
      </c>
      <c r="C55" s="84"/>
      <c r="D55" s="84"/>
      <c r="E55" s="84"/>
      <c r="F55" s="84"/>
      <c r="G55" s="84"/>
    </row>
    <row r="56" customFormat="false" ht="15" hidden="false" customHeight="false" outlineLevel="0" collapsed="false">
      <c r="A56" s="89" t="s">
        <v>137</v>
      </c>
      <c r="B56" s="78" t="s">
        <v>113</v>
      </c>
      <c r="C56" s="84"/>
      <c r="D56" s="84"/>
      <c r="E56" s="84"/>
      <c r="F56" s="84"/>
      <c r="G56" s="84"/>
    </row>
    <row r="57" customFormat="false" ht="15" hidden="false" customHeight="false" outlineLevel="0" collapsed="false">
      <c r="A57" s="89"/>
      <c r="B57" s="78" t="s">
        <v>54</v>
      </c>
      <c r="C57" s="84"/>
      <c r="D57" s="84"/>
      <c r="E57" s="84"/>
      <c r="F57" s="84"/>
      <c r="G57" s="84"/>
    </row>
    <row r="58" customFormat="false" ht="15" hidden="false" customHeight="false" outlineLevel="0" collapsed="false">
      <c r="A58" s="89" t="s">
        <v>138</v>
      </c>
      <c r="B58" s="78" t="s">
        <v>113</v>
      </c>
      <c r="C58" s="84"/>
      <c r="D58" s="84"/>
      <c r="E58" s="84"/>
      <c r="F58" s="84"/>
      <c r="G58" s="84"/>
    </row>
    <row r="59" customFormat="false" ht="15" hidden="false" customHeight="false" outlineLevel="0" collapsed="false">
      <c r="A59" s="89"/>
      <c r="B59" s="78" t="s">
        <v>54</v>
      </c>
      <c r="C59" s="84"/>
      <c r="D59" s="84"/>
      <c r="E59" s="84"/>
      <c r="F59" s="84"/>
      <c r="G59" s="84"/>
    </row>
    <row r="60" customFormat="false" ht="15" hidden="false" customHeight="false" outlineLevel="0" collapsed="false">
      <c r="A60" s="89" t="s">
        <v>139</v>
      </c>
      <c r="B60" s="78" t="s">
        <v>113</v>
      </c>
      <c r="C60" s="84"/>
      <c r="D60" s="84"/>
      <c r="E60" s="84"/>
      <c r="F60" s="84"/>
      <c r="G60" s="84"/>
    </row>
    <row r="61" customFormat="false" ht="15" hidden="false" customHeight="false" outlineLevel="0" collapsed="false">
      <c r="A61" s="89"/>
      <c r="B61" s="78" t="s">
        <v>54</v>
      </c>
      <c r="C61" s="84"/>
      <c r="D61" s="84"/>
      <c r="E61" s="84"/>
      <c r="F61" s="84"/>
      <c r="G61" s="84"/>
    </row>
    <row r="62" customFormat="false" ht="15" hidden="false" customHeight="false" outlineLevel="0" collapsed="false">
      <c r="A62" s="89" t="s">
        <v>140</v>
      </c>
      <c r="B62" s="78" t="s">
        <v>113</v>
      </c>
      <c r="C62" s="84"/>
      <c r="D62" s="84"/>
      <c r="E62" s="84"/>
      <c r="F62" s="84"/>
      <c r="G62" s="84"/>
    </row>
    <row r="63" customFormat="false" ht="15" hidden="false" customHeight="false" outlineLevel="0" collapsed="false">
      <c r="A63" s="89"/>
      <c r="B63" s="78" t="s">
        <v>54</v>
      </c>
      <c r="C63" s="84"/>
      <c r="D63" s="84"/>
      <c r="E63" s="84"/>
      <c r="F63" s="84"/>
      <c r="G63" s="84"/>
    </row>
    <row r="64" customFormat="false" ht="15" hidden="false" customHeight="false" outlineLevel="0" collapsed="false">
      <c r="A64" s="89" t="s">
        <v>141</v>
      </c>
      <c r="B64" s="78" t="s">
        <v>113</v>
      </c>
      <c r="C64" s="84"/>
      <c r="D64" s="84"/>
      <c r="E64" s="84"/>
      <c r="F64" s="84"/>
      <c r="G64" s="84"/>
    </row>
    <row r="65" customFormat="false" ht="15" hidden="false" customHeight="false" outlineLevel="0" collapsed="false">
      <c r="A65" s="89"/>
      <c r="B65" s="78" t="s">
        <v>54</v>
      </c>
      <c r="C65" s="84"/>
      <c r="D65" s="84"/>
      <c r="E65" s="84"/>
      <c r="F65" s="84"/>
      <c r="G65" s="84"/>
    </row>
    <row r="66" customFormat="false" ht="15" hidden="false" customHeight="false" outlineLevel="0" collapsed="false">
      <c r="A66" s="89" t="s">
        <v>142</v>
      </c>
      <c r="B66" s="78" t="s">
        <v>113</v>
      </c>
      <c r="C66" s="84"/>
      <c r="D66" s="84"/>
      <c r="E66" s="84"/>
      <c r="F66" s="84"/>
      <c r="G66" s="84"/>
    </row>
    <row r="67" customFormat="false" ht="15" hidden="false" customHeight="false" outlineLevel="0" collapsed="false">
      <c r="A67" s="89"/>
      <c r="B67" s="78" t="s">
        <v>54</v>
      </c>
      <c r="C67" s="84"/>
      <c r="D67" s="84"/>
      <c r="E67" s="84"/>
      <c r="F67" s="84"/>
      <c r="G67" s="84"/>
    </row>
    <row r="68" customFormat="false" ht="15" hidden="false" customHeight="false" outlineLevel="0" collapsed="false">
      <c r="A68" s="89" t="s">
        <v>143</v>
      </c>
      <c r="B68" s="78" t="s">
        <v>113</v>
      </c>
      <c r="C68" s="84"/>
      <c r="D68" s="84"/>
      <c r="E68" s="84"/>
      <c r="F68" s="84"/>
      <c r="G68" s="84"/>
    </row>
    <row r="69" customFormat="false" ht="15" hidden="false" customHeight="false" outlineLevel="0" collapsed="false">
      <c r="A69" s="89"/>
      <c r="B69" s="78" t="s">
        <v>54</v>
      </c>
      <c r="C69" s="84"/>
      <c r="D69" s="84"/>
      <c r="E69" s="84"/>
      <c r="F69" s="84"/>
      <c r="G69" s="84"/>
    </row>
    <row r="70" customFormat="false" ht="15" hidden="false" customHeight="false" outlineLevel="0" collapsed="false">
      <c r="A70" s="89" t="s">
        <v>144</v>
      </c>
      <c r="B70" s="78" t="s">
        <v>113</v>
      </c>
      <c r="C70" s="84"/>
      <c r="D70" s="84"/>
      <c r="E70" s="84"/>
      <c r="F70" s="84"/>
      <c r="G70" s="84"/>
    </row>
    <row r="71" customFormat="false" ht="15" hidden="false" customHeight="false" outlineLevel="0" collapsed="false">
      <c r="A71" s="89"/>
      <c r="B71" s="78" t="s">
        <v>54</v>
      </c>
      <c r="C71" s="84"/>
      <c r="D71" s="84"/>
      <c r="E71" s="84"/>
      <c r="F71" s="84"/>
      <c r="G71" s="84"/>
    </row>
    <row r="72" customFormat="false" ht="15" hidden="false" customHeight="false" outlineLevel="0" collapsed="false">
      <c r="A72" s="89" t="s">
        <v>145</v>
      </c>
      <c r="B72" s="78" t="s">
        <v>113</v>
      </c>
      <c r="C72" s="84"/>
      <c r="D72" s="84"/>
      <c r="E72" s="84"/>
      <c r="F72" s="84"/>
      <c r="G72" s="84"/>
    </row>
    <row r="73" customFormat="false" ht="15" hidden="false" customHeight="false" outlineLevel="0" collapsed="false">
      <c r="A73" s="89"/>
      <c r="B73" s="78" t="s">
        <v>54</v>
      </c>
      <c r="C73" s="84"/>
      <c r="D73" s="84"/>
      <c r="E73" s="84"/>
      <c r="F73" s="84"/>
      <c r="G73" s="84"/>
    </row>
    <row r="74" customFormat="false" ht="15" hidden="false" customHeight="false" outlineLevel="0" collapsed="false">
      <c r="A74" s="84" t="s">
        <v>24</v>
      </c>
      <c r="B74" s="84"/>
      <c r="C74" s="78"/>
      <c r="D74" s="78"/>
      <c r="E74" s="78"/>
      <c r="F74" s="78"/>
      <c r="G74" s="78"/>
    </row>
  </sheetData>
  <mergeCells count="36">
    <mergeCell ref="A1:G1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8:G48"/>
    <mergeCell ref="A51:B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B7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62:E69 A1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9.51"/>
    <col collapsed="false" customWidth="true" hidden="false" outlineLevel="0" max="7" min="3" style="0" width="12.63"/>
  </cols>
  <sheetData>
    <row r="1" customFormat="false" ht="19.7" hidden="false" customHeight="false" outlineLevel="0" collapsed="false">
      <c r="A1" s="83" t="s">
        <v>49</v>
      </c>
      <c r="B1" s="83"/>
      <c r="C1" s="83"/>
      <c r="D1" s="83"/>
      <c r="E1" s="83"/>
      <c r="F1" s="83"/>
      <c r="G1" s="83"/>
    </row>
    <row r="2" customFormat="false" ht="18.65" hidden="false" customHeight="false" outlineLevel="0" collapsed="false">
      <c r="A2" s="0" t="s">
        <v>107</v>
      </c>
      <c r="B2" s="0" t="s">
        <v>55</v>
      </c>
      <c r="D2" s="0" t="s">
        <v>108</v>
      </c>
      <c r="F2" s="87" t="s">
        <v>109</v>
      </c>
      <c r="G2" s="88" t="n">
        <v>42826</v>
      </c>
    </row>
    <row r="3" customFormat="false" ht="18.65" hidden="false" customHeight="false" outlineLevel="0" collapsed="false">
      <c r="F3" s="87" t="s">
        <v>110</v>
      </c>
      <c r="G3" s="0" t="s">
        <v>111</v>
      </c>
    </row>
    <row r="4" customFormat="false" ht="15" hidden="false" customHeight="false" outlineLevel="0" collapsed="false">
      <c r="A4" s="84" t="s">
        <v>0</v>
      </c>
      <c r="B4" s="84"/>
      <c r="C4" s="84" t="s">
        <v>12</v>
      </c>
      <c r="D4" s="84" t="s">
        <v>13</v>
      </c>
      <c r="E4" s="84" t="s">
        <v>16</v>
      </c>
      <c r="F4" s="84"/>
      <c r="G4" s="84"/>
    </row>
    <row r="5" customFormat="false" ht="15" hidden="false" customHeight="false" outlineLevel="0" collapsed="false">
      <c r="A5" s="89" t="s">
        <v>112</v>
      </c>
      <c r="B5" s="78" t="s">
        <v>113</v>
      </c>
      <c r="C5" s="84"/>
      <c r="D5" s="84"/>
      <c r="E5" s="84"/>
      <c r="F5" s="84"/>
      <c r="G5" s="84"/>
    </row>
    <row r="6" customFormat="false" ht="15" hidden="false" customHeight="false" outlineLevel="0" collapsed="false">
      <c r="A6" s="89"/>
      <c r="B6" s="78" t="s">
        <v>54</v>
      </c>
      <c r="C6" s="84"/>
      <c r="D6" s="84"/>
      <c r="E6" s="84"/>
      <c r="F6" s="84"/>
      <c r="G6" s="84"/>
    </row>
    <row r="7" customFormat="false" ht="15" hidden="false" customHeight="false" outlineLevel="0" collapsed="false">
      <c r="A7" s="89" t="s">
        <v>114</v>
      </c>
      <c r="B7" s="78" t="s">
        <v>113</v>
      </c>
      <c r="C7" s="84"/>
      <c r="D7" s="84"/>
      <c r="E7" s="84"/>
      <c r="F7" s="84"/>
      <c r="G7" s="84"/>
    </row>
    <row r="8" customFormat="false" ht="15" hidden="false" customHeight="false" outlineLevel="0" collapsed="false">
      <c r="A8" s="89"/>
      <c r="B8" s="78" t="s">
        <v>54</v>
      </c>
      <c r="C8" s="84"/>
      <c r="D8" s="84"/>
      <c r="E8" s="84"/>
      <c r="F8" s="84"/>
      <c r="G8" s="84"/>
    </row>
    <row r="9" customFormat="false" ht="15" hidden="false" customHeight="false" outlineLevel="0" collapsed="false">
      <c r="A9" s="89" t="s">
        <v>116</v>
      </c>
      <c r="B9" s="78" t="s">
        <v>113</v>
      </c>
      <c r="C9" s="84"/>
      <c r="D9" s="84"/>
      <c r="E9" s="84"/>
      <c r="F9" s="84"/>
      <c r="G9" s="84"/>
    </row>
    <row r="10" customFormat="false" ht="15" hidden="false" customHeight="false" outlineLevel="0" collapsed="false">
      <c r="A10" s="89"/>
      <c r="B10" s="78" t="s">
        <v>54</v>
      </c>
      <c r="C10" s="84"/>
      <c r="D10" s="84"/>
      <c r="E10" s="84"/>
      <c r="F10" s="84"/>
      <c r="G10" s="84"/>
    </row>
    <row r="11" customFormat="false" ht="15" hidden="false" customHeight="false" outlineLevel="0" collapsed="false">
      <c r="A11" s="89" t="s">
        <v>117</v>
      </c>
      <c r="B11" s="78" t="s">
        <v>113</v>
      </c>
      <c r="C11" s="84"/>
      <c r="D11" s="84"/>
      <c r="E11" s="84"/>
      <c r="F11" s="84"/>
      <c r="G11" s="84"/>
    </row>
    <row r="12" customFormat="false" ht="15" hidden="false" customHeight="false" outlineLevel="0" collapsed="false">
      <c r="A12" s="89"/>
      <c r="B12" s="78" t="s">
        <v>54</v>
      </c>
      <c r="C12" s="84"/>
      <c r="D12" s="84"/>
      <c r="E12" s="84"/>
      <c r="F12" s="84"/>
      <c r="G12" s="84"/>
    </row>
    <row r="13" customFormat="false" ht="15" hidden="false" customHeight="false" outlineLevel="0" collapsed="false">
      <c r="A13" s="89" t="s">
        <v>118</v>
      </c>
      <c r="B13" s="78" t="s">
        <v>113</v>
      </c>
      <c r="C13" s="84"/>
      <c r="D13" s="84"/>
      <c r="E13" s="84"/>
      <c r="F13" s="84"/>
      <c r="G13" s="84"/>
    </row>
    <row r="14" customFormat="false" ht="15" hidden="false" customHeight="false" outlineLevel="0" collapsed="false">
      <c r="A14" s="89"/>
      <c r="B14" s="78" t="s">
        <v>54</v>
      </c>
      <c r="C14" s="84"/>
      <c r="D14" s="84"/>
      <c r="E14" s="84"/>
      <c r="F14" s="84"/>
      <c r="G14" s="84"/>
    </row>
    <row r="15" customFormat="false" ht="15" hidden="false" customHeight="false" outlineLevel="0" collapsed="false">
      <c r="A15" s="89" t="s">
        <v>119</v>
      </c>
      <c r="B15" s="78" t="s">
        <v>113</v>
      </c>
      <c r="C15" s="84"/>
      <c r="D15" s="84"/>
      <c r="E15" s="84"/>
      <c r="F15" s="84"/>
      <c r="G15" s="84"/>
    </row>
    <row r="16" customFormat="false" ht="15" hidden="false" customHeight="false" outlineLevel="0" collapsed="false">
      <c r="A16" s="89"/>
      <c r="B16" s="78" t="s">
        <v>54</v>
      </c>
      <c r="C16" s="84"/>
      <c r="D16" s="84"/>
      <c r="E16" s="84"/>
      <c r="F16" s="84"/>
      <c r="G16" s="84"/>
    </row>
    <row r="17" customFormat="false" ht="15" hidden="false" customHeight="false" outlineLevel="0" collapsed="false">
      <c r="A17" s="89" t="s">
        <v>120</v>
      </c>
      <c r="B17" s="78" t="s">
        <v>113</v>
      </c>
      <c r="C17" s="84"/>
      <c r="D17" s="84"/>
      <c r="E17" s="84"/>
      <c r="F17" s="84"/>
      <c r="G17" s="84"/>
    </row>
    <row r="18" customFormat="false" ht="15" hidden="false" customHeight="false" outlineLevel="0" collapsed="false">
      <c r="A18" s="89"/>
      <c r="B18" s="78" t="s">
        <v>54</v>
      </c>
      <c r="C18" s="84"/>
      <c r="D18" s="84"/>
      <c r="E18" s="84"/>
      <c r="F18" s="84"/>
      <c r="G18" s="84"/>
    </row>
    <row r="19" customFormat="false" ht="15" hidden="false" customHeight="false" outlineLevel="0" collapsed="false">
      <c r="A19" s="89" t="s">
        <v>121</v>
      </c>
      <c r="B19" s="78" t="s">
        <v>113</v>
      </c>
      <c r="C19" s="84"/>
      <c r="D19" s="84"/>
      <c r="E19" s="84"/>
      <c r="F19" s="84"/>
      <c r="G19" s="84"/>
    </row>
    <row r="20" customFormat="false" ht="15" hidden="false" customHeight="false" outlineLevel="0" collapsed="false">
      <c r="A20" s="89"/>
      <c r="B20" s="78" t="s">
        <v>54</v>
      </c>
      <c r="C20" s="84"/>
      <c r="D20" s="84"/>
      <c r="E20" s="84"/>
      <c r="F20" s="84"/>
      <c r="G20" s="84"/>
    </row>
    <row r="21" customFormat="false" ht="15" hidden="false" customHeight="false" outlineLevel="0" collapsed="false">
      <c r="A21" s="89" t="s">
        <v>122</v>
      </c>
      <c r="B21" s="78" t="s">
        <v>113</v>
      </c>
      <c r="C21" s="84"/>
      <c r="D21" s="84"/>
      <c r="E21" s="84"/>
      <c r="F21" s="84"/>
      <c r="G21" s="84"/>
    </row>
    <row r="22" customFormat="false" ht="15" hidden="false" customHeight="false" outlineLevel="0" collapsed="false">
      <c r="A22" s="89"/>
      <c r="B22" s="78" t="s">
        <v>54</v>
      </c>
      <c r="C22" s="84"/>
      <c r="D22" s="84"/>
      <c r="E22" s="84"/>
      <c r="F22" s="84"/>
      <c r="G22" s="84"/>
    </row>
    <row r="23" customFormat="false" ht="15" hidden="false" customHeight="false" outlineLevel="0" collapsed="false">
      <c r="A23" s="89" t="s">
        <v>123</v>
      </c>
      <c r="B23" s="78" t="s">
        <v>113</v>
      </c>
      <c r="C23" s="84"/>
      <c r="D23" s="84"/>
      <c r="E23" s="84"/>
      <c r="F23" s="84"/>
      <c r="G23" s="84"/>
    </row>
    <row r="24" customFormat="false" ht="15" hidden="false" customHeight="false" outlineLevel="0" collapsed="false">
      <c r="A24" s="89"/>
      <c r="B24" s="78" t="s">
        <v>54</v>
      </c>
      <c r="C24" s="84"/>
      <c r="D24" s="84"/>
      <c r="E24" s="84"/>
      <c r="F24" s="84"/>
      <c r="G24" s="84"/>
    </row>
    <row r="25" customFormat="false" ht="15" hidden="false" customHeight="false" outlineLevel="0" collapsed="false">
      <c r="A25" s="89" t="s">
        <v>124</v>
      </c>
      <c r="B25" s="78" t="s">
        <v>113</v>
      </c>
      <c r="C25" s="84"/>
      <c r="D25" s="84"/>
      <c r="E25" s="84"/>
      <c r="F25" s="84"/>
      <c r="G25" s="84"/>
    </row>
    <row r="26" customFormat="false" ht="15" hidden="false" customHeight="false" outlineLevel="0" collapsed="false">
      <c r="A26" s="89"/>
      <c r="B26" s="78" t="s">
        <v>54</v>
      </c>
      <c r="C26" s="84"/>
      <c r="D26" s="84"/>
      <c r="E26" s="84"/>
      <c r="F26" s="84"/>
      <c r="G26" s="84"/>
    </row>
    <row r="27" customFormat="false" ht="15" hidden="false" customHeight="false" outlineLevel="0" collapsed="false">
      <c r="A27" s="89" t="s">
        <v>125</v>
      </c>
      <c r="B27" s="78" t="s">
        <v>113</v>
      </c>
      <c r="C27" s="78"/>
      <c r="D27" s="84"/>
      <c r="E27" s="84"/>
      <c r="F27" s="84"/>
      <c r="G27" s="84"/>
    </row>
    <row r="28" customFormat="false" ht="15" hidden="false" customHeight="false" outlineLevel="0" collapsed="false">
      <c r="A28" s="89"/>
      <c r="B28" s="78" t="s">
        <v>54</v>
      </c>
      <c r="C28" s="78"/>
      <c r="D28" s="84"/>
      <c r="E28" s="84"/>
      <c r="F28" s="84"/>
      <c r="G28" s="84"/>
    </row>
    <row r="29" customFormat="false" ht="15" hidden="false" customHeight="false" outlineLevel="0" collapsed="false">
      <c r="A29" s="89" t="s">
        <v>126</v>
      </c>
      <c r="B29" s="78" t="s">
        <v>113</v>
      </c>
      <c r="C29" s="84"/>
      <c r="D29" s="84"/>
      <c r="E29" s="84"/>
      <c r="F29" s="84"/>
      <c r="G29" s="84"/>
    </row>
    <row r="30" customFormat="false" ht="15" hidden="false" customHeight="false" outlineLevel="0" collapsed="false">
      <c r="A30" s="89"/>
      <c r="B30" s="78" t="s">
        <v>54</v>
      </c>
      <c r="C30" s="84"/>
      <c r="D30" s="84"/>
      <c r="E30" s="84"/>
      <c r="F30" s="84"/>
      <c r="G30" s="84"/>
    </row>
    <row r="31" customFormat="false" ht="15" hidden="false" customHeight="false" outlineLevel="0" collapsed="false">
      <c r="A31" s="89" t="s">
        <v>127</v>
      </c>
      <c r="B31" s="78" t="s">
        <v>113</v>
      </c>
      <c r="C31" s="84"/>
      <c r="D31" s="84"/>
      <c r="E31" s="84"/>
      <c r="F31" s="84"/>
      <c r="G31" s="84"/>
    </row>
    <row r="32" customFormat="false" ht="15" hidden="false" customHeight="false" outlineLevel="0" collapsed="false">
      <c r="A32" s="89"/>
      <c r="B32" s="78" t="s">
        <v>54</v>
      </c>
      <c r="C32" s="84"/>
      <c r="D32" s="84"/>
      <c r="E32" s="84"/>
      <c r="F32" s="84"/>
      <c r="G32" s="84"/>
    </row>
    <row r="33" customFormat="false" ht="15" hidden="false" customHeight="false" outlineLevel="0" collapsed="false">
      <c r="A33" s="89" t="s">
        <v>128</v>
      </c>
      <c r="B33" s="78" t="s">
        <v>113</v>
      </c>
      <c r="C33" s="84"/>
      <c r="D33" s="84"/>
      <c r="E33" s="84"/>
      <c r="F33" s="84"/>
      <c r="G33" s="84"/>
    </row>
    <row r="34" customFormat="false" ht="15" hidden="false" customHeight="false" outlineLevel="0" collapsed="false">
      <c r="A34" s="89"/>
      <c r="B34" s="78" t="s">
        <v>54</v>
      </c>
      <c r="C34" s="84"/>
      <c r="D34" s="84"/>
      <c r="E34" s="84"/>
      <c r="F34" s="84"/>
      <c r="G34" s="84"/>
    </row>
    <row r="35" customFormat="false" ht="15" hidden="false" customHeight="false" outlineLevel="0" collapsed="false">
      <c r="A35" s="89" t="s">
        <v>129</v>
      </c>
      <c r="B35" s="78" t="s">
        <v>113</v>
      </c>
      <c r="C35" s="84"/>
      <c r="D35" s="84"/>
      <c r="E35" s="84"/>
      <c r="F35" s="84"/>
      <c r="G35" s="84"/>
    </row>
    <row r="36" customFormat="false" ht="15" hidden="false" customHeight="false" outlineLevel="0" collapsed="false">
      <c r="A36" s="89"/>
      <c r="B36" s="78" t="s">
        <v>54</v>
      </c>
      <c r="C36" s="84"/>
      <c r="D36" s="84"/>
      <c r="E36" s="84"/>
      <c r="F36" s="84"/>
      <c r="G36" s="84"/>
    </row>
    <row r="37" customFormat="false" ht="15" hidden="false" customHeight="false" outlineLevel="0" collapsed="false">
      <c r="A37" s="89" t="s">
        <v>130</v>
      </c>
      <c r="B37" s="78" t="s">
        <v>113</v>
      </c>
      <c r="C37" s="84"/>
      <c r="D37" s="84"/>
      <c r="E37" s="84"/>
      <c r="F37" s="84"/>
      <c r="G37" s="84"/>
    </row>
    <row r="38" customFormat="false" ht="15" hidden="false" customHeight="false" outlineLevel="0" collapsed="false">
      <c r="A38" s="89"/>
      <c r="B38" s="78" t="s">
        <v>54</v>
      </c>
      <c r="C38" s="84"/>
      <c r="D38" s="84"/>
      <c r="E38" s="84"/>
      <c r="F38" s="84"/>
      <c r="G38" s="84"/>
    </row>
    <row r="39" customFormat="false" ht="15" hidden="false" customHeight="false" outlineLevel="0" collapsed="false">
      <c r="A39" s="89" t="s">
        <v>131</v>
      </c>
      <c r="B39" s="78" t="s">
        <v>113</v>
      </c>
      <c r="C39" s="84"/>
      <c r="D39" s="84"/>
      <c r="E39" s="84"/>
      <c r="F39" s="84"/>
      <c r="G39" s="84"/>
    </row>
    <row r="40" customFormat="false" ht="15" hidden="false" customHeight="false" outlineLevel="0" collapsed="false">
      <c r="A40" s="89"/>
      <c r="B40" s="78" t="s">
        <v>54</v>
      </c>
      <c r="C40" s="84"/>
      <c r="D40" s="84"/>
      <c r="E40" s="84"/>
      <c r="F40" s="84"/>
      <c r="G40" s="84"/>
    </row>
    <row r="41" customFormat="false" ht="15" hidden="false" customHeight="false" outlineLevel="0" collapsed="false">
      <c r="A41" s="89" t="s">
        <v>132</v>
      </c>
      <c r="B41" s="78" t="s">
        <v>113</v>
      </c>
      <c r="C41" s="84"/>
      <c r="D41" s="84"/>
      <c r="E41" s="84"/>
      <c r="F41" s="84"/>
      <c r="G41" s="84"/>
    </row>
    <row r="42" customFormat="false" ht="15" hidden="false" customHeight="false" outlineLevel="0" collapsed="false">
      <c r="A42" s="89"/>
      <c r="B42" s="78" t="s">
        <v>54</v>
      </c>
      <c r="C42" s="84"/>
      <c r="D42" s="84"/>
      <c r="E42" s="84"/>
      <c r="F42" s="84"/>
      <c r="G42" s="84"/>
    </row>
    <row r="43" customFormat="false" ht="15" hidden="false" customHeight="false" outlineLevel="0" collapsed="false">
      <c r="A43" s="89" t="s">
        <v>133</v>
      </c>
      <c r="B43" s="78" t="s">
        <v>113</v>
      </c>
      <c r="C43" s="84"/>
      <c r="D43" s="84"/>
      <c r="E43" s="84"/>
      <c r="F43" s="84"/>
      <c r="G43" s="84"/>
    </row>
    <row r="44" customFormat="false" ht="15" hidden="false" customHeight="false" outlineLevel="0" collapsed="false">
      <c r="A44" s="89"/>
      <c r="B44" s="78" t="s">
        <v>54</v>
      </c>
      <c r="C44" s="84"/>
      <c r="D44" s="84"/>
      <c r="E44" s="84"/>
      <c r="F44" s="84"/>
      <c r="G44" s="84"/>
    </row>
    <row r="45" customFormat="false" ht="15" hidden="false" customHeight="false" outlineLevel="0" collapsed="false">
      <c r="A45" s="90"/>
      <c r="B45" s="91"/>
      <c r="C45" s="92"/>
      <c r="D45" s="92"/>
      <c r="E45" s="92"/>
      <c r="F45" s="92"/>
      <c r="G45" s="92"/>
    </row>
    <row r="46" customFormat="false" ht="15" hidden="false" customHeight="false" outlineLevel="0" collapsed="false">
      <c r="A46" s="90"/>
      <c r="B46" s="91"/>
      <c r="C46" s="92"/>
      <c r="D46" s="92"/>
      <c r="E46" s="92"/>
      <c r="F46" s="92"/>
      <c r="G46" s="92"/>
    </row>
    <row r="47" customFormat="false" ht="15" hidden="false" customHeight="false" outlineLevel="0" collapsed="false">
      <c r="A47" s="90"/>
      <c r="B47" s="91"/>
      <c r="C47" s="92"/>
      <c r="D47" s="92"/>
      <c r="E47" s="92"/>
      <c r="F47" s="92"/>
      <c r="G47" s="92"/>
    </row>
    <row r="48" customFormat="false" ht="19.7" hidden="false" customHeight="false" outlineLevel="0" collapsed="false">
      <c r="A48" s="83" t="s">
        <v>49</v>
      </c>
      <c r="B48" s="83"/>
      <c r="C48" s="83"/>
      <c r="D48" s="83"/>
      <c r="E48" s="83"/>
      <c r="F48" s="83"/>
      <c r="G48" s="83"/>
    </row>
    <row r="49" customFormat="false" ht="18.65" hidden="false" customHeight="false" outlineLevel="0" collapsed="false">
      <c r="A49" s="0" t="s">
        <v>107</v>
      </c>
      <c r="B49" s="0" t="s">
        <v>55</v>
      </c>
      <c r="D49" s="0" t="s">
        <v>108</v>
      </c>
      <c r="F49" s="87" t="s">
        <v>109</v>
      </c>
      <c r="G49" s="88" t="n">
        <v>42795</v>
      </c>
    </row>
    <row r="50" customFormat="false" ht="18.65" hidden="false" customHeight="false" outlineLevel="0" collapsed="false">
      <c r="F50" s="87" t="s">
        <v>110</v>
      </c>
      <c r="G50" s="0" t="s">
        <v>134</v>
      </c>
    </row>
    <row r="51" customFormat="false" ht="15" hidden="false" customHeight="false" outlineLevel="0" collapsed="false">
      <c r="A51" s="84" t="s">
        <v>0</v>
      </c>
      <c r="B51" s="84"/>
      <c r="C51" s="84" t="s">
        <v>12</v>
      </c>
      <c r="D51" s="84" t="s">
        <v>13</v>
      </c>
      <c r="E51" s="84" t="s">
        <v>16</v>
      </c>
      <c r="F51" s="84"/>
      <c r="G51" s="84"/>
    </row>
    <row r="52" customFormat="false" ht="15" hidden="false" customHeight="false" outlineLevel="0" collapsed="false">
      <c r="A52" s="89" t="s">
        <v>135</v>
      </c>
      <c r="B52" s="78" t="s">
        <v>113</v>
      </c>
      <c r="C52" s="84"/>
      <c r="D52" s="84"/>
      <c r="E52" s="84"/>
      <c r="F52" s="84"/>
      <c r="G52" s="84"/>
    </row>
    <row r="53" customFormat="false" ht="15" hidden="false" customHeight="false" outlineLevel="0" collapsed="false">
      <c r="A53" s="89"/>
      <c r="B53" s="78" t="s">
        <v>54</v>
      </c>
      <c r="C53" s="84"/>
      <c r="D53" s="84"/>
      <c r="E53" s="84"/>
      <c r="F53" s="84"/>
      <c r="G53" s="84"/>
    </row>
    <row r="54" customFormat="false" ht="15" hidden="false" customHeight="false" outlineLevel="0" collapsed="false">
      <c r="A54" s="89" t="s">
        <v>136</v>
      </c>
      <c r="B54" s="78" t="s">
        <v>113</v>
      </c>
      <c r="C54" s="84"/>
      <c r="D54" s="84"/>
      <c r="E54" s="84"/>
      <c r="F54" s="84"/>
      <c r="G54" s="84"/>
    </row>
    <row r="55" customFormat="false" ht="15" hidden="false" customHeight="false" outlineLevel="0" collapsed="false">
      <c r="A55" s="89"/>
      <c r="B55" s="78" t="s">
        <v>54</v>
      </c>
      <c r="C55" s="84"/>
      <c r="D55" s="84"/>
      <c r="E55" s="84"/>
      <c r="F55" s="84"/>
      <c r="G55" s="84"/>
    </row>
    <row r="56" customFormat="false" ht="15" hidden="false" customHeight="false" outlineLevel="0" collapsed="false">
      <c r="A56" s="89" t="s">
        <v>137</v>
      </c>
      <c r="B56" s="78" t="s">
        <v>113</v>
      </c>
      <c r="C56" s="84"/>
      <c r="D56" s="84"/>
      <c r="E56" s="84"/>
      <c r="F56" s="84"/>
      <c r="G56" s="84"/>
    </row>
    <row r="57" customFormat="false" ht="15" hidden="false" customHeight="false" outlineLevel="0" collapsed="false">
      <c r="A57" s="89"/>
      <c r="B57" s="78" t="s">
        <v>54</v>
      </c>
      <c r="C57" s="84"/>
      <c r="D57" s="84"/>
      <c r="E57" s="84"/>
      <c r="F57" s="84"/>
      <c r="G57" s="84"/>
    </row>
    <row r="58" customFormat="false" ht="15" hidden="false" customHeight="false" outlineLevel="0" collapsed="false">
      <c r="A58" s="89" t="s">
        <v>138</v>
      </c>
      <c r="B58" s="78" t="s">
        <v>113</v>
      </c>
      <c r="C58" s="84"/>
      <c r="D58" s="84"/>
      <c r="E58" s="84"/>
      <c r="F58" s="84"/>
      <c r="G58" s="84"/>
    </row>
    <row r="59" customFormat="false" ht="15" hidden="false" customHeight="false" outlineLevel="0" collapsed="false">
      <c r="A59" s="89"/>
      <c r="B59" s="78" t="s">
        <v>54</v>
      </c>
      <c r="C59" s="84"/>
      <c r="D59" s="84"/>
      <c r="E59" s="84"/>
      <c r="F59" s="84"/>
      <c r="G59" s="84"/>
    </row>
    <row r="60" customFormat="false" ht="15" hidden="false" customHeight="false" outlineLevel="0" collapsed="false">
      <c r="A60" s="89" t="s">
        <v>139</v>
      </c>
      <c r="B60" s="78" t="s">
        <v>113</v>
      </c>
      <c r="C60" s="84"/>
      <c r="D60" s="84"/>
      <c r="E60" s="84"/>
      <c r="F60" s="84"/>
      <c r="G60" s="84"/>
    </row>
    <row r="61" customFormat="false" ht="15" hidden="false" customHeight="false" outlineLevel="0" collapsed="false">
      <c r="A61" s="89"/>
      <c r="B61" s="78" t="s">
        <v>54</v>
      </c>
      <c r="C61" s="84"/>
      <c r="D61" s="84"/>
      <c r="E61" s="84"/>
      <c r="F61" s="84"/>
      <c r="G61" s="84"/>
    </row>
    <row r="62" customFormat="false" ht="15" hidden="false" customHeight="false" outlineLevel="0" collapsed="false">
      <c r="A62" s="89" t="s">
        <v>140</v>
      </c>
      <c r="B62" s="78" t="s">
        <v>113</v>
      </c>
      <c r="C62" s="84"/>
      <c r="D62" s="84"/>
      <c r="E62" s="84"/>
      <c r="F62" s="84"/>
      <c r="G62" s="84"/>
    </row>
    <row r="63" customFormat="false" ht="15" hidden="false" customHeight="false" outlineLevel="0" collapsed="false">
      <c r="A63" s="89"/>
      <c r="B63" s="78" t="s">
        <v>54</v>
      </c>
      <c r="C63" s="84"/>
      <c r="D63" s="84"/>
      <c r="E63" s="84"/>
      <c r="F63" s="84"/>
      <c r="G63" s="84"/>
    </row>
    <row r="64" customFormat="false" ht="15" hidden="false" customHeight="false" outlineLevel="0" collapsed="false">
      <c r="A64" s="89" t="s">
        <v>141</v>
      </c>
      <c r="B64" s="78" t="s">
        <v>113</v>
      </c>
      <c r="C64" s="84"/>
      <c r="D64" s="84"/>
      <c r="E64" s="84"/>
      <c r="F64" s="84"/>
      <c r="G64" s="84"/>
    </row>
    <row r="65" customFormat="false" ht="15" hidden="false" customHeight="false" outlineLevel="0" collapsed="false">
      <c r="A65" s="89"/>
      <c r="B65" s="78" t="s">
        <v>54</v>
      </c>
      <c r="C65" s="84"/>
      <c r="D65" s="84"/>
      <c r="E65" s="84"/>
      <c r="F65" s="84"/>
      <c r="G65" s="84"/>
    </row>
    <row r="66" customFormat="false" ht="15" hidden="false" customHeight="false" outlineLevel="0" collapsed="false">
      <c r="A66" s="89" t="s">
        <v>142</v>
      </c>
      <c r="B66" s="78" t="s">
        <v>113</v>
      </c>
      <c r="C66" s="84"/>
      <c r="D66" s="84"/>
      <c r="E66" s="84"/>
      <c r="F66" s="84"/>
      <c r="G66" s="84"/>
    </row>
    <row r="67" customFormat="false" ht="15" hidden="false" customHeight="false" outlineLevel="0" collapsed="false">
      <c r="A67" s="89"/>
      <c r="B67" s="78" t="s">
        <v>54</v>
      </c>
      <c r="C67" s="84"/>
      <c r="D67" s="84"/>
      <c r="E67" s="84"/>
      <c r="F67" s="84"/>
      <c r="G67" s="84"/>
    </row>
    <row r="68" customFormat="false" ht="15" hidden="false" customHeight="false" outlineLevel="0" collapsed="false">
      <c r="A68" s="89" t="s">
        <v>143</v>
      </c>
      <c r="B68" s="78" t="s">
        <v>113</v>
      </c>
      <c r="C68" s="84"/>
      <c r="D68" s="84"/>
      <c r="E68" s="84"/>
      <c r="F68" s="84"/>
      <c r="G68" s="84"/>
    </row>
    <row r="69" customFormat="false" ht="15" hidden="false" customHeight="false" outlineLevel="0" collapsed="false">
      <c r="A69" s="89"/>
      <c r="B69" s="78" t="s">
        <v>54</v>
      </c>
      <c r="C69" s="84"/>
      <c r="D69" s="84"/>
      <c r="E69" s="84"/>
      <c r="F69" s="84"/>
      <c r="G69" s="84"/>
    </row>
    <row r="70" customFormat="false" ht="15" hidden="false" customHeight="false" outlineLevel="0" collapsed="false">
      <c r="A70" s="89" t="s">
        <v>144</v>
      </c>
      <c r="B70" s="78" t="s">
        <v>113</v>
      </c>
      <c r="C70" s="84"/>
      <c r="D70" s="84"/>
      <c r="E70" s="84"/>
      <c r="F70" s="84"/>
      <c r="G70" s="84"/>
    </row>
    <row r="71" customFormat="false" ht="15" hidden="false" customHeight="false" outlineLevel="0" collapsed="false">
      <c r="A71" s="89"/>
      <c r="B71" s="78" t="s">
        <v>54</v>
      </c>
      <c r="C71" s="84"/>
      <c r="D71" s="84"/>
      <c r="E71" s="84"/>
      <c r="F71" s="84"/>
      <c r="G71" s="84"/>
    </row>
    <row r="72" customFormat="false" ht="15" hidden="false" customHeight="false" outlineLevel="0" collapsed="false">
      <c r="A72" s="89" t="s">
        <v>145</v>
      </c>
      <c r="B72" s="78" t="s">
        <v>113</v>
      </c>
      <c r="C72" s="84"/>
      <c r="D72" s="84"/>
      <c r="E72" s="84"/>
      <c r="F72" s="84"/>
      <c r="G72" s="84"/>
    </row>
    <row r="73" customFormat="false" ht="15" hidden="false" customHeight="false" outlineLevel="0" collapsed="false">
      <c r="A73" s="89"/>
      <c r="B73" s="78" t="s">
        <v>54</v>
      </c>
      <c r="C73" s="84"/>
      <c r="D73" s="84"/>
      <c r="E73" s="84"/>
      <c r="F73" s="84"/>
      <c r="G73" s="84"/>
    </row>
    <row r="74" customFormat="false" ht="15" hidden="false" customHeight="false" outlineLevel="0" collapsed="false">
      <c r="A74" s="84" t="s">
        <v>24</v>
      </c>
      <c r="B74" s="84"/>
      <c r="C74" s="78"/>
      <c r="D74" s="78"/>
      <c r="E74" s="78"/>
      <c r="F74" s="78"/>
      <c r="G74" s="78"/>
    </row>
  </sheetData>
  <mergeCells count="36">
    <mergeCell ref="A1:G1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8:G48"/>
    <mergeCell ref="A51:B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B7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62:E69 A1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9.51"/>
    <col collapsed="false" customWidth="true" hidden="false" outlineLevel="0" max="7" min="3" style="0" width="12.63"/>
  </cols>
  <sheetData>
    <row r="1" customFormat="false" ht="19.7" hidden="false" customHeight="false" outlineLevel="0" collapsed="false">
      <c r="A1" s="83" t="s">
        <v>49</v>
      </c>
      <c r="B1" s="83"/>
      <c r="C1" s="83"/>
      <c r="D1" s="83"/>
      <c r="E1" s="83"/>
      <c r="F1" s="83"/>
      <c r="G1" s="83"/>
    </row>
    <row r="2" customFormat="false" ht="18.65" hidden="false" customHeight="false" outlineLevel="0" collapsed="false">
      <c r="A2" s="0" t="s">
        <v>107</v>
      </c>
      <c r="B2" s="0" t="s">
        <v>55</v>
      </c>
      <c r="D2" s="0" t="s">
        <v>108</v>
      </c>
      <c r="F2" s="87" t="s">
        <v>109</v>
      </c>
      <c r="G2" s="88" t="n">
        <v>42826</v>
      </c>
    </row>
    <row r="3" customFormat="false" ht="18.65" hidden="false" customHeight="false" outlineLevel="0" collapsed="false">
      <c r="F3" s="87" t="s">
        <v>110</v>
      </c>
      <c r="G3" s="0" t="s">
        <v>111</v>
      </c>
    </row>
    <row r="4" customFormat="false" ht="15" hidden="false" customHeight="false" outlineLevel="0" collapsed="false">
      <c r="A4" s="84" t="s">
        <v>0</v>
      </c>
      <c r="B4" s="84"/>
      <c r="C4" s="84" t="s">
        <v>12</v>
      </c>
      <c r="D4" s="84" t="s">
        <v>13</v>
      </c>
      <c r="E4" s="84" t="s">
        <v>16</v>
      </c>
      <c r="F4" s="84"/>
      <c r="G4" s="84"/>
    </row>
    <row r="5" customFormat="false" ht="15" hidden="false" customHeight="false" outlineLevel="0" collapsed="false">
      <c r="A5" s="89" t="s">
        <v>112</v>
      </c>
      <c r="B5" s="78" t="s">
        <v>113</v>
      </c>
      <c r="C5" s="84"/>
      <c r="D5" s="84"/>
      <c r="E5" s="84"/>
      <c r="F5" s="84"/>
      <c r="G5" s="84"/>
    </row>
    <row r="6" customFormat="false" ht="15" hidden="false" customHeight="false" outlineLevel="0" collapsed="false">
      <c r="A6" s="89"/>
      <c r="B6" s="78" t="s">
        <v>54</v>
      </c>
      <c r="C6" s="84"/>
      <c r="D6" s="84"/>
      <c r="E6" s="84"/>
      <c r="F6" s="84"/>
      <c r="G6" s="84"/>
    </row>
    <row r="7" customFormat="false" ht="15" hidden="false" customHeight="false" outlineLevel="0" collapsed="false">
      <c r="A7" s="89" t="s">
        <v>114</v>
      </c>
      <c r="B7" s="78" t="s">
        <v>113</v>
      </c>
      <c r="C7" s="84"/>
      <c r="D7" s="84"/>
      <c r="E7" s="84"/>
      <c r="F7" s="84"/>
      <c r="G7" s="84"/>
    </row>
    <row r="8" customFormat="false" ht="15" hidden="false" customHeight="false" outlineLevel="0" collapsed="false">
      <c r="A8" s="89"/>
      <c r="B8" s="78" t="s">
        <v>54</v>
      </c>
      <c r="C8" s="84"/>
      <c r="D8" s="84"/>
      <c r="E8" s="84"/>
      <c r="F8" s="84"/>
      <c r="G8" s="84"/>
    </row>
    <row r="9" customFormat="false" ht="15" hidden="false" customHeight="false" outlineLevel="0" collapsed="false">
      <c r="A9" s="89" t="s">
        <v>116</v>
      </c>
      <c r="B9" s="78" t="s">
        <v>113</v>
      </c>
      <c r="C9" s="84"/>
      <c r="D9" s="84"/>
      <c r="E9" s="84"/>
      <c r="F9" s="84"/>
      <c r="G9" s="84"/>
    </row>
    <row r="10" customFormat="false" ht="15" hidden="false" customHeight="false" outlineLevel="0" collapsed="false">
      <c r="A10" s="89"/>
      <c r="B10" s="78" t="s">
        <v>54</v>
      </c>
      <c r="C10" s="84"/>
      <c r="D10" s="84"/>
      <c r="E10" s="84"/>
      <c r="F10" s="84"/>
      <c r="G10" s="84"/>
    </row>
    <row r="11" customFormat="false" ht="15" hidden="false" customHeight="false" outlineLevel="0" collapsed="false">
      <c r="A11" s="89" t="s">
        <v>117</v>
      </c>
      <c r="B11" s="78" t="s">
        <v>113</v>
      </c>
      <c r="C11" s="84"/>
      <c r="D11" s="84"/>
      <c r="E11" s="84"/>
      <c r="F11" s="84"/>
      <c r="G11" s="84"/>
    </row>
    <row r="12" customFormat="false" ht="15" hidden="false" customHeight="false" outlineLevel="0" collapsed="false">
      <c r="A12" s="89"/>
      <c r="B12" s="78" t="s">
        <v>54</v>
      </c>
      <c r="C12" s="84"/>
      <c r="D12" s="84"/>
      <c r="E12" s="84"/>
      <c r="F12" s="84"/>
      <c r="G12" s="84"/>
    </row>
    <row r="13" customFormat="false" ht="15" hidden="false" customHeight="false" outlineLevel="0" collapsed="false">
      <c r="A13" s="89" t="s">
        <v>118</v>
      </c>
      <c r="B13" s="78" t="s">
        <v>113</v>
      </c>
      <c r="C13" s="84"/>
      <c r="D13" s="84"/>
      <c r="E13" s="84"/>
      <c r="F13" s="84"/>
      <c r="G13" s="84"/>
    </row>
    <row r="14" customFormat="false" ht="15" hidden="false" customHeight="false" outlineLevel="0" collapsed="false">
      <c r="A14" s="89"/>
      <c r="B14" s="78" t="s">
        <v>54</v>
      </c>
      <c r="C14" s="84"/>
      <c r="D14" s="84"/>
      <c r="E14" s="84"/>
      <c r="F14" s="84"/>
      <c r="G14" s="84"/>
    </row>
    <row r="15" customFormat="false" ht="15" hidden="false" customHeight="false" outlineLevel="0" collapsed="false">
      <c r="A15" s="89" t="s">
        <v>119</v>
      </c>
      <c r="B15" s="78" t="s">
        <v>113</v>
      </c>
      <c r="C15" s="84"/>
      <c r="D15" s="84"/>
      <c r="E15" s="84"/>
      <c r="F15" s="84"/>
      <c r="G15" s="84"/>
    </row>
    <row r="16" customFormat="false" ht="15" hidden="false" customHeight="false" outlineLevel="0" collapsed="false">
      <c r="A16" s="89"/>
      <c r="B16" s="78" t="s">
        <v>54</v>
      </c>
      <c r="C16" s="84"/>
      <c r="D16" s="84"/>
      <c r="E16" s="84"/>
      <c r="F16" s="84"/>
      <c r="G16" s="84"/>
    </row>
    <row r="17" customFormat="false" ht="15" hidden="false" customHeight="false" outlineLevel="0" collapsed="false">
      <c r="A17" s="89" t="s">
        <v>120</v>
      </c>
      <c r="B17" s="78" t="s">
        <v>113</v>
      </c>
      <c r="C17" s="84"/>
      <c r="D17" s="84"/>
      <c r="E17" s="84"/>
      <c r="F17" s="84"/>
      <c r="G17" s="84"/>
    </row>
    <row r="18" customFormat="false" ht="15" hidden="false" customHeight="false" outlineLevel="0" collapsed="false">
      <c r="A18" s="89"/>
      <c r="B18" s="78" t="s">
        <v>54</v>
      </c>
      <c r="C18" s="84"/>
      <c r="D18" s="84"/>
      <c r="E18" s="84"/>
      <c r="F18" s="84"/>
      <c r="G18" s="84"/>
    </row>
    <row r="19" customFormat="false" ht="15" hidden="false" customHeight="false" outlineLevel="0" collapsed="false">
      <c r="A19" s="89" t="s">
        <v>121</v>
      </c>
      <c r="B19" s="78" t="s">
        <v>113</v>
      </c>
      <c r="C19" s="84"/>
      <c r="D19" s="84"/>
      <c r="E19" s="84"/>
      <c r="F19" s="84"/>
      <c r="G19" s="84"/>
    </row>
    <row r="20" customFormat="false" ht="15" hidden="false" customHeight="false" outlineLevel="0" collapsed="false">
      <c r="A20" s="89"/>
      <c r="B20" s="78" t="s">
        <v>54</v>
      </c>
      <c r="C20" s="84"/>
      <c r="D20" s="84"/>
      <c r="E20" s="84"/>
      <c r="F20" s="84"/>
      <c r="G20" s="84"/>
    </row>
    <row r="21" customFormat="false" ht="15" hidden="false" customHeight="false" outlineLevel="0" collapsed="false">
      <c r="A21" s="89" t="s">
        <v>122</v>
      </c>
      <c r="B21" s="78" t="s">
        <v>113</v>
      </c>
      <c r="C21" s="84"/>
      <c r="D21" s="84"/>
      <c r="E21" s="84"/>
      <c r="F21" s="84"/>
      <c r="G21" s="84"/>
    </row>
    <row r="22" customFormat="false" ht="15" hidden="false" customHeight="false" outlineLevel="0" collapsed="false">
      <c r="A22" s="89"/>
      <c r="B22" s="78" t="s">
        <v>54</v>
      </c>
      <c r="C22" s="84"/>
      <c r="D22" s="84"/>
      <c r="E22" s="84"/>
      <c r="F22" s="84"/>
      <c r="G22" s="84"/>
    </row>
    <row r="23" customFormat="false" ht="15" hidden="false" customHeight="false" outlineLevel="0" collapsed="false">
      <c r="A23" s="89" t="s">
        <v>123</v>
      </c>
      <c r="B23" s="78" t="s">
        <v>113</v>
      </c>
      <c r="C23" s="84"/>
      <c r="D23" s="84"/>
      <c r="E23" s="84"/>
      <c r="F23" s="84"/>
      <c r="G23" s="84"/>
    </row>
    <row r="24" customFormat="false" ht="15" hidden="false" customHeight="false" outlineLevel="0" collapsed="false">
      <c r="A24" s="89"/>
      <c r="B24" s="78" t="s">
        <v>54</v>
      </c>
      <c r="C24" s="84"/>
      <c r="D24" s="84"/>
      <c r="E24" s="84"/>
      <c r="F24" s="84"/>
      <c r="G24" s="84"/>
    </row>
    <row r="25" customFormat="false" ht="15" hidden="false" customHeight="false" outlineLevel="0" collapsed="false">
      <c r="A25" s="89" t="s">
        <v>124</v>
      </c>
      <c r="B25" s="78" t="s">
        <v>113</v>
      </c>
      <c r="C25" s="84"/>
      <c r="D25" s="84"/>
      <c r="E25" s="84"/>
      <c r="F25" s="84"/>
      <c r="G25" s="84"/>
    </row>
    <row r="26" customFormat="false" ht="15" hidden="false" customHeight="false" outlineLevel="0" collapsed="false">
      <c r="A26" s="89"/>
      <c r="B26" s="78" t="s">
        <v>54</v>
      </c>
      <c r="C26" s="84"/>
      <c r="D26" s="84"/>
      <c r="E26" s="84"/>
      <c r="F26" s="84"/>
      <c r="G26" s="84"/>
    </row>
    <row r="27" customFormat="false" ht="15" hidden="false" customHeight="false" outlineLevel="0" collapsed="false">
      <c r="A27" s="89" t="s">
        <v>125</v>
      </c>
      <c r="B27" s="78" t="s">
        <v>113</v>
      </c>
      <c r="C27" s="78"/>
      <c r="D27" s="84"/>
      <c r="E27" s="84"/>
      <c r="F27" s="84"/>
      <c r="G27" s="84"/>
    </row>
    <row r="28" customFormat="false" ht="15" hidden="false" customHeight="false" outlineLevel="0" collapsed="false">
      <c r="A28" s="89"/>
      <c r="B28" s="78" t="s">
        <v>54</v>
      </c>
      <c r="C28" s="78"/>
      <c r="D28" s="84"/>
      <c r="E28" s="84"/>
      <c r="F28" s="84"/>
      <c r="G28" s="84"/>
    </row>
    <row r="29" customFormat="false" ht="15" hidden="false" customHeight="false" outlineLevel="0" collapsed="false">
      <c r="A29" s="89" t="s">
        <v>126</v>
      </c>
      <c r="B29" s="78" t="s">
        <v>113</v>
      </c>
      <c r="C29" s="84"/>
      <c r="D29" s="84"/>
      <c r="E29" s="84"/>
      <c r="F29" s="84"/>
      <c r="G29" s="84"/>
    </row>
    <row r="30" customFormat="false" ht="15" hidden="false" customHeight="false" outlineLevel="0" collapsed="false">
      <c r="A30" s="89"/>
      <c r="B30" s="78" t="s">
        <v>54</v>
      </c>
      <c r="C30" s="84"/>
      <c r="D30" s="84"/>
      <c r="E30" s="84"/>
      <c r="F30" s="84"/>
      <c r="G30" s="84"/>
    </row>
    <row r="31" customFormat="false" ht="15" hidden="false" customHeight="false" outlineLevel="0" collapsed="false">
      <c r="A31" s="89" t="s">
        <v>127</v>
      </c>
      <c r="B31" s="78" t="s">
        <v>113</v>
      </c>
      <c r="C31" s="84"/>
      <c r="D31" s="84"/>
      <c r="E31" s="84"/>
      <c r="F31" s="84"/>
      <c r="G31" s="84"/>
    </row>
    <row r="32" customFormat="false" ht="15" hidden="false" customHeight="false" outlineLevel="0" collapsed="false">
      <c r="A32" s="89"/>
      <c r="B32" s="78" t="s">
        <v>54</v>
      </c>
      <c r="C32" s="84"/>
      <c r="D32" s="84"/>
      <c r="E32" s="84"/>
      <c r="F32" s="84"/>
      <c r="G32" s="84"/>
    </row>
    <row r="33" customFormat="false" ht="15" hidden="false" customHeight="false" outlineLevel="0" collapsed="false">
      <c r="A33" s="89" t="s">
        <v>128</v>
      </c>
      <c r="B33" s="78" t="s">
        <v>113</v>
      </c>
      <c r="C33" s="84"/>
      <c r="D33" s="84"/>
      <c r="E33" s="84"/>
      <c r="F33" s="84"/>
      <c r="G33" s="84"/>
    </row>
    <row r="34" customFormat="false" ht="15" hidden="false" customHeight="false" outlineLevel="0" collapsed="false">
      <c r="A34" s="89"/>
      <c r="B34" s="78" t="s">
        <v>54</v>
      </c>
      <c r="C34" s="84"/>
      <c r="D34" s="84"/>
      <c r="E34" s="84"/>
      <c r="F34" s="84"/>
      <c r="G34" s="84"/>
    </row>
    <row r="35" customFormat="false" ht="15" hidden="false" customHeight="false" outlineLevel="0" collapsed="false">
      <c r="A35" s="89" t="s">
        <v>129</v>
      </c>
      <c r="B35" s="78" t="s">
        <v>113</v>
      </c>
      <c r="C35" s="84"/>
      <c r="D35" s="84"/>
      <c r="E35" s="84"/>
      <c r="F35" s="84"/>
      <c r="G35" s="84"/>
    </row>
    <row r="36" customFormat="false" ht="15" hidden="false" customHeight="false" outlineLevel="0" collapsed="false">
      <c r="A36" s="89"/>
      <c r="B36" s="78" t="s">
        <v>54</v>
      </c>
      <c r="C36" s="84"/>
      <c r="D36" s="84"/>
      <c r="E36" s="84"/>
      <c r="F36" s="84"/>
      <c r="G36" s="84"/>
    </row>
    <row r="37" customFormat="false" ht="15" hidden="false" customHeight="false" outlineLevel="0" collapsed="false">
      <c r="A37" s="89" t="s">
        <v>130</v>
      </c>
      <c r="B37" s="78" t="s">
        <v>113</v>
      </c>
      <c r="C37" s="84"/>
      <c r="D37" s="84"/>
      <c r="E37" s="84"/>
      <c r="F37" s="84"/>
      <c r="G37" s="84"/>
    </row>
    <row r="38" customFormat="false" ht="15" hidden="false" customHeight="false" outlineLevel="0" collapsed="false">
      <c r="A38" s="89"/>
      <c r="B38" s="78" t="s">
        <v>54</v>
      </c>
      <c r="C38" s="84"/>
      <c r="D38" s="84"/>
      <c r="E38" s="84"/>
      <c r="F38" s="84"/>
      <c r="G38" s="84"/>
    </row>
    <row r="39" customFormat="false" ht="15" hidden="false" customHeight="false" outlineLevel="0" collapsed="false">
      <c r="A39" s="89" t="s">
        <v>131</v>
      </c>
      <c r="B39" s="78" t="s">
        <v>113</v>
      </c>
      <c r="C39" s="84"/>
      <c r="D39" s="84"/>
      <c r="E39" s="84"/>
      <c r="F39" s="84"/>
      <c r="G39" s="84"/>
    </row>
    <row r="40" customFormat="false" ht="15" hidden="false" customHeight="false" outlineLevel="0" collapsed="false">
      <c r="A40" s="89"/>
      <c r="B40" s="78" t="s">
        <v>54</v>
      </c>
      <c r="C40" s="84"/>
      <c r="D40" s="84"/>
      <c r="E40" s="84"/>
      <c r="F40" s="84"/>
      <c r="G40" s="84"/>
    </row>
    <row r="41" customFormat="false" ht="15" hidden="false" customHeight="false" outlineLevel="0" collapsed="false">
      <c r="A41" s="89" t="s">
        <v>132</v>
      </c>
      <c r="B41" s="78" t="s">
        <v>113</v>
      </c>
      <c r="C41" s="84"/>
      <c r="D41" s="84"/>
      <c r="E41" s="84"/>
      <c r="F41" s="84"/>
      <c r="G41" s="84"/>
    </row>
    <row r="42" customFormat="false" ht="15" hidden="false" customHeight="false" outlineLevel="0" collapsed="false">
      <c r="A42" s="89"/>
      <c r="B42" s="78" t="s">
        <v>54</v>
      </c>
      <c r="C42" s="84"/>
      <c r="D42" s="84"/>
      <c r="E42" s="84"/>
      <c r="F42" s="84"/>
      <c r="G42" s="84"/>
    </row>
    <row r="43" customFormat="false" ht="15" hidden="false" customHeight="false" outlineLevel="0" collapsed="false">
      <c r="A43" s="89" t="s">
        <v>133</v>
      </c>
      <c r="B43" s="78" t="s">
        <v>113</v>
      </c>
      <c r="C43" s="84"/>
      <c r="D43" s="84"/>
      <c r="E43" s="84"/>
      <c r="F43" s="84"/>
      <c r="G43" s="84"/>
    </row>
    <row r="44" customFormat="false" ht="15" hidden="false" customHeight="false" outlineLevel="0" collapsed="false">
      <c r="A44" s="89"/>
      <c r="B44" s="78" t="s">
        <v>54</v>
      </c>
      <c r="C44" s="84"/>
      <c r="D44" s="84"/>
      <c r="E44" s="84"/>
      <c r="F44" s="84"/>
      <c r="G44" s="84"/>
    </row>
    <row r="45" customFormat="false" ht="15" hidden="false" customHeight="false" outlineLevel="0" collapsed="false">
      <c r="A45" s="90"/>
      <c r="B45" s="91"/>
      <c r="C45" s="92"/>
      <c r="D45" s="92"/>
      <c r="E45" s="92"/>
      <c r="F45" s="92"/>
      <c r="G45" s="92"/>
    </row>
    <row r="46" customFormat="false" ht="15" hidden="false" customHeight="false" outlineLevel="0" collapsed="false">
      <c r="A46" s="90"/>
      <c r="B46" s="91"/>
      <c r="C46" s="92"/>
      <c r="D46" s="92"/>
      <c r="E46" s="92"/>
      <c r="F46" s="92"/>
      <c r="G46" s="92"/>
    </row>
    <row r="47" customFormat="false" ht="15" hidden="false" customHeight="false" outlineLevel="0" collapsed="false">
      <c r="A47" s="90"/>
      <c r="B47" s="91"/>
      <c r="C47" s="92"/>
      <c r="D47" s="92"/>
      <c r="E47" s="92"/>
      <c r="F47" s="92"/>
      <c r="G47" s="92"/>
    </row>
    <row r="48" customFormat="false" ht="19.7" hidden="false" customHeight="false" outlineLevel="0" collapsed="false">
      <c r="A48" s="83" t="s">
        <v>49</v>
      </c>
      <c r="B48" s="83"/>
      <c r="C48" s="83"/>
      <c r="D48" s="83"/>
      <c r="E48" s="83"/>
      <c r="F48" s="83"/>
      <c r="G48" s="83"/>
    </row>
    <row r="49" customFormat="false" ht="18.65" hidden="false" customHeight="false" outlineLevel="0" collapsed="false">
      <c r="A49" s="0" t="s">
        <v>107</v>
      </c>
      <c r="B49" s="0" t="s">
        <v>55</v>
      </c>
      <c r="D49" s="0" t="s">
        <v>108</v>
      </c>
      <c r="F49" s="87" t="s">
        <v>109</v>
      </c>
      <c r="G49" s="88" t="n">
        <v>42795</v>
      </c>
    </row>
    <row r="50" customFormat="false" ht="18.65" hidden="false" customHeight="false" outlineLevel="0" collapsed="false">
      <c r="F50" s="87" t="s">
        <v>110</v>
      </c>
      <c r="G50" s="0" t="s">
        <v>134</v>
      </c>
    </row>
    <row r="51" customFormat="false" ht="15" hidden="false" customHeight="false" outlineLevel="0" collapsed="false">
      <c r="A51" s="84" t="s">
        <v>0</v>
      </c>
      <c r="B51" s="84"/>
      <c r="C51" s="84" t="s">
        <v>12</v>
      </c>
      <c r="D51" s="84" t="s">
        <v>13</v>
      </c>
      <c r="E51" s="84" t="s">
        <v>16</v>
      </c>
      <c r="F51" s="84"/>
      <c r="G51" s="84"/>
    </row>
    <row r="52" customFormat="false" ht="15" hidden="false" customHeight="false" outlineLevel="0" collapsed="false">
      <c r="A52" s="89" t="s">
        <v>135</v>
      </c>
      <c r="B52" s="78" t="s">
        <v>113</v>
      </c>
      <c r="C52" s="84"/>
      <c r="D52" s="84"/>
      <c r="E52" s="84"/>
      <c r="F52" s="84"/>
      <c r="G52" s="84"/>
    </row>
    <row r="53" customFormat="false" ht="15" hidden="false" customHeight="false" outlineLevel="0" collapsed="false">
      <c r="A53" s="89"/>
      <c r="B53" s="78" t="s">
        <v>54</v>
      </c>
      <c r="C53" s="84"/>
      <c r="D53" s="84"/>
      <c r="E53" s="84"/>
      <c r="F53" s="84"/>
      <c r="G53" s="84"/>
    </row>
    <row r="54" customFormat="false" ht="15" hidden="false" customHeight="false" outlineLevel="0" collapsed="false">
      <c r="A54" s="89" t="s">
        <v>136</v>
      </c>
      <c r="B54" s="78" t="s">
        <v>113</v>
      </c>
      <c r="C54" s="84"/>
      <c r="D54" s="84"/>
      <c r="E54" s="84"/>
      <c r="F54" s="84"/>
      <c r="G54" s="84"/>
    </row>
    <row r="55" customFormat="false" ht="15" hidden="false" customHeight="false" outlineLevel="0" collapsed="false">
      <c r="A55" s="89"/>
      <c r="B55" s="78" t="s">
        <v>54</v>
      </c>
      <c r="C55" s="84"/>
      <c r="D55" s="84"/>
      <c r="E55" s="84"/>
      <c r="F55" s="84"/>
      <c r="G55" s="84"/>
    </row>
    <row r="56" customFormat="false" ht="15" hidden="false" customHeight="false" outlineLevel="0" collapsed="false">
      <c r="A56" s="89" t="s">
        <v>137</v>
      </c>
      <c r="B56" s="78" t="s">
        <v>113</v>
      </c>
      <c r="C56" s="84"/>
      <c r="D56" s="84"/>
      <c r="E56" s="84"/>
      <c r="F56" s="84"/>
      <c r="G56" s="84"/>
    </row>
    <row r="57" customFormat="false" ht="15" hidden="false" customHeight="false" outlineLevel="0" collapsed="false">
      <c r="A57" s="89"/>
      <c r="B57" s="78" t="s">
        <v>54</v>
      </c>
      <c r="C57" s="84"/>
      <c r="D57" s="84"/>
      <c r="E57" s="84"/>
      <c r="F57" s="84"/>
      <c r="G57" s="84"/>
    </row>
    <row r="58" customFormat="false" ht="15" hidden="false" customHeight="false" outlineLevel="0" collapsed="false">
      <c r="A58" s="89" t="s">
        <v>138</v>
      </c>
      <c r="B58" s="78" t="s">
        <v>113</v>
      </c>
      <c r="C58" s="84"/>
      <c r="D58" s="84"/>
      <c r="E58" s="84"/>
      <c r="F58" s="84"/>
      <c r="G58" s="84"/>
    </row>
    <row r="59" customFormat="false" ht="15" hidden="false" customHeight="false" outlineLevel="0" collapsed="false">
      <c r="A59" s="89"/>
      <c r="B59" s="78" t="s">
        <v>54</v>
      </c>
      <c r="C59" s="84"/>
      <c r="D59" s="84"/>
      <c r="E59" s="84"/>
      <c r="F59" s="84"/>
      <c r="G59" s="84"/>
    </row>
    <row r="60" customFormat="false" ht="15" hidden="false" customHeight="false" outlineLevel="0" collapsed="false">
      <c r="A60" s="89" t="s">
        <v>139</v>
      </c>
      <c r="B60" s="78" t="s">
        <v>113</v>
      </c>
      <c r="C60" s="84"/>
      <c r="D60" s="84"/>
      <c r="E60" s="84"/>
      <c r="F60" s="84"/>
      <c r="G60" s="84"/>
    </row>
    <row r="61" customFormat="false" ht="15" hidden="false" customHeight="false" outlineLevel="0" collapsed="false">
      <c r="A61" s="89"/>
      <c r="B61" s="78" t="s">
        <v>54</v>
      </c>
      <c r="C61" s="84"/>
      <c r="D61" s="84"/>
      <c r="E61" s="84"/>
      <c r="F61" s="84"/>
      <c r="G61" s="84"/>
    </row>
    <row r="62" customFormat="false" ht="15" hidden="false" customHeight="false" outlineLevel="0" collapsed="false">
      <c r="A62" s="89" t="s">
        <v>140</v>
      </c>
      <c r="B62" s="78" t="s">
        <v>113</v>
      </c>
      <c r="C62" s="84"/>
      <c r="D62" s="84"/>
      <c r="E62" s="84"/>
      <c r="F62" s="84"/>
      <c r="G62" s="84"/>
    </row>
    <row r="63" customFormat="false" ht="15" hidden="false" customHeight="false" outlineLevel="0" collapsed="false">
      <c r="A63" s="89"/>
      <c r="B63" s="78" t="s">
        <v>54</v>
      </c>
      <c r="C63" s="84"/>
      <c r="D63" s="84"/>
      <c r="E63" s="84"/>
      <c r="F63" s="84"/>
      <c r="G63" s="84"/>
    </row>
    <row r="64" customFormat="false" ht="15" hidden="false" customHeight="false" outlineLevel="0" collapsed="false">
      <c r="A64" s="89" t="s">
        <v>141</v>
      </c>
      <c r="B64" s="78" t="s">
        <v>113</v>
      </c>
      <c r="C64" s="84"/>
      <c r="D64" s="84"/>
      <c r="E64" s="84"/>
      <c r="F64" s="84"/>
      <c r="G64" s="84"/>
    </row>
    <row r="65" customFormat="false" ht="15" hidden="false" customHeight="false" outlineLevel="0" collapsed="false">
      <c r="A65" s="89"/>
      <c r="B65" s="78" t="s">
        <v>54</v>
      </c>
      <c r="C65" s="84"/>
      <c r="D65" s="84"/>
      <c r="E65" s="84"/>
      <c r="F65" s="84"/>
      <c r="G65" s="84"/>
    </row>
    <row r="66" customFormat="false" ht="15" hidden="false" customHeight="false" outlineLevel="0" collapsed="false">
      <c r="A66" s="89" t="s">
        <v>142</v>
      </c>
      <c r="B66" s="78" t="s">
        <v>113</v>
      </c>
      <c r="C66" s="84"/>
      <c r="D66" s="84"/>
      <c r="E66" s="84"/>
      <c r="F66" s="84"/>
      <c r="G66" s="84"/>
    </row>
    <row r="67" customFormat="false" ht="15" hidden="false" customHeight="false" outlineLevel="0" collapsed="false">
      <c r="A67" s="89"/>
      <c r="B67" s="78" t="s">
        <v>54</v>
      </c>
      <c r="C67" s="84"/>
      <c r="D67" s="84"/>
      <c r="E67" s="84"/>
      <c r="F67" s="84"/>
      <c r="G67" s="84"/>
    </row>
    <row r="68" customFormat="false" ht="15" hidden="false" customHeight="false" outlineLevel="0" collapsed="false">
      <c r="A68" s="89" t="s">
        <v>143</v>
      </c>
      <c r="B68" s="78" t="s">
        <v>113</v>
      </c>
      <c r="C68" s="84"/>
      <c r="D68" s="84"/>
      <c r="E68" s="84"/>
      <c r="F68" s="84"/>
      <c r="G68" s="84"/>
    </row>
    <row r="69" customFormat="false" ht="15" hidden="false" customHeight="false" outlineLevel="0" collapsed="false">
      <c r="A69" s="89"/>
      <c r="B69" s="78" t="s">
        <v>54</v>
      </c>
      <c r="C69" s="84"/>
      <c r="D69" s="84"/>
      <c r="E69" s="84"/>
      <c r="F69" s="84"/>
      <c r="G69" s="84"/>
    </row>
    <row r="70" customFormat="false" ht="15" hidden="false" customHeight="false" outlineLevel="0" collapsed="false">
      <c r="A70" s="89" t="s">
        <v>144</v>
      </c>
      <c r="B70" s="78" t="s">
        <v>113</v>
      </c>
      <c r="C70" s="84"/>
      <c r="D70" s="84"/>
      <c r="E70" s="84"/>
      <c r="F70" s="84"/>
      <c r="G70" s="84"/>
    </row>
    <row r="71" customFormat="false" ht="15" hidden="false" customHeight="false" outlineLevel="0" collapsed="false">
      <c r="A71" s="89"/>
      <c r="B71" s="78" t="s">
        <v>54</v>
      </c>
      <c r="C71" s="84"/>
      <c r="D71" s="84"/>
      <c r="E71" s="84"/>
      <c r="F71" s="84"/>
      <c r="G71" s="84"/>
    </row>
    <row r="72" customFormat="false" ht="15" hidden="false" customHeight="false" outlineLevel="0" collapsed="false">
      <c r="A72" s="89" t="s">
        <v>145</v>
      </c>
      <c r="B72" s="78" t="s">
        <v>113</v>
      </c>
      <c r="C72" s="84"/>
      <c r="D72" s="84"/>
      <c r="E72" s="84"/>
      <c r="F72" s="84"/>
      <c r="G72" s="84"/>
    </row>
    <row r="73" customFormat="false" ht="15" hidden="false" customHeight="false" outlineLevel="0" collapsed="false">
      <c r="A73" s="89"/>
      <c r="B73" s="78" t="s">
        <v>54</v>
      </c>
      <c r="C73" s="84"/>
      <c r="D73" s="84"/>
      <c r="E73" s="84"/>
      <c r="F73" s="84"/>
      <c r="G73" s="84"/>
    </row>
    <row r="74" customFormat="false" ht="15" hidden="false" customHeight="false" outlineLevel="0" collapsed="false">
      <c r="A74" s="84" t="s">
        <v>24</v>
      </c>
      <c r="B74" s="84"/>
      <c r="C74" s="78"/>
      <c r="D74" s="78"/>
      <c r="E74" s="78"/>
      <c r="F74" s="78"/>
      <c r="G74" s="78"/>
    </row>
  </sheetData>
  <mergeCells count="36">
    <mergeCell ref="A1:G1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8:G48"/>
    <mergeCell ref="A51:B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B7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1" sqref="E62:E69 C13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9.51"/>
    <col collapsed="false" customWidth="true" hidden="false" outlineLevel="0" max="7" min="3" style="0" width="12.63"/>
  </cols>
  <sheetData>
    <row r="1" customFormat="false" ht="19.7" hidden="false" customHeight="false" outlineLevel="0" collapsed="false">
      <c r="A1" s="83" t="s">
        <v>49</v>
      </c>
      <c r="B1" s="83"/>
      <c r="C1" s="83"/>
      <c r="D1" s="83"/>
      <c r="E1" s="83"/>
      <c r="F1" s="83"/>
      <c r="G1" s="83"/>
    </row>
    <row r="2" customFormat="false" ht="18.65" hidden="false" customHeight="false" outlineLevel="0" collapsed="false">
      <c r="A2" s="0" t="s">
        <v>107</v>
      </c>
      <c r="B2" s="0" t="s">
        <v>55</v>
      </c>
      <c r="D2" s="0" t="s">
        <v>108</v>
      </c>
      <c r="F2" s="87" t="s">
        <v>109</v>
      </c>
      <c r="G2" s="88" t="n">
        <v>43009</v>
      </c>
    </row>
    <row r="3" customFormat="false" ht="18.65" hidden="false" customHeight="false" outlineLevel="0" collapsed="false">
      <c r="F3" s="87" t="s">
        <v>110</v>
      </c>
      <c r="G3" s="0" t="s">
        <v>111</v>
      </c>
    </row>
    <row r="4" customFormat="false" ht="15" hidden="false" customHeight="false" outlineLevel="0" collapsed="false">
      <c r="A4" s="84" t="s">
        <v>0</v>
      </c>
      <c r="B4" s="84"/>
      <c r="C4" s="84" t="s">
        <v>12</v>
      </c>
      <c r="D4" s="84" t="s">
        <v>13</v>
      </c>
      <c r="E4" s="84" t="s">
        <v>16</v>
      </c>
      <c r="F4" s="84"/>
      <c r="G4" s="84"/>
    </row>
    <row r="5" customFormat="false" ht="15" hidden="false" customHeight="false" outlineLevel="0" collapsed="false">
      <c r="A5" s="89" t="s">
        <v>112</v>
      </c>
      <c r="B5" s="78" t="s">
        <v>113</v>
      </c>
      <c r="C5" s="84"/>
      <c r="D5" s="84"/>
      <c r="E5" s="84"/>
      <c r="F5" s="84"/>
      <c r="G5" s="84"/>
    </row>
    <row r="6" customFormat="false" ht="15" hidden="false" customHeight="false" outlineLevel="0" collapsed="false">
      <c r="A6" s="89"/>
      <c r="B6" s="78" t="s">
        <v>54</v>
      </c>
      <c r="C6" s="84"/>
      <c r="D6" s="84"/>
      <c r="E6" s="84"/>
      <c r="F6" s="84"/>
      <c r="G6" s="84"/>
    </row>
    <row r="7" customFormat="false" ht="15" hidden="false" customHeight="false" outlineLevel="0" collapsed="false">
      <c r="A7" s="89" t="s">
        <v>114</v>
      </c>
      <c r="B7" s="78" t="s">
        <v>113</v>
      </c>
      <c r="C7" s="84"/>
      <c r="D7" s="84"/>
      <c r="E7" s="84"/>
      <c r="F7" s="84"/>
      <c r="G7" s="84"/>
    </row>
    <row r="8" customFormat="false" ht="15" hidden="false" customHeight="false" outlineLevel="0" collapsed="false">
      <c r="A8" s="89"/>
      <c r="B8" s="78" t="s">
        <v>54</v>
      </c>
      <c r="C8" s="84"/>
      <c r="D8" s="84"/>
      <c r="E8" s="84"/>
      <c r="F8" s="84"/>
      <c r="G8" s="84"/>
    </row>
    <row r="9" customFormat="false" ht="15" hidden="false" customHeight="false" outlineLevel="0" collapsed="false">
      <c r="A9" s="89" t="s">
        <v>116</v>
      </c>
      <c r="B9" s="78" t="s">
        <v>113</v>
      </c>
      <c r="C9" s="84"/>
      <c r="D9" s="84"/>
      <c r="E9" s="84"/>
      <c r="F9" s="84"/>
      <c r="G9" s="84"/>
    </row>
    <row r="10" customFormat="false" ht="15" hidden="false" customHeight="false" outlineLevel="0" collapsed="false">
      <c r="A10" s="89"/>
      <c r="B10" s="78" t="s">
        <v>54</v>
      </c>
      <c r="C10" s="84"/>
      <c r="D10" s="84"/>
      <c r="E10" s="84"/>
      <c r="F10" s="84"/>
      <c r="G10" s="84"/>
    </row>
    <row r="11" customFormat="false" ht="15" hidden="false" customHeight="false" outlineLevel="0" collapsed="false">
      <c r="A11" s="89" t="s">
        <v>117</v>
      </c>
      <c r="B11" s="78" t="s">
        <v>113</v>
      </c>
      <c r="C11" s="84"/>
      <c r="D11" s="84"/>
      <c r="E11" s="84"/>
      <c r="F11" s="84"/>
      <c r="G11" s="84"/>
    </row>
    <row r="12" customFormat="false" ht="15" hidden="false" customHeight="false" outlineLevel="0" collapsed="false">
      <c r="A12" s="89"/>
      <c r="B12" s="78" t="s">
        <v>54</v>
      </c>
      <c r="C12" s="84"/>
      <c r="D12" s="84"/>
      <c r="E12" s="84"/>
      <c r="F12" s="84"/>
      <c r="G12" s="84"/>
    </row>
    <row r="13" customFormat="false" ht="15" hidden="false" customHeight="false" outlineLevel="0" collapsed="false">
      <c r="A13" s="89" t="s">
        <v>118</v>
      </c>
      <c r="B13" s="78" t="s">
        <v>113</v>
      </c>
      <c r="C13" s="84" t="s">
        <v>115</v>
      </c>
      <c r="D13" s="94"/>
      <c r="E13" s="84"/>
      <c r="F13" s="84"/>
      <c r="G13" s="84"/>
    </row>
    <row r="14" customFormat="false" ht="15" hidden="false" customHeight="false" outlineLevel="0" collapsed="false">
      <c r="A14" s="89"/>
      <c r="B14" s="78" t="s">
        <v>54</v>
      </c>
      <c r="C14" s="84" t="s">
        <v>64</v>
      </c>
      <c r="D14" s="94"/>
      <c r="E14" s="84"/>
      <c r="F14" s="84"/>
      <c r="G14" s="84"/>
    </row>
    <row r="15" customFormat="false" ht="15" hidden="false" customHeight="false" outlineLevel="0" collapsed="false">
      <c r="A15" s="89" t="s">
        <v>119</v>
      </c>
      <c r="B15" s="78" t="s">
        <v>113</v>
      </c>
      <c r="C15" s="84" t="s">
        <v>115</v>
      </c>
      <c r="D15" s="94"/>
      <c r="E15" s="84"/>
      <c r="F15" s="84"/>
      <c r="G15" s="84"/>
    </row>
    <row r="16" customFormat="false" ht="15" hidden="false" customHeight="false" outlineLevel="0" collapsed="false">
      <c r="A16" s="89"/>
      <c r="B16" s="78" t="s">
        <v>54</v>
      </c>
      <c r="C16" s="84" t="s">
        <v>64</v>
      </c>
      <c r="D16" s="94"/>
      <c r="E16" s="84"/>
      <c r="F16" s="84"/>
      <c r="G16" s="84"/>
    </row>
    <row r="17" customFormat="false" ht="15" hidden="false" customHeight="false" outlineLevel="0" collapsed="false">
      <c r="A17" s="89" t="s">
        <v>120</v>
      </c>
      <c r="B17" s="78" t="s">
        <v>113</v>
      </c>
      <c r="C17" s="84" t="s">
        <v>115</v>
      </c>
      <c r="D17" s="94"/>
      <c r="E17" s="84"/>
      <c r="F17" s="84"/>
      <c r="G17" s="84"/>
    </row>
    <row r="18" customFormat="false" ht="15" hidden="false" customHeight="false" outlineLevel="0" collapsed="false">
      <c r="A18" s="89"/>
      <c r="B18" s="78" t="s">
        <v>54</v>
      </c>
      <c r="C18" s="84" t="s">
        <v>64</v>
      </c>
      <c r="D18" s="94"/>
      <c r="E18" s="84"/>
      <c r="F18" s="84"/>
      <c r="G18" s="84"/>
    </row>
    <row r="19" customFormat="false" ht="15" hidden="false" customHeight="false" outlineLevel="0" collapsed="false">
      <c r="A19" s="89" t="s">
        <v>121</v>
      </c>
      <c r="B19" s="78" t="s">
        <v>113</v>
      </c>
      <c r="C19" s="84" t="s">
        <v>115</v>
      </c>
      <c r="D19" s="94"/>
      <c r="E19" s="84"/>
      <c r="F19" s="84"/>
      <c r="G19" s="84"/>
    </row>
    <row r="20" customFormat="false" ht="15" hidden="false" customHeight="false" outlineLevel="0" collapsed="false">
      <c r="A20" s="89"/>
      <c r="B20" s="78" t="s">
        <v>54</v>
      </c>
      <c r="C20" s="84" t="s">
        <v>64</v>
      </c>
      <c r="D20" s="94"/>
      <c r="E20" s="84"/>
      <c r="F20" s="84"/>
      <c r="G20" s="84"/>
    </row>
    <row r="21" customFormat="false" ht="15" hidden="false" customHeight="false" outlineLevel="0" collapsed="false">
      <c r="A21" s="89" t="s">
        <v>122</v>
      </c>
      <c r="B21" s="78" t="s">
        <v>113</v>
      </c>
      <c r="C21" s="84" t="s">
        <v>115</v>
      </c>
      <c r="D21" s="84" t="s">
        <v>115</v>
      </c>
      <c r="E21" s="84"/>
      <c r="F21" s="84"/>
      <c r="G21" s="84"/>
    </row>
    <row r="22" customFormat="false" ht="15" hidden="false" customHeight="false" outlineLevel="0" collapsed="false">
      <c r="A22" s="89"/>
      <c r="B22" s="78" t="s">
        <v>54</v>
      </c>
      <c r="C22" s="84" t="s">
        <v>64</v>
      </c>
      <c r="D22" s="84" t="s">
        <v>64</v>
      </c>
      <c r="E22" s="84"/>
      <c r="F22" s="84"/>
      <c r="G22" s="84"/>
    </row>
    <row r="23" customFormat="false" ht="15" hidden="false" customHeight="false" outlineLevel="0" collapsed="false">
      <c r="A23" s="89" t="s">
        <v>123</v>
      </c>
      <c r="B23" s="78" t="s">
        <v>113</v>
      </c>
      <c r="C23" s="84" t="s">
        <v>150</v>
      </c>
      <c r="D23" s="84" t="s">
        <v>115</v>
      </c>
      <c r="E23" s="84"/>
      <c r="F23" s="84"/>
      <c r="G23" s="84"/>
    </row>
    <row r="24" customFormat="false" ht="18.65" hidden="false" customHeight="false" outlineLevel="0" collapsed="false">
      <c r="A24" s="89"/>
      <c r="B24" s="78" t="s">
        <v>54</v>
      </c>
      <c r="C24" s="84" t="s">
        <v>151</v>
      </c>
      <c r="D24" s="84" t="s">
        <v>64</v>
      </c>
      <c r="E24" s="84"/>
      <c r="F24" s="84"/>
      <c r="G24" s="84"/>
    </row>
    <row r="25" customFormat="false" ht="15" hidden="false" customHeight="false" outlineLevel="0" collapsed="false">
      <c r="A25" s="89" t="s">
        <v>124</v>
      </c>
      <c r="B25" s="78" t="s">
        <v>113</v>
      </c>
      <c r="C25" s="84" t="s">
        <v>115</v>
      </c>
      <c r="D25" s="84" t="s">
        <v>115</v>
      </c>
      <c r="E25" s="84"/>
      <c r="F25" s="84"/>
      <c r="G25" s="84"/>
    </row>
    <row r="26" customFormat="false" ht="15" hidden="false" customHeight="false" outlineLevel="0" collapsed="false">
      <c r="A26" s="89"/>
      <c r="B26" s="78" t="s">
        <v>54</v>
      </c>
      <c r="C26" s="84" t="s">
        <v>69</v>
      </c>
      <c r="D26" s="84" t="s">
        <v>64</v>
      </c>
      <c r="E26" s="84"/>
      <c r="F26" s="84"/>
      <c r="G26" s="84"/>
    </row>
    <row r="27" customFormat="false" ht="15" hidden="false" customHeight="false" outlineLevel="0" collapsed="false">
      <c r="A27" s="89" t="s">
        <v>125</v>
      </c>
      <c r="B27" s="78" t="s">
        <v>113</v>
      </c>
      <c r="C27" s="84" t="s">
        <v>115</v>
      </c>
      <c r="D27" s="84" t="s">
        <v>115</v>
      </c>
      <c r="E27" s="84"/>
      <c r="F27" s="84"/>
      <c r="G27" s="84"/>
    </row>
    <row r="28" customFormat="false" ht="15" hidden="false" customHeight="false" outlineLevel="0" collapsed="false">
      <c r="A28" s="89"/>
      <c r="B28" s="78" t="s">
        <v>54</v>
      </c>
      <c r="C28" s="84" t="s">
        <v>69</v>
      </c>
      <c r="D28" s="84" t="s">
        <v>64</v>
      </c>
      <c r="E28" s="84"/>
      <c r="F28" s="84"/>
      <c r="G28" s="84"/>
    </row>
    <row r="29" customFormat="false" ht="15" hidden="false" customHeight="false" outlineLevel="0" collapsed="false">
      <c r="A29" s="89" t="s">
        <v>126</v>
      </c>
      <c r="B29" s="78" t="s">
        <v>113</v>
      </c>
      <c r="C29" s="84" t="s">
        <v>115</v>
      </c>
      <c r="D29" s="84" t="s">
        <v>152</v>
      </c>
      <c r="E29" s="84"/>
      <c r="F29" s="84"/>
      <c r="G29" s="84"/>
    </row>
    <row r="30" customFormat="false" ht="15" hidden="false" customHeight="false" outlineLevel="0" collapsed="false">
      <c r="A30" s="89"/>
      <c r="B30" s="78" t="s">
        <v>54</v>
      </c>
      <c r="C30" s="84" t="s">
        <v>69</v>
      </c>
      <c r="D30" s="84" t="s">
        <v>151</v>
      </c>
      <c r="E30" s="84"/>
      <c r="F30" s="84"/>
      <c r="G30" s="84"/>
    </row>
    <row r="31" customFormat="false" ht="15" hidden="false" customHeight="false" outlineLevel="0" collapsed="false">
      <c r="A31" s="89" t="s">
        <v>127</v>
      </c>
      <c r="B31" s="78" t="s">
        <v>113</v>
      </c>
      <c r="C31" s="84" t="s">
        <v>115</v>
      </c>
      <c r="D31" s="84" t="s">
        <v>115</v>
      </c>
      <c r="E31" s="84"/>
      <c r="F31" s="84"/>
      <c r="G31" s="84"/>
    </row>
    <row r="32" customFormat="false" ht="15" hidden="false" customHeight="false" outlineLevel="0" collapsed="false">
      <c r="A32" s="89"/>
      <c r="B32" s="78" t="s">
        <v>54</v>
      </c>
      <c r="C32" s="84" t="s">
        <v>69</v>
      </c>
      <c r="D32" s="84" t="s">
        <v>69</v>
      </c>
      <c r="E32" s="84"/>
      <c r="F32" s="84"/>
      <c r="G32" s="84"/>
    </row>
    <row r="33" customFormat="false" ht="15" hidden="false" customHeight="false" outlineLevel="0" collapsed="false">
      <c r="A33" s="89" t="s">
        <v>128</v>
      </c>
      <c r="B33" s="78" t="s">
        <v>113</v>
      </c>
      <c r="C33" s="84"/>
      <c r="D33" s="84"/>
      <c r="E33" s="84"/>
      <c r="F33" s="84"/>
      <c r="G33" s="84"/>
    </row>
    <row r="34" customFormat="false" ht="15" hidden="false" customHeight="false" outlineLevel="0" collapsed="false">
      <c r="A34" s="89"/>
      <c r="B34" s="78" t="s">
        <v>54</v>
      </c>
      <c r="C34" s="84"/>
      <c r="D34" s="84"/>
      <c r="E34" s="84"/>
      <c r="F34" s="84"/>
      <c r="G34" s="84"/>
    </row>
    <row r="35" customFormat="false" ht="15" hidden="false" customHeight="false" outlineLevel="0" collapsed="false">
      <c r="A35" s="89" t="s">
        <v>129</v>
      </c>
      <c r="B35" s="78" t="s">
        <v>113</v>
      </c>
      <c r="C35" s="84" t="s">
        <v>115</v>
      </c>
      <c r="D35" s="84" t="s">
        <v>115</v>
      </c>
      <c r="E35" s="84"/>
      <c r="F35" s="84"/>
      <c r="G35" s="84"/>
    </row>
    <row r="36" customFormat="false" ht="15" hidden="false" customHeight="false" outlineLevel="0" collapsed="false">
      <c r="A36" s="89"/>
      <c r="B36" s="78" t="s">
        <v>54</v>
      </c>
      <c r="C36" s="84" t="s">
        <v>69</v>
      </c>
      <c r="D36" s="84" t="s">
        <v>69</v>
      </c>
      <c r="E36" s="84"/>
      <c r="F36" s="84"/>
      <c r="G36" s="84"/>
    </row>
    <row r="37" customFormat="false" ht="15" hidden="false" customHeight="false" outlineLevel="0" collapsed="false">
      <c r="A37" s="89" t="s">
        <v>130</v>
      </c>
      <c r="B37" s="78" t="s">
        <v>113</v>
      </c>
      <c r="C37" s="84" t="s">
        <v>150</v>
      </c>
      <c r="D37" s="84" t="s">
        <v>115</v>
      </c>
      <c r="E37" s="84"/>
      <c r="F37" s="84"/>
      <c r="G37" s="84"/>
    </row>
    <row r="38" customFormat="false" ht="18.65" hidden="false" customHeight="false" outlineLevel="0" collapsed="false">
      <c r="A38" s="89"/>
      <c r="B38" s="78" t="s">
        <v>54</v>
      </c>
      <c r="C38" s="84" t="s">
        <v>153</v>
      </c>
      <c r="D38" s="84" t="s">
        <v>69</v>
      </c>
      <c r="E38" s="84"/>
      <c r="F38" s="84"/>
      <c r="G38" s="84"/>
    </row>
    <row r="39" customFormat="false" ht="15" hidden="false" customHeight="false" outlineLevel="0" collapsed="false">
      <c r="A39" s="89" t="s">
        <v>131</v>
      </c>
      <c r="B39" s="78" t="s">
        <v>113</v>
      </c>
      <c r="C39" s="84" t="s">
        <v>115</v>
      </c>
      <c r="D39" s="84" t="s">
        <v>115</v>
      </c>
      <c r="E39" s="84"/>
      <c r="F39" s="84"/>
      <c r="G39" s="84"/>
    </row>
    <row r="40" customFormat="false" ht="15" hidden="false" customHeight="false" outlineLevel="0" collapsed="false">
      <c r="A40" s="89"/>
      <c r="B40" s="78" t="s">
        <v>54</v>
      </c>
      <c r="C40" s="84" t="s">
        <v>94</v>
      </c>
      <c r="D40" s="84" t="s">
        <v>69</v>
      </c>
      <c r="E40" s="84"/>
      <c r="F40" s="84"/>
      <c r="G40" s="84"/>
    </row>
    <row r="41" customFormat="false" ht="15" hidden="false" customHeight="false" outlineLevel="0" collapsed="false">
      <c r="A41" s="89" t="s">
        <v>132</v>
      </c>
      <c r="B41" s="78" t="s">
        <v>113</v>
      </c>
      <c r="C41" s="84" t="s">
        <v>115</v>
      </c>
      <c r="D41" s="84" t="s">
        <v>152</v>
      </c>
      <c r="E41" s="84"/>
      <c r="F41" s="84"/>
      <c r="G41" s="84"/>
    </row>
    <row r="42" customFormat="false" ht="18.65" hidden="false" customHeight="false" outlineLevel="0" collapsed="false">
      <c r="A42" s="89"/>
      <c r="B42" s="78" t="s">
        <v>54</v>
      </c>
      <c r="C42" s="84" t="s">
        <v>94</v>
      </c>
      <c r="D42" s="84" t="s">
        <v>153</v>
      </c>
      <c r="E42" s="84"/>
      <c r="F42" s="84"/>
      <c r="G42" s="84"/>
    </row>
    <row r="43" customFormat="false" ht="15" hidden="false" customHeight="false" outlineLevel="0" collapsed="false">
      <c r="A43" s="89" t="s">
        <v>133</v>
      </c>
      <c r="B43" s="78" t="s">
        <v>113</v>
      </c>
      <c r="C43" s="84" t="s">
        <v>115</v>
      </c>
      <c r="D43" s="84" t="s">
        <v>115</v>
      </c>
      <c r="E43" s="84"/>
      <c r="F43" s="84"/>
      <c r="G43" s="84"/>
    </row>
    <row r="44" customFormat="false" ht="15" hidden="false" customHeight="false" outlineLevel="0" collapsed="false">
      <c r="A44" s="89"/>
      <c r="B44" s="78" t="s">
        <v>54</v>
      </c>
      <c r="C44" s="84" t="s">
        <v>94</v>
      </c>
      <c r="D44" s="84" t="s">
        <v>94</v>
      </c>
      <c r="E44" s="84"/>
      <c r="F44" s="84"/>
      <c r="G44" s="84"/>
    </row>
    <row r="45" customFormat="false" ht="15" hidden="false" customHeight="false" outlineLevel="0" collapsed="false">
      <c r="A45" s="90"/>
      <c r="B45" s="91"/>
      <c r="C45" s="92"/>
      <c r="D45" s="92"/>
      <c r="E45" s="92"/>
      <c r="F45" s="92"/>
      <c r="G45" s="92"/>
    </row>
    <row r="46" customFormat="false" ht="15" hidden="false" customHeight="false" outlineLevel="0" collapsed="false">
      <c r="A46" s="90"/>
      <c r="B46" s="91"/>
      <c r="C46" s="92"/>
      <c r="D46" s="92"/>
      <c r="E46" s="92"/>
      <c r="F46" s="92"/>
      <c r="G46" s="92"/>
    </row>
    <row r="47" customFormat="false" ht="15" hidden="false" customHeight="false" outlineLevel="0" collapsed="false">
      <c r="A47" s="90"/>
      <c r="B47" s="91"/>
      <c r="C47" s="92"/>
      <c r="D47" s="92"/>
      <c r="E47" s="92"/>
      <c r="F47" s="92"/>
      <c r="G47" s="92"/>
    </row>
    <row r="48" customFormat="false" ht="19.7" hidden="false" customHeight="false" outlineLevel="0" collapsed="false">
      <c r="A48" s="83" t="s">
        <v>49</v>
      </c>
      <c r="B48" s="83"/>
      <c r="C48" s="83"/>
      <c r="D48" s="83"/>
      <c r="E48" s="83"/>
      <c r="F48" s="83"/>
      <c r="G48" s="83"/>
    </row>
    <row r="49" customFormat="false" ht="18.65" hidden="false" customHeight="false" outlineLevel="0" collapsed="false">
      <c r="A49" s="0" t="s">
        <v>107</v>
      </c>
      <c r="B49" s="0" t="s">
        <v>55</v>
      </c>
      <c r="D49" s="0" t="s">
        <v>108</v>
      </c>
      <c r="F49" s="87" t="s">
        <v>109</v>
      </c>
      <c r="G49" s="88" t="n">
        <v>43009</v>
      </c>
    </row>
    <row r="50" customFormat="false" ht="18.65" hidden="false" customHeight="false" outlineLevel="0" collapsed="false">
      <c r="F50" s="87" t="s">
        <v>110</v>
      </c>
      <c r="G50" s="0" t="s">
        <v>134</v>
      </c>
    </row>
    <row r="51" customFormat="false" ht="15" hidden="false" customHeight="false" outlineLevel="0" collapsed="false">
      <c r="A51" s="84" t="s">
        <v>0</v>
      </c>
      <c r="B51" s="84"/>
      <c r="C51" s="84" t="s">
        <v>12</v>
      </c>
      <c r="D51" s="84" t="s">
        <v>13</v>
      </c>
      <c r="E51" s="84" t="s">
        <v>16</v>
      </c>
      <c r="F51" s="84"/>
      <c r="G51" s="84"/>
    </row>
    <row r="52" customFormat="false" ht="15" hidden="false" customHeight="false" outlineLevel="0" collapsed="false">
      <c r="A52" s="89" t="s">
        <v>135</v>
      </c>
      <c r="B52" s="78" t="s">
        <v>113</v>
      </c>
      <c r="C52" s="84" t="s">
        <v>115</v>
      </c>
      <c r="D52" s="84" t="s">
        <v>115</v>
      </c>
      <c r="E52" s="84"/>
      <c r="F52" s="84"/>
      <c r="G52" s="84"/>
    </row>
    <row r="53" customFormat="false" ht="15" hidden="false" customHeight="false" outlineLevel="0" collapsed="false">
      <c r="A53" s="89"/>
      <c r="B53" s="78" t="s">
        <v>54</v>
      </c>
      <c r="C53" s="84" t="s">
        <v>94</v>
      </c>
      <c r="D53" s="84" t="s">
        <v>94</v>
      </c>
      <c r="E53" s="84"/>
      <c r="F53" s="84"/>
      <c r="G53" s="84"/>
    </row>
    <row r="54" customFormat="false" ht="15" hidden="false" customHeight="false" outlineLevel="0" collapsed="false">
      <c r="A54" s="89" t="s">
        <v>136</v>
      </c>
      <c r="B54" s="78" t="s">
        <v>113</v>
      </c>
      <c r="C54" s="84"/>
      <c r="E54" s="84"/>
      <c r="F54" s="84"/>
      <c r="G54" s="84"/>
    </row>
    <row r="55" customFormat="false" ht="15" hidden="false" customHeight="false" outlineLevel="0" collapsed="false">
      <c r="A55" s="89"/>
      <c r="B55" s="78" t="s">
        <v>54</v>
      </c>
      <c r="C55" s="84"/>
      <c r="D55" s="95"/>
      <c r="E55" s="84"/>
      <c r="F55" s="84"/>
      <c r="G55" s="84"/>
    </row>
    <row r="56" customFormat="false" ht="15" hidden="false" customHeight="false" outlineLevel="0" collapsed="false">
      <c r="A56" s="89" t="s">
        <v>137</v>
      </c>
      <c r="B56" s="78" t="s">
        <v>113</v>
      </c>
      <c r="C56" s="84" t="s">
        <v>115</v>
      </c>
      <c r="D56" s="84" t="s">
        <v>115</v>
      </c>
      <c r="E56" s="84"/>
      <c r="F56" s="84"/>
      <c r="G56" s="84"/>
    </row>
    <row r="57" customFormat="false" ht="15" hidden="false" customHeight="false" outlineLevel="0" collapsed="false">
      <c r="A57" s="89"/>
      <c r="B57" s="78" t="s">
        <v>54</v>
      </c>
      <c r="C57" s="84" t="s">
        <v>94</v>
      </c>
      <c r="D57" s="84" t="s">
        <v>94</v>
      </c>
      <c r="E57" s="84"/>
      <c r="F57" s="84"/>
      <c r="G57" s="84"/>
    </row>
    <row r="58" customFormat="false" ht="15" hidden="false" customHeight="false" outlineLevel="0" collapsed="false">
      <c r="A58" s="89" t="s">
        <v>138</v>
      </c>
      <c r="B58" s="78" t="s">
        <v>113</v>
      </c>
      <c r="C58" s="84" t="s">
        <v>150</v>
      </c>
      <c r="D58" s="84" t="s">
        <v>115</v>
      </c>
      <c r="E58" s="84"/>
      <c r="F58" s="84"/>
      <c r="G58" s="84"/>
    </row>
    <row r="59" customFormat="false" ht="18.65" hidden="false" customHeight="false" outlineLevel="0" collapsed="false">
      <c r="A59" s="89"/>
      <c r="B59" s="78" t="s">
        <v>54</v>
      </c>
      <c r="C59" s="84" t="s">
        <v>154</v>
      </c>
      <c r="D59" s="84" t="s">
        <v>94</v>
      </c>
      <c r="E59" s="84"/>
      <c r="F59" s="84"/>
      <c r="G59" s="84"/>
    </row>
    <row r="60" customFormat="false" ht="15" hidden="false" customHeight="false" outlineLevel="0" collapsed="false">
      <c r="A60" s="89" t="s">
        <v>139</v>
      </c>
      <c r="B60" s="78" t="s">
        <v>113</v>
      </c>
      <c r="C60" s="84" t="s">
        <v>115</v>
      </c>
      <c r="D60" s="84" t="s">
        <v>152</v>
      </c>
      <c r="E60" s="84"/>
      <c r="F60" s="84"/>
      <c r="G60" s="84"/>
    </row>
    <row r="61" customFormat="false" ht="18.65" hidden="false" customHeight="false" outlineLevel="0" collapsed="false">
      <c r="A61" s="89"/>
      <c r="B61" s="78" t="s">
        <v>54</v>
      </c>
      <c r="C61" s="84" t="s">
        <v>96</v>
      </c>
      <c r="D61" s="84" t="s">
        <v>154</v>
      </c>
      <c r="E61" s="84"/>
      <c r="F61" s="84"/>
      <c r="G61" s="84"/>
    </row>
    <row r="62" customFormat="false" ht="15" hidden="false" customHeight="false" outlineLevel="0" collapsed="false">
      <c r="A62" s="89" t="s">
        <v>140</v>
      </c>
      <c r="B62" s="78" t="s">
        <v>113</v>
      </c>
      <c r="C62" s="84" t="s">
        <v>115</v>
      </c>
      <c r="D62" s="84" t="s">
        <v>115</v>
      </c>
      <c r="E62" s="84"/>
      <c r="F62" s="84"/>
      <c r="G62" s="84"/>
    </row>
    <row r="63" customFormat="false" ht="15" hidden="false" customHeight="false" outlineLevel="0" collapsed="false">
      <c r="A63" s="89"/>
      <c r="B63" s="78" t="s">
        <v>54</v>
      </c>
      <c r="C63" s="84" t="s">
        <v>96</v>
      </c>
      <c r="D63" s="84" t="s">
        <v>96</v>
      </c>
      <c r="E63" s="84"/>
      <c r="F63" s="84"/>
      <c r="G63" s="84"/>
    </row>
    <row r="64" customFormat="false" ht="15" hidden="false" customHeight="false" outlineLevel="0" collapsed="false">
      <c r="A64" s="89" t="s">
        <v>141</v>
      </c>
      <c r="B64" s="78" t="s">
        <v>113</v>
      </c>
      <c r="C64" s="84" t="s">
        <v>115</v>
      </c>
      <c r="D64" s="84" t="s">
        <v>115</v>
      </c>
      <c r="E64" s="84"/>
      <c r="F64" s="84"/>
      <c r="G64" s="84"/>
    </row>
    <row r="65" customFormat="false" ht="15" hidden="false" customHeight="false" outlineLevel="0" collapsed="false">
      <c r="A65" s="89"/>
      <c r="B65" s="78" t="s">
        <v>54</v>
      </c>
      <c r="C65" s="84" t="s">
        <v>96</v>
      </c>
      <c r="D65" s="84" t="s">
        <v>96</v>
      </c>
      <c r="E65" s="84"/>
      <c r="F65" s="84"/>
      <c r="G65" s="84"/>
    </row>
    <row r="66" customFormat="false" ht="15" hidden="false" customHeight="false" outlineLevel="0" collapsed="false">
      <c r="A66" s="89" t="s">
        <v>142</v>
      </c>
      <c r="B66" s="78" t="s">
        <v>113</v>
      </c>
      <c r="C66" s="84"/>
      <c r="D66" s="84"/>
      <c r="E66" s="84"/>
      <c r="F66" s="84"/>
      <c r="G66" s="84"/>
    </row>
    <row r="67" customFormat="false" ht="15" hidden="false" customHeight="false" outlineLevel="0" collapsed="false">
      <c r="A67" s="89"/>
      <c r="B67" s="78" t="s">
        <v>54</v>
      </c>
      <c r="C67" s="84"/>
      <c r="D67" s="84"/>
      <c r="E67" s="84"/>
      <c r="F67" s="84"/>
      <c r="G67" s="84"/>
    </row>
    <row r="68" customFormat="false" ht="15" hidden="false" customHeight="false" outlineLevel="0" collapsed="false">
      <c r="A68" s="89" t="s">
        <v>143</v>
      </c>
      <c r="B68" s="78" t="s">
        <v>113</v>
      </c>
      <c r="C68" s="84" t="s">
        <v>150</v>
      </c>
      <c r="D68" s="84" t="s">
        <v>152</v>
      </c>
      <c r="E68" s="84"/>
      <c r="F68" s="84"/>
      <c r="G68" s="84"/>
    </row>
    <row r="69" customFormat="false" ht="18.65" hidden="false" customHeight="false" outlineLevel="0" collapsed="false">
      <c r="A69" s="89"/>
      <c r="B69" s="78" t="s">
        <v>54</v>
      </c>
      <c r="C69" s="84" t="s">
        <v>96</v>
      </c>
      <c r="D69" s="84" t="s">
        <v>96</v>
      </c>
      <c r="E69" s="84"/>
      <c r="F69" s="84"/>
      <c r="G69" s="84"/>
    </row>
    <row r="70" customFormat="false" ht="15" hidden="false" customHeight="false" outlineLevel="0" collapsed="false">
      <c r="A70" s="89" t="s">
        <v>144</v>
      </c>
      <c r="B70" s="78" t="s">
        <v>113</v>
      </c>
      <c r="C70" s="84" t="s">
        <v>115</v>
      </c>
      <c r="D70" s="84" t="s">
        <v>115</v>
      </c>
      <c r="E70" s="84"/>
      <c r="F70" s="84"/>
      <c r="G70" s="84"/>
    </row>
    <row r="71" customFormat="false" ht="15" hidden="false" customHeight="false" outlineLevel="0" collapsed="false">
      <c r="A71" s="89"/>
      <c r="B71" s="78" t="s">
        <v>54</v>
      </c>
      <c r="C71" s="84" t="s">
        <v>96</v>
      </c>
      <c r="D71" s="84" t="s">
        <v>96</v>
      </c>
      <c r="E71" s="84"/>
      <c r="F71" s="84"/>
      <c r="G71" s="84"/>
    </row>
    <row r="72" customFormat="false" ht="15" hidden="false" customHeight="false" outlineLevel="0" collapsed="false">
      <c r="A72" s="89" t="s">
        <v>145</v>
      </c>
      <c r="B72" s="78" t="s">
        <v>113</v>
      </c>
      <c r="C72" s="84" t="s">
        <v>115</v>
      </c>
      <c r="D72" s="84" t="s">
        <v>115</v>
      </c>
      <c r="E72" s="84"/>
      <c r="F72" s="84"/>
      <c r="G72" s="84"/>
    </row>
    <row r="73" customFormat="false" ht="15" hidden="false" customHeight="false" outlineLevel="0" collapsed="false">
      <c r="A73" s="89"/>
      <c r="B73" s="78" t="s">
        <v>54</v>
      </c>
      <c r="C73" s="84" t="s">
        <v>96</v>
      </c>
      <c r="D73" s="84" t="s">
        <v>96</v>
      </c>
      <c r="E73" s="84"/>
      <c r="F73" s="84"/>
      <c r="G73" s="84"/>
    </row>
    <row r="74" customFormat="false" ht="15" hidden="false" customHeight="false" outlineLevel="0" collapsed="false">
      <c r="A74" s="84" t="s">
        <v>24</v>
      </c>
      <c r="B74" s="84"/>
      <c r="C74" s="78"/>
      <c r="D74" s="78"/>
      <c r="E74" s="78"/>
      <c r="F74" s="78"/>
      <c r="G74" s="78"/>
    </row>
  </sheetData>
  <mergeCells count="36">
    <mergeCell ref="A1:G1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8:G48"/>
    <mergeCell ref="A51:B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B7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E62:E69 C5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9.51"/>
    <col collapsed="false" customWidth="true" hidden="false" outlineLevel="0" max="7" min="3" style="0" width="12.63"/>
  </cols>
  <sheetData>
    <row r="1" customFormat="false" ht="19.7" hidden="false" customHeight="false" outlineLevel="0" collapsed="false">
      <c r="A1" s="83" t="s">
        <v>49</v>
      </c>
      <c r="B1" s="83"/>
      <c r="C1" s="83"/>
      <c r="D1" s="83"/>
      <c r="E1" s="83"/>
      <c r="F1" s="83"/>
      <c r="G1" s="83"/>
    </row>
    <row r="2" customFormat="false" ht="18.65" hidden="false" customHeight="false" outlineLevel="0" collapsed="false">
      <c r="A2" s="0" t="s">
        <v>107</v>
      </c>
      <c r="B2" s="0" t="s">
        <v>55</v>
      </c>
      <c r="D2" s="0" t="s">
        <v>108</v>
      </c>
      <c r="F2" s="87" t="s">
        <v>109</v>
      </c>
      <c r="G2" s="88" t="n">
        <v>43040</v>
      </c>
    </row>
    <row r="3" customFormat="false" ht="18.65" hidden="false" customHeight="false" outlineLevel="0" collapsed="false">
      <c r="F3" s="87" t="s">
        <v>110</v>
      </c>
      <c r="G3" s="0" t="s">
        <v>111</v>
      </c>
    </row>
    <row r="4" customFormat="false" ht="15" hidden="false" customHeight="false" outlineLevel="0" collapsed="false">
      <c r="A4" s="84" t="s">
        <v>0</v>
      </c>
      <c r="B4" s="84"/>
      <c r="C4" s="84" t="s">
        <v>12</v>
      </c>
      <c r="D4" s="84" t="s">
        <v>13</v>
      </c>
      <c r="E4" s="84" t="s">
        <v>16</v>
      </c>
      <c r="F4" s="84"/>
      <c r="G4" s="84"/>
    </row>
    <row r="5" customFormat="false" ht="15" hidden="false" customHeight="false" outlineLevel="0" collapsed="false">
      <c r="A5" s="89" t="s">
        <v>112</v>
      </c>
      <c r="B5" s="78" t="s">
        <v>113</v>
      </c>
      <c r="C5" s="84" t="s">
        <v>115</v>
      </c>
      <c r="D5" s="84" t="s">
        <v>115</v>
      </c>
      <c r="E5" s="84" t="s">
        <v>115</v>
      </c>
      <c r="F5" s="84"/>
      <c r="G5" s="84"/>
    </row>
    <row r="6" customFormat="false" ht="15" hidden="false" customHeight="false" outlineLevel="0" collapsed="false">
      <c r="A6" s="89"/>
      <c r="B6" s="78" t="s">
        <v>54</v>
      </c>
      <c r="C6" s="84" t="s">
        <v>69</v>
      </c>
      <c r="D6" s="84" t="s">
        <v>69</v>
      </c>
      <c r="E6" s="84" t="s">
        <v>69</v>
      </c>
      <c r="F6" s="84"/>
      <c r="G6" s="84"/>
    </row>
    <row r="7" customFormat="false" ht="15" hidden="false" customHeight="false" outlineLevel="0" collapsed="false">
      <c r="A7" s="89" t="s">
        <v>114</v>
      </c>
      <c r="B7" s="78" t="s">
        <v>113</v>
      </c>
      <c r="C7" s="84" t="s">
        <v>115</v>
      </c>
      <c r="D7" s="84" t="s">
        <v>115</v>
      </c>
      <c r="E7" s="84" t="s">
        <v>115</v>
      </c>
      <c r="F7" s="84"/>
      <c r="G7" s="84"/>
    </row>
    <row r="8" customFormat="false" ht="15" hidden="false" customHeight="false" outlineLevel="0" collapsed="false">
      <c r="A8" s="89"/>
      <c r="B8" s="78" t="s">
        <v>54</v>
      </c>
      <c r="C8" s="84" t="s">
        <v>69</v>
      </c>
      <c r="D8" s="84" t="s">
        <v>69</v>
      </c>
      <c r="E8" s="84" t="s">
        <v>69</v>
      </c>
      <c r="F8" s="84"/>
      <c r="G8" s="84"/>
    </row>
    <row r="9" customFormat="false" ht="15" hidden="false" customHeight="false" outlineLevel="0" collapsed="false">
      <c r="A9" s="89" t="s">
        <v>116</v>
      </c>
      <c r="B9" s="78" t="s">
        <v>113</v>
      </c>
      <c r="C9" s="84" t="s">
        <v>115</v>
      </c>
      <c r="D9" s="84" t="s">
        <v>115</v>
      </c>
      <c r="E9" s="84" t="s">
        <v>115</v>
      </c>
      <c r="F9" s="84"/>
      <c r="G9" s="84"/>
    </row>
    <row r="10" customFormat="false" ht="15" hidden="false" customHeight="false" outlineLevel="0" collapsed="false">
      <c r="A10" s="89"/>
      <c r="B10" s="78" t="s">
        <v>54</v>
      </c>
      <c r="C10" s="84" t="s">
        <v>69</v>
      </c>
      <c r="D10" s="84" t="s">
        <v>69</v>
      </c>
      <c r="E10" s="84" t="s">
        <v>69</v>
      </c>
      <c r="F10" s="84"/>
      <c r="G10" s="84"/>
    </row>
    <row r="11" customFormat="false" ht="15" hidden="false" customHeight="false" outlineLevel="0" collapsed="false">
      <c r="A11" s="89" t="s">
        <v>117</v>
      </c>
      <c r="B11" s="78" t="s">
        <v>113</v>
      </c>
      <c r="C11" s="84"/>
      <c r="D11" s="84"/>
      <c r="E11" s="84"/>
      <c r="F11" s="84"/>
      <c r="G11" s="84"/>
    </row>
    <row r="12" customFormat="false" ht="15" hidden="false" customHeight="false" outlineLevel="0" collapsed="false">
      <c r="A12" s="89"/>
      <c r="B12" s="78" t="s">
        <v>54</v>
      </c>
      <c r="C12" s="84"/>
      <c r="D12" s="84"/>
      <c r="E12" s="84"/>
      <c r="F12" s="84"/>
      <c r="G12" s="84"/>
    </row>
    <row r="13" customFormat="false" ht="15" hidden="false" customHeight="false" outlineLevel="0" collapsed="false">
      <c r="A13" s="89" t="s">
        <v>118</v>
      </c>
      <c r="B13" s="78" t="s">
        <v>113</v>
      </c>
      <c r="C13" s="84"/>
      <c r="D13" s="84"/>
      <c r="E13" s="84"/>
      <c r="F13" s="84"/>
      <c r="G13" s="84"/>
    </row>
    <row r="14" customFormat="false" ht="15" hidden="false" customHeight="false" outlineLevel="0" collapsed="false">
      <c r="A14" s="89"/>
      <c r="B14" s="78" t="s">
        <v>54</v>
      </c>
      <c r="C14" s="84"/>
      <c r="D14" s="84"/>
      <c r="E14" s="84"/>
      <c r="F14" s="84"/>
      <c r="G14" s="84"/>
    </row>
    <row r="15" customFormat="false" ht="15" hidden="false" customHeight="false" outlineLevel="0" collapsed="false">
      <c r="A15" s="89" t="s">
        <v>119</v>
      </c>
      <c r="B15" s="78" t="s">
        <v>113</v>
      </c>
      <c r="C15" s="84" t="s">
        <v>115</v>
      </c>
      <c r="D15" s="84" t="s">
        <v>115</v>
      </c>
      <c r="E15" s="84" t="s">
        <v>115</v>
      </c>
      <c r="F15" s="84"/>
      <c r="G15" s="84"/>
    </row>
    <row r="16" customFormat="false" ht="15" hidden="false" customHeight="false" outlineLevel="0" collapsed="false">
      <c r="A16" s="89"/>
      <c r="B16" s="78" t="s">
        <v>54</v>
      </c>
      <c r="C16" s="84" t="s">
        <v>69</v>
      </c>
      <c r="D16" s="84" t="s">
        <v>69</v>
      </c>
      <c r="E16" s="84" t="s">
        <v>69</v>
      </c>
      <c r="F16" s="84"/>
      <c r="G16" s="84"/>
    </row>
    <row r="17" customFormat="false" ht="15" hidden="false" customHeight="false" outlineLevel="0" collapsed="false">
      <c r="A17" s="89" t="s">
        <v>120</v>
      </c>
      <c r="B17" s="78" t="s">
        <v>113</v>
      </c>
      <c r="C17" s="84" t="s">
        <v>115</v>
      </c>
      <c r="D17" s="84" t="s">
        <v>115</v>
      </c>
      <c r="E17" s="84" t="s">
        <v>115</v>
      </c>
      <c r="F17" s="84"/>
      <c r="G17" s="84"/>
    </row>
    <row r="18" customFormat="false" ht="15" hidden="false" customHeight="false" outlineLevel="0" collapsed="false">
      <c r="A18" s="89"/>
      <c r="B18" s="78" t="s">
        <v>54</v>
      </c>
      <c r="C18" s="84" t="s">
        <v>69</v>
      </c>
      <c r="D18" s="84" t="s">
        <v>69</v>
      </c>
      <c r="E18" s="84" t="s">
        <v>69</v>
      </c>
      <c r="F18" s="84"/>
      <c r="G18" s="84"/>
    </row>
    <row r="19" customFormat="false" ht="15" hidden="false" customHeight="false" outlineLevel="0" collapsed="false">
      <c r="A19" s="89" t="s">
        <v>121</v>
      </c>
      <c r="B19" s="78" t="s">
        <v>113</v>
      </c>
      <c r="C19" s="84" t="s">
        <v>115</v>
      </c>
      <c r="D19" s="84" t="s">
        <v>115</v>
      </c>
      <c r="E19" s="84" t="s">
        <v>115</v>
      </c>
      <c r="F19" s="84"/>
      <c r="G19" s="84"/>
    </row>
    <row r="20" customFormat="false" ht="15" hidden="false" customHeight="false" outlineLevel="0" collapsed="false">
      <c r="A20" s="89"/>
      <c r="B20" s="78" t="s">
        <v>54</v>
      </c>
      <c r="C20" s="84" t="s">
        <v>69</v>
      </c>
      <c r="D20" s="84" t="s">
        <v>69</v>
      </c>
      <c r="E20" s="84" t="s">
        <v>69</v>
      </c>
      <c r="F20" s="84"/>
      <c r="G20" s="84"/>
    </row>
    <row r="21" customFormat="false" ht="15" hidden="false" customHeight="false" outlineLevel="0" collapsed="false">
      <c r="A21" s="89" t="s">
        <v>122</v>
      </c>
      <c r="B21" s="78" t="s">
        <v>113</v>
      </c>
      <c r="C21" s="84" t="s">
        <v>115</v>
      </c>
      <c r="D21" s="84" t="s">
        <v>115</v>
      </c>
      <c r="E21" s="84" t="s">
        <v>115</v>
      </c>
      <c r="F21" s="84"/>
      <c r="G21" s="84"/>
    </row>
    <row r="22" customFormat="false" ht="15" hidden="false" customHeight="false" outlineLevel="0" collapsed="false">
      <c r="A22" s="89"/>
      <c r="B22" s="78" t="s">
        <v>54</v>
      </c>
      <c r="C22" s="84" t="s">
        <v>69</v>
      </c>
      <c r="D22" s="84" t="s">
        <v>69</v>
      </c>
      <c r="E22" s="84" t="s">
        <v>69</v>
      </c>
      <c r="F22" s="84"/>
      <c r="G22" s="84"/>
    </row>
    <row r="23" customFormat="false" ht="15" hidden="false" customHeight="false" outlineLevel="0" collapsed="false">
      <c r="A23" s="89" t="s">
        <v>123</v>
      </c>
      <c r="B23" s="78" t="s">
        <v>113</v>
      </c>
      <c r="C23" s="84" t="s">
        <v>115</v>
      </c>
      <c r="D23" s="84" t="s">
        <v>115</v>
      </c>
      <c r="E23" s="84" t="s">
        <v>115</v>
      </c>
      <c r="F23" s="84"/>
      <c r="G23" s="84"/>
    </row>
    <row r="24" customFormat="false" ht="15" hidden="false" customHeight="false" outlineLevel="0" collapsed="false">
      <c r="A24" s="89"/>
      <c r="B24" s="78" t="s">
        <v>54</v>
      </c>
      <c r="C24" s="84" t="s">
        <v>94</v>
      </c>
      <c r="D24" s="84" t="s">
        <v>69</v>
      </c>
      <c r="E24" s="84" t="s">
        <v>94</v>
      </c>
      <c r="F24" s="84"/>
      <c r="G24" s="84"/>
    </row>
    <row r="25" customFormat="false" ht="15" hidden="false" customHeight="false" outlineLevel="0" collapsed="false">
      <c r="A25" s="89" t="s">
        <v>124</v>
      </c>
      <c r="B25" s="78" t="s">
        <v>113</v>
      </c>
      <c r="C25" s="84"/>
      <c r="D25" s="84"/>
      <c r="E25" s="84"/>
      <c r="F25" s="84"/>
      <c r="G25" s="84"/>
    </row>
    <row r="26" customFormat="false" ht="15" hidden="false" customHeight="false" outlineLevel="0" collapsed="false">
      <c r="A26" s="89"/>
      <c r="B26" s="78" t="s">
        <v>54</v>
      </c>
      <c r="C26" s="84"/>
      <c r="D26" s="84"/>
      <c r="E26" s="84"/>
      <c r="F26" s="84"/>
      <c r="G26" s="84"/>
    </row>
    <row r="27" customFormat="false" ht="15" hidden="false" customHeight="false" outlineLevel="0" collapsed="false">
      <c r="A27" s="89" t="s">
        <v>125</v>
      </c>
      <c r="B27" s="78" t="s">
        <v>113</v>
      </c>
      <c r="C27" s="78"/>
      <c r="D27" s="84"/>
      <c r="E27" s="84"/>
      <c r="F27" s="84"/>
      <c r="G27" s="84"/>
    </row>
    <row r="28" customFormat="false" ht="15" hidden="false" customHeight="false" outlineLevel="0" collapsed="false">
      <c r="A28" s="89"/>
      <c r="B28" s="78" t="s">
        <v>54</v>
      </c>
      <c r="C28" s="78"/>
      <c r="D28" s="84"/>
      <c r="E28" s="84"/>
      <c r="F28" s="84"/>
      <c r="G28" s="84"/>
    </row>
    <row r="29" customFormat="false" ht="15" hidden="false" customHeight="false" outlineLevel="0" collapsed="false">
      <c r="A29" s="89" t="s">
        <v>126</v>
      </c>
      <c r="B29" s="78" t="s">
        <v>113</v>
      </c>
      <c r="C29" s="84" t="s">
        <v>115</v>
      </c>
      <c r="D29" s="84" t="s">
        <v>115</v>
      </c>
      <c r="E29" s="84" t="s">
        <v>115</v>
      </c>
      <c r="F29" s="84"/>
      <c r="G29" s="84"/>
    </row>
    <row r="30" customFormat="false" ht="15" hidden="false" customHeight="false" outlineLevel="0" collapsed="false">
      <c r="A30" s="89"/>
      <c r="B30" s="78" t="s">
        <v>54</v>
      </c>
      <c r="C30" s="84" t="s">
        <v>94</v>
      </c>
      <c r="D30" s="84" t="s">
        <v>94</v>
      </c>
      <c r="E30" s="84" t="s">
        <v>94</v>
      </c>
      <c r="F30" s="84"/>
      <c r="G30" s="84"/>
    </row>
    <row r="31" customFormat="false" ht="15" hidden="false" customHeight="false" outlineLevel="0" collapsed="false">
      <c r="A31" s="89" t="s">
        <v>127</v>
      </c>
      <c r="B31" s="78" t="s">
        <v>113</v>
      </c>
      <c r="C31" s="84" t="s">
        <v>115</v>
      </c>
      <c r="D31" s="84" t="s">
        <v>115</v>
      </c>
      <c r="E31" s="84" t="s">
        <v>115</v>
      </c>
      <c r="F31" s="84"/>
      <c r="G31" s="84"/>
    </row>
    <row r="32" customFormat="false" ht="15" hidden="false" customHeight="false" outlineLevel="0" collapsed="false">
      <c r="A32" s="89"/>
      <c r="B32" s="78" t="s">
        <v>54</v>
      </c>
      <c r="C32" s="84" t="s">
        <v>94</v>
      </c>
      <c r="D32" s="84" t="s">
        <v>94</v>
      </c>
      <c r="E32" s="84" t="s">
        <v>94</v>
      </c>
      <c r="F32" s="84"/>
      <c r="G32" s="84"/>
    </row>
    <row r="33" customFormat="false" ht="15" hidden="false" customHeight="false" outlineLevel="0" collapsed="false">
      <c r="A33" s="89" t="s">
        <v>128</v>
      </c>
      <c r="B33" s="78" t="s">
        <v>113</v>
      </c>
      <c r="C33" s="84" t="s">
        <v>115</v>
      </c>
      <c r="D33" s="84" t="s">
        <v>115</v>
      </c>
      <c r="E33" s="84" t="s">
        <v>115</v>
      </c>
      <c r="F33" s="84"/>
      <c r="G33" s="84"/>
    </row>
    <row r="34" customFormat="false" ht="15" hidden="false" customHeight="false" outlineLevel="0" collapsed="false">
      <c r="A34" s="89"/>
      <c r="B34" s="78" t="s">
        <v>54</v>
      </c>
      <c r="C34" s="84" t="s">
        <v>94</v>
      </c>
      <c r="D34" s="84" t="s">
        <v>94</v>
      </c>
      <c r="E34" s="84" t="s">
        <v>94</v>
      </c>
      <c r="F34" s="84"/>
      <c r="G34" s="84"/>
    </row>
    <row r="35" customFormat="false" ht="15" hidden="false" customHeight="false" outlineLevel="0" collapsed="false">
      <c r="A35" s="89" t="s">
        <v>129</v>
      </c>
      <c r="B35" s="78" t="s">
        <v>113</v>
      </c>
      <c r="C35" s="84" t="s">
        <v>115</v>
      </c>
      <c r="D35" s="84" t="s">
        <v>115</v>
      </c>
      <c r="E35" s="84" t="s">
        <v>115</v>
      </c>
      <c r="F35" s="84"/>
      <c r="G35" s="84"/>
    </row>
    <row r="36" customFormat="false" ht="15" hidden="false" customHeight="false" outlineLevel="0" collapsed="false">
      <c r="A36" s="89"/>
      <c r="B36" s="78" t="s">
        <v>54</v>
      </c>
      <c r="C36" s="84" t="s">
        <v>94</v>
      </c>
      <c r="D36" s="84" t="s">
        <v>94</v>
      </c>
      <c r="E36" s="84" t="s">
        <v>94</v>
      </c>
      <c r="F36" s="84"/>
      <c r="G36" s="84"/>
    </row>
    <row r="37" customFormat="false" ht="15" hidden="false" customHeight="false" outlineLevel="0" collapsed="false">
      <c r="A37" s="89" t="s">
        <v>130</v>
      </c>
      <c r="B37" s="78" t="s">
        <v>113</v>
      </c>
      <c r="C37" s="84" t="s">
        <v>115</v>
      </c>
      <c r="D37" s="84" t="s">
        <v>115</v>
      </c>
      <c r="E37" s="84" t="s">
        <v>115</v>
      </c>
      <c r="F37" s="84"/>
      <c r="G37" s="84"/>
    </row>
    <row r="38" customFormat="false" ht="15" hidden="false" customHeight="false" outlineLevel="0" collapsed="false">
      <c r="A38" s="89"/>
      <c r="B38" s="78" t="s">
        <v>54</v>
      </c>
      <c r="C38" s="84" t="s">
        <v>94</v>
      </c>
      <c r="D38" s="84" t="s">
        <v>94</v>
      </c>
      <c r="E38" s="84" t="s">
        <v>94</v>
      </c>
      <c r="F38" s="84"/>
      <c r="G38" s="84"/>
    </row>
    <row r="39" customFormat="false" ht="15" hidden="false" customHeight="false" outlineLevel="0" collapsed="false">
      <c r="A39" s="89" t="s">
        <v>131</v>
      </c>
      <c r="B39" s="78" t="s">
        <v>113</v>
      </c>
      <c r="C39" s="84"/>
      <c r="D39" s="84" t="s">
        <v>115</v>
      </c>
      <c r="E39" s="84"/>
      <c r="F39" s="84"/>
      <c r="G39" s="84"/>
    </row>
    <row r="40" customFormat="false" ht="15" hidden="false" customHeight="false" outlineLevel="0" collapsed="false">
      <c r="A40" s="89"/>
      <c r="B40" s="78" t="s">
        <v>54</v>
      </c>
      <c r="C40" s="84"/>
      <c r="D40" s="84" t="s">
        <v>94</v>
      </c>
      <c r="E40" s="84"/>
      <c r="F40" s="84"/>
      <c r="G40" s="84"/>
    </row>
    <row r="41" customFormat="false" ht="15" hidden="false" customHeight="false" outlineLevel="0" collapsed="false">
      <c r="A41" s="89" t="s">
        <v>132</v>
      </c>
      <c r="B41" s="78" t="s">
        <v>113</v>
      </c>
      <c r="C41" s="84"/>
      <c r="D41" s="84"/>
      <c r="E41" s="84"/>
      <c r="F41" s="84"/>
      <c r="G41" s="84"/>
    </row>
    <row r="42" customFormat="false" ht="15" hidden="false" customHeight="false" outlineLevel="0" collapsed="false">
      <c r="A42" s="89"/>
      <c r="B42" s="78" t="s">
        <v>54</v>
      </c>
      <c r="C42" s="84"/>
      <c r="D42" s="84"/>
      <c r="E42" s="84"/>
      <c r="F42" s="84"/>
      <c r="G42" s="84"/>
    </row>
    <row r="43" customFormat="false" ht="15" hidden="false" customHeight="false" outlineLevel="0" collapsed="false">
      <c r="A43" s="89" t="s">
        <v>133</v>
      </c>
      <c r="B43" s="78" t="s">
        <v>113</v>
      </c>
      <c r="C43" s="84" t="s">
        <v>115</v>
      </c>
      <c r="D43" s="84" t="s">
        <v>115</v>
      </c>
      <c r="E43" s="84" t="s">
        <v>115</v>
      </c>
      <c r="F43" s="84"/>
      <c r="G43" s="84"/>
    </row>
    <row r="44" customFormat="false" ht="15" hidden="false" customHeight="false" outlineLevel="0" collapsed="false">
      <c r="A44" s="89"/>
      <c r="B44" s="78" t="s">
        <v>54</v>
      </c>
      <c r="C44" s="84" t="s">
        <v>94</v>
      </c>
      <c r="D44" s="84" t="s">
        <v>94</v>
      </c>
      <c r="E44" s="84" t="s">
        <v>94</v>
      </c>
      <c r="F44" s="84"/>
      <c r="G44" s="84"/>
    </row>
    <row r="45" customFormat="false" ht="15" hidden="false" customHeight="false" outlineLevel="0" collapsed="false">
      <c r="A45" s="90"/>
      <c r="B45" s="91"/>
      <c r="C45" s="92"/>
      <c r="D45" s="92"/>
      <c r="E45" s="92"/>
      <c r="F45" s="92"/>
      <c r="G45" s="92"/>
    </row>
    <row r="46" customFormat="false" ht="15" hidden="false" customHeight="false" outlineLevel="0" collapsed="false">
      <c r="A46" s="90"/>
      <c r="B46" s="91"/>
      <c r="C46" s="92"/>
      <c r="D46" s="92"/>
      <c r="E46" s="92"/>
      <c r="F46" s="92"/>
      <c r="G46" s="92"/>
    </row>
    <row r="47" customFormat="false" ht="15" hidden="false" customHeight="false" outlineLevel="0" collapsed="false">
      <c r="A47" s="90"/>
      <c r="B47" s="91"/>
      <c r="C47" s="92"/>
      <c r="D47" s="92"/>
      <c r="E47" s="92"/>
      <c r="F47" s="92"/>
      <c r="G47" s="92"/>
    </row>
    <row r="48" customFormat="false" ht="19.7" hidden="false" customHeight="false" outlineLevel="0" collapsed="false">
      <c r="A48" s="83" t="s">
        <v>49</v>
      </c>
      <c r="B48" s="83"/>
      <c r="C48" s="83"/>
      <c r="D48" s="83"/>
      <c r="E48" s="83"/>
      <c r="F48" s="83"/>
      <c r="G48" s="83"/>
    </row>
    <row r="49" customFormat="false" ht="18.65" hidden="false" customHeight="false" outlineLevel="0" collapsed="false">
      <c r="A49" s="0" t="s">
        <v>107</v>
      </c>
      <c r="B49" s="0" t="s">
        <v>55</v>
      </c>
      <c r="D49" s="0" t="s">
        <v>108</v>
      </c>
      <c r="F49" s="87" t="s">
        <v>109</v>
      </c>
      <c r="G49" s="88" t="n">
        <v>42795</v>
      </c>
    </row>
    <row r="50" customFormat="false" ht="18.65" hidden="false" customHeight="false" outlineLevel="0" collapsed="false">
      <c r="F50" s="87" t="s">
        <v>110</v>
      </c>
      <c r="G50" s="0" t="s">
        <v>134</v>
      </c>
    </row>
    <row r="51" customFormat="false" ht="15" hidden="false" customHeight="false" outlineLevel="0" collapsed="false">
      <c r="A51" s="84" t="s">
        <v>0</v>
      </c>
      <c r="B51" s="84"/>
      <c r="C51" s="84" t="s">
        <v>12</v>
      </c>
      <c r="D51" s="84" t="s">
        <v>13</v>
      </c>
      <c r="E51" s="84" t="s">
        <v>16</v>
      </c>
      <c r="F51" s="84"/>
      <c r="G51" s="84"/>
    </row>
    <row r="52" customFormat="false" ht="15" hidden="false" customHeight="false" outlineLevel="0" collapsed="false">
      <c r="A52" s="89" t="s">
        <v>135</v>
      </c>
      <c r="B52" s="78" t="s">
        <v>113</v>
      </c>
      <c r="C52" s="84" t="s">
        <v>115</v>
      </c>
      <c r="D52" s="84" t="s">
        <v>115</v>
      </c>
      <c r="E52" s="84" t="s">
        <v>115</v>
      </c>
      <c r="F52" s="84"/>
      <c r="G52" s="84"/>
    </row>
    <row r="53" customFormat="false" ht="15" hidden="false" customHeight="false" outlineLevel="0" collapsed="false">
      <c r="A53" s="89"/>
      <c r="B53" s="78" t="s">
        <v>54</v>
      </c>
      <c r="C53" s="84" t="s">
        <v>96</v>
      </c>
      <c r="D53" s="84" t="s">
        <v>94</v>
      </c>
      <c r="E53" s="84" t="s">
        <v>96</v>
      </c>
      <c r="F53" s="84"/>
      <c r="G53" s="84"/>
    </row>
    <row r="54" customFormat="false" ht="15" hidden="false" customHeight="false" outlineLevel="0" collapsed="false">
      <c r="A54" s="89" t="s">
        <v>136</v>
      </c>
      <c r="B54" s="78" t="s">
        <v>113</v>
      </c>
      <c r="C54" s="84" t="s">
        <v>115</v>
      </c>
      <c r="D54" s="84" t="s">
        <v>115</v>
      </c>
      <c r="E54" s="84" t="s">
        <v>115</v>
      </c>
      <c r="F54" s="84"/>
      <c r="G54" s="84"/>
    </row>
    <row r="55" customFormat="false" ht="15" hidden="false" customHeight="false" outlineLevel="0" collapsed="false">
      <c r="A55" s="89"/>
      <c r="B55" s="78" t="s">
        <v>54</v>
      </c>
      <c r="C55" s="84" t="s">
        <v>96</v>
      </c>
      <c r="D55" s="84" t="s">
        <v>96</v>
      </c>
      <c r="E55" s="84" t="s">
        <v>96</v>
      </c>
      <c r="F55" s="84"/>
      <c r="G55" s="84"/>
    </row>
    <row r="56" customFormat="false" ht="15" hidden="false" customHeight="false" outlineLevel="0" collapsed="false">
      <c r="A56" s="89" t="s">
        <v>137</v>
      </c>
      <c r="B56" s="78" t="s">
        <v>113</v>
      </c>
      <c r="C56" s="84" t="s">
        <v>115</v>
      </c>
      <c r="D56" s="84" t="s">
        <v>115</v>
      </c>
      <c r="E56" s="84" t="s">
        <v>115</v>
      </c>
      <c r="F56" s="84"/>
      <c r="G56" s="84"/>
    </row>
    <row r="57" customFormat="false" ht="15" hidden="false" customHeight="false" outlineLevel="0" collapsed="false">
      <c r="A57" s="89"/>
      <c r="B57" s="78" t="s">
        <v>54</v>
      </c>
      <c r="C57" s="84" t="s">
        <v>96</v>
      </c>
      <c r="D57" s="84" t="s">
        <v>96</v>
      </c>
      <c r="E57" s="84" t="s">
        <v>96</v>
      </c>
      <c r="F57" s="84"/>
      <c r="G57" s="84"/>
    </row>
    <row r="58" customFormat="false" ht="15" hidden="false" customHeight="false" outlineLevel="0" collapsed="false">
      <c r="A58" s="89" t="s">
        <v>138</v>
      </c>
      <c r="B58" s="78" t="s">
        <v>113</v>
      </c>
      <c r="C58" s="84" t="s">
        <v>115</v>
      </c>
      <c r="D58" s="84" t="s">
        <v>115</v>
      </c>
      <c r="E58" s="84" t="s">
        <v>115</v>
      </c>
      <c r="F58" s="84"/>
      <c r="G58" s="84"/>
    </row>
    <row r="59" customFormat="false" ht="15" hidden="false" customHeight="false" outlineLevel="0" collapsed="false">
      <c r="A59" s="89"/>
      <c r="B59" s="78" t="s">
        <v>54</v>
      </c>
      <c r="C59" s="84" t="s">
        <v>96</v>
      </c>
      <c r="D59" s="84" t="s">
        <v>96</v>
      </c>
      <c r="E59" s="84" t="s">
        <v>96</v>
      </c>
      <c r="F59" s="84"/>
      <c r="G59" s="84"/>
    </row>
    <row r="60" customFormat="false" ht="15" hidden="false" customHeight="false" outlineLevel="0" collapsed="false">
      <c r="A60" s="89" t="s">
        <v>139</v>
      </c>
      <c r="B60" s="78" t="s">
        <v>113</v>
      </c>
      <c r="C60" s="84"/>
      <c r="D60" s="84" t="s">
        <v>115</v>
      </c>
      <c r="E60" s="84"/>
      <c r="F60" s="84"/>
      <c r="G60" s="84"/>
    </row>
    <row r="61" customFormat="false" ht="15" hidden="false" customHeight="false" outlineLevel="0" collapsed="false">
      <c r="A61" s="89"/>
      <c r="B61" s="78" t="s">
        <v>54</v>
      </c>
      <c r="C61" s="84"/>
      <c r="D61" s="84" t="s">
        <v>96</v>
      </c>
      <c r="E61" s="84"/>
      <c r="F61" s="84"/>
      <c r="G61" s="84"/>
    </row>
    <row r="62" customFormat="false" ht="15" hidden="false" customHeight="false" outlineLevel="0" collapsed="false">
      <c r="A62" s="89" t="s">
        <v>140</v>
      </c>
      <c r="B62" s="78" t="s">
        <v>113</v>
      </c>
      <c r="C62" s="84"/>
      <c r="D62" s="84"/>
      <c r="E62" s="84"/>
      <c r="F62" s="84"/>
      <c r="G62" s="84"/>
    </row>
    <row r="63" customFormat="false" ht="15" hidden="false" customHeight="false" outlineLevel="0" collapsed="false">
      <c r="A63" s="89"/>
      <c r="B63" s="78" t="s">
        <v>54</v>
      </c>
      <c r="C63" s="84"/>
      <c r="D63" s="84"/>
      <c r="E63" s="84"/>
      <c r="F63" s="84"/>
      <c r="G63" s="84"/>
    </row>
    <row r="64" customFormat="false" ht="15" hidden="false" customHeight="false" outlineLevel="0" collapsed="false">
      <c r="A64" s="89" t="s">
        <v>141</v>
      </c>
      <c r="B64" s="78" t="s">
        <v>113</v>
      </c>
      <c r="C64" s="84" t="s">
        <v>115</v>
      </c>
      <c r="D64" s="84" t="s">
        <v>115</v>
      </c>
      <c r="E64" s="84" t="s">
        <v>115</v>
      </c>
      <c r="F64" s="84"/>
      <c r="G64" s="84"/>
    </row>
    <row r="65" customFormat="false" ht="15" hidden="false" customHeight="false" outlineLevel="0" collapsed="false">
      <c r="A65" s="89"/>
      <c r="B65" s="78" t="s">
        <v>54</v>
      </c>
      <c r="C65" s="84" t="s">
        <v>96</v>
      </c>
      <c r="D65" s="84" t="s">
        <v>96</v>
      </c>
      <c r="E65" s="84" t="s">
        <v>96</v>
      </c>
      <c r="F65" s="84"/>
      <c r="G65" s="84"/>
    </row>
    <row r="66" customFormat="false" ht="15" hidden="false" customHeight="false" outlineLevel="0" collapsed="false">
      <c r="A66" s="89" t="s">
        <v>142</v>
      </c>
      <c r="B66" s="78" t="s">
        <v>113</v>
      </c>
      <c r="C66" s="84" t="s">
        <v>115</v>
      </c>
      <c r="D66" s="84" t="s">
        <v>115</v>
      </c>
      <c r="E66" s="84" t="s">
        <v>115</v>
      </c>
      <c r="F66" s="84"/>
      <c r="G66" s="84"/>
    </row>
    <row r="67" customFormat="false" ht="15" hidden="false" customHeight="false" outlineLevel="0" collapsed="false">
      <c r="A67" s="89"/>
      <c r="B67" s="78" t="s">
        <v>54</v>
      </c>
      <c r="C67" s="84" t="s">
        <v>96</v>
      </c>
      <c r="D67" s="84" t="s">
        <v>96</v>
      </c>
      <c r="E67" s="84" t="s">
        <v>96</v>
      </c>
      <c r="F67" s="84"/>
      <c r="G67" s="84"/>
    </row>
    <row r="68" customFormat="false" ht="15" hidden="false" customHeight="false" outlineLevel="0" collapsed="false">
      <c r="A68" s="89" t="s">
        <v>143</v>
      </c>
      <c r="B68" s="78" t="s">
        <v>113</v>
      </c>
      <c r="C68" s="84" t="s">
        <v>115</v>
      </c>
      <c r="D68" s="84" t="s">
        <v>115</v>
      </c>
      <c r="E68" s="84" t="s">
        <v>115</v>
      </c>
      <c r="F68" s="84"/>
      <c r="G68" s="84"/>
    </row>
    <row r="69" customFormat="false" ht="15" hidden="false" customHeight="false" outlineLevel="0" collapsed="false">
      <c r="A69" s="89"/>
      <c r="B69" s="78" t="s">
        <v>54</v>
      </c>
      <c r="C69" s="84" t="s">
        <v>96</v>
      </c>
      <c r="D69" s="84" t="s">
        <v>96</v>
      </c>
      <c r="E69" s="84" t="s">
        <v>96</v>
      </c>
      <c r="F69" s="84"/>
      <c r="G69" s="84"/>
    </row>
    <row r="70" customFormat="false" ht="15" hidden="false" customHeight="false" outlineLevel="0" collapsed="false">
      <c r="A70" s="89" t="s">
        <v>144</v>
      </c>
      <c r="B70" s="78" t="s">
        <v>113</v>
      </c>
      <c r="C70" s="84"/>
      <c r="D70" s="84" t="s">
        <v>115</v>
      </c>
      <c r="E70" s="84"/>
      <c r="F70" s="84"/>
      <c r="G70" s="84"/>
    </row>
    <row r="71" customFormat="false" ht="15" hidden="false" customHeight="false" outlineLevel="0" collapsed="false">
      <c r="A71" s="89"/>
      <c r="B71" s="78" t="s">
        <v>54</v>
      </c>
      <c r="C71" s="84" t="s">
        <v>146</v>
      </c>
      <c r="D71" s="84" t="s">
        <v>96</v>
      </c>
      <c r="E71" s="84" t="s">
        <v>146</v>
      </c>
      <c r="F71" s="84"/>
      <c r="G71" s="84"/>
    </row>
    <row r="72" customFormat="false" ht="15" hidden="false" customHeight="false" outlineLevel="0" collapsed="false">
      <c r="A72" s="89" t="s">
        <v>145</v>
      </c>
      <c r="B72" s="78" t="s">
        <v>113</v>
      </c>
      <c r="C72" s="84"/>
      <c r="D72" s="84"/>
      <c r="E72" s="84"/>
      <c r="F72" s="84"/>
      <c r="G72" s="84"/>
    </row>
    <row r="73" customFormat="false" ht="15" hidden="false" customHeight="false" outlineLevel="0" collapsed="false">
      <c r="A73" s="89"/>
      <c r="B73" s="78" t="s">
        <v>54</v>
      </c>
      <c r="C73" s="84"/>
      <c r="D73" s="84"/>
      <c r="E73" s="84"/>
      <c r="F73" s="84"/>
      <c r="G73" s="84"/>
    </row>
    <row r="74" customFormat="false" ht="15" hidden="false" customHeight="false" outlineLevel="0" collapsed="false">
      <c r="A74" s="84" t="s">
        <v>24</v>
      </c>
      <c r="B74" s="84"/>
      <c r="C74" s="78"/>
      <c r="D74" s="78"/>
      <c r="E74" s="78"/>
      <c r="F74" s="78"/>
      <c r="G74" s="78"/>
    </row>
  </sheetData>
  <mergeCells count="36">
    <mergeCell ref="A1:G1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8:G48"/>
    <mergeCell ref="A51:B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B7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62" activeCellId="0" sqref="E62:E69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9.51"/>
    <col collapsed="false" customWidth="true" hidden="false" outlineLevel="0" max="7" min="3" style="0" width="12.63"/>
  </cols>
  <sheetData>
    <row r="1" customFormat="false" ht="19.7" hidden="false" customHeight="false" outlineLevel="0" collapsed="false">
      <c r="A1" s="83" t="s">
        <v>49</v>
      </c>
      <c r="B1" s="83"/>
      <c r="C1" s="83"/>
      <c r="D1" s="83"/>
      <c r="E1" s="83"/>
      <c r="F1" s="83"/>
      <c r="G1" s="83"/>
    </row>
    <row r="2" customFormat="false" ht="18.65" hidden="false" customHeight="false" outlineLevel="0" collapsed="false">
      <c r="A2" s="0" t="s">
        <v>107</v>
      </c>
      <c r="B2" s="0" t="s">
        <v>55</v>
      </c>
      <c r="D2" s="0" t="s">
        <v>108</v>
      </c>
      <c r="F2" s="87" t="s">
        <v>109</v>
      </c>
      <c r="G2" s="88" t="n">
        <v>43070</v>
      </c>
    </row>
    <row r="3" customFormat="false" ht="18.65" hidden="false" customHeight="false" outlineLevel="0" collapsed="false">
      <c r="F3" s="87" t="s">
        <v>110</v>
      </c>
      <c r="G3" s="0" t="s">
        <v>111</v>
      </c>
    </row>
    <row r="4" customFormat="false" ht="15" hidden="false" customHeight="false" outlineLevel="0" collapsed="false">
      <c r="A4" s="84" t="s">
        <v>0</v>
      </c>
      <c r="B4" s="84"/>
      <c r="C4" s="84" t="s">
        <v>12</v>
      </c>
      <c r="D4" s="84" t="s">
        <v>13</v>
      </c>
      <c r="E4" s="84" t="s">
        <v>16</v>
      </c>
      <c r="F4" s="84"/>
      <c r="G4" s="84"/>
    </row>
    <row r="5" customFormat="false" ht="15" hidden="false" customHeight="false" outlineLevel="0" collapsed="false">
      <c r="A5" s="89" t="s">
        <v>112</v>
      </c>
      <c r="B5" s="78" t="s">
        <v>113</v>
      </c>
      <c r="C5" s="84" t="s">
        <v>115</v>
      </c>
      <c r="D5" s="84" t="s">
        <v>115</v>
      </c>
      <c r="E5" s="84" t="s">
        <v>115</v>
      </c>
      <c r="F5" s="84"/>
      <c r="G5" s="84"/>
    </row>
    <row r="6" customFormat="false" ht="15" hidden="false" customHeight="false" outlineLevel="0" collapsed="false">
      <c r="A6" s="89"/>
      <c r="B6" s="78" t="s">
        <v>54</v>
      </c>
      <c r="C6" s="84" t="s">
        <v>69</v>
      </c>
      <c r="D6" s="84" t="s">
        <v>69</v>
      </c>
      <c r="E6" s="84" t="s">
        <v>69</v>
      </c>
      <c r="F6" s="84"/>
      <c r="G6" s="84"/>
    </row>
    <row r="7" customFormat="false" ht="15" hidden="false" customHeight="false" outlineLevel="0" collapsed="false">
      <c r="A7" s="89" t="s">
        <v>114</v>
      </c>
      <c r="B7" s="78" t="s">
        <v>113</v>
      </c>
      <c r="C7" s="84"/>
      <c r="D7" s="84"/>
      <c r="E7" s="84"/>
      <c r="F7" s="84"/>
      <c r="G7" s="84"/>
    </row>
    <row r="8" customFormat="false" ht="15" hidden="false" customHeight="false" outlineLevel="0" collapsed="false">
      <c r="A8" s="89"/>
      <c r="B8" s="78" t="s">
        <v>54</v>
      </c>
      <c r="C8" s="84"/>
      <c r="D8" s="84"/>
      <c r="E8" s="84"/>
      <c r="F8" s="84"/>
      <c r="G8" s="84"/>
    </row>
    <row r="9" customFormat="false" ht="15" hidden="false" customHeight="false" outlineLevel="0" collapsed="false">
      <c r="A9" s="89" t="s">
        <v>116</v>
      </c>
      <c r="B9" s="78" t="s">
        <v>113</v>
      </c>
      <c r="C9" s="84"/>
      <c r="D9" s="84"/>
      <c r="E9" s="84"/>
      <c r="F9" s="84"/>
      <c r="G9" s="84"/>
    </row>
    <row r="10" customFormat="false" ht="15" hidden="false" customHeight="false" outlineLevel="0" collapsed="false">
      <c r="A10" s="89"/>
      <c r="B10" s="78" t="s">
        <v>54</v>
      </c>
      <c r="C10" s="84"/>
      <c r="D10" s="84"/>
      <c r="E10" s="84"/>
      <c r="F10" s="84"/>
      <c r="G10" s="84"/>
    </row>
    <row r="11" customFormat="false" ht="15" hidden="false" customHeight="false" outlineLevel="0" collapsed="false">
      <c r="A11" s="89" t="s">
        <v>117</v>
      </c>
      <c r="B11" s="78" t="s">
        <v>113</v>
      </c>
      <c r="C11" s="84" t="s">
        <v>115</v>
      </c>
      <c r="D11" s="84" t="s">
        <v>115</v>
      </c>
      <c r="E11" s="84" t="s">
        <v>115</v>
      </c>
      <c r="F11" s="84"/>
      <c r="G11" s="84"/>
    </row>
    <row r="12" customFormat="false" ht="15" hidden="false" customHeight="false" outlineLevel="0" collapsed="false">
      <c r="A12" s="89"/>
      <c r="B12" s="78" t="s">
        <v>54</v>
      </c>
      <c r="C12" s="84" t="s">
        <v>69</v>
      </c>
      <c r="D12" s="84" t="s">
        <v>69</v>
      </c>
      <c r="E12" s="84" t="s">
        <v>69</v>
      </c>
      <c r="F12" s="84"/>
      <c r="G12" s="84"/>
    </row>
    <row r="13" customFormat="false" ht="15" hidden="false" customHeight="false" outlineLevel="0" collapsed="false">
      <c r="A13" s="89" t="s">
        <v>118</v>
      </c>
      <c r="B13" s="78" t="s">
        <v>113</v>
      </c>
      <c r="C13" s="84" t="s">
        <v>115</v>
      </c>
      <c r="D13" s="84" t="s">
        <v>115</v>
      </c>
      <c r="E13" s="84" t="s">
        <v>115</v>
      </c>
      <c r="F13" s="84"/>
      <c r="G13" s="84"/>
    </row>
    <row r="14" customFormat="false" ht="15" hidden="false" customHeight="false" outlineLevel="0" collapsed="false">
      <c r="A14" s="89"/>
      <c r="B14" s="78" t="s">
        <v>54</v>
      </c>
      <c r="C14" s="84" t="s">
        <v>69</v>
      </c>
      <c r="D14" s="84" t="s">
        <v>69</v>
      </c>
      <c r="E14" s="84" t="s">
        <v>69</v>
      </c>
      <c r="F14" s="84"/>
      <c r="G14" s="84"/>
    </row>
    <row r="15" customFormat="false" ht="15" hidden="false" customHeight="false" outlineLevel="0" collapsed="false">
      <c r="A15" s="89" t="s">
        <v>119</v>
      </c>
      <c r="B15" s="78" t="s">
        <v>113</v>
      </c>
      <c r="C15" s="84" t="s">
        <v>115</v>
      </c>
      <c r="D15" s="84" t="s">
        <v>115</v>
      </c>
      <c r="E15" s="84" t="s">
        <v>115</v>
      </c>
      <c r="F15" s="84"/>
      <c r="G15" s="84"/>
    </row>
    <row r="16" customFormat="false" ht="15" hidden="false" customHeight="false" outlineLevel="0" collapsed="false">
      <c r="A16" s="89"/>
      <c r="B16" s="78" t="s">
        <v>54</v>
      </c>
      <c r="C16" s="84" t="s">
        <v>69</v>
      </c>
      <c r="D16" s="84" t="s">
        <v>69</v>
      </c>
      <c r="E16" s="84" t="s">
        <v>69</v>
      </c>
      <c r="F16" s="84"/>
      <c r="G16" s="84"/>
    </row>
    <row r="17" customFormat="false" ht="15" hidden="false" customHeight="false" outlineLevel="0" collapsed="false">
      <c r="A17" s="89" t="s">
        <v>120</v>
      </c>
      <c r="B17" s="78" t="s">
        <v>113</v>
      </c>
      <c r="C17" s="84" t="s">
        <v>115</v>
      </c>
      <c r="D17" s="84" t="s">
        <v>115</v>
      </c>
      <c r="E17" s="84" t="s">
        <v>115</v>
      </c>
      <c r="F17" s="84"/>
      <c r="G17" s="84"/>
    </row>
    <row r="18" customFormat="false" ht="15" hidden="false" customHeight="false" outlineLevel="0" collapsed="false">
      <c r="A18" s="89"/>
      <c r="B18" s="78" t="s">
        <v>54</v>
      </c>
      <c r="C18" s="84" t="s">
        <v>69</v>
      </c>
      <c r="D18" s="84" t="s">
        <v>69</v>
      </c>
      <c r="E18" s="84" t="s">
        <v>69</v>
      </c>
      <c r="F18" s="84"/>
      <c r="G18" s="84"/>
    </row>
    <row r="19" customFormat="false" ht="15" hidden="false" customHeight="false" outlineLevel="0" collapsed="false">
      <c r="A19" s="89" t="s">
        <v>121</v>
      </c>
      <c r="B19" s="78" t="s">
        <v>113</v>
      </c>
      <c r="C19" s="84" t="s">
        <v>115</v>
      </c>
      <c r="D19" s="84" t="s">
        <v>115</v>
      </c>
      <c r="E19" s="84" t="s">
        <v>115</v>
      </c>
      <c r="F19" s="84"/>
      <c r="G19" s="84"/>
    </row>
    <row r="20" customFormat="false" ht="15" hidden="false" customHeight="false" outlineLevel="0" collapsed="false">
      <c r="A20" s="89"/>
      <c r="B20" s="78" t="s">
        <v>54</v>
      </c>
      <c r="C20" s="84" t="s">
        <v>69</v>
      </c>
      <c r="D20" s="84" t="s">
        <v>69</v>
      </c>
      <c r="E20" s="84" t="s">
        <v>69</v>
      </c>
      <c r="F20" s="84"/>
      <c r="G20" s="84"/>
    </row>
    <row r="21" customFormat="false" ht="15" hidden="false" customHeight="false" outlineLevel="0" collapsed="false">
      <c r="A21" s="89" t="s">
        <v>122</v>
      </c>
      <c r="B21" s="78" t="s">
        <v>113</v>
      </c>
      <c r="C21" s="84" t="s">
        <v>115</v>
      </c>
      <c r="D21" s="84" t="s">
        <v>115</v>
      </c>
      <c r="E21" s="84" t="s">
        <v>115</v>
      </c>
      <c r="F21" s="84"/>
      <c r="G21" s="84"/>
    </row>
    <row r="22" customFormat="false" ht="15" hidden="false" customHeight="false" outlineLevel="0" collapsed="false">
      <c r="A22" s="89"/>
      <c r="B22" s="78" t="s">
        <v>54</v>
      </c>
      <c r="C22" s="84" t="s">
        <v>69</v>
      </c>
      <c r="D22" s="84" t="s">
        <v>69</v>
      </c>
      <c r="E22" s="84" t="s">
        <v>69</v>
      </c>
      <c r="F22" s="84"/>
      <c r="G22" s="84"/>
    </row>
    <row r="23" customFormat="false" ht="15" hidden="false" customHeight="false" outlineLevel="0" collapsed="false">
      <c r="A23" s="89" t="s">
        <v>123</v>
      </c>
      <c r="B23" s="78" t="s">
        <v>113</v>
      </c>
      <c r="C23" s="84"/>
      <c r="D23" s="84"/>
      <c r="E23" s="84"/>
      <c r="F23" s="84"/>
      <c r="G23" s="84"/>
    </row>
    <row r="24" customFormat="false" ht="15" hidden="false" customHeight="false" outlineLevel="0" collapsed="false">
      <c r="A24" s="89"/>
      <c r="B24" s="78" t="s">
        <v>54</v>
      </c>
      <c r="C24" s="84"/>
      <c r="D24" s="84"/>
      <c r="E24" s="84"/>
      <c r="F24" s="84"/>
      <c r="G24" s="84"/>
    </row>
    <row r="25" customFormat="false" ht="15" hidden="false" customHeight="false" outlineLevel="0" collapsed="false">
      <c r="A25" s="89" t="s">
        <v>124</v>
      </c>
      <c r="B25" s="78" t="s">
        <v>113</v>
      </c>
      <c r="C25" s="84" t="s">
        <v>115</v>
      </c>
      <c r="D25" s="84" t="s">
        <v>115</v>
      </c>
      <c r="E25" s="84" t="s">
        <v>115</v>
      </c>
      <c r="F25" s="84"/>
      <c r="G25" s="84"/>
    </row>
    <row r="26" customFormat="false" ht="15" hidden="false" customHeight="false" outlineLevel="0" collapsed="false">
      <c r="A26" s="89"/>
      <c r="B26" s="78" t="s">
        <v>54</v>
      </c>
      <c r="C26" s="84" t="s">
        <v>69</v>
      </c>
      <c r="D26" s="84" t="s">
        <v>69</v>
      </c>
      <c r="E26" s="84" t="s">
        <v>69</v>
      </c>
      <c r="F26" s="84"/>
      <c r="G26" s="84"/>
    </row>
    <row r="27" customFormat="false" ht="15" hidden="false" customHeight="false" outlineLevel="0" collapsed="false">
      <c r="A27" s="89" t="s">
        <v>125</v>
      </c>
      <c r="B27" s="78" t="s">
        <v>113</v>
      </c>
      <c r="C27" s="84" t="s">
        <v>115</v>
      </c>
      <c r="D27" s="84" t="s">
        <v>115</v>
      </c>
      <c r="E27" s="84" t="s">
        <v>115</v>
      </c>
      <c r="F27" s="84"/>
      <c r="G27" s="84"/>
    </row>
    <row r="28" customFormat="false" ht="15" hidden="false" customHeight="false" outlineLevel="0" collapsed="false">
      <c r="A28" s="89"/>
      <c r="B28" s="78" t="s">
        <v>54</v>
      </c>
      <c r="C28" s="84" t="s">
        <v>94</v>
      </c>
      <c r="D28" s="84" t="s">
        <v>94</v>
      </c>
      <c r="E28" s="84" t="s">
        <v>94</v>
      </c>
      <c r="F28" s="84"/>
      <c r="G28" s="84"/>
    </row>
    <row r="29" customFormat="false" ht="15" hidden="false" customHeight="false" outlineLevel="0" collapsed="false">
      <c r="A29" s="89" t="s">
        <v>126</v>
      </c>
      <c r="B29" s="78" t="s">
        <v>113</v>
      </c>
      <c r="C29" s="84" t="s">
        <v>115</v>
      </c>
      <c r="D29" s="84" t="s">
        <v>115</v>
      </c>
      <c r="E29" s="84" t="s">
        <v>115</v>
      </c>
      <c r="F29" s="84"/>
      <c r="G29" s="84"/>
    </row>
    <row r="30" customFormat="false" ht="15" hidden="false" customHeight="false" outlineLevel="0" collapsed="false">
      <c r="A30" s="89"/>
      <c r="B30" s="78" t="s">
        <v>54</v>
      </c>
      <c r="C30" s="84" t="s">
        <v>94</v>
      </c>
      <c r="D30" s="84" t="s">
        <v>94</v>
      </c>
      <c r="E30" s="84" t="s">
        <v>94</v>
      </c>
      <c r="F30" s="84"/>
      <c r="G30" s="84"/>
    </row>
    <row r="31" customFormat="false" ht="15" hidden="false" customHeight="false" outlineLevel="0" collapsed="false">
      <c r="A31" s="89" t="s">
        <v>127</v>
      </c>
      <c r="B31" s="78" t="s">
        <v>113</v>
      </c>
      <c r="C31" s="84" t="s">
        <v>115</v>
      </c>
      <c r="D31" s="84" t="s">
        <v>115</v>
      </c>
      <c r="E31" s="84" t="s">
        <v>115</v>
      </c>
      <c r="F31" s="84"/>
      <c r="G31" s="84"/>
    </row>
    <row r="32" customFormat="false" ht="15" hidden="false" customHeight="false" outlineLevel="0" collapsed="false">
      <c r="A32" s="89"/>
      <c r="B32" s="78" t="s">
        <v>54</v>
      </c>
      <c r="C32" s="84" t="s">
        <v>94</v>
      </c>
      <c r="D32" s="84" t="s">
        <v>94</v>
      </c>
      <c r="E32" s="84" t="s">
        <v>94</v>
      </c>
      <c r="F32" s="84"/>
      <c r="G32" s="84"/>
    </row>
    <row r="33" customFormat="false" ht="15" hidden="false" customHeight="false" outlineLevel="0" collapsed="false">
      <c r="A33" s="89" t="s">
        <v>128</v>
      </c>
      <c r="B33" s="78" t="s">
        <v>113</v>
      </c>
      <c r="C33" s="84" t="s">
        <v>115</v>
      </c>
      <c r="D33" s="84" t="s">
        <v>115</v>
      </c>
      <c r="E33" s="84" t="s">
        <v>115</v>
      </c>
      <c r="F33" s="84"/>
      <c r="G33" s="84"/>
    </row>
    <row r="34" customFormat="false" ht="15" hidden="false" customHeight="false" outlineLevel="0" collapsed="false">
      <c r="A34" s="89"/>
      <c r="B34" s="78" t="s">
        <v>54</v>
      </c>
      <c r="C34" s="84" t="s">
        <v>94</v>
      </c>
      <c r="D34" s="84" t="s">
        <v>94</v>
      </c>
      <c r="E34" s="84" t="s">
        <v>94</v>
      </c>
      <c r="F34" s="84"/>
      <c r="G34" s="84"/>
    </row>
    <row r="35" customFormat="false" ht="15" hidden="false" customHeight="false" outlineLevel="0" collapsed="false">
      <c r="A35" s="89" t="s">
        <v>129</v>
      </c>
      <c r="B35" s="78" t="s">
        <v>113</v>
      </c>
      <c r="C35" s="84" t="s">
        <v>115</v>
      </c>
      <c r="D35" s="84" t="s">
        <v>115</v>
      </c>
      <c r="E35" s="84" t="s">
        <v>115</v>
      </c>
      <c r="F35" s="84"/>
      <c r="G35" s="84"/>
    </row>
    <row r="36" customFormat="false" ht="15" hidden="false" customHeight="false" outlineLevel="0" collapsed="false">
      <c r="A36" s="89"/>
      <c r="B36" s="78" t="s">
        <v>54</v>
      </c>
      <c r="C36" s="84" t="s">
        <v>94</v>
      </c>
      <c r="D36" s="84" t="s">
        <v>94</v>
      </c>
      <c r="E36" s="84" t="s">
        <v>94</v>
      </c>
      <c r="F36" s="84"/>
      <c r="G36" s="84"/>
    </row>
    <row r="37" customFormat="false" ht="15" hidden="false" customHeight="false" outlineLevel="0" collapsed="false">
      <c r="A37" s="89" t="s">
        <v>130</v>
      </c>
      <c r="B37" s="78" t="s">
        <v>113</v>
      </c>
      <c r="C37" s="84"/>
      <c r="D37" s="84"/>
      <c r="E37" s="84"/>
      <c r="F37" s="84"/>
      <c r="G37" s="84"/>
    </row>
    <row r="38" customFormat="false" ht="15" hidden="false" customHeight="false" outlineLevel="0" collapsed="false">
      <c r="A38" s="89"/>
      <c r="B38" s="78" t="s">
        <v>54</v>
      </c>
      <c r="C38" s="84"/>
      <c r="D38" s="84"/>
      <c r="E38" s="84"/>
      <c r="F38" s="84"/>
      <c r="G38" s="84"/>
    </row>
    <row r="39" customFormat="false" ht="15" hidden="false" customHeight="false" outlineLevel="0" collapsed="false">
      <c r="A39" s="89" t="s">
        <v>131</v>
      </c>
      <c r="B39" s="78" t="s">
        <v>113</v>
      </c>
      <c r="C39" s="84" t="s">
        <v>115</v>
      </c>
      <c r="D39" s="84" t="s">
        <v>115</v>
      </c>
      <c r="E39" s="84" t="s">
        <v>115</v>
      </c>
      <c r="F39" s="84"/>
      <c r="G39" s="84"/>
    </row>
    <row r="40" customFormat="false" ht="15" hidden="false" customHeight="false" outlineLevel="0" collapsed="false">
      <c r="A40" s="89"/>
      <c r="B40" s="78" t="s">
        <v>54</v>
      </c>
      <c r="C40" s="84" t="s">
        <v>94</v>
      </c>
      <c r="D40" s="84" t="s">
        <v>94</v>
      </c>
      <c r="E40" s="84" t="s">
        <v>94</v>
      </c>
      <c r="F40" s="84"/>
      <c r="G40" s="84"/>
    </row>
    <row r="41" customFormat="false" ht="15" hidden="false" customHeight="false" outlineLevel="0" collapsed="false">
      <c r="A41" s="89" t="s">
        <v>132</v>
      </c>
      <c r="B41" s="78" t="s">
        <v>113</v>
      </c>
      <c r="C41" s="84" t="s">
        <v>115</v>
      </c>
      <c r="D41" s="84" t="s">
        <v>115</v>
      </c>
      <c r="E41" s="84" t="s">
        <v>115</v>
      </c>
      <c r="F41" s="84"/>
      <c r="G41" s="84"/>
    </row>
    <row r="42" customFormat="false" ht="15" hidden="false" customHeight="false" outlineLevel="0" collapsed="false">
      <c r="A42" s="89"/>
      <c r="B42" s="78" t="s">
        <v>54</v>
      </c>
      <c r="C42" s="84" t="s">
        <v>94</v>
      </c>
      <c r="D42" s="84" t="s">
        <v>94</v>
      </c>
      <c r="E42" s="84" t="s">
        <v>94</v>
      </c>
      <c r="F42" s="84"/>
      <c r="G42" s="84"/>
    </row>
    <row r="43" customFormat="false" ht="15" hidden="false" customHeight="false" outlineLevel="0" collapsed="false">
      <c r="A43" s="89" t="s">
        <v>133</v>
      </c>
      <c r="B43" s="78" t="s">
        <v>113</v>
      </c>
      <c r="C43" s="84" t="s">
        <v>115</v>
      </c>
      <c r="D43" s="84" t="s">
        <v>115</v>
      </c>
      <c r="E43" s="84" t="s">
        <v>115</v>
      </c>
      <c r="F43" s="84"/>
      <c r="G43" s="84"/>
    </row>
    <row r="44" customFormat="false" ht="15" hidden="false" customHeight="false" outlineLevel="0" collapsed="false">
      <c r="A44" s="89"/>
      <c r="B44" s="78" t="s">
        <v>54</v>
      </c>
      <c r="C44" s="84" t="s">
        <v>94</v>
      </c>
      <c r="D44" s="84" t="s">
        <v>94</v>
      </c>
      <c r="E44" s="84" t="s">
        <v>94</v>
      </c>
      <c r="F44" s="84"/>
      <c r="G44" s="84"/>
    </row>
    <row r="45" customFormat="false" ht="15" hidden="false" customHeight="false" outlineLevel="0" collapsed="false">
      <c r="A45" s="90"/>
      <c r="B45" s="91"/>
      <c r="C45" s="92"/>
      <c r="D45" s="92"/>
      <c r="E45" s="92"/>
      <c r="F45" s="92"/>
      <c r="G45" s="92"/>
    </row>
    <row r="46" customFormat="false" ht="15" hidden="false" customHeight="false" outlineLevel="0" collapsed="false">
      <c r="A46" s="90"/>
      <c r="B46" s="91"/>
      <c r="C46" s="92"/>
      <c r="D46" s="92"/>
      <c r="E46" s="92"/>
      <c r="F46" s="92"/>
      <c r="G46" s="92"/>
    </row>
    <row r="47" customFormat="false" ht="15" hidden="false" customHeight="false" outlineLevel="0" collapsed="false">
      <c r="A47" s="90"/>
      <c r="B47" s="91"/>
      <c r="C47" s="92"/>
      <c r="D47" s="92"/>
      <c r="E47" s="92"/>
      <c r="F47" s="92"/>
      <c r="G47" s="92"/>
    </row>
    <row r="48" customFormat="false" ht="19.7" hidden="false" customHeight="false" outlineLevel="0" collapsed="false">
      <c r="A48" s="83" t="s">
        <v>49</v>
      </c>
      <c r="B48" s="83"/>
      <c r="C48" s="83"/>
      <c r="D48" s="83"/>
      <c r="E48" s="83"/>
      <c r="F48" s="83"/>
      <c r="G48" s="83"/>
    </row>
    <row r="49" customFormat="false" ht="18.65" hidden="false" customHeight="false" outlineLevel="0" collapsed="false">
      <c r="A49" s="0" t="s">
        <v>107</v>
      </c>
      <c r="B49" s="0" t="s">
        <v>55</v>
      </c>
      <c r="D49" s="0" t="s">
        <v>108</v>
      </c>
      <c r="F49" s="87" t="s">
        <v>109</v>
      </c>
      <c r="G49" s="88" t="n">
        <v>43070</v>
      </c>
    </row>
    <row r="50" customFormat="false" ht="18.65" hidden="false" customHeight="false" outlineLevel="0" collapsed="false">
      <c r="F50" s="87" t="s">
        <v>110</v>
      </c>
      <c r="G50" s="0" t="s">
        <v>134</v>
      </c>
    </row>
    <row r="51" customFormat="false" ht="15" hidden="false" customHeight="false" outlineLevel="0" collapsed="false">
      <c r="A51" s="84" t="s">
        <v>0</v>
      </c>
      <c r="B51" s="84"/>
      <c r="C51" s="84" t="s">
        <v>12</v>
      </c>
      <c r="D51" s="84" t="s">
        <v>13</v>
      </c>
      <c r="E51" s="84" t="s">
        <v>16</v>
      </c>
      <c r="F51" s="84"/>
      <c r="G51" s="84"/>
    </row>
    <row r="52" customFormat="false" ht="15" hidden="false" customHeight="false" outlineLevel="0" collapsed="false">
      <c r="A52" s="89" t="s">
        <v>135</v>
      </c>
      <c r="B52" s="78" t="s">
        <v>113</v>
      </c>
      <c r="C52" s="84" t="s">
        <v>115</v>
      </c>
      <c r="D52" s="84" t="s">
        <v>115</v>
      </c>
      <c r="E52" s="84" t="s">
        <v>115</v>
      </c>
      <c r="F52" s="84"/>
      <c r="G52" s="84"/>
    </row>
    <row r="53" customFormat="false" ht="15" hidden="false" customHeight="false" outlineLevel="0" collapsed="false">
      <c r="A53" s="89"/>
      <c r="B53" s="78" t="s">
        <v>54</v>
      </c>
      <c r="C53" s="84" t="s">
        <v>96</v>
      </c>
      <c r="D53" s="84" t="s">
        <v>96</v>
      </c>
      <c r="E53" s="84" t="s">
        <v>96</v>
      </c>
      <c r="F53" s="84"/>
      <c r="G53" s="84"/>
    </row>
    <row r="54" customFormat="false" ht="15" hidden="false" customHeight="false" outlineLevel="0" collapsed="false">
      <c r="A54" s="89" t="s">
        <v>136</v>
      </c>
      <c r="B54" s="78" t="s">
        <v>113</v>
      </c>
      <c r="C54" s="84" t="s">
        <v>115</v>
      </c>
      <c r="D54" s="84" t="s">
        <v>115</v>
      </c>
      <c r="E54" s="84" t="s">
        <v>115</v>
      </c>
      <c r="F54" s="84"/>
      <c r="G54" s="84"/>
    </row>
    <row r="55" customFormat="false" ht="15" hidden="false" customHeight="false" outlineLevel="0" collapsed="false">
      <c r="A55" s="89"/>
      <c r="B55" s="78" t="s">
        <v>54</v>
      </c>
      <c r="C55" s="84" t="s">
        <v>96</v>
      </c>
      <c r="D55" s="84" t="s">
        <v>96</v>
      </c>
      <c r="E55" s="84" t="s">
        <v>96</v>
      </c>
      <c r="F55" s="84"/>
      <c r="G55" s="84"/>
    </row>
    <row r="56" customFormat="false" ht="15" hidden="false" customHeight="false" outlineLevel="0" collapsed="false">
      <c r="A56" s="89" t="s">
        <v>137</v>
      </c>
      <c r="B56" s="78" t="s">
        <v>113</v>
      </c>
      <c r="C56" s="84" t="s">
        <v>115</v>
      </c>
      <c r="D56" s="84" t="s">
        <v>115</v>
      </c>
      <c r="E56" s="84" t="s">
        <v>115</v>
      </c>
      <c r="F56" s="84"/>
      <c r="G56" s="84"/>
    </row>
    <row r="57" customFormat="false" ht="15" hidden="false" customHeight="false" outlineLevel="0" collapsed="false">
      <c r="A57" s="89"/>
      <c r="B57" s="78" t="s">
        <v>54</v>
      </c>
      <c r="C57" s="84" t="s">
        <v>96</v>
      </c>
      <c r="D57" s="84" t="s">
        <v>96</v>
      </c>
      <c r="E57" s="84" t="s">
        <v>96</v>
      </c>
      <c r="F57" s="84"/>
      <c r="G57" s="84"/>
    </row>
    <row r="58" customFormat="false" ht="15" hidden="false" customHeight="false" outlineLevel="0" collapsed="false">
      <c r="A58" s="89" t="s">
        <v>138</v>
      </c>
      <c r="B58" s="78" t="s">
        <v>113</v>
      </c>
      <c r="C58" s="84"/>
      <c r="D58" s="84"/>
      <c r="E58" s="84"/>
      <c r="F58" s="84"/>
      <c r="G58" s="84"/>
    </row>
    <row r="59" customFormat="false" ht="15" hidden="false" customHeight="false" outlineLevel="0" collapsed="false">
      <c r="A59" s="89"/>
      <c r="B59" s="78" t="s">
        <v>54</v>
      </c>
      <c r="C59" s="84"/>
      <c r="D59" s="84"/>
      <c r="E59" s="84"/>
      <c r="F59" s="84"/>
      <c r="G59" s="84"/>
    </row>
    <row r="60" customFormat="false" ht="15" hidden="false" customHeight="false" outlineLevel="0" collapsed="false">
      <c r="A60" s="89" t="s">
        <v>139</v>
      </c>
      <c r="B60" s="78" t="s">
        <v>113</v>
      </c>
      <c r="C60" s="84" t="s">
        <v>115</v>
      </c>
      <c r="D60" s="84" t="s">
        <v>115</v>
      </c>
      <c r="E60" s="84" t="s">
        <v>115</v>
      </c>
      <c r="F60" s="84"/>
      <c r="G60" s="84"/>
    </row>
    <row r="61" customFormat="false" ht="15" hidden="false" customHeight="false" outlineLevel="0" collapsed="false">
      <c r="A61" s="89"/>
      <c r="B61" s="78" t="s">
        <v>54</v>
      </c>
      <c r="C61" s="84" t="s">
        <v>96</v>
      </c>
      <c r="D61" s="84" t="s">
        <v>96</v>
      </c>
      <c r="E61" s="84" t="s">
        <v>96</v>
      </c>
      <c r="F61" s="84"/>
      <c r="G61" s="84"/>
    </row>
    <row r="62" customFormat="false" ht="15" hidden="false" customHeight="false" outlineLevel="0" collapsed="false">
      <c r="A62" s="89" t="s">
        <v>140</v>
      </c>
      <c r="B62" s="78" t="s">
        <v>113</v>
      </c>
      <c r="C62" s="84" t="s">
        <v>115</v>
      </c>
      <c r="D62" s="84" t="s">
        <v>115</v>
      </c>
      <c r="E62" s="84" t="s">
        <v>115</v>
      </c>
      <c r="F62" s="84"/>
      <c r="G62" s="84"/>
    </row>
    <row r="63" customFormat="false" ht="15" hidden="false" customHeight="false" outlineLevel="0" collapsed="false">
      <c r="A63" s="89"/>
      <c r="B63" s="78" t="s">
        <v>54</v>
      </c>
      <c r="C63" s="84" t="s">
        <v>96</v>
      </c>
      <c r="D63" s="84" t="s">
        <v>96</v>
      </c>
      <c r="E63" s="84" t="s">
        <v>96</v>
      </c>
      <c r="F63" s="84"/>
      <c r="G63" s="84"/>
    </row>
    <row r="64" customFormat="false" ht="15" hidden="false" customHeight="false" outlineLevel="0" collapsed="false">
      <c r="A64" s="89" t="s">
        <v>141</v>
      </c>
      <c r="B64" s="78" t="s">
        <v>113</v>
      </c>
      <c r="C64" s="84" t="s">
        <v>115</v>
      </c>
      <c r="D64" s="84" t="s">
        <v>115</v>
      </c>
      <c r="E64" s="84" t="s">
        <v>115</v>
      </c>
      <c r="F64" s="84"/>
      <c r="G64" s="84"/>
    </row>
    <row r="65" customFormat="false" ht="15" hidden="false" customHeight="false" outlineLevel="0" collapsed="false">
      <c r="A65" s="89"/>
      <c r="B65" s="78" t="s">
        <v>54</v>
      </c>
      <c r="C65" s="84" t="s">
        <v>96</v>
      </c>
      <c r="D65" s="84" t="s">
        <v>96</v>
      </c>
      <c r="E65" s="84" t="s">
        <v>96</v>
      </c>
      <c r="F65" s="84"/>
      <c r="G65" s="84"/>
    </row>
    <row r="66" customFormat="false" ht="15" hidden="false" customHeight="false" outlineLevel="0" collapsed="false">
      <c r="A66" s="89" t="s">
        <v>142</v>
      </c>
      <c r="B66" s="78" t="s">
        <v>113</v>
      </c>
      <c r="C66" s="84" t="s">
        <v>115</v>
      </c>
      <c r="D66" s="84" t="s">
        <v>115</v>
      </c>
      <c r="E66" s="84" t="s">
        <v>115</v>
      </c>
      <c r="F66" s="84"/>
      <c r="G66" s="84"/>
    </row>
    <row r="67" customFormat="false" ht="15" hidden="false" customHeight="false" outlineLevel="0" collapsed="false">
      <c r="A67" s="89"/>
      <c r="B67" s="78" t="s">
        <v>54</v>
      </c>
      <c r="C67" s="84" t="s">
        <v>96</v>
      </c>
      <c r="D67" s="84" t="s">
        <v>96</v>
      </c>
      <c r="E67" s="84" t="s">
        <v>96</v>
      </c>
      <c r="F67" s="84"/>
      <c r="G67" s="84"/>
    </row>
    <row r="68" customFormat="false" ht="15" hidden="false" customHeight="false" outlineLevel="0" collapsed="false">
      <c r="A68" s="89" t="s">
        <v>143</v>
      </c>
      <c r="B68" s="78" t="s">
        <v>113</v>
      </c>
      <c r="C68" s="84" t="s">
        <v>115</v>
      </c>
      <c r="D68" s="84" t="s">
        <v>115</v>
      </c>
      <c r="E68" s="84" t="s">
        <v>115</v>
      </c>
      <c r="F68" s="84"/>
      <c r="G68" s="84"/>
    </row>
    <row r="69" customFormat="false" ht="15" hidden="false" customHeight="false" outlineLevel="0" collapsed="false">
      <c r="A69" s="89"/>
      <c r="B69" s="78" t="s">
        <v>54</v>
      </c>
      <c r="C69" s="84" t="s">
        <v>96</v>
      </c>
      <c r="D69" s="84" t="s">
        <v>96</v>
      </c>
      <c r="E69" s="84" t="s">
        <v>96</v>
      </c>
      <c r="F69" s="84"/>
      <c r="G69" s="84"/>
    </row>
    <row r="70" customFormat="false" ht="15" hidden="false" customHeight="false" outlineLevel="0" collapsed="false">
      <c r="A70" s="89" t="s">
        <v>144</v>
      </c>
      <c r="B70" s="78" t="s">
        <v>113</v>
      </c>
      <c r="C70" s="84"/>
      <c r="D70" s="84"/>
      <c r="E70" s="84"/>
      <c r="F70" s="84"/>
      <c r="G70" s="84"/>
    </row>
    <row r="71" customFormat="false" ht="15" hidden="false" customHeight="false" outlineLevel="0" collapsed="false">
      <c r="A71" s="89"/>
      <c r="B71" s="78" t="s">
        <v>54</v>
      </c>
      <c r="C71" s="84"/>
      <c r="D71" s="84"/>
      <c r="E71" s="84"/>
      <c r="F71" s="84"/>
      <c r="G71" s="84"/>
    </row>
    <row r="72" customFormat="false" ht="15" hidden="false" customHeight="false" outlineLevel="0" collapsed="false">
      <c r="A72" s="89" t="s">
        <v>145</v>
      </c>
      <c r="B72" s="78" t="s">
        <v>113</v>
      </c>
      <c r="C72" s="84"/>
      <c r="D72" s="84"/>
      <c r="E72" s="84"/>
      <c r="F72" s="84"/>
      <c r="G72" s="84"/>
    </row>
    <row r="73" customFormat="false" ht="15" hidden="false" customHeight="false" outlineLevel="0" collapsed="false">
      <c r="A73" s="89"/>
      <c r="B73" s="78" t="s">
        <v>54</v>
      </c>
      <c r="C73" s="84"/>
      <c r="D73" s="84"/>
      <c r="E73" s="84"/>
      <c r="F73" s="84"/>
      <c r="G73" s="84"/>
    </row>
    <row r="74" customFormat="false" ht="15" hidden="false" customHeight="false" outlineLevel="0" collapsed="false">
      <c r="A74" s="84" t="s">
        <v>24</v>
      </c>
      <c r="B74" s="84"/>
      <c r="C74" s="78"/>
      <c r="D74" s="78"/>
      <c r="E74" s="78"/>
      <c r="F74" s="78"/>
      <c r="G74" s="78"/>
    </row>
  </sheetData>
  <mergeCells count="36">
    <mergeCell ref="A1:G1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8:G48"/>
    <mergeCell ref="A51:B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B7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1996-12-18T09:32:42Z</dcterms:created>
  <dc:creator>Administrator</dc:creator>
  <dc:description/>
  <dc:language>zh-CN</dc:language>
  <cp:lastModifiedBy/>
  <cp:lastPrinted>2016-02-26T11:23:45Z</cp:lastPrinted>
  <dcterms:modified xsi:type="dcterms:W3CDTF">2020-07-09T00:12:51Z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2052-11.1.0.9522</vt:lpwstr>
  </property>
  <property fmtid="{D5CDD505-2E9C-101B-9397-08002B2CF9AE}" pid="3" name="KSOReadingLayout">
    <vt:bool>0</vt:bool>
  </property>
</Properties>
</file>