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门禁系统研发计划" sheetId="2" r:id="rId1"/>
  </sheets>
  <calcPr calcId="152511"/>
</workbook>
</file>

<file path=xl/calcChain.xml><?xml version="1.0" encoding="utf-8"?>
<calcChain xmlns="http://schemas.openxmlformats.org/spreadsheetml/2006/main">
  <c r="O21" i="2" l="1"/>
  <c r="L21" i="2"/>
  <c r="O12" i="2"/>
  <c r="L12" i="2"/>
  <c r="O23" i="2"/>
  <c r="O19" i="2"/>
  <c r="O17" i="2"/>
  <c r="O14" i="2"/>
  <c r="O10" i="2"/>
  <c r="O8" i="2"/>
  <c r="L17" i="2" l="1"/>
  <c r="L10" i="2"/>
  <c r="L23" i="2"/>
  <c r="L8" i="2"/>
  <c r="L19" i="2"/>
  <c r="L14" i="2"/>
</calcChain>
</file>

<file path=xl/comments1.xml><?xml version="1.0" encoding="utf-8"?>
<comments xmlns="http://schemas.openxmlformats.org/spreadsheetml/2006/main">
  <authors>
    <author>作者</author>
  </authors>
  <commentLis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单位：人时</t>
        </r>
      </text>
    </comment>
    <comment ref="L5" authorId="0" shapeId="0">
      <text>
        <r>
          <rPr>
            <b/>
            <sz val="9"/>
            <color indexed="81"/>
            <rFont val="宋体"/>
            <family val="3"/>
            <charset val="134"/>
          </rPr>
          <t>可修改</t>
        </r>
      </text>
    </comment>
  </commentList>
</comments>
</file>

<file path=xl/sharedStrings.xml><?xml version="1.0" encoding="utf-8"?>
<sst xmlns="http://schemas.openxmlformats.org/spreadsheetml/2006/main" count="156" uniqueCount="95">
  <si>
    <t>类型</t>
    <phoneticPr fontId="2" type="noConversion"/>
  </si>
  <si>
    <t>功能/接口</t>
    <phoneticPr fontId="2" type="noConversion"/>
  </si>
  <si>
    <t>逻辑描述</t>
    <phoneticPr fontId="2" type="noConversion"/>
  </si>
  <si>
    <t>启动门禁服务</t>
    <phoneticPr fontId="2" type="noConversion"/>
  </si>
  <si>
    <t>设置心跳时间</t>
    <phoneticPr fontId="2" type="noConversion"/>
  </si>
  <si>
    <t>设定服务器与门禁设备的心跳监测时间</t>
    <phoneticPr fontId="2" type="noConversion"/>
  </si>
  <si>
    <t>设置超时断开设备的时间</t>
    <phoneticPr fontId="2" type="noConversion"/>
  </si>
  <si>
    <t>修改端口</t>
    <phoneticPr fontId="2" type="noConversion"/>
  </si>
  <si>
    <t>更改服务端与设备的通信端口信息</t>
    <phoneticPr fontId="2" type="noConversion"/>
  </si>
  <si>
    <t>设置更新二维码间隔的时间</t>
    <phoneticPr fontId="2" type="noConversion"/>
  </si>
  <si>
    <t>蓝牙开门回调</t>
    <phoneticPr fontId="2" type="noConversion"/>
  </si>
  <si>
    <t>通过APP端设置的客户门禁规则生成具有时效性的临时URL</t>
    <phoneticPr fontId="2" type="noConversion"/>
  </si>
  <si>
    <t>系统登录</t>
    <phoneticPr fontId="2" type="noConversion"/>
  </si>
  <si>
    <t>1. 管理系统用户登录及操作的身份认证
2. APP用户调用服务端接口时的身份认证</t>
    <phoneticPr fontId="2" type="noConversion"/>
  </si>
  <si>
    <t>生成访客URL</t>
    <phoneticPr fontId="2" type="noConversion"/>
  </si>
  <si>
    <t>1. 通过APP种设定的门禁列表及有效期生成临时URL
2. 将URL信息存入数据库、缓存</t>
    <phoneticPr fontId="2" type="noConversion"/>
  </si>
  <si>
    <t>门禁设备管理</t>
    <phoneticPr fontId="2" type="noConversion"/>
  </si>
  <si>
    <t>1. 门禁设备的增删改查
2. 在线检测  参数配置  启动服务 （门禁设备服务）</t>
    <phoneticPr fontId="2" type="noConversion"/>
  </si>
  <si>
    <t>序号</t>
    <phoneticPr fontId="2" type="noConversion"/>
  </si>
  <si>
    <t>预计工时</t>
    <phoneticPr fontId="2" type="noConversion"/>
  </si>
  <si>
    <t>人时</t>
    <phoneticPr fontId="2" type="noConversion"/>
  </si>
  <si>
    <t>→</t>
    <phoneticPr fontId="2" type="noConversion"/>
  </si>
  <si>
    <t>系统集成测试</t>
    <phoneticPr fontId="2" type="noConversion"/>
  </si>
  <si>
    <t>内部测试及联调</t>
    <phoneticPr fontId="2" type="noConversion"/>
  </si>
  <si>
    <t>完成状态</t>
    <phoneticPr fontId="2" type="noConversion"/>
  </si>
  <si>
    <t>已完成</t>
    <phoneticPr fontId="2" type="noConversion"/>
  </si>
  <si>
    <t>页面设计及切图</t>
    <phoneticPr fontId="2" type="noConversion"/>
  </si>
  <si>
    <t>IOS开发</t>
    <phoneticPr fontId="2" type="noConversion"/>
  </si>
  <si>
    <t>安卓开发</t>
    <phoneticPr fontId="2" type="noConversion"/>
  </si>
  <si>
    <t>QC测试</t>
    <phoneticPr fontId="2" type="noConversion"/>
  </si>
  <si>
    <t>启动监控门禁的服务</t>
    <phoneticPr fontId="2" type="noConversion"/>
  </si>
  <si>
    <t>设备在线检测</t>
    <phoneticPr fontId="2" type="noConversion"/>
  </si>
  <si>
    <t>查询某一个门禁设备是否在线</t>
    <phoneticPr fontId="2" type="noConversion"/>
  </si>
  <si>
    <t>设定服务器与门禁设备的心跳断开时间，心跳超时则判定为断网状态</t>
    <phoneticPr fontId="2" type="noConversion"/>
  </si>
  <si>
    <t>设置所有门禁设备的二维码刷新时间</t>
    <phoneticPr fontId="2" type="noConversion"/>
  </si>
  <si>
    <t>获取白名单及权限</t>
    <phoneticPr fontId="2" type="noConversion"/>
  </si>
  <si>
    <t>1. 获取APP用户是否有邀请权限
2. 获取APP用户能够打开门禁设备的白名单</t>
    <phoneticPr fontId="2" type="noConversion"/>
  </si>
  <si>
    <t>扫码开门</t>
    <phoneticPr fontId="2" type="noConversion"/>
  </si>
  <si>
    <t>扫码开门时、通过服务端调用某门禁设备的开门程序、记录开门日志（扫码结果为设备MAC）</t>
    <phoneticPr fontId="2" type="noConversion"/>
  </si>
  <si>
    <t>门禁设备断网、蓝牙开门时、向服务端提供开门信息、记录开门日志（扫码结果为蓝牙MAC）</t>
    <phoneticPr fontId="2" type="noConversion"/>
  </si>
  <si>
    <t>生成访客链接</t>
    <phoneticPr fontId="2" type="noConversion"/>
  </si>
  <si>
    <t>使用用户名、密码登录门禁管理系统</t>
    <phoneticPr fontId="2" type="noConversion"/>
  </si>
  <si>
    <t>Oauth身份认证</t>
    <phoneticPr fontId="2" type="noConversion"/>
  </si>
  <si>
    <t>白名单查询</t>
    <phoneticPr fontId="2" type="noConversion"/>
  </si>
  <si>
    <t>查询已经设定好的人员-门禁信息列表</t>
    <phoneticPr fontId="2" type="noConversion"/>
  </si>
  <si>
    <t>设置人员-门禁权限白名单</t>
    <phoneticPr fontId="2" type="noConversion"/>
  </si>
  <si>
    <t>访客URL开门</t>
    <phoneticPr fontId="2" type="noConversion"/>
  </si>
  <si>
    <t>开门日志</t>
    <phoneticPr fontId="2" type="noConversion"/>
  </si>
  <si>
    <t>查询开门日志列表</t>
    <phoneticPr fontId="2" type="noConversion"/>
  </si>
  <si>
    <t>TY门禁系统研发计划：</t>
    <phoneticPr fontId="2" type="noConversion"/>
  </si>
  <si>
    <t>门禁设备服务研发
（Web端）</t>
    <phoneticPr fontId="2" type="noConversion"/>
  </si>
  <si>
    <t>APP服务接口研发
（Web端）</t>
    <phoneticPr fontId="2" type="noConversion"/>
  </si>
  <si>
    <t>管理系统服务研发
（Web端）</t>
    <phoneticPr fontId="2" type="noConversion"/>
  </si>
  <si>
    <t>未完成</t>
    <phoneticPr fontId="2" type="noConversion"/>
  </si>
  <si>
    <t>担当者</t>
    <phoneticPr fontId="2" type="noConversion"/>
  </si>
  <si>
    <t>人时</t>
    <phoneticPr fontId="2" type="noConversion"/>
  </si>
  <si>
    <t>人时</t>
    <phoneticPr fontId="2" type="noConversion"/>
  </si>
  <si>
    <t>人时</t>
    <phoneticPr fontId="2" type="noConversion"/>
  </si>
  <si>
    <t>人日</t>
    <phoneticPr fontId="2" type="noConversion"/>
  </si>
  <si>
    <t>人日</t>
    <phoneticPr fontId="2" type="noConversion"/>
  </si>
  <si>
    <t>人日</t>
    <phoneticPr fontId="2" type="noConversion"/>
  </si>
  <si>
    <t>概要设计</t>
    <phoneticPr fontId="2" type="noConversion"/>
  </si>
  <si>
    <t>1. 判断URL开门操作的有效期
2. 记录开门信息
3. 调用相应的门禁设备开门</t>
    <phoneticPr fontId="2" type="noConversion"/>
  </si>
  <si>
    <t>-</t>
    <phoneticPr fontId="2" type="noConversion"/>
  </si>
  <si>
    <t>功能梳理、ER图、数据库表、时序图、项目配置、系统原型</t>
    <phoneticPr fontId="2" type="noConversion"/>
  </si>
  <si>
    <t>-</t>
    <phoneticPr fontId="2" type="noConversion"/>
  </si>
  <si>
    <t>-</t>
    <phoneticPr fontId="2" type="noConversion"/>
  </si>
  <si>
    <t>1. 从Oauth种获取[人员]列表、设置权限
2. 保存白名单</t>
    <phoneticPr fontId="2" type="noConversion"/>
  </si>
  <si>
    <t>工时统计：（自动计算、请勿更改）</t>
    <phoneticPr fontId="2" type="noConversion"/>
  </si>
  <si>
    <t>概要设计</t>
    <phoneticPr fontId="2" type="noConversion"/>
  </si>
  <si>
    <t>UI设计</t>
    <phoneticPr fontId="2" type="noConversion"/>
  </si>
  <si>
    <t>web研发</t>
    <phoneticPr fontId="2" type="noConversion"/>
  </si>
  <si>
    <t>APP研发</t>
    <phoneticPr fontId="2" type="noConversion"/>
  </si>
  <si>
    <t>集成测试</t>
    <phoneticPr fontId="2" type="noConversion"/>
  </si>
  <si>
    <t>总合计</t>
    <phoneticPr fontId="2" type="noConversion"/>
  </si>
  <si>
    <t>内部测试</t>
    <phoneticPr fontId="2" type="noConversion"/>
  </si>
  <si>
    <t>-</t>
    <phoneticPr fontId="2" type="noConversion"/>
  </si>
  <si>
    <t>TYMics整合</t>
    <phoneticPr fontId="2" type="noConversion"/>
  </si>
  <si>
    <t>系统部署</t>
    <phoneticPr fontId="2" type="noConversion"/>
  </si>
  <si>
    <t>-</t>
    <phoneticPr fontId="2" type="noConversion"/>
  </si>
  <si>
    <t>Web、APP端部署程序到正式环境</t>
    <phoneticPr fontId="2" type="noConversion"/>
  </si>
  <si>
    <t>系统部署</t>
    <phoneticPr fontId="2" type="noConversion"/>
  </si>
  <si>
    <t>工作时长</t>
    <phoneticPr fontId="2" type="noConversion"/>
  </si>
  <si>
    <t>小时/天</t>
    <phoneticPr fontId="2" type="noConversion"/>
  </si>
  <si>
    <t>尹松松、杨祖行</t>
    <phoneticPr fontId="2" type="noConversion"/>
  </si>
  <si>
    <t>周栋梁、武玮</t>
    <phoneticPr fontId="2" type="noConversion"/>
  </si>
  <si>
    <t>杨宁</t>
    <phoneticPr fontId="2" type="noConversion"/>
  </si>
  <si>
    <t>高勇</t>
    <phoneticPr fontId="2" type="noConversion"/>
  </si>
  <si>
    <t>邵海媛</t>
    <phoneticPr fontId="2" type="noConversion"/>
  </si>
  <si>
    <t>效果图、切图、页面原型(html、css、js) 杨祖行18H(Web)、尹松松6H(APP效果图)</t>
    <phoneticPr fontId="2" type="noConversion"/>
  </si>
  <si>
    <t>郝亮</t>
    <phoneticPr fontId="2" type="noConversion"/>
  </si>
  <si>
    <t>郝亮、高勇、杨宁</t>
    <phoneticPr fontId="2" type="noConversion"/>
  </si>
  <si>
    <t xml:space="preserve"> </t>
    <phoneticPr fontId="2" type="noConversion"/>
  </si>
  <si>
    <t>将门禁系统整合到TYMics中</t>
    <phoneticPr fontId="2" type="noConversion"/>
  </si>
  <si>
    <t>郝亮、高勇、杨宁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</si>
</sst>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7" x14ac:knownFonts="1"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9"/>
      <color indexed="81"/>
      <name val="宋体"/>
      <family val="3"/>
      <charset val="134"/>
    </font>
    <font>
      <b/>
      <sz val="11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31EF3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left" vertical="top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3" borderId="1" xfId="0" applyFont="1" applyFill="1" applyBorder="1" applyAlignment="1">
      <alignment horizontal="left" vertical="top"/>
    </xf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1" fillId="7" borderId="1" xfId="0" applyFont="1" applyFill="1" applyBorder="1"/>
    <xf numFmtId="0" fontId="3" fillId="2" borderId="1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176" fontId="3" fillId="0" borderId="1" xfId="0" applyNumberFormat="1" applyFont="1" applyBorder="1" applyAlignment="1">
      <alignment horizontal="right" vertical="center"/>
    </xf>
    <xf numFmtId="176" fontId="6" fillId="0" borderId="1" xfId="0" applyNumberFormat="1" applyFont="1" applyBorder="1" applyAlignment="1">
      <alignment horizontal="right" vertical="center"/>
    </xf>
    <xf numFmtId="0" fontId="1" fillId="7" borderId="1" xfId="0" applyFont="1" applyFill="1" applyBorder="1" applyAlignment="1">
      <alignment horizontal="right" vertical="center"/>
    </xf>
    <xf numFmtId="0" fontId="1" fillId="8" borderId="1" xfId="0" applyFont="1" applyFill="1" applyBorder="1" applyAlignment="1">
      <alignment horizontal="right" vertical="center"/>
    </xf>
    <xf numFmtId="0" fontId="1" fillId="0" borderId="0" xfId="0" applyFont="1" applyBorder="1"/>
    <xf numFmtId="0" fontId="6" fillId="0" borderId="0" xfId="0" applyFont="1"/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31EF3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30"/>
  <sheetViews>
    <sheetView showGridLines="0" tabSelected="1" workbookViewId="0"/>
  </sheetViews>
  <sheetFormatPr defaultRowHeight="16.5" x14ac:dyDescent="0.3"/>
  <cols>
    <col min="1" max="1" width="9" style="2"/>
    <col min="2" max="2" width="5.5" style="2" bestFit="1" customWidth="1"/>
    <col min="3" max="3" width="17.25" style="2" customWidth="1"/>
    <col min="4" max="4" width="24" style="2" customWidth="1"/>
    <col min="5" max="5" width="78.875" style="2" customWidth="1"/>
    <col min="6" max="6" width="9.25" style="2" bestFit="1" customWidth="1"/>
    <col min="7" max="7" width="9" style="2"/>
    <col min="8" max="8" width="18.375" style="2" bestFit="1" customWidth="1"/>
    <col min="9" max="10" width="9" style="2"/>
    <col min="11" max="11" width="9.375" style="2" bestFit="1" customWidth="1"/>
    <col min="12" max="12" width="6.375" style="2" customWidth="1"/>
    <col min="13" max="13" width="5.5" style="2" bestFit="1" customWidth="1"/>
    <col min="14" max="14" width="3.625" style="2" bestFit="1" customWidth="1"/>
    <col min="15" max="15" width="8" style="2" customWidth="1"/>
    <col min="16" max="16" width="5.5" style="2" bestFit="1" customWidth="1"/>
    <col min="17" max="16384" width="9" style="2"/>
  </cols>
  <sheetData>
    <row r="2" spans="2:17" x14ac:dyDescent="0.3">
      <c r="B2" s="1" t="s">
        <v>49</v>
      </c>
      <c r="J2" s="51" t="s">
        <v>68</v>
      </c>
    </row>
    <row r="4" spans="2:17" x14ac:dyDescent="0.3">
      <c r="B4" s="6" t="s">
        <v>18</v>
      </c>
      <c r="C4" s="6" t="s">
        <v>0</v>
      </c>
      <c r="D4" s="6" t="s">
        <v>1</v>
      </c>
      <c r="E4" s="6" t="s">
        <v>2</v>
      </c>
      <c r="F4" s="3" t="s">
        <v>19</v>
      </c>
      <c r="G4" s="23" t="s">
        <v>24</v>
      </c>
      <c r="H4" s="23" t="s">
        <v>54</v>
      </c>
      <c r="I4" s="7"/>
      <c r="J4" s="8"/>
      <c r="K4" s="9"/>
      <c r="L4" s="9"/>
      <c r="M4" s="9"/>
      <c r="N4" s="9"/>
      <c r="O4" s="9"/>
      <c r="P4" s="9"/>
      <c r="Q4" s="10"/>
    </row>
    <row r="5" spans="2:17" x14ac:dyDescent="0.3">
      <c r="B5" s="35">
        <v>1</v>
      </c>
      <c r="C5" s="36" t="s">
        <v>61</v>
      </c>
      <c r="D5" s="35" t="s">
        <v>63</v>
      </c>
      <c r="E5" s="35" t="s">
        <v>64</v>
      </c>
      <c r="F5" s="35">
        <v>18</v>
      </c>
      <c r="G5" s="40" t="s">
        <v>25</v>
      </c>
      <c r="H5" s="40" t="s">
        <v>85</v>
      </c>
      <c r="I5" s="7"/>
      <c r="J5" s="11"/>
      <c r="K5" s="49" t="s">
        <v>82</v>
      </c>
      <c r="L5" s="29">
        <v>6</v>
      </c>
      <c r="M5" s="50" t="s">
        <v>83</v>
      </c>
      <c r="N5" s="7"/>
      <c r="O5" s="7"/>
      <c r="P5" s="7"/>
      <c r="Q5" s="12"/>
    </row>
    <row r="6" spans="2:17" x14ac:dyDescent="0.3">
      <c r="B6" s="37">
        <v>2</v>
      </c>
      <c r="C6" s="38" t="s">
        <v>26</v>
      </c>
      <c r="D6" s="37" t="s">
        <v>63</v>
      </c>
      <c r="E6" s="37" t="s">
        <v>89</v>
      </c>
      <c r="F6" s="37">
        <v>24</v>
      </c>
      <c r="G6" s="40" t="s">
        <v>92</v>
      </c>
      <c r="H6" s="40" t="s">
        <v>84</v>
      </c>
      <c r="I6" s="7"/>
      <c r="J6" s="11"/>
      <c r="K6" s="7"/>
      <c r="L6" s="7"/>
      <c r="M6" s="7"/>
      <c r="N6" s="7"/>
      <c r="O6" s="7"/>
      <c r="P6" s="7"/>
      <c r="Q6" s="12"/>
    </row>
    <row r="7" spans="2:17" x14ac:dyDescent="0.3">
      <c r="B7" s="35">
        <v>3</v>
      </c>
      <c r="C7" s="52" t="s">
        <v>50</v>
      </c>
      <c r="D7" s="39" t="s">
        <v>3</v>
      </c>
      <c r="E7" s="39" t="s">
        <v>30</v>
      </c>
      <c r="F7" s="40">
        <v>1</v>
      </c>
      <c r="G7" s="40" t="s">
        <v>53</v>
      </c>
      <c r="H7" s="40" t="s">
        <v>90</v>
      </c>
      <c r="I7" s="7"/>
      <c r="J7" s="11"/>
      <c r="K7" s="7"/>
      <c r="L7" s="7"/>
      <c r="M7" s="7"/>
      <c r="N7" s="7"/>
      <c r="O7" s="7"/>
      <c r="P7" s="7"/>
      <c r="Q7" s="12"/>
    </row>
    <row r="8" spans="2:17" x14ac:dyDescent="0.3">
      <c r="B8" s="35">
        <v>4</v>
      </c>
      <c r="C8" s="53"/>
      <c r="D8" s="39" t="s">
        <v>31</v>
      </c>
      <c r="E8" s="39" t="s">
        <v>32</v>
      </c>
      <c r="F8" s="40">
        <v>1</v>
      </c>
      <c r="G8" s="40" t="s">
        <v>53</v>
      </c>
      <c r="H8" s="40" t="s">
        <v>90</v>
      </c>
      <c r="I8" s="7"/>
      <c r="J8" s="11"/>
      <c r="K8" s="24" t="s">
        <v>69</v>
      </c>
      <c r="L8" s="26">
        <f>SUM(F5)</f>
        <v>18</v>
      </c>
      <c r="M8" s="29" t="s">
        <v>20</v>
      </c>
      <c r="N8" s="33" t="s">
        <v>21</v>
      </c>
      <c r="O8" s="46">
        <f>SUM(F5)/L5</f>
        <v>3</v>
      </c>
      <c r="P8" s="29" t="s">
        <v>60</v>
      </c>
      <c r="Q8" s="12"/>
    </row>
    <row r="9" spans="2:17" x14ac:dyDescent="0.3">
      <c r="B9" s="35">
        <v>5</v>
      </c>
      <c r="C9" s="53"/>
      <c r="D9" s="39" t="s">
        <v>4</v>
      </c>
      <c r="E9" s="39" t="s">
        <v>5</v>
      </c>
      <c r="F9" s="40">
        <v>1</v>
      </c>
      <c r="G9" s="40" t="s">
        <v>53</v>
      </c>
      <c r="H9" s="40" t="s">
        <v>90</v>
      </c>
      <c r="I9" s="7"/>
      <c r="J9" s="11"/>
      <c r="K9" s="16"/>
      <c r="L9" s="15"/>
      <c r="M9" s="27"/>
      <c r="N9" s="33"/>
      <c r="O9" s="15"/>
      <c r="P9" s="27"/>
      <c r="Q9" s="12"/>
    </row>
    <row r="10" spans="2:17" x14ac:dyDescent="0.3">
      <c r="B10" s="35">
        <v>6</v>
      </c>
      <c r="C10" s="53"/>
      <c r="D10" s="39" t="s">
        <v>6</v>
      </c>
      <c r="E10" s="39" t="s">
        <v>33</v>
      </c>
      <c r="F10" s="40">
        <v>1</v>
      </c>
      <c r="G10" s="40" t="s">
        <v>53</v>
      </c>
      <c r="H10" s="40" t="s">
        <v>90</v>
      </c>
      <c r="I10" s="7"/>
      <c r="J10" s="11"/>
      <c r="K10" s="24" t="s">
        <v>70</v>
      </c>
      <c r="L10" s="26">
        <f>SUM(F6)</f>
        <v>24</v>
      </c>
      <c r="M10" s="29" t="s">
        <v>20</v>
      </c>
      <c r="N10" s="33" t="s">
        <v>21</v>
      </c>
      <c r="O10" s="46">
        <f>SUM(F6)/L5</f>
        <v>4</v>
      </c>
      <c r="P10" s="29" t="s">
        <v>60</v>
      </c>
      <c r="Q10" s="12"/>
    </row>
    <row r="11" spans="2:17" x14ac:dyDescent="0.3">
      <c r="B11" s="35">
        <v>7</v>
      </c>
      <c r="C11" s="53"/>
      <c r="D11" s="39" t="s">
        <v>7</v>
      </c>
      <c r="E11" s="39" t="s">
        <v>8</v>
      </c>
      <c r="F11" s="40">
        <v>1</v>
      </c>
      <c r="G11" s="40" t="s">
        <v>53</v>
      </c>
      <c r="H11" s="40" t="s">
        <v>90</v>
      </c>
      <c r="I11" s="7"/>
      <c r="J11" s="11"/>
      <c r="K11" s="7"/>
      <c r="L11" s="7"/>
      <c r="M11" s="7"/>
      <c r="N11" s="33"/>
      <c r="O11" s="7"/>
      <c r="P11" s="7"/>
      <c r="Q11" s="12"/>
    </row>
    <row r="12" spans="2:17" x14ac:dyDescent="0.3">
      <c r="B12" s="35">
        <v>8</v>
      </c>
      <c r="C12" s="54"/>
      <c r="D12" s="39" t="s">
        <v>9</v>
      </c>
      <c r="E12" s="39" t="s">
        <v>34</v>
      </c>
      <c r="F12" s="40">
        <v>1</v>
      </c>
      <c r="G12" s="40" t="s">
        <v>53</v>
      </c>
      <c r="H12" s="40" t="s">
        <v>90</v>
      </c>
      <c r="I12" s="7"/>
      <c r="J12" s="11"/>
      <c r="K12" s="24" t="s">
        <v>71</v>
      </c>
      <c r="L12" s="26">
        <f>SUM(F7:F24)+F27</f>
        <v>57</v>
      </c>
      <c r="M12" s="29" t="s">
        <v>20</v>
      </c>
      <c r="N12" s="33" t="s">
        <v>21</v>
      </c>
      <c r="O12" s="46">
        <f>(SUM(F7:F24)+F27)/L5</f>
        <v>9.5</v>
      </c>
      <c r="P12" s="29" t="s">
        <v>58</v>
      </c>
      <c r="Q12" s="12"/>
    </row>
    <row r="13" spans="2:17" ht="33" x14ac:dyDescent="0.3">
      <c r="B13" s="35">
        <v>9</v>
      </c>
      <c r="C13" s="52" t="s">
        <v>51</v>
      </c>
      <c r="D13" s="39" t="s">
        <v>35</v>
      </c>
      <c r="E13" s="41" t="s">
        <v>36</v>
      </c>
      <c r="F13" s="40">
        <v>3</v>
      </c>
      <c r="G13" s="40" t="s">
        <v>53</v>
      </c>
      <c r="H13" s="40" t="s">
        <v>90</v>
      </c>
      <c r="I13" s="7"/>
      <c r="J13" s="11"/>
      <c r="K13" s="15"/>
      <c r="L13" s="15"/>
      <c r="M13" s="27"/>
      <c r="N13" s="33"/>
      <c r="O13" s="15"/>
      <c r="P13" s="27"/>
      <c r="Q13" s="12"/>
    </row>
    <row r="14" spans="2:17" s="4" customFormat="1" x14ac:dyDescent="0.3">
      <c r="B14" s="35">
        <v>10</v>
      </c>
      <c r="C14" s="53"/>
      <c r="D14" s="39" t="s">
        <v>37</v>
      </c>
      <c r="E14" s="39" t="s">
        <v>38</v>
      </c>
      <c r="F14" s="40">
        <v>3</v>
      </c>
      <c r="G14" s="40" t="s">
        <v>53</v>
      </c>
      <c r="H14" s="40" t="s">
        <v>90</v>
      </c>
      <c r="I14" s="7"/>
      <c r="J14" s="13"/>
      <c r="K14" s="24" t="s">
        <v>72</v>
      </c>
      <c r="L14" s="26">
        <f>SUM(F25:F26)</f>
        <v>36</v>
      </c>
      <c r="M14" s="29" t="s">
        <v>55</v>
      </c>
      <c r="N14" s="33" t="s">
        <v>21</v>
      </c>
      <c r="O14" s="46">
        <f>SUM(F25:F26)/L5</f>
        <v>6</v>
      </c>
      <c r="P14" s="29" t="s">
        <v>60</v>
      </c>
      <c r="Q14" s="14"/>
    </row>
    <row r="15" spans="2:17" s="4" customFormat="1" x14ac:dyDescent="0.3">
      <c r="B15" s="35">
        <v>11</v>
      </c>
      <c r="C15" s="53"/>
      <c r="D15" s="39" t="s">
        <v>10</v>
      </c>
      <c r="E15" s="39" t="s">
        <v>39</v>
      </c>
      <c r="F15" s="40">
        <v>3</v>
      </c>
      <c r="G15" s="40" t="s">
        <v>53</v>
      </c>
      <c r="H15" s="40" t="s">
        <v>90</v>
      </c>
      <c r="I15" s="7"/>
      <c r="J15" s="13"/>
      <c r="K15" s="15"/>
      <c r="L15" s="15"/>
      <c r="M15" s="27"/>
      <c r="N15" s="33"/>
      <c r="O15" s="15"/>
      <c r="P15" s="27"/>
      <c r="Q15" s="14"/>
    </row>
    <row r="16" spans="2:17" x14ac:dyDescent="0.3">
      <c r="B16" s="35">
        <v>12</v>
      </c>
      <c r="C16" s="54"/>
      <c r="D16" s="39" t="s">
        <v>40</v>
      </c>
      <c r="E16" s="39" t="s">
        <v>11</v>
      </c>
      <c r="F16" s="40">
        <v>3</v>
      </c>
      <c r="G16" s="40" t="s">
        <v>53</v>
      </c>
      <c r="H16" s="40" t="s">
        <v>90</v>
      </c>
      <c r="I16" s="7"/>
      <c r="J16" s="11"/>
      <c r="K16" s="15"/>
      <c r="L16" s="15"/>
      <c r="M16" s="27"/>
      <c r="N16" s="33"/>
      <c r="O16" s="15"/>
      <c r="P16" s="27"/>
      <c r="Q16" s="12"/>
    </row>
    <row r="17" spans="2:17" s="5" customFormat="1" x14ac:dyDescent="0.3">
      <c r="B17" s="35">
        <v>13</v>
      </c>
      <c r="C17" s="55" t="s">
        <v>52</v>
      </c>
      <c r="D17" s="41" t="s">
        <v>12</v>
      </c>
      <c r="E17" s="41" t="s">
        <v>41</v>
      </c>
      <c r="F17" s="42">
        <v>3</v>
      </c>
      <c r="G17" s="40" t="s">
        <v>53</v>
      </c>
      <c r="H17" s="40" t="s">
        <v>90</v>
      </c>
      <c r="I17" s="7"/>
      <c r="J17" s="17"/>
      <c r="K17" s="24" t="s">
        <v>73</v>
      </c>
      <c r="L17" s="26">
        <f>SUM(F28)</f>
        <v>12</v>
      </c>
      <c r="M17" s="29" t="s">
        <v>56</v>
      </c>
      <c r="N17" s="33" t="s">
        <v>21</v>
      </c>
      <c r="O17" s="46">
        <f>SUM(F28)/L5</f>
        <v>2</v>
      </c>
      <c r="P17" s="29" t="s">
        <v>59</v>
      </c>
      <c r="Q17" s="18"/>
    </row>
    <row r="18" spans="2:17" s="5" customFormat="1" ht="33" x14ac:dyDescent="0.3">
      <c r="B18" s="35">
        <v>14</v>
      </c>
      <c r="C18" s="55"/>
      <c r="D18" s="41" t="s">
        <v>42</v>
      </c>
      <c r="E18" s="41" t="s">
        <v>13</v>
      </c>
      <c r="F18" s="42">
        <v>3</v>
      </c>
      <c r="G18" s="40" t="s">
        <v>53</v>
      </c>
      <c r="H18" s="40" t="s">
        <v>90</v>
      </c>
      <c r="I18" s="7"/>
      <c r="J18" s="17"/>
      <c r="K18" s="19"/>
      <c r="L18" s="25"/>
      <c r="M18" s="28"/>
      <c r="N18" s="34"/>
      <c r="O18" s="25"/>
      <c r="P18" s="28"/>
      <c r="Q18" s="18"/>
    </row>
    <row r="19" spans="2:17" x14ac:dyDescent="0.3">
      <c r="B19" s="35">
        <v>15</v>
      </c>
      <c r="C19" s="55"/>
      <c r="D19" s="39" t="s">
        <v>43</v>
      </c>
      <c r="E19" s="39" t="s">
        <v>44</v>
      </c>
      <c r="F19" s="40">
        <v>3</v>
      </c>
      <c r="G19" s="40" t="s">
        <v>53</v>
      </c>
      <c r="H19" s="40" t="s">
        <v>90</v>
      </c>
      <c r="I19" s="7"/>
      <c r="J19" s="11"/>
      <c r="K19" s="24" t="s">
        <v>29</v>
      </c>
      <c r="L19" s="26">
        <f>SUM(F29)</f>
        <v>30</v>
      </c>
      <c r="M19" s="29" t="s">
        <v>57</v>
      </c>
      <c r="N19" s="33" t="s">
        <v>21</v>
      </c>
      <c r="O19" s="46">
        <f>SUM(F29)/L5</f>
        <v>5</v>
      </c>
      <c r="P19" s="29" t="s">
        <v>60</v>
      </c>
      <c r="Q19" s="12"/>
    </row>
    <row r="20" spans="2:17" ht="33" x14ac:dyDescent="0.3">
      <c r="B20" s="35">
        <v>16</v>
      </c>
      <c r="C20" s="55"/>
      <c r="D20" s="39" t="s">
        <v>45</v>
      </c>
      <c r="E20" s="41" t="s">
        <v>67</v>
      </c>
      <c r="F20" s="40">
        <v>6</v>
      </c>
      <c r="G20" s="40" t="s">
        <v>53</v>
      </c>
      <c r="H20" s="40" t="s">
        <v>90</v>
      </c>
      <c r="I20" s="7"/>
      <c r="J20" s="11"/>
      <c r="K20" s="7"/>
      <c r="L20" s="7"/>
      <c r="M20" s="7"/>
      <c r="N20" s="7"/>
      <c r="O20" s="7"/>
      <c r="P20" s="7"/>
      <c r="Q20" s="12"/>
    </row>
    <row r="21" spans="2:17" ht="33" x14ac:dyDescent="0.3">
      <c r="B21" s="35">
        <v>17</v>
      </c>
      <c r="C21" s="55"/>
      <c r="D21" s="39" t="s">
        <v>14</v>
      </c>
      <c r="E21" s="41" t="s">
        <v>15</v>
      </c>
      <c r="F21" s="40">
        <v>6</v>
      </c>
      <c r="G21" s="40" t="s">
        <v>53</v>
      </c>
      <c r="H21" s="40" t="s">
        <v>90</v>
      </c>
      <c r="I21" s="7"/>
      <c r="J21" s="11"/>
      <c r="K21" s="24" t="s">
        <v>78</v>
      </c>
      <c r="L21" s="26">
        <f>SUM(F30)</f>
        <v>6</v>
      </c>
      <c r="M21" s="29" t="s">
        <v>20</v>
      </c>
      <c r="N21" s="33" t="s">
        <v>21</v>
      </c>
      <c r="O21" s="46">
        <f>SUM(F30)/L5</f>
        <v>1</v>
      </c>
      <c r="P21" s="29" t="s">
        <v>60</v>
      </c>
      <c r="Q21" s="12"/>
    </row>
    <row r="22" spans="2:17" ht="49.5" x14ac:dyDescent="0.3">
      <c r="B22" s="35">
        <v>18</v>
      </c>
      <c r="C22" s="55"/>
      <c r="D22" s="39" t="s">
        <v>46</v>
      </c>
      <c r="E22" s="41" t="s">
        <v>62</v>
      </c>
      <c r="F22" s="40">
        <v>6</v>
      </c>
      <c r="G22" s="40" t="s">
        <v>53</v>
      </c>
      <c r="H22" s="40" t="s">
        <v>90</v>
      </c>
      <c r="I22" s="7"/>
      <c r="J22" s="11"/>
      <c r="K22" s="7"/>
      <c r="L22" s="7"/>
      <c r="M22" s="7"/>
      <c r="N22" s="7"/>
      <c r="O22" s="7"/>
      <c r="P22" s="7"/>
      <c r="Q22" s="12"/>
    </row>
    <row r="23" spans="2:17" ht="33" x14ac:dyDescent="0.3">
      <c r="B23" s="35">
        <v>19</v>
      </c>
      <c r="C23" s="55"/>
      <c r="D23" s="39" t="s">
        <v>16</v>
      </c>
      <c r="E23" s="41" t="s">
        <v>17</v>
      </c>
      <c r="F23" s="40">
        <v>3</v>
      </c>
      <c r="G23" s="40" t="s">
        <v>53</v>
      </c>
      <c r="H23" s="40" t="s">
        <v>90</v>
      </c>
      <c r="I23" s="7"/>
      <c r="J23" s="11"/>
      <c r="K23" s="48" t="s">
        <v>74</v>
      </c>
      <c r="L23" s="30">
        <f>SUM(F5:F29)</f>
        <v>177</v>
      </c>
      <c r="M23" s="31" t="s">
        <v>20</v>
      </c>
      <c r="N23" s="32" t="s">
        <v>21</v>
      </c>
      <c r="O23" s="47">
        <f>SUM(F5:F29)/L5</f>
        <v>29.5</v>
      </c>
      <c r="P23" s="31" t="s">
        <v>58</v>
      </c>
      <c r="Q23" s="12"/>
    </row>
    <row r="24" spans="2:17" x14ac:dyDescent="0.3">
      <c r="B24" s="35">
        <v>20</v>
      </c>
      <c r="C24" s="56"/>
      <c r="D24" s="39" t="s">
        <v>47</v>
      </c>
      <c r="E24" s="39" t="s">
        <v>48</v>
      </c>
      <c r="F24" s="40">
        <v>3</v>
      </c>
      <c r="G24" s="40" t="s">
        <v>53</v>
      </c>
      <c r="H24" s="40" t="s">
        <v>90</v>
      </c>
      <c r="I24" s="7"/>
      <c r="J24" s="20"/>
      <c r="K24" s="21"/>
      <c r="L24" s="21"/>
      <c r="M24" s="21"/>
      <c r="N24" s="21"/>
      <c r="O24" s="21"/>
      <c r="P24" s="21"/>
      <c r="Q24" s="22"/>
    </row>
    <row r="25" spans="2:17" x14ac:dyDescent="0.3">
      <c r="B25" s="37">
        <v>21</v>
      </c>
      <c r="C25" s="43" t="s">
        <v>27</v>
      </c>
      <c r="D25" s="44" t="s">
        <v>65</v>
      </c>
      <c r="E25" s="44" t="s">
        <v>66</v>
      </c>
      <c r="F25" s="37">
        <v>18</v>
      </c>
      <c r="G25" s="40" t="s">
        <v>53</v>
      </c>
      <c r="H25" s="40" t="s">
        <v>86</v>
      </c>
      <c r="I25" s="7"/>
    </row>
    <row r="26" spans="2:17" x14ac:dyDescent="0.3">
      <c r="B26" s="37">
        <v>22</v>
      </c>
      <c r="C26" s="43" t="s">
        <v>28</v>
      </c>
      <c r="D26" s="44" t="s">
        <v>66</v>
      </c>
      <c r="E26" s="44" t="s">
        <v>66</v>
      </c>
      <c r="F26" s="37">
        <v>18</v>
      </c>
      <c r="G26" s="40" t="s">
        <v>53</v>
      </c>
      <c r="H26" s="40" t="s">
        <v>87</v>
      </c>
      <c r="I26" s="7"/>
    </row>
    <row r="27" spans="2:17" x14ac:dyDescent="0.3">
      <c r="B27" s="35">
        <v>23</v>
      </c>
      <c r="C27" s="35" t="s">
        <v>77</v>
      </c>
      <c r="D27" s="35" t="s">
        <v>76</v>
      </c>
      <c r="E27" s="35" t="s">
        <v>93</v>
      </c>
      <c r="F27" s="35">
        <v>6</v>
      </c>
      <c r="G27" s="40" t="s">
        <v>53</v>
      </c>
      <c r="H27" s="40" t="s">
        <v>90</v>
      </c>
    </row>
    <row r="28" spans="2:17" x14ac:dyDescent="0.3">
      <c r="B28" s="35">
        <v>24</v>
      </c>
      <c r="C28" s="40" t="s">
        <v>22</v>
      </c>
      <c r="D28" s="40" t="s">
        <v>75</v>
      </c>
      <c r="E28" s="40" t="s">
        <v>23</v>
      </c>
      <c r="F28" s="40">
        <v>12</v>
      </c>
      <c r="G28" s="40" t="s">
        <v>53</v>
      </c>
      <c r="H28" s="40" t="s">
        <v>94</v>
      </c>
      <c r="I28" s="7"/>
    </row>
    <row r="29" spans="2:17" x14ac:dyDescent="0.3">
      <c r="B29" s="45">
        <v>25</v>
      </c>
      <c r="C29" s="45" t="s">
        <v>29</v>
      </c>
      <c r="D29" s="45"/>
      <c r="E29" s="45"/>
      <c r="F29" s="45">
        <v>30</v>
      </c>
      <c r="G29" s="40" t="s">
        <v>53</v>
      </c>
      <c r="H29" s="40" t="s">
        <v>88</v>
      </c>
      <c r="I29" s="7"/>
    </row>
    <row r="30" spans="2:17" x14ac:dyDescent="0.3">
      <c r="B30" s="35">
        <v>26</v>
      </c>
      <c r="C30" s="35" t="s">
        <v>81</v>
      </c>
      <c r="D30" s="35" t="s">
        <v>79</v>
      </c>
      <c r="E30" s="35" t="s">
        <v>80</v>
      </c>
      <c r="F30" s="35">
        <v>6</v>
      </c>
      <c r="G30" s="40" t="s">
        <v>53</v>
      </c>
      <c r="H30" s="40" t="s">
        <v>91</v>
      </c>
    </row>
  </sheetData>
  <mergeCells count="3">
    <mergeCell ref="C7:C12"/>
    <mergeCell ref="C13:C16"/>
    <mergeCell ref="C17:C24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门禁系统研发计划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2018-04-17T07:40:42Z</dcterms:modified>
</cp:coreProperties>
</file>