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22FCDBF5-18A7-440E-9F0C-21C2A09811A1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wing t test" sheetId="1" r:id="rId1"/>
    <sheet name="stance t test" sheetId="2" r:id="rId2"/>
    <sheet name="alldata" sheetId="3" r:id="rId3"/>
    <sheet name="alldata_1step" sheetId="4" r:id="rId4"/>
    <sheet name="pythonou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4" l="1"/>
  <c r="F26" i="4"/>
  <c r="J8" i="4" s="1"/>
  <c r="F22" i="4"/>
  <c r="F18" i="4"/>
  <c r="F14" i="4"/>
  <c r="F10" i="4"/>
  <c r="J9" i="4"/>
  <c r="K9" i="4" s="1"/>
  <c r="I9" i="4"/>
  <c r="I8" i="4"/>
  <c r="K7" i="4"/>
  <c r="J7" i="4"/>
  <c r="I7" i="4"/>
  <c r="K6" i="4"/>
  <c r="Q4" i="4" s="1"/>
  <c r="J6" i="4"/>
  <c r="I6" i="4"/>
  <c r="O4" i="4" s="1"/>
  <c r="F6" i="4"/>
  <c r="O5" i="4"/>
  <c r="M5" i="4"/>
  <c r="J5" i="4"/>
  <c r="K5" i="4" s="1"/>
  <c r="I5" i="4"/>
  <c r="P4" i="4"/>
  <c r="N4" i="4"/>
  <c r="M4" i="4"/>
  <c r="J4" i="4"/>
  <c r="K4" i="4" s="1"/>
  <c r="Q3" i="4" s="1"/>
  <c r="I4" i="4"/>
  <c r="O3" i="4"/>
  <c r="M3" i="4"/>
  <c r="J3" i="4"/>
  <c r="K3" i="4" s="1"/>
  <c r="I3" i="4"/>
  <c r="O2" i="4"/>
  <c r="M2" i="4"/>
  <c r="J2" i="4"/>
  <c r="K2" i="4" s="1"/>
  <c r="Q2" i="4" s="1"/>
  <c r="I2" i="4"/>
  <c r="F2" i="4"/>
  <c r="F30" i="3"/>
  <c r="I9" i="3" s="1"/>
  <c r="F26" i="3"/>
  <c r="F22" i="3"/>
  <c r="F18" i="3"/>
  <c r="I6" i="3" s="1"/>
  <c r="F14" i="3"/>
  <c r="F10" i="3"/>
  <c r="I4" i="3" s="1"/>
  <c r="J8" i="3"/>
  <c r="I8" i="3"/>
  <c r="I7" i="3"/>
  <c r="J7" i="3" s="1"/>
  <c r="F6" i="3"/>
  <c r="N5" i="3"/>
  <c r="L5" i="3"/>
  <c r="I5" i="3"/>
  <c r="J5" i="3" s="1"/>
  <c r="N4" i="3"/>
  <c r="L4" i="3"/>
  <c r="N3" i="3"/>
  <c r="L3" i="3"/>
  <c r="I3" i="3"/>
  <c r="J3" i="3" s="1"/>
  <c r="N2" i="3"/>
  <c r="L2" i="3"/>
  <c r="F2" i="3"/>
  <c r="I2" i="3" s="1"/>
  <c r="O3" i="3" l="1"/>
  <c r="M3" i="3"/>
  <c r="J4" i="3"/>
  <c r="P3" i="3" s="1"/>
  <c r="O2" i="3"/>
  <c r="M2" i="3"/>
  <c r="J2" i="3"/>
  <c r="P2" i="3" s="1"/>
  <c r="J6" i="3"/>
  <c r="P4" i="3" s="1"/>
  <c r="O4" i="3"/>
  <c r="M4" i="3"/>
  <c r="J9" i="3"/>
  <c r="O5" i="3"/>
  <c r="M5" i="3"/>
  <c r="K8" i="4"/>
  <c r="Q5" i="4" s="1"/>
  <c r="P5" i="4"/>
  <c r="N5" i="4"/>
  <c r="P5" i="3"/>
  <c r="N2" i="4"/>
  <c r="N3" i="4"/>
  <c r="P2" i="4"/>
  <c r="P3" i="4"/>
</calcChain>
</file>

<file path=xl/sharedStrings.xml><?xml version="1.0" encoding="utf-8"?>
<sst xmlns="http://schemas.openxmlformats.org/spreadsheetml/2006/main" count="574" uniqueCount="55">
  <si>
    <t>t-Test: Paired Two Sample for Means</t>
  </si>
  <si>
    <t>for swing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</si>
  <si>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</si>
  <si>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</si>
  <si>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</si>
  <si>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</si>
  <si>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</si>
  <si>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</si>
  <si>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</si>
  <si>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</si>
  <si>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</si>
  <si>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</si>
  <si>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</si>
  <si>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</si>
  <si>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</si>
  <si>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</si>
  <si>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</si>
  <si>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</si>
  <si>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</si>
  <si>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</si>
  <si>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</si>
  <si>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</si>
  <si>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</si>
  <si>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</si>
  <si>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</si>
  <si>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</si>
  <si>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</si>
  <si>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</si>
  <si>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</si>
  <si>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</si>
  <si>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</si>
  <si>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</si>
  <si>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</si>
  <si>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</si>
  <si>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</si>
  <si>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</si>
  <si>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</si>
  <si>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</si>
  <si>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</si>
  <si>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</si>
  <si>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</si>
  <si>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</si>
  <si>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</si>
  <si>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</si>
  <si>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</si>
  <si>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</si>
  <si>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</si>
  <si>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</si>
  <si>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</si>
  <si>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</si>
  <si>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</si>
  <si>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</si>
  <si>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metabolics_stance_avg_mean</t>
  </si>
  <si>
    <t>swing_df</t>
  </si>
  <si>
    <t>metabolics_swing_avg_mean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</si>
</sst>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4E27-A29F-52553F0E774C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F-4E27-A29F-52553F0E774C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F-4E27-A29F-52553F0E774C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F-4E27-A29F-52553F0E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611"/>
        <c:axId val="76654445"/>
      </c:scatterChart>
      <c:valAx>
        <c:axId val="14495611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654445"/>
        <c:crosses val="autoZero"/>
        <c:crossBetween val="midCat"/>
      </c:valAx>
      <c:valAx>
        <c:axId val="76654445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9561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740-B90B-6DCC2CAE6FDB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F-4740-B90B-6DCC2CAE6FDB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F-4740-B90B-6DCC2CAE6FDB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F-4740-B90B-6DCC2CAE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2"/>
        <c:axId val="4277391"/>
      </c:scatterChart>
      <c:valAx>
        <c:axId val="365862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77391"/>
        <c:crosses val="autoZero"/>
        <c:crossBetween val="midCat"/>
      </c:valAx>
      <c:valAx>
        <c:axId val="4277391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586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F-4FCF-9333-2FB41786C207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F-4FCF-9333-2FB41786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7687"/>
        <c:axId val="32457576"/>
      </c:barChart>
      <c:catAx>
        <c:axId val="27777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7784446111501"/>
              <c:y val="0.831386292834890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457576"/>
        <c:crosses val="autoZero"/>
        <c:auto val="1"/>
        <c:lblAlgn val="ctr"/>
        <c:lblOffset val="100"/>
        <c:noMultiLvlLbl val="0"/>
      </c:catAx>
      <c:valAx>
        <c:axId val="32457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7776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B-4E27-9064-3F8BB998A185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B-4E27-9064-3F8BB998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15111"/>
        <c:axId val="91817932"/>
      </c:barChart>
      <c:catAx>
        <c:axId val="62215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17932"/>
        <c:crosses val="autoZero"/>
        <c:auto val="1"/>
        <c:lblAlgn val="ctr"/>
        <c:lblOffset val="100"/>
        <c:noMultiLvlLbl val="0"/>
      </c:catAx>
      <c:valAx>
        <c:axId val="91817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2151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9.5513375000000007</c:v>
                </c:pt>
                <c:pt idx="1">
                  <c:v>10.381764500000001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7-4E06-8335-2D40DFE6F818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7-4E06-8335-2D40DFE6F818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7-4E06-8335-2D40DFE6F818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9.4851139999999994</c:v>
                </c:pt>
                <c:pt idx="1">
                  <c:v>10.887213750000001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7-4E06-8335-2D40DFE6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2245"/>
        <c:axId val="59792957"/>
      </c:scatterChart>
      <c:valAx>
        <c:axId val="88262245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792957"/>
        <c:crosses val="autoZero"/>
        <c:crossBetween val="midCat"/>
      </c:valAx>
      <c:valAx>
        <c:axId val="59792957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26224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8.3513375000000014</c:v>
                </c:pt>
                <c:pt idx="1">
                  <c:v>9.1817645000000017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2-400A-970E-C4917A3A6F9B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2-400A-970E-C4917A3A6F9B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2-400A-970E-C4917A3A6F9B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8.2851140000000001</c:v>
                </c:pt>
                <c:pt idx="1">
                  <c:v>9.6872137500000015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2-400A-970E-C4917A3A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80"/>
        <c:axId val="68217244"/>
      </c:scatterChart>
      <c:valAx>
        <c:axId val="5889980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217244"/>
        <c:crosses val="autoZero"/>
        <c:crossBetween val="midCat"/>
      </c:valAx>
      <c:valAx>
        <c:axId val="68217244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89980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alldata_1step!$M$2:$M$5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3-477D-B0A1-EA9317566F83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alldata_1step!$N$2:$N$5</c:f>
              <c:numCache>
                <c:formatCode>General</c:formatCode>
                <c:ptCount val="4"/>
                <c:pt idx="0">
                  <c:v>-7.9989003796031017</c:v>
                </c:pt>
                <c:pt idx="1">
                  <c:v>-7.1218698662349267</c:v>
                </c:pt>
                <c:pt idx="2">
                  <c:v>-3.3261346280015869</c:v>
                </c:pt>
                <c:pt idx="3">
                  <c:v>-12.878407480518156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3-477D-B0A1-EA931756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65695"/>
        <c:axId val="35271052"/>
      </c:barChart>
      <c:catAx>
        <c:axId val="82565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7784446111501"/>
              <c:y val="0.831386292834890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271052"/>
        <c:crosses val="autoZero"/>
        <c:auto val="1"/>
        <c:lblAlgn val="ctr"/>
        <c:lblOffset val="100"/>
        <c:noMultiLvlLbl val="0"/>
      </c:catAx>
      <c:valAx>
        <c:axId val="35271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5656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E-45E6-B441-578C6F941732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-9.044307333301786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-14.473715416881364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E-45E6-B441-578C6F94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5987"/>
        <c:axId val="83783735"/>
      </c:barChart>
      <c:catAx>
        <c:axId val="166059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783735"/>
        <c:crosses val="autoZero"/>
        <c:auto val="1"/>
        <c:lblAlgn val="ctr"/>
        <c:lblOffset val="100"/>
        <c:noMultiLvlLbl val="0"/>
      </c:catAx>
      <c:valAx>
        <c:axId val="83783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6059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1350720</xdr:colOff>
      <xdr:row>51</xdr:row>
      <xdr:rowOff>56520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310680</xdr:colOff>
      <xdr:row>53</xdr:row>
      <xdr:rowOff>66600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91080</xdr:colOff>
      <xdr:row>48</xdr:row>
      <xdr:rowOff>13320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367560</xdr:colOff>
      <xdr:row>14</xdr:row>
      <xdr:rowOff>163800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506160</xdr:colOff>
      <xdr:row>20</xdr:row>
      <xdr:rowOff>66600</xdr:rowOff>
    </xdr:from>
    <xdr:to>
      <xdr:col>13</xdr:col>
      <xdr:colOff>700200</xdr:colOff>
      <xdr:row>54</xdr:row>
      <xdr:rowOff>3240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1412640</xdr:colOff>
      <xdr:row>21</xdr:row>
      <xdr:rowOff>44640</xdr:rowOff>
    </xdr:from>
    <xdr:to>
      <xdr:col>23</xdr:col>
      <xdr:colOff>505440</xdr:colOff>
      <xdr:row>52</xdr:row>
      <xdr:rowOff>97200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455040</xdr:colOff>
      <xdr:row>28</xdr:row>
      <xdr:rowOff>126360</xdr:rowOff>
    </xdr:from>
    <xdr:to>
      <xdr:col>33</xdr:col>
      <xdr:colOff>91800</xdr:colOff>
      <xdr:row>49</xdr:row>
      <xdr:rowOff>144000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41760</xdr:colOff>
      <xdr:row>0</xdr:row>
      <xdr:rowOff>87840</xdr:rowOff>
    </xdr:from>
    <xdr:to>
      <xdr:col>26</xdr:col>
      <xdr:colOff>367920</xdr:colOff>
      <xdr:row>16</xdr:row>
      <xdr:rowOff>26640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75" zoomScaleNormal="75" workbookViewId="0">
      <selection activeCell="E3" sqref="E3"/>
    </sheetView>
  </sheetViews>
  <sheetFormatPr defaultColWidth="8.7109375" defaultRowHeight="15" x14ac:dyDescent="0.25"/>
  <cols>
    <col min="1" max="1" width="34.140625" customWidth="1"/>
  </cols>
  <sheetData>
    <row r="1" spans="1:5" x14ac:dyDescent="0.25">
      <c r="A1" t="s">
        <v>0</v>
      </c>
      <c r="E1" t="s">
        <v>1</v>
      </c>
    </row>
    <row r="3" spans="1:5" x14ac:dyDescent="0.25">
      <c r="A3" s="1"/>
      <c r="B3" s="1" t="s">
        <v>2</v>
      </c>
      <c r="C3" s="1" t="s">
        <v>3</v>
      </c>
    </row>
    <row r="4" spans="1:5" x14ac:dyDescent="0.25">
      <c r="A4" s="2" t="s">
        <v>4</v>
      </c>
      <c r="B4" s="2">
        <v>3.6677178421874999</v>
      </c>
      <c r="C4" s="2">
        <v>3.657697180625</v>
      </c>
    </row>
    <row r="5" spans="1:5" x14ac:dyDescent="0.25">
      <c r="A5" s="2" t="s">
        <v>5</v>
      </c>
      <c r="B5" s="2">
        <v>5.78650007226214E-2</v>
      </c>
      <c r="C5" s="2">
        <v>4.7497065457483202E-2</v>
      </c>
    </row>
    <row r="6" spans="1:5" x14ac:dyDescent="0.25">
      <c r="A6" s="2" t="s">
        <v>6</v>
      </c>
      <c r="B6" s="2">
        <v>32</v>
      </c>
      <c r="C6" s="2">
        <v>32</v>
      </c>
    </row>
    <row r="7" spans="1:5" x14ac:dyDescent="0.25">
      <c r="A7" s="2" t="s">
        <v>7</v>
      </c>
      <c r="B7" s="2">
        <v>-0.16192390038572199</v>
      </c>
      <c r="C7" s="2"/>
    </row>
    <row r="8" spans="1:5" x14ac:dyDescent="0.25">
      <c r="A8" s="2" t="s">
        <v>8</v>
      </c>
      <c r="B8" s="2">
        <v>0</v>
      </c>
      <c r="C8" s="2"/>
    </row>
    <row r="9" spans="1:5" x14ac:dyDescent="0.25">
      <c r="A9" s="2" t="s">
        <v>9</v>
      </c>
      <c r="B9" s="2">
        <v>31</v>
      </c>
      <c r="C9" s="2"/>
    </row>
    <row r="10" spans="1:5" x14ac:dyDescent="0.25">
      <c r="A10" s="2" t="s">
        <v>10</v>
      </c>
      <c r="B10" s="2">
        <v>0.16206428593616401</v>
      </c>
      <c r="C10" s="2"/>
    </row>
    <row r="11" spans="1:5" x14ac:dyDescent="0.25">
      <c r="A11" s="2" t="s">
        <v>11</v>
      </c>
      <c r="B11" s="2">
        <v>0.43615348164768403</v>
      </c>
      <c r="C11" s="2"/>
    </row>
    <row r="12" spans="1:5" x14ac:dyDescent="0.25">
      <c r="A12" s="2" t="s">
        <v>12</v>
      </c>
      <c r="B12" s="2">
        <v>1.69551878254587</v>
      </c>
      <c r="C12" s="2"/>
    </row>
    <row r="13" spans="1:5" x14ac:dyDescent="0.25">
      <c r="A13" s="2" t="s">
        <v>13</v>
      </c>
      <c r="B13" s="2">
        <v>0.87230696329536805</v>
      </c>
      <c r="C13" s="2"/>
    </row>
    <row r="14" spans="1:5" x14ac:dyDescent="0.25">
      <c r="A14" s="3" t="s">
        <v>14</v>
      </c>
      <c r="B14" s="3">
        <v>2.03951344639641</v>
      </c>
      <c r="C14" s="3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75" zoomScaleNormal="75" workbookViewId="0"/>
  </sheetViews>
  <sheetFormatPr defaultColWidth="8.7109375" defaultRowHeight="15" x14ac:dyDescent="0.25"/>
  <cols>
    <col min="1" max="1" width="32.85546875" customWidth="1"/>
    <col min="2" max="2" width="14.7109375" customWidth="1"/>
    <col min="3" max="3" width="13.5703125" customWidth="1"/>
  </cols>
  <sheetData>
    <row r="1" spans="1:3" x14ac:dyDescent="0.25">
      <c r="A1" t="s">
        <v>0</v>
      </c>
    </row>
    <row r="3" spans="1:3" x14ac:dyDescent="0.25">
      <c r="A3" s="1"/>
      <c r="B3" s="1" t="s">
        <v>2</v>
      </c>
      <c r="C3" s="1" t="s">
        <v>3</v>
      </c>
    </row>
    <row r="4" spans="1:3" x14ac:dyDescent="0.25">
      <c r="A4" s="2" t="s">
        <v>4</v>
      </c>
      <c r="B4" s="2">
        <v>7.5656869234375002</v>
      </c>
      <c r="C4" s="2">
        <v>6.7500258471874997</v>
      </c>
    </row>
    <row r="5" spans="1:3" x14ac:dyDescent="0.25">
      <c r="A5" s="2" t="s">
        <v>5</v>
      </c>
      <c r="B5" s="2">
        <v>0.33123360494648302</v>
      </c>
      <c r="C5" s="2">
        <v>0.27048116175777098</v>
      </c>
    </row>
    <row r="6" spans="1:3" x14ac:dyDescent="0.25">
      <c r="A6" s="2" t="s">
        <v>6</v>
      </c>
      <c r="B6" s="2">
        <v>32</v>
      </c>
      <c r="C6" s="2">
        <v>32</v>
      </c>
    </row>
    <row r="7" spans="1:3" x14ac:dyDescent="0.25">
      <c r="A7" s="2" t="s">
        <v>7</v>
      </c>
      <c r="B7" s="2">
        <v>0.39097285387872199</v>
      </c>
      <c r="C7" s="2"/>
    </row>
    <row r="8" spans="1:3" x14ac:dyDescent="0.25">
      <c r="A8" s="2" t="s">
        <v>8</v>
      </c>
      <c r="B8" s="2">
        <v>0</v>
      </c>
      <c r="C8" s="2"/>
    </row>
    <row r="9" spans="1:3" x14ac:dyDescent="0.25">
      <c r="A9" s="2" t="s">
        <v>9</v>
      </c>
      <c r="B9" s="2">
        <v>31</v>
      </c>
      <c r="C9" s="2"/>
    </row>
    <row r="10" spans="1:3" x14ac:dyDescent="0.25">
      <c r="A10" s="2" t="s">
        <v>10</v>
      </c>
      <c r="B10" s="2">
        <v>7.6095659625680501</v>
      </c>
      <c r="C10" s="2"/>
    </row>
    <row r="11" spans="1:3" x14ac:dyDescent="0.25">
      <c r="A11" s="2" t="s">
        <v>11</v>
      </c>
      <c r="B11" s="2">
        <v>7.0104893182867399E-9</v>
      </c>
      <c r="C11" s="2"/>
    </row>
    <row r="12" spans="1:3" x14ac:dyDescent="0.25">
      <c r="A12" s="2" t="s">
        <v>12</v>
      </c>
      <c r="B12" s="2">
        <v>1.69551878254587</v>
      </c>
      <c r="C12" s="2"/>
    </row>
    <row r="13" spans="1:3" x14ac:dyDescent="0.25">
      <c r="A13" s="2" t="s">
        <v>13</v>
      </c>
      <c r="B13" s="2">
        <v>1.40209786365735E-8</v>
      </c>
      <c r="C13" s="2"/>
    </row>
    <row r="14" spans="1:3" x14ac:dyDescent="0.25">
      <c r="A14" s="3" t="s">
        <v>14</v>
      </c>
      <c r="B14" s="3">
        <v>2.03951344639641</v>
      </c>
      <c r="C14" s="3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topLeftCell="H24" zoomScale="75" zoomScaleNormal="7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AF1" t="s">
        <v>30</v>
      </c>
      <c r="AG1">
        <v>3.77461059</v>
      </c>
      <c r="AI1">
        <v>3.7516286299999999</v>
      </c>
      <c r="AJ1" t="s">
        <v>30</v>
      </c>
      <c r="AL1" t="s">
        <v>31</v>
      </c>
      <c r="AM1">
        <v>6.9261488900000003</v>
      </c>
      <c r="AO1">
        <v>6.7013630500000003</v>
      </c>
      <c r="AP1" t="s">
        <v>32</v>
      </c>
    </row>
    <row r="2" spans="2:42" x14ac:dyDescent="0.25">
      <c r="B2" t="s">
        <v>33</v>
      </c>
      <c r="C2" t="s">
        <v>34</v>
      </c>
      <c r="D2" t="s">
        <v>35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36</v>
      </c>
      <c r="AG2">
        <v>4.2300951299999996</v>
      </c>
      <c r="AI2">
        <v>3.5749870600000002</v>
      </c>
      <c r="AJ2" t="s">
        <v>37</v>
      </c>
      <c r="AL2" t="s">
        <v>36</v>
      </c>
      <c r="AM2">
        <v>7.4632141599999997</v>
      </c>
      <c r="AO2">
        <v>6.74777776</v>
      </c>
      <c r="AP2" t="s">
        <v>37</v>
      </c>
    </row>
    <row r="3" spans="2:42" x14ac:dyDescent="0.25">
      <c r="B3" t="s">
        <v>33</v>
      </c>
      <c r="C3" t="s">
        <v>34</v>
      </c>
      <c r="D3" t="s">
        <v>38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33</v>
      </c>
      <c r="C4" t="s">
        <v>34</v>
      </c>
      <c r="D4" t="s">
        <v>39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33</v>
      </c>
      <c r="C5" t="s">
        <v>34</v>
      </c>
      <c r="D5" t="s">
        <v>40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33</v>
      </c>
      <c r="C6" t="s">
        <v>41</v>
      </c>
      <c r="D6" t="s">
        <v>35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33</v>
      </c>
      <c r="C7" t="s">
        <v>41</v>
      </c>
      <c r="D7" t="s">
        <v>38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33</v>
      </c>
      <c r="C8" t="s">
        <v>41</v>
      </c>
      <c r="D8" t="s">
        <v>39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42</v>
      </c>
      <c r="N8" t="s">
        <v>43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33</v>
      </c>
      <c r="C9" t="s">
        <v>41</v>
      </c>
      <c r="D9" t="s">
        <v>40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44</v>
      </c>
      <c r="C10" t="s">
        <v>34</v>
      </c>
      <c r="D10" t="s">
        <v>35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44</v>
      </c>
      <c r="C11" t="s">
        <v>34</v>
      </c>
      <c r="D11" t="s">
        <v>38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44</v>
      </c>
      <c r="C12" t="s">
        <v>34</v>
      </c>
      <c r="D12" t="s">
        <v>39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44</v>
      </c>
      <c r="C13" t="s">
        <v>34</v>
      </c>
      <c r="D13" t="s">
        <v>40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44</v>
      </c>
      <c r="C14" t="s">
        <v>41</v>
      </c>
      <c r="D14" t="s">
        <v>35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44</v>
      </c>
      <c r="C15" t="s">
        <v>41</v>
      </c>
      <c r="D15" t="s">
        <v>38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44</v>
      </c>
      <c r="C16" t="s">
        <v>41</v>
      </c>
      <c r="D16" t="s">
        <v>39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44</v>
      </c>
      <c r="C17" t="s">
        <v>41</v>
      </c>
      <c r="D17" t="s">
        <v>40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45</v>
      </c>
      <c r="C18" t="s">
        <v>34</v>
      </c>
      <c r="D18" t="s">
        <v>35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45</v>
      </c>
      <c r="C19" t="s">
        <v>34</v>
      </c>
      <c r="D19" t="s">
        <v>38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45</v>
      </c>
      <c r="C20" t="s">
        <v>34</v>
      </c>
      <c r="D20" t="s">
        <v>39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45</v>
      </c>
      <c r="C21" t="s">
        <v>34</v>
      </c>
      <c r="D21" t="s">
        <v>40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45</v>
      </c>
      <c r="C22" t="s">
        <v>41</v>
      </c>
      <c r="D22" t="s">
        <v>35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45</v>
      </c>
      <c r="C23" t="s">
        <v>41</v>
      </c>
      <c r="D23" t="s">
        <v>38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45</v>
      </c>
      <c r="C24" t="s">
        <v>41</v>
      </c>
      <c r="D24" t="s">
        <v>39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45</v>
      </c>
      <c r="C25" t="s">
        <v>41</v>
      </c>
      <c r="D25" t="s">
        <v>40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46</v>
      </c>
      <c r="C26" t="s">
        <v>34</v>
      </c>
      <c r="D26" t="s">
        <v>35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46</v>
      </c>
      <c r="C27" t="s">
        <v>34</v>
      </c>
      <c r="D27" t="s">
        <v>38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46</v>
      </c>
      <c r="C28" t="s">
        <v>34</v>
      </c>
      <c r="D28" t="s">
        <v>39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46</v>
      </c>
      <c r="C29" t="s">
        <v>34</v>
      </c>
      <c r="D29" t="s">
        <v>40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46</v>
      </c>
      <c r="C30" t="s">
        <v>41</v>
      </c>
      <c r="D30" t="s">
        <v>35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46</v>
      </c>
      <c r="C31" t="s">
        <v>41</v>
      </c>
      <c r="D31" t="s">
        <v>38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46</v>
      </c>
      <c r="C32" t="s">
        <v>41</v>
      </c>
      <c r="D32" t="s">
        <v>39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46</v>
      </c>
      <c r="C33" t="s">
        <v>41</v>
      </c>
      <c r="D33" t="s">
        <v>40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Q33"/>
  <sheetViews>
    <sheetView topLeftCell="F1" zoomScale="82" zoomScaleNormal="75" workbookViewId="0">
      <selection activeCell="AL37" sqref="AL37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</cols>
  <sheetData>
    <row r="1" spans="2:4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I1" t="s">
        <v>47</v>
      </c>
      <c r="J1" t="s">
        <v>48</v>
      </c>
      <c r="K1" t="s">
        <v>49</v>
      </c>
      <c r="L1" t="s">
        <v>24</v>
      </c>
      <c r="M1" t="s">
        <v>25</v>
      </c>
      <c r="N1" t="s">
        <v>50</v>
      </c>
      <c r="O1" t="s">
        <v>27</v>
      </c>
      <c r="P1" t="s">
        <v>28</v>
      </c>
      <c r="Q1" t="s">
        <v>29</v>
      </c>
      <c r="AG1" t="s">
        <v>30</v>
      </c>
      <c r="AH1">
        <v>3.77461059</v>
      </c>
      <c r="AJ1">
        <v>3.7516286299999999</v>
      </c>
      <c r="AK1" t="s">
        <v>30</v>
      </c>
      <c r="AM1" t="s">
        <v>31</v>
      </c>
      <c r="AN1">
        <v>6.9261488900000003</v>
      </c>
      <c r="AP1">
        <v>6.7013630500000003</v>
      </c>
      <c r="AQ1" t="s">
        <v>32</v>
      </c>
    </row>
    <row r="2" spans="2:43" x14ac:dyDescent="0.25">
      <c r="B2" t="s">
        <v>33</v>
      </c>
      <c r="C2" t="s">
        <v>34</v>
      </c>
      <c r="D2" t="s">
        <v>35</v>
      </c>
      <c r="E2">
        <v>9.3871509999999994</v>
      </c>
      <c r="F2">
        <f>AVERAGE(E2:E5)</f>
        <v>9.5513375000000007</v>
      </c>
      <c r="G2">
        <v>11.061007999999999</v>
      </c>
      <c r="I2">
        <f>G2</f>
        <v>11.061007999999999</v>
      </c>
      <c r="J2">
        <f>F2</f>
        <v>9.5513375000000007</v>
      </c>
      <c r="K2">
        <f t="shared" ref="K2:K9" si="0">J2-1.2</f>
        <v>8.3513375000000014</v>
      </c>
      <c r="L2">
        <v>1</v>
      </c>
      <c r="M2">
        <f>(AVERAGE(I2:I2)-AVERAGE(I3:I3))/(AVERAGE(I3:I3))*100</f>
        <v>-1.9071120174564617</v>
      </c>
      <c r="N2">
        <f>(AVERAGE(J2:J2)-AVERAGE(J3:J3))/(AVERAGE(J3:J3))*100</f>
        <v>-7.9989003796031017</v>
      </c>
      <c r="O2">
        <f>(I2-I3)/I3*100</f>
        <v>-1.9071120174564617</v>
      </c>
      <c r="P2">
        <f>(J2-J3)/J3*100</f>
        <v>-7.9989003796031017</v>
      </c>
      <c r="Q2">
        <f>(K2-K3)/K3*100</f>
        <v>-9.044307333301786</v>
      </c>
      <c r="AG2" t="s">
        <v>36</v>
      </c>
      <c r="AH2">
        <v>4.2300951299999996</v>
      </c>
      <c r="AJ2">
        <v>3.5749870600000002</v>
      </c>
      <c r="AK2" t="s">
        <v>37</v>
      </c>
      <c r="AM2" t="s">
        <v>36</v>
      </c>
      <c r="AN2">
        <v>7.4632141599999997</v>
      </c>
      <c r="AP2">
        <v>6.74777776</v>
      </c>
      <c r="AQ2" t="s">
        <v>37</v>
      </c>
    </row>
    <row r="3" spans="2:43" x14ac:dyDescent="0.25">
      <c r="B3" t="s">
        <v>33</v>
      </c>
      <c r="C3" t="s">
        <v>34</v>
      </c>
      <c r="D3" t="s">
        <v>38</v>
      </c>
      <c r="E3">
        <v>10.119400000000001</v>
      </c>
      <c r="G3">
        <v>11.061007999999999</v>
      </c>
      <c r="I3">
        <f>G6</f>
        <v>11.276054999999999</v>
      </c>
      <c r="J3">
        <f>F6</f>
        <v>10.381764500000001</v>
      </c>
      <c r="K3">
        <f t="shared" si="0"/>
        <v>9.1817645000000017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H3">
        <v>3.5632122000000002</v>
      </c>
      <c r="AJ3">
        <v>3.2811005600000001</v>
      </c>
      <c r="AN3">
        <v>7.4295345399999997</v>
      </c>
      <c r="AP3">
        <v>7.3178290199999996</v>
      </c>
    </row>
    <row r="4" spans="2:43" x14ac:dyDescent="0.25">
      <c r="B4" t="s">
        <v>33</v>
      </c>
      <c r="C4" t="s">
        <v>34</v>
      </c>
      <c r="D4" t="s">
        <v>39</v>
      </c>
      <c r="E4">
        <v>9.0773960000000002</v>
      </c>
      <c r="G4">
        <v>11.061007999999999</v>
      </c>
      <c r="I4">
        <f>G10</f>
        <v>8.9729109999999999</v>
      </c>
      <c r="J4">
        <f>F10</f>
        <v>9.7860119999999995</v>
      </c>
      <c r="K4">
        <f t="shared" si="0"/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H4">
        <v>3.4214826299999999</v>
      </c>
      <c r="AJ4">
        <v>3.4968128100000002</v>
      </c>
      <c r="AN4">
        <v>7.8010314300000001</v>
      </c>
      <c r="AP4">
        <v>7.07258122</v>
      </c>
    </row>
    <row r="5" spans="2:43" x14ac:dyDescent="0.25">
      <c r="B5" t="s">
        <v>33</v>
      </c>
      <c r="C5" t="s">
        <v>34</v>
      </c>
      <c r="D5" t="s">
        <v>40</v>
      </c>
      <c r="E5">
        <v>9.6214030000000008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>
        <f>(AVERAGE(J8:J8)-AVERAGE(J9:J9))/(AVERAGE(J9:J9))*100</f>
        <v>-12.878407480518156</v>
      </c>
      <c r="O5">
        <f>(I8-I9)/I9*100</f>
        <v>1.2885992899634173</v>
      </c>
      <c r="P5">
        <f>(J8-J9)/J9*100</f>
        <v>-12.878407480518156</v>
      </c>
      <c r="Q5">
        <f>(K8-K9)/K9*100</f>
        <v>-14.473715416881364</v>
      </c>
      <c r="AH5">
        <v>4.13754621</v>
      </c>
      <c r="AJ5">
        <v>3.6202895599999998</v>
      </c>
      <c r="AN5">
        <v>8.8978410300000004</v>
      </c>
      <c r="AP5">
        <v>6.2382439300000003</v>
      </c>
    </row>
    <row r="6" spans="2:43" x14ac:dyDescent="0.25">
      <c r="B6" t="s">
        <v>33</v>
      </c>
      <c r="C6" t="s">
        <v>41</v>
      </c>
      <c r="D6" t="s">
        <v>35</v>
      </c>
      <c r="E6">
        <v>10.156669000000001</v>
      </c>
      <c r="F6">
        <f>AVERAGE(E6:E9)</f>
        <v>10.381764500000001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H6">
        <v>3.6790780199999999</v>
      </c>
      <c r="AJ6">
        <v>3.74917436</v>
      </c>
      <c r="AN6">
        <v>7.3308447299999999</v>
      </c>
      <c r="AP6">
        <v>6.5246155000000003</v>
      </c>
    </row>
    <row r="7" spans="2:43" x14ac:dyDescent="0.25">
      <c r="B7" t="s">
        <v>33</v>
      </c>
      <c r="C7" t="s">
        <v>41</v>
      </c>
      <c r="D7" t="s">
        <v>38</v>
      </c>
      <c r="E7">
        <v>10.552236000000001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H7">
        <v>3.5312441899999998</v>
      </c>
      <c r="AJ7">
        <v>3.3463886</v>
      </c>
      <c r="AN7">
        <v>7.9432368599999998</v>
      </c>
      <c r="AP7">
        <v>6.8965170899999997</v>
      </c>
    </row>
    <row r="8" spans="2:43" x14ac:dyDescent="0.25">
      <c r="B8" t="s">
        <v>33</v>
      </c>
      <c r="C8" t="s">
        <v>41</v>
      </c>
      <c r="D8" t="s">
        <v>39</v>
      </c>
      <c r="E8">
        <v>10.569394000000001</v>
      </c>
      <c r="G8">
        <v>11.276054999999999</v>
      </c>
      <c r="I8">
        <f>G26</f>
        <v>9.1254899999999992</v>
      </c>
      <c r="J8">
        <f>F26</f>
        <v>9.4851139999999994</v>
      </c>
      <c r="K8">
        <f t="shared" si="0"/>
        <v>8.2851140000000001</v>
      </c>
      <c r="M8" t="s">
        <v>42</v>
      </c>
      <c r="O8" t="s">
        <v>43</v>
      </c>
      <c r="AH8">
        <v>3.51295833</v>
      </c>
      <c r="AJ8">
        <v>3.8492848099999999</v>
      </c>
      <c r="AN8">
        <v>6.3054460800000003</v>
      </c>
      <c r="AP8">
        <v>5.4538632099999997</v>
      </c>
    </row>
    <row r="9" spans="2:43" x14ac:dyDescent="0.25">
      <c r="B9" t="s">
        <v>33</v>
      </c>
      <c r="C9" t="s">
        <v>41</v>
      </c>
      <c r="D9" t="s">
        <v>40</v>
      </c>
      <c r="E9">
        <v>10.248759</v>
      </c>
      <c r="G9">
        <v>11.276054999999999</v>
      </c>
      <c r="I9">
        <f>G30</f>
        <v>9.0093949999999996</v>
      </c>
      <c r="J9">
        <f>F30</f>
        <v>10.887213750000001</v>
      </c>
      <c r="K9">
        <f t="shared" si="0"/>
        <v>9.6872137500000015</v>
      </c>
      <c r="AH9">
        <v>3.8905419800000001</v>
      </c>
      <c r="AJ9">
        <v>3.9169888799999999</v>
      </c>
      <c r="AN9">
        <v>7.45161228</v>
      </c>
      <c r="AP9">
        <v>6.3442403599999997</v>
      </c>
    </row>
    <row r="10" spans="2:43" x14ac:dyDescent="0.25">
      <c r="B10" t="s">
        <v>44</v>
      </c>
      <c r="C10" t="s">
        <v>34</v>
      </c>
      <c r="D10" t="s">
        <v>35</v>
      </c>
      <c r="E10">
        <v>10.006568</v>
      </c>
      <c r="F10">
        <f>AVERAGE(E10:E13)</f>
        <v>9.7860119999999995</v>
      </c>
      <c r="G10">
        <v>8.9729109999999999</v>
      </c>
      <c r="AH10">
        <v>4.2041776899999999</v>
      </c>
      <c r="AJ10">
        <v>3.39284074</v>
      </c>
      <c r="AN10">
        <v>8.5099453</v>
      </c>
      <c r="AP10">
        <v>7.8911217300000001</v>
      </c>
    </row>
    <row r="11" spans="2:43" x14ac:dyDescent="0.25">
      <c r="B11" t="s">
        <v>44</v>
      </c>
      <c r="C11" t="s">
        <v>34</v>
      </c>
      <c r="D11" t="s">
        <v>38</v>
      </c>
      <c r="E11">
        <v>9.5207770000000007</v>
      </c>
      <c r="G11">
        <v>8.9729109999999999</v>
      </c>
      <c r="AH11">
        <v>3.4208335999999999</v>
      </c>
      <c r="AJ11">
        <v>3.7486296299999999</v>
      </c>
      <c r="AN11">
        <v>7.71653462</v>
      </c>
      <c r="AP11">
        <v>6.8202767900000003</v>
      </c>
    </row>
    <row r="12" spans="2:43" x14ac:dyDescent="0.25">
      <c r="B12" t="s">
        <v>44</v>
      </c>
      <c r="C12" t="s">
        <v>34</v>
      </c>
      <c r="D12" t="s">
        <v>39</v>
      </c>
      <c r="E12">
        <v>10.042546</v>
      </c>
      <c r="G12">
        <v>8.9729109999999999</v>
      </c>
      <c r="AH12">
        <v>3.84958109</v>
      </c>
      <c r="AJ12">
        <v>3.7801923799999999</v>
      </c>
      <c r="AN12">
        <v>7.1410283000000003</v>
      </c>
      <c r="AP12">
        <v>7.0296074600000003</v>
      </c>
    </row>
    <row r="13" spans="2:43" x14ac:dyDescent="0.25">
      <c r="B13" t="s">
        <v>44</v>
      </c>
      <c r="C13" t="s">
        <v>34</v>
      </c>
      <c r="D13" t="s">
        <v>40</v>
      </c>
      <c r="E13">
        <v>9.5741569999999996</v>
      </c>
      <c r="G13">
        <v>8.9729109999999999</v>
      </c>
      <c r="AH13">
        <v>3.7630398600000001</v>
      </c>
      <c r="AJ13">
        <v>3.5865538400000001</v>
      </c>
      <c r="AN13">
        <v>7.2706483799999999</v>
      </c>
      <c r="AP13">
        <v>6.6520584300000003</v>
      </c>
    </row>
    <row r="14" spans="2:43" x14ac:dyDescent="0.25">
      <c r="B14" t="s">
        <v>44</v>
      </c>
      <c r="C14" t="s">
        <v>41</v>
      </c>
      <c r="D14" t="s">
        <v>35</v>
      </c>
      <c r="E14">
        <v>10.400014000000001</v>
      </c>
      <c r="F14">
        <f>AVERAGE(E14:E17)</f>
        <v>10.53640075</v>
      </c>
      <c r="G14">
        <v>9.3905689999999993</v>
      </c>
      <c r="AH14">
        <v>3.5539961799999999</v>
      </c>
      <c r="AJ14">
        <v>3.4075026799999999</v>
      </c>
      <c r="AN14">
        <v>7.7638392200000004</v>
      </c>
      <c r="AP14">
        <v>7.2813205500000002</v>
      </c>
    </row>
    <row r="15" spans="2:43" x14ac:dyDescent="0.25">
      <c r="B15" t="s">
        <v>44</v>
      </c>
      <c r="C15" t="s">
        <v>41</v>
      </c>
      <c r="D15" t="s">
        <v>38</v>
      </c>
      <c r="E15">
        <v>11.22617</v>
      </c>
      <c r="G15">
        <v>9.3905689999999993</v>
      </c>
      <c r="AH15">
        <v>3.6091930400000001</v>
      </c>
      <c r="AJ15">
        <v>3.9793312599999999</v>
      </c>
      <c r="AN15">
        <v>8.5895983200000003</v>
      </c>
      <c r="AP15">
        <v>6.0784352999999998</v>
      </c>
    </row>
    <row r="16" spans="2:43" x14ac:dyDescent="0.25">
      <c r="B16" t="s">
        <v>44</v>
      </c>
      <c r="C16" t="s">
        <v>41</v>
      </c>
      <c r="D16" t="s">
        <v>39</v>
      </c>
      <c r="E16">
        <v>10.226703000000001</v>
      </c>
      <c r="G16">
        <v>9.3905689999999993</v>
      </c>
      <c r="AH16">
        <v>3.7746766599999999</v>
      </c>
      <c r="AJ16">
        <v>3.6325574399999998</v>
      </c>
      <c r="AN16">
        <v>7.0329729900000002</v>
      </c>
      <c r="AP16">
        <v>6.6928659699999997</v>
      </c>
    </row>
    <row r="17" spans="2:42" x14ac:dyDescent="0.25">
      <c r="B17" t="s">
        <v>44</v>
      </c>
      <c r="C17" t="s">
        <v>41</v>
      </c>
      <c r="D17" t="s">
        <v>40</v>
      </c>
      <c r="E17">
        <v>10.292716</v>
      </c>
      <c r="G17">
        <v>9.3905689999999993</v>
      </c>
      <c r="AH17">
        <v>3.9757748799999999</v>
      </c>
      <c r="AJ17">
        <v>3.6556929399999998</v>
      </c>
      <c r="AN17">
        <v>7.2698033000000004</v>
      </c>
      <c r="AP17">
        <v>7.4187933599999996</v>
      </c>
    </row>
    <row r="18" spans="2:42" x14ac:dyDescent="0.25">
      <c r="B18" t="s">
        <v>45</v>
      </c>
      <c r="C18" t="s">
        <v>34</v>
      </c>
      <c r="D18" t="s">
        <v>35</v>
      </c>
      <c r="E18">
        <v>10.827400000000001</v>
      </c>
      <c r="F18">
        <f>AVERAGE(E18:E21)</f>
        <v>10.720083000000001</v>
      </c>
      <c r="G18" s="4">
        <v>9.5206529999999994</v>
      </c>
      <c r="H18" s="4"/>
      <c r="AH18">
        <v>3.5679529200000002</v>
      </c>
      <c r="AJ18">
        <v>4.1436469100000002</v>
      </c>
      <c r="AN18">
        <v>8.6397268999999994</v>
      </c>
      <c r="AP18">
        <v>7.8126584000000001</v>
      </c>
    </row>
    <row r="19" spans="2:42" x14ac:dyDescent="0.25">
      <c r="B19" t="s">
        <v>45</v>
      </c>
      <c r="C19" t="s">
        <v>34</v>
      </c>
      <c r="D19" t="s">
        <v>38</v>
      </c>
      <c r="E19">
        <v>10.524960999999999</v>
      </c>
      <c r="G19" s="4">
        <v>9.5206529999999994</v>
      </c>
      <c r="H19" s="4"/>
      <c r="AH19">
        <v>3.42346358</v>
      </c>
      <c r="AJ19">
        <v>3.5757834599999998</v>
      </c>
      <c r="AN19">
        <v>7.2964587300000003</v>
      </c>
      <c r="AP19">
        <v>6.4225231300000001</v>
      </c>
    </row>
    <row r="20" spans="2:42" x14ac:dyDescent="0.25">
      <c r="B20" t="s">
        <v>45</v>
      </c>
      <c r="C20" t="s">
        <v>34</v>
      </c>
      <c r="D20" t="s">
        <v>39</v>
      </c>
      <c r="E20">
        <v>10.395058000000001</v>
      </c>
      <c r="G20" s="4">
        <v>9.5206529999999994</v>
      </c>
      <c r="H20" s="4"/>
      <c r="AH20">
        <v>3.6131749800000001</v>
      </c>
      <c r="AJ20">
        <v>3.87919561</v>
      </c>
      <c r="AN20">
        <v>7.1477358100000004</v>
      </c>
      <c r="AP20">
        <v>6.39048806</v>
      </c>
    </row>
    <row r="21" spans="2:42" x14ac:dyDescent="0.25">
      <c r="B21" t="s">
        <v>45</v>
      </c>
      <c r="C21" t="s">
        <v>34</v>
      </c>
      <c r="D21" t="s">
        <v>40</v>
      </c>
      <c r="E21">
        <v>11.132913</v>
      </c>
      <c r="G21" s="4">
        <v>9.5206529999999994</v>
      </c>
      <c r="H21" s="4"/>
      <c r="AH21">
        <v>3.2786754400000002</v>
      </c>
      <c r="AJ21">
        <v>3.4741308700000002</v>
      </c>
      <c r="AN21">
        <v>7.7131829099999996</v>
      </c>
      <c r="AP21">
        <v>6.8209360999999999</v>
      </c>
    </row>
    <row r="22" spans="2:42" x14ac:dyDescent="0.25">
      <c r="B22" t="s">
        <v>45</v>
      </c>
      <c r="C22" t="s">
        <v>41</v>
      </c>
      <c r="D22" t="s">
        <v>35</v>
      </c>
      <c r="E22">
        <v>11.04608</v>
      </c>
      <c r="F22">
        <f>AVERAGE(E22:E25)</f>
        <v>11.088915249999999</v>
      </c>
      <c r="G22" s="4">
        <v>9.8293160000000004</v>
      </c>
      <c r="H22" s="4"/>
      <c r="AH22">
        <v>3.8943757099999998</v>
      </c>
      <c r="AJ22">
        <v>3.3917959999999998</v>
      </c>
      <c r="AN22">
        <v>7.1884764399999996</v>
      </c>
      <c r="AP22">
        <v>7.3890472000000003</v>
      </c>
    </row>
    <row r="23" spans="2:42" x14ac:dyDescent="0.25">
      <c r="B23" t="s">
        <v>45</v>
      </c>
      <c r="C23" t="s">
        <v>41</v>
      </c>
      <c r="D23" t="s">
        <v>38</v>
      </c>
      <c r="E23">
        <v>11.047166000000001</v>
      </c>
      <c r="G23" s="4">
        <v>9.8293160000000004</v>
      </c>
      <c r="H23" s="4"/>
      <c r="AH23">
        <v>3.33288655</v>
      </c>
      <c r="AJ23">
        <v>3.7116112800000001</v>
      </c>
      <c r="AN23">
        <v>7.7999279599999998</v>
      </c>
      <c r="AP23">
        <v>6.9881122400000004</v>
      </c>
    </row>
    <row r="24" spans="2:42" x14ac:dyDescent="0.25">
      <c r="B24" t="s">
        <v>45</v>
      </c>
      <c r="C24" t="s">
        <v>41</v>
      </c>
      <c r="D24" t="s">
        <v>39</v>
      </c>
      <c r="E24">
        <v>11.052873</v>
      </c>
      <c r="G24" s="4">
        <v>9.8293160000000004</v>
      </c>
      <c r="H24" s="4"/>
      <c r="AH24">
        <v>3.7273354300000001</v>
      </c>
      <c r="AJ24">
        <v>3.5773416400000002</v>
      </c>
      <c r="AN24">
        <v>8.1384372700000007</v>
      </c>
      <c r="AP24">
        <v>6.7545728199999999</v>
      </c>
    </row>
    <row r="25" spans="2:42" x14ac:dyDescent="0.25">
      <c r="B25" t="s">
        <v>45</v>
      </c>
      <c r="C25" t="s">
        <v>41</v>
      </c>
      <c r="D25" t="s">
        <v>40</v>
      </c>
      <c r="E25">
        <v>11.209542000000001</v>
      </c>
      <c r="G25" s="4">
        <v>9.8293160000000004</v>
      </c>
      <c r="H25" s="4"/>
      <c r="AH25">
        <v>3.60817714</v>
      </c>
      <c r="AJ25">
        <v>3.6709925000000001</v>
      </c>
      <c r="AN25">
        <v>7.3311719799999997</v>
      </c>
      <c r="AP25">
        <v>6.2589525100000003</v>
      </c>
    </row>
    <row r="26" spans="2:42" x14ac:dyDescent="0.25">
      <c r="B26" t="s">
        <v>46</v>
      </c>
      <c r="C26" t="s">
        <v>34</v>
      </c>
      <c r="D26" t="s">
        <v>35</v>
      </c>
      <c r="E26">
        <v>9.584301</v>
      </c>
      <c r="F26">
        <f>AVERAGE(E26:E29)</f>
        <v>9.4851139999999994</v>
      </c>
      <c r="G26" s="4">
        <v>9.1254899999999992</v>
      </c>
      <c r="H26" s="4"/>
      <c r="AH26">
        <v>3.6076974000000002</v>
      </c>
      <c r="AJ26">
        <v>3.4817003500000001</v>
      </c>
      <c r="AN26">
        <v>7.0537733500000002</v>
      </c>
      <c r="AP26">
        <v>6.5480097300000004</v>
      </c>
    </row>
    <row r="27" spans="2:42" x14ac:dyDescent="0.25">
      <c r="B27" t="s">
        <v>46</v>
      </c>
      <c r="C27" t="s">
        <v>34</v>
      </c>
      <c r="D27" t="s">
        <v>38</v>
      </c>
      <c r="E27">
        <v>9.0162069999999996</v>
      </c>
      <c r="G27" s="4">
        <v>9.1254899999999992</v>
      </c>
      <c r="H27" s="4"/>
      <c r="AH27">
        <v>3.3287779500000001</v>
      </c>
      <c r="AJ27">
        <v>3.9823936299999998</v>
      </c>
      <c r="AN27">
        <v>6.9030172199999997</v>
      </c>
      <c r="AP27">
        <v>5.8787987399999997</v>
      </c>
    </row>
    <row r="28" spans="2:42" x14ac:dyDescent="0.25">
      <c r="B28" t="s">
        <v>46</v>
      </c>
      <c r="C28" t="s">
        <v>34</v>
      </c>
      <c r="D28" t="s">
        <v>39</v>
      </c>
      <c r="E28">
        <v>9.5586479999999998</v>
      </c>
      <c r="G28" s="4">
        <v>9.1254899999999992</v>
      </c>
      <c r="H28" s="4"/>
      <c r="AH28">
        <v>3.6742637999999999</v>
      </c>
      <c r="AJ28">
        <v>3.7938930200000001</v>
      </c>
      <c r="AN28">
        <v>8.1754903799999994</v>
      </c>
      <c r="AP28">
        <v>7.1402137100000003</v>
      </c>
    </row>
    <row r="29" spans="2:42" x14ac:dyDescent="0.25">
      <c r="B29" t="s">
        <v>46</v>
      </c>
      <c r="C29" t="s">
        <v>34</v>
      </c>
      <c r="D29" t="s">
        <v>40</v>
      </c>
      <c r="E29">
        <v>9.7812999999999999</v>
      </c>
      <c r="G29" s="4">
        <v>9.1254899999999992</v>
      </c>
      <c r="H29" s="4"/>
      <c r="AH29">
        <v>3.6881153499999999</v>
      </c>
      <c r="AJ29">
        <v>3.6456841600000001</v>
      </c>
      <c r="AN29">
        <v>8.0137810399999996</v>
      </c>
      <c r="AP29">
        <v>6.6219513499999998</v>
      </c>
    </row>
    <row r="30" spans="2:42" x14ac:dyDescent="0.25">
      <c r="B30" t="s">
        <v>46</v>
      </c>
      <c r="C30" t="s">
        <v>41</v>
      </c>
      <c r="D30" t="s">
        <v>35</v>
      </c>
      <c r="E30">
        <v>13.220052000000001</v>
      </c>
      <c r="F30">
        <f>AVERAGE(E30:E33)</f>
        <v>10.887213750000001</v>
      </c>
      <c r="G30" s="4">
        <v>9.0093949999999996</v>
      </c>
      <c r="H30" s="4"/>
      <c r="AH30">
        <v>3.7109550800000002</v>
      </c>
      <c r="AJ30">
        <v>3.4174558099999999</v>
      </c>
      <c r="AN30">
        <v>7.3919839600000001</v>
      </c>
      <c r="AP30">
        <v>6.4079736199999999</v>
      </c>
    </row>
    <row r="31" spans="2:42" x14ac:dyDescent="0.25">
      <c r="B31" t="s">
        <v>46</v>
      </c>
      <c r="C31" t="s">
        <v>41</v>
      </c>
      <c r="D31" t="s">
        <v>38</v>
      </c>
      <c r="E31">
        <v>9.8514009999999992</v>
      </c>
      <c r="G31" s="4">
        <v>9.0093949999999996</v>
      </c>
      <c r="H31" s="4"/>
      <c r="AH31">
        <v>3.5448614900000002</v>
      </c>
      <c r="AJ31">
        <v>3.47262183</v>
      </c>
      <c r="AN31">
        <v>7.35955315</v>
      </c>
      <c r="AP31">
        <v>6.5767779500000003</v>
      </c>
    </row>
    <row r="32" spans="2:42" x14ac:dyDescent="0.25">
      <c r="B32" t="s">
        <v>46</v>
      </c>
      <c r="C32" t="s">
        <v>41</v>
      </c>
      <c r="D32" t="s">
        <v>39</v>
      </c>
      <c r="E32">
        <v>10.149334</v>
      </c>
      <c r="G32" s="4">
        <v>9.0093949999999996</v>
      </c>
      <c r="H32" s="4"/>
      <c r="AH32">
        <v>3.4742158500000002</v>
      </c>
      <c r="AJ32">
        <v>4.0581065299999999</v>
      </c>
      <c r="AN32">
        <v>7.1059840200000002</v>
      </c>
      <c r="AP32">
        <v>6.8283008199999999</v>
      </c>
    </row>
    <row r="33" spans="2:8" x14ac:dyDescent="0.25">
      <c r="B33" t="s">
        <v>46</v>
      </c>
      <c r="C33" t="s">
        <v>41</v>
      </c>
      <c r="D33" t="s">
        <v>40</v>
      </c>
      <c r="E33">
        <v>10.328068</v>
      </c>
      <c r="G33" s="4">
        <v>9.0093949999999996</v>
      </c>
      <c r="H33" s="4"/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4"/>
  <sheetViews>
    <sheetView tabSelected="1" zoomScale="75" zoomScaleNormal="75" workbookViewId="0">
      <selection activeCell="I27" sqref="I27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bestFit="1" customWidth="1"/>
  </cols>
  <sheetData>
    <row r="1" spans="1:20" x14ac:dyDescent="0.25">
      <c r="B1" t="s">
        <v>15</v>
      </c>
      <c r="C1" t="s">
        <v>16</v>
      </c>
      <c r="D1" t="s">
        <v>17</v>
      </c>
      <c r="E1" t="s">
        <v>18</v>
      </c>
      <c r="F1" t="s">
        <v>20</v>
      </c>
      <c r="J1" t="s">
        <v>51</v>
      </c>
      <c r="P1" t="s">
        <v>53</v>
      </c>
    </row>
    <row r="2" spans="1:20" x14ac:dyDescent="0.25">
      <c r="A2">
        <v>481</v>
      </c>
      <c r="B2" t="s">
        <v>33</v>
      </c>
      <c r="C2" t="s">
        <v>34</v>
      </c>
      <c r="D2" t="s">
        <v>35</v>
      </c>
      <c r="E2">
        <v>9.3871509999999994</v>
      </c>
      <c r="F2">
        <v>11.061007999999999</v>
      </c>
      <c r="K2" t="s">
        <v>15</v>
      </c>
      <c r="L2" t="s">
        <v>16</v>
      </c>
      <c r="M2" t="s">
        <v>17</v>
      </c>
      <c r="N2" t="s">
        <v>52</v>
      </c>
      <c r="Q2" t="s">
        <v>15</v>
      </c>
      <c r="R2" t="s">
        <v>16</v>
      </c>
      <c r="S2" t="s">
        <v>17</v>
      </c>
      <c r="T2" t="s">
        <v>54</v>
      </c>
    </row>
    <row r="3" spans="1:20" x14ac:dyDescent="0.25">
      <c r="A3">
        <v>482</v>
      </c>
      <c r="B3" t="s">
        <v>33</v>
      </c>
      <c r="C3" t="s">
        <v>34</v>
      </c>
      <c r="D3" t="s">
        <v>38</v>
      </c>
      <c r="E3">
        <v>10.119400000000001</v>
      </c>
      <c r="F3">
        <v>11.061007999999999</v>
      </c>
      <c r="J3">
        <v>0</v>
      </c>
      <c r="K3" t="s">
        <v>33</v>
      </c>
      <c r="L3" t="s">
        <v>34</v>
      </c>
      <c r="M3" t="s">
        <v>35</v>
      </c>
      <c r="N3">
        <v>5.7093870000000004</v>
      </c>
      <c r="P3">
        <v>0</v>
      </c>
      <c r="Q3" t="s">
        <v>33</v>
      </c>
      <c r="R3" t="s">
        <v>34</v>
      </c>
      <c r="S3" t="s">
        <v>35</v>
      </c>
      <c r="T3">
        <v>2.9823819999999999</v>
      </c>
    </row>
    <row r="4" spans="1:20" x14ac:dyDescent="0.25">
      <c r="A4">
        <v>483</v>
      </c>
      <c r="B4" t="s">
        <v>33</v>
      </c>
      <c r="C4" t="s">
        <v>34</v>
      </c>
      <c r="D4" t="s">
        <v>39</v>
      </c>
      <c r="E4">
        <v>9.0773960000000002</v>
      </c>
      <c r="F4">
        <v>11.061007999999999</v>
      </c>
      <c r="J4">
        <v>1</v>
      </c>
      <c r="K4" t="s">
        <v>33</v>
      </c>
      <c r="L4" t="s">
        <v>34</v>
      </c>
      <c r="M4" t="s">
        <v>38</v>
      </c>
      <c r="N4">
        <v>6.6018739999999996</v>
      </c>
      <c r="P4">
        <v>1</v>
      </c>
      <c r="Q4" t="s">
        <v>33</v>
      </c>
      <c r="R4" t="s">
        <v>34</v>
      </c>
      <c r="S4" t="s">
        <v>38</v>
      </c>
      <c r="T4">
        <v>2.9537140000000002</v>
      </c>
    </row>
    <row r="5" spans="1:20" x14ac:dyDescent="0.25">
      <c r="A5">
        <v>484</v>
      </c>
      <c r="B5" t="s">
        <v>33</v>
      </c>
      <c r="C5" t="s">
        <v>34</v>
      </c>
      <c r="D5" t="s">
        <v>40</v>
      </c>
      <c r="E5">
        <v>9.6214030000000008</v>
      </c>
      <c r="F5">
        <v>11.061007999999999</v>
      </c>
      <c r="J5">
        <v>2</v>
      </c>
      <c r="K5" t="s">
        <v>33</v>
      </c>
      <c r="L5" t="s">
        <v>34</v>
      </c>
      <c r="M5" t="s">
        <v>39</v>
      </c>
      <c r="N5">
        <v>5.2269589999999999</v>
      </c>
      <c r="P5">
        <v>2</v>
      </c>
      <c r="Q5" t="s">
        <v>33</v>
      </c>
      <c r="R5" t="s">
        <v>34</v>
      </c>
      <c r="S5" t="s">
        <v>39</v>
      </c>
      <c r="T5">
        <v>2.9966629999999999</v>
      </c>
    </row>
    <row r="6" spans="1:20" x14ac:dyDescent="0.25">
      <c r="A6">
        <v>497</v>
      </c>
      <c r="B6" t="s">
        <v>33</v>
      </c>
      <c r="C6" t="s">
        <v>41</v>
      </c>
      <c r="D6" t="s">
        <v>35</v>
      </c>
      <c r="E6">
        <v>10.156669000000001</v>
      </c>
      <c r="F6">
        <v>11.276054999999999</v>
      </c>
      <c r="J6">
        <v>3</v>
      </c>
      <c r="K6" t="s">
        <v>33</v>
      </c>
      <c r="L6" t="s">
        <v>34</v>
      </c>
      <c r="M6" t="s">
        <v>40</v>
      </c>
      <c r="N6">
        <v>6.045452</v>
      </c>
      <c r="P6">
        <v>3</v>
      </c>
      <c r="Q6" t="s">
        <v>33</v>
      </c>
      <c r="R6" t="s">
        <v>34</v>
      </c>
      <c r="S6" t="s">
        <v>40</v>
      </c>
      <c r="T6">
        <v>2.957643</v>
      </c>
    </row>
    <row r="7" spans="1:20" x14ac:dyDescent="0.25">
      <c r="A7">
        <v>498</v>
      </c>
      <c r="B7" t="s">
        <v>33</v>
      </c>
      <c r="C7" t="s">
        <v>41</v>
      </c>
      <c r="D7" t="s">
        <v>38</v>
      </c>
      <c r="E7">
        <v>10.552236000000001</v>
      </c>
      <c r="F7">
        <v>11.276054999999999</v>
      </c>
      <c r="J7">
        <v>4</v>
      </c>
      <c r="K7" t="s">
        <v>33</v>
      </c>
      <c r="L7" t="s">
        <v>41</v>
      </c>
      <c r="M7" t="s">
        <v>35</v>
      </c>
      <c r="N7">
        <v>6.1065969999999998</v>
      </c>
      <c r="P7">
        <v>4</v>
      </c>
      <c r="Q7" t="s">
        <v>33</v>
      </c>
      <c r="R7" t="s">
        <v>41</v>
      </c>
      <c r="S7" t="s">
        <v>35</v>
      </c>
      <c r="T7">
        <v>3.3153860000000002</v>
      </c>
    </row>
    <row r="8" spans="1:20" x14ac:dyDescent="0.25">
      <c r="A8">
        <v>499</v>
      </c>
      <c r="B8" t="s">
        <v>33</v>
      </c>
      <c r="C8" t="s">
        <v>41</v>
      </c>
      <c r="D8" t="s">
        <v>39</v>
      </c>
      <c r="E8">
        <v>10.569394000000001</v>
      </c>
      <c r="F8">
        <v>11.276054999999999</v>
      </c>
      <c r="J8">
        <v>5</v>
      </c>
      <c r="K8" t="s">
        <v>33</v>
      </c>
      <c r="L8" t="s">
        <v>41</v>
      </c>
      <c r="M8" t="s">
        <v>38</v>
      </c>
      <c r="N8">
        <v>6.7520709999999999</v>
      </c>
      <c r="P8">
        <v>5</v>
      </c>
      <c r="Q8" t="s">
        <v>33</v>
      </c>
      <c r="R8" t="s">
        <v>41</v>
      </c>
      <c r="S8" t="s">
        <v>38</v>
      </c>
      <c r="T8">
        <v>3.2434959999999999</v>
      </c>
    </row>
    <row r="9" spans="1:20" x14ac:dyDescent="0.25">
      <c r="A9">
        <v>500</v>
      </c>
      <c r="B9" t="s">
        <v>33</v>
      </c>
      <c r="C9" t="s">
        <v>41</v>
      </c>
      <c r="D9" t="s">
        <v>40</v>
      </c>
      <c r="E9">
        <v>10.248759</v>
      </c>
      <c r="F9">
        <v>11.276054999999999</v>
      </c>
      <c r="J9">
        <v>6</v>
      </c>
      <c r="K9" t="s">
        <v>33</v>
      </c>
      <c r="L9" t="s">
        <v>41</v>
      </c>
      <c r="M9" t="s">
        <v>39</v>
      </c>
      <c r="N9">
        <v>6.5153059999999998</v>
      </c>
      <c r="P9">
        <v>6</v>
      </c>
      <c r="Q9" t="s">
        <v>33</v>
      </c>
      <c r="R9" t="s">
        <v>41</v>
      </c>
      <c r="S9" t="s">
        <v>39</v>
      </c>
      <c r="T9">
        <v>3.3281550000000002</v>
      </c>
    </row>
    <row r="10" spans="1:20" x14ac:dyDescent="0.25">
      <c r="A10">
        <v>513</v>
      </c>
      <c r="B10" t="s">
        <v>44</v>
      </c>
      <c r="C10" t="s">
        <v>34</v>
      </c>
      <c r="D10" t="s">
        <v>35</v>
      </c>
      <c r="E10">
        <v>10.006568</v>
      </c>
      <c r="F10">
        <v>8.9729109999999999</v>
      </c>
      <c r="J10">
        <v>7</v>
      </c>
      <c r="K10" t="s">
        <v>33</v>
      </c>
      <c r="L10" t="s">
        <v>41</v>
      </c>
      <c r="M10" t="s">
        <v>40</v>
      </c>
      <c r="N10">
        <v>6.4289120000000004</v>
      </c>
      <c r="P10">
        <v>7</v>
      </c>
      <c r="Q10" t="s">
        <v>33</v>
      </c>
      <c r="R10" t="s">
        <v>41</v>
      </c>
      <c r="S10" t="s">
        <v>40</v>
      </c>
      <c r="T10">
        <v>3.2258420000000001</v>
      </c>
    </row>
    <row r="11" spans="1:20" x14ac:dyDescent="0.25">
      <c r="A11">
        <v>514</v>
      </c>
      <c r="B11" t="s">
        <v>44</v>
      </c>
      <c r="C11" t="s">
        <v>34</v>
      </c>
      <c r="D11" t="s">
        <v>38</v>
      </c>
      <c r="E11">
        <v>9.5207770000000007</v>
      </c>
      <c r="F11">
        <v>8.9729109999999999</v>
      </c>
      <c r="J11">
        <v>8</v>
      </c>
      <c r="K11" t="s">
        <v>44</v>
      </c>
      <c r="L11" t="s">
        <v>34</v>
      </c>
      <c r="M11" t="s">
        <v>35</v>
      </c>
      <c r="N11">
        <v>6.6376109999999997</v>
      </c>
      <c r="P11">
        <v>8</v>
      </c>
      <c r="Q11" t="s">
        <v>44</v>
      </c>
      <c r="R11" t="s">
        <v>34</v>
      </c>
      <c r="S11" t="s">
        <v>35</v>
      </c>
      <c r="T11">
        <v>2.8224860000000001</v>
      </c>
    </row>
    <row r="12" spans="1:20" x14ac:dyDescent="0.25">
      <c r="A12">
        <v>515</v>
      </c>
      <c r="B12" t="s">
        <v>44</v>
      </c>
      <c r="C12" t="s">
        <v>34</v>
      </c>
      <c r="D12" t="s">
        <v>39</v>
      </c>
      <c r="E12">
        <v>10.042546</v>
      </c>
      <c r="F12">
        <v>8.9729109999999999</v>
      </c>
      <c r="J12">
        <v>9</v>
      </c>
      <c r="K12" t="s">
        <v>44</v>
      </c>
      <c r="L12" t="s">
        <v>34</v>
      </c>
      <c r="M12" t="s">
        <v>38</v>
      </c>
      <c r="N12">
        <v>5.9639850000000001</v>
      </c>
      <c r="P12">
        <v>9</v>
      </c>
      <c r="Q12" t="s">
        <v>44</v>
      </c>
      <c r="R12" t="s">
        <v>34</v>
      </c>
      <c r="S12" t="s">
        <v>38</v>
      </c>
      <c r="T12">
        <v>2.7806150000000001</v>
      </c>
    </row>
    <row r="13" spans="1:20" x14ac:dyDescent="0.25">
      <c r="A13">
        <v>516</v>
      </c>
      <c r="B13" t="s">
        <v>44</v>
      </c>
      <c r="C13" t="s">
        <v>34</v>
      </c>
      <c r="D13" t="s">
        <v>40</v>
      </c>
      <c r="E13">
        <v>9.5741569999999996</v>
      </c>
      <c r="F13">
        <v>8.9729109999999999</v>
      </c>
      <c r="J13">
        <v>10</v>
      </c>
      <c r="K13" t="s">
        <v>44</v>
      </c>
      <c r="L13" t="s">
        <v>34</v>
      </c>
      <c r="M13" t="s">
        <v>39</v>
      </c>
      <c r="N13">
        <v>6.6552610000000003</v>
      </c>
      <c r="P13">
        <v>10</v>
      </c>
      <c r="Q13" t="s">
        <v>44</v>
      </c>
      <c r="R13" t="s">
        <v>34</v>
      </c>
      <c r="S13" t="s">
        <v>39</v>
      </c>
      <c r="T13">
        <v>2.5526460000000002</v>
      </c>
    </row>
    <row r="14" spans="1:20" x14ac:dyDescent="0.25">
      <c r="A14">
        <v>529</v>
      </c>
      <c r="B14" t="s">
        <v>44</v>
      </c>
      <c r="C14" t="s">
        <v>41</v>
      </c>
      <c r="D14" t="s">
        <v>35</v>
      </c>
      <c r="E14">
        <v>10.400014000000001</v>
      </c>
      <c r="F14">
        <v>9.3905689999999993</v>
      </c>
      <c r="J14">
        <v>11</v>
      </c>
      <c r="K14" t="s">
        <v>44</v>
      </c>
      <c r="L14" t="s">
        <v>34</v>
      </c>
      <c r="M14" t="s">
        <v>40</v>
      </c>
      <c r="N14">
        <v>5.8253329999999997</v>
      </c>
      <c r="P14">
        <v>11</v>
      </c>
      <c r="Q14" t="s">
        <v>44</v>
      </c>
      <c r="R14" t="s">
        <v>34</v>
      </c>
      <c r="S14" t="s">
        <v>40</v>
      </c>
      <c r="T14">
        <v>2.8426930000000001</v>
      </c>
    </row>
    <row r="15" spans="1:20" x14ac:dyDescent="0.25">
      <c r="A15">
        <v>530</v>
      </c>
      <c r="B15" t="s">
        <v>44</v>
      </c>
      <c r="C15" t="s">
        <v>41</v>
      </c>
      <c r="D15" t="s">
        <v>38</v>
      </c>
      <c r="E15">
        <v>11.22617</v>
      </c>
      <c r="F15">
        <v>9.3905689999999993</v>
      </c>
      <c r="J15">
        <v>12</v>
      </c>
      <c r="K15" t="s">
        <v>44</v>
      </c>
      <c r="L15" t="s">
        <v>41</v>
      </c>
      <c r="M15" t="s">
        <v>35</v>
      </c>
      <c r="N15">
        <v>7.4643920000000001</v>
      </c>
      <c r="P15">
        <v>12</v>
      </c>
      <c r="Q15" t="s">
        <v>44</v>
      </c>
      <c r="R15" t="s">
        <v>41</v>
      </c>
      <c r="S15" t="s">
        <v>35</v>
      </c>
      <c r="T15">
        <v>2.670731</v>
      </c>
    </row>
    <row r="16" spans="1:20" x14ac:dyDescent="0.25">
      <c r="A16">
        <v>531</v>
      </c>
      <c r="B16" t="s">
        <v>44</v>
      </c>
      <c r="C16" t="s">
        <v>41</v>
      </c>
      <c r="D16" t="s">
        <v>39</v>
      </c>
      <c r="E16">
        <v>10.226703000000001</v>
      </c>
      <c r="F16">
        <v>9.3905689999999993</v>
      </c>
      <c r="J16">
        <v>13</v>
      </c>
      <c r="K16" t="s">
        <v>44</v>
      </c>
      <c r="L16" t="s">
        <v>41</v>
      </c>
      <c r="M16" t="s">
        <v>38</v>
      </c>
      <c r="N16">
        <v>7.6236660000000001</v>
      </c>
      <c r="P16">
        <v>13</v>
      </c>
      <c r="Q16" t="s">
        <v>44</v>
      </c>
      <c r="R16" t="s">
        <v>41</v>
      </c>
      <c r="S16" t="s">
        <v>38</v>
      </c>
      <c r="T16">
        <v>3.1026220000000002</v>
      </c>
    </row>
    <row r="17" spans="1:20" x14ac:dyDescent="0.25">
      <c r="A17">
        <v>532</v>
      </c>
      <c r="B17" t="s">
        <v>44</v>
      </c>
      <c r="C17" t="s">
        <v>41</v>
      </c>
      <c r="D17" t="s">
        <v>40</v>
      </c>
      <c r="E17">
        <v>10.292716</v>
      </c>
      <c r="F17">
        <v>9.3905689999999993</v>
      </c>
      <c r="J17">
        <v>14</v>
      </c>
      <c r="K17" t="s">
        <v>44</v>
      </c>
      <c r="L17" t="s">
        <v>41</v>
      </c>
      <c r="M17" t="s">
        <v>39</v>
      </c>
      <c r="N17">
        <v>6.9179539999999999</v>
      </c>
      <c r="P17">
        <v>14</v>
      </c>
      <c r="Q17" t="s">
        <v>44</v>
      </c>
      <c r="R17" t="s">
        <v>41</v>
      </c>
      <c r="S17" t="s">
        <v>39</v>
      </c>
      <c r="T17">
        <v>2.6562060000000001</v>
      </c>
    </row>
    <row r="18" spans="1:20" x14ac:dyDescent="0.25">
      <c r="A18">
        <v>545</v>
      </c>
      <c r="B18" t="s">
        <v>45</v>
      </c>
      <c r="C18" t="s">
        <v>34</v>
      </c>
      <c r="D18" t="s">
        <v>35</v>
      </c>
      <c r="E18">
        <v>10.827400000000001</v>
      </c>
      <c r="F18">
        <v>9.5206529999999994</v>
      </c>
      <c r="J18">
        <v>15</v>
      </c>
      <c r="K18" t="s">
        <v>44</v>
      </c>
      <c r="L18" t="s">
        <v>41</v>
      </c>
      <c r="M18" t="s">
        <v>40</v>
      </c>
      <c r="N18">
        <v>6.8632220000000004</v>
      </c>
      <c r="P18">
        <v>15</v>
      </c>
      <c r="Q18" t="s">
        <v>44</v>
      </c>
      <c r="R18" t="s">
        <v>41</v>
      </c>
      <c r="S18" t="s">
        <v>40</v>
      </c>
      <c r="T18">
        <v>2.774289</v>
      </c>
    </row>
    <row r="19" spans="1:20" x14ac:dyDescent="0.25">
      <c r="A19">
        <v>546</v>
      </c>
      <c r="B19" t="s">
        <v>45</v>
      </c>
      <c r="C19" t="s">
        <v>34</v>
      </c>
      <c r="D19" t="s">
        <v>38</v>
      </c>
      <c r="E19">
        <v>10.524960999999999</v>
      </c>
      <c r="F19">
        <v>9.5206529999999994</v>
      </c>
      <c r="J19">
        <v>16</v>
      </c>
      <c r="K19" t="s">
        <v>45</v>
      </c>
      <c r="L19" t="s">
        <v>34</v>
      </c>
      <c r="M19" t="s">
        <v>35</v>
      </c>
      <c r="N19">
        <v>6.9033720000000001</v>
      </c>
      <c r="P19">
        <v>16</v>
      </c>
      <c r="Q19" t="s">
        <v>45</v>
      </c>
      <c r="R19" t="s">
        <v>34</v>
      </c>
      <c r="S19" t="s">
        <v>35</v>
      </c>
      <c r="T19">
        <v>3.190118</v>
      </c>
    </row>
    <row r="20" spans="1:20" x14ac:dyDescent="0.25">
      <c r="A20">
        <v>547</v>
      </c>
      <c r="B20" t="s">
        <v>45</v>
      </c>
      <c r="C20" t="s">
        <v>34</v>
      </c>
      <c r="D20" t="s">
        <v>39</v>
      </c>
      <c r="E20">
        <v>10.395058000000001</v>
      </c>
      <c r="F20">
        <v>9.5206529999999994</v>
      </c>
      <c r="J20">
        <v>17</v>
      </c>
      <c r="K20" t="s">
        <v>45</v>
      </c>
      <c r="L20" t="s">
        <v>34</v>
      </c>
      <c r="M20" t="s">
        <v>38</v>
      </c>
      <c r="N20">
        <v>6.647322</v>
      </c>
      <c r="P20">
        <v>17</v>
      </c>
      <c r="Q20" t="s">
        <v>45</v>
      </c>
      <c r="R20" t="s">
        <v>34</v>
      </c>
      <c r="S20" t="s">
        <v>38</v>
      </c>
      <c r="T20">
        <v>3.1468889999999998</v>
      </c>
    </row>
    <row r="21" spans="1:20" x14ac:dyDescent="0.25">
      <c r="A21">
        <v>548</v>
      </c>
      <c r="B21" t="s">
        <v>45</v>
      </c>
      <c r="C21" t="s">
        <v>34</v>
      </c>
      <c r="D21" t="s">
        <v>40</v>
      </c>
      <c r="E21">
        <v>11.132913</v>
      </c>
      <c r="F21">
        <v>9.5206529999999994</v>
      </c>
      <c r="J21">
        <v>18</v>
      </c>
      <c r="K21" t="s">
        <v>45</v>
      </c>
      <c r="L21" t="s">
        <v>34</v>
      </c>
      <c r="M21" t="s">
        <v>39</v>
      </c>
      <c r="N21">
        <v>6.3015169999999996</v>
      </c>
      <c r="P21">
        <v>18</v>
      </c>
      <c r="Q21" t="s">
        <v>45</v>
      </c>
      <c r="R21" t="s">
        <v>34</v>
      </c>
      <c r="S21" t="s">
        <v>39</v>
      </c>
      <c r="T21">
        <v>3.2110289999999999</v>
      </c>
    </row>
    <row r="22" spans="1:20" x14ac:dyDescent="0.25">
      <c r="A22">
        <v>561</v>
      </c>
      <c r="B22" t="s">
        <v>45</v>
      </c>
      <c r="C22" t="s">
        <v>41</v>
      </c>
      <c r="D22" t="s">
        <v>35</v>
      </c>
      <c r="E22">
        <v>11.04608</v>
      </c>
      <c r="F22">
        <v>9.8293160000000004</v>
      </c>
      <c r="J22">
        <v>19</v>
      </c>
      <c r="K22" t="s">
        <v>45</v>
      </c>
      <c r="L22" t="s">
        <v>34</v>
      </c>
      <c r="M22" t="s">
        <v>40</v>
      </c>
      <c r="N22">
        <v>6.898752</v>
      </c>
      <c r="P22">
        <v>19</v>
      </c>
      <c r="Q22" t="s">
        <v>45</v>
      </c>
      <c r="R22" t="s">
        <v>34</v>
      </c>
      <c r="S22" t="s">
        <v>40</v>
      </c>
      <c r="T22">
        <v>3.5255000000000001</v>
      </c>
    </row>
    <row r="23" spans="1:20" x14ac:dyDescent="0.25">
      <c r="A23">
        <v>562</v>
      </c>
      <c r="B23" t="s">
        <v>45</v>
      </c>
      <c r="C23" t="s">
        <v>41</v>
      </c>
      <c r="D23" t="s">
        <v>38</v>
      </c>
      <c r="E23">
        <v>11.047166000000001</v>
      </c>
      <c r="F23">
        <v>9.8293160000000004</v>
      </c>
      <c r="J23">
        <v>20</v>
      </c>
      <c r="K23" t="s">
        <v>45</v>
      </c>
      <c r="L23" t="s">
        <v>41</v>
      </c>
      <c r="M23" t="s">
        <v>35</v>
      </c>
      <c r="N23">
        <v>7.3225720000000001</v>
      </c>
      <c r="P23">
        <v>20</v>
      </c>
      <c r="Q23" t="s">
        <v>45</v>
      </c>
      <c r="R23" t="s">
        <v>41</v>
      </c>
      <c r="S23" t="s">
        <v>35</v>
      </c>
      <c r="T23">
        <v>3.3469850000000001</v>
      </c>
    </row>
    <row r="24" spans="1:20" x14ac:dyDescent="0.25">
      <c r="A24">
        <v>563</v>
      </c>
      <c r="B24" t="s">
        <v>45</v>
      </c>
      <c r="C24" t="s">
        <v>41</v>
      </c>
      <c r="D24" t="s">
        <v>39</v>
      </c>
      <c r="E24">
        <v>11.052873</v>
      </c>
      <c r="F24">
        <v>9.8293160000000004</v>
      </c>
      <c r="J24">
        <v>21</v>
      </c>
      <c r="K24" t="s">
        <v>45</v>
      </c>
      <c r="L24" t="s">
        <v>41</v>
      </c>
      <c r="M24" t="s">
        <v>38</v>
      </c>
      <c r="N24">
        <v>7.7138470000000003</v>
      </c>
      <c r="P24">
        <v>21</v>
      </c>
      <c r="Q24" t="s">
        <v>45</v>
      </c>
      <c r="R24" t="s">
        <v>41</v>
      </c>
      <c r="S24" t="s">
        <v>38</v>
      </c>
      <c r="T24">
        <v>3.0652469999999998</v>
      </c>
    </row>
    <row r="25" spans="1:20" x14ac:dyDescent="0.25">
      <c r="A25">
        <v>564</v>
      </c>
      <c r="B25" t="s">
        <v>45</v>
      </c>
      <c r="C25" t="s">
        <v>41</v>
      </c>
      <c r="D25" t="s">
        <v>40</v>
      </c>
      <c r="E25">
        <v>11.209542000000001</v>
      </c>
      <c r="F25">
        <v>9.8293160000000004</v>
      </c>
      <c r="J25">
        <v>22</v>
      </c>
      <c r="K25" t="s">
        <v>45</v>
      </c>
      <c r="L25" t="s">
        <v>41</v>
      </c>
      <c r="M25" t="s">
        <v>39</v>
      </c>
      <c r="N25">
        <v>7.5333889999999997</v>
      </c>
      <c r="P25">
        <v>22</v>
      </c>
      <c r="Q25" t="s">
        <v>45</v>
      </c>
      <c r="R25" t="s">
        <v>41</v>
      </c>
      <c r="S25" t="s">
        <v>39</v>
      </c>
      <c r="T25">
        <v>3.0850390000000001</v>
      </c>
    </row>
    <row r="26" spans="1:20" x14ac:dyDescent="0.25">
      <c r="A26">
        <v>577</v>
      </c>
      <c r="B26" t="s">
        <v>46</v>
      </c>
      <c r="C26" t="s">
        <v>34</v>
      </c>
      <c r="D26" t="s">
        <v>35</v>
      </c>
      <c r="E26">
        <v>9.584301</v>
      </c>
      <c r="F26">
        <v>9.1254899999999992</v>
      </c>
      <c r="J26">
        <v>23</v>
      </c>
      <c r="K26" t="s">
        <v>45</v>
      </c>
      <c r="L26" t="s">
        <v>41</v>
      </c>
      <c r="M26" t="s">
        <v>40</v>
      </c>
      <c r="N26">
        <v>7.8034150000000002</v>
      </c>
      <c r="P26">
        <v>23</v>
      </c>
      <c r="Q26" t="s">
        <v>45</v>
      </c>
      <c r="R26" t="s">
        <v>41</v>
      </c>
      <c r="S26" t="s">
        <v>40</v>
      </c>
      <c r="T26">
        <v>3.1780020000000002</v>
      </c>
    </row>
    <row r="27" spans="1:20" x14ac:dyDescent="0.25">
      <c r="A27">
        <v>578</v>
      </c>
      <c r="B27" t="s">
        <v>46</v>
      </c>
      <c r="C27" t="s">
        <v>34</v>
      </c>
      <c r="D27" t="s">
        <v>38</v>
      </c>
      <c r="E27">
        <v>9.0162069999999996</v>
      </c>
      <c r="F27">
        <v>9.1254899999999992</v>
      </c>
      <c r="J27">
        <v>24</v>
      </c>
      <c r="K27" t="s">
        <v>46</v>
      </c>
      <c r="L27" t="s">
        <v>34</v>
      </c>
      <c r="M27" t="s">
        <v>35</v>
      </c>
      <c r="N27">
        <v>6.1153700000000004</v>
      </c>
      <c r="P27">
        <v>24</v>
      </c>
      <c r="Q27" t="s">
        <v>46</v>
      </c>
      <c r="R27" t="s">
        <v>34</v>
      </c>
      <c r="S27" t="s">
        <v>35</v>
      </c>
      <c r="T27">
        <v>2.9394070000000001</v>
      </c>
    </row>
    <row r="28" spans="1:20" x14ac:dyDescent="0.25">
      <c r="A28">
        <v>579</v>
      </c>
      <c r="B28" t="s">
        <v>46</v>
      </c>
      <c r="C28" t="s">
        <v>34</v>
      </c>
      <c r="D28" t="s">
        <v>39</v>
      </c>
      <c r="E28">
        <v>9.5586479999999998</v>
      </c>
      <c r="F28">
        <v>9.1254899999999992</v>
      </c>
      <c r="J28">
        <v>25</v>
      </c>
      <c r="K28" t="s">
        <v>46</v>
      </c>
      <c r="L28" t="s">
        <v>34</v>
      </c>
      <c r="M28" t="s">
        <v>38</v>
      </c>
      <c r="N28">
        <v>5.5948729999999998</v>
      </c>
      <c r="P28">
        <v>25</v>
      </c>
      <c r="Q28" t="s">
        <v>46</v>
      </c>
      <c r="R28" t="s">
        <v>34</v>
      </c>
      <c r="S28" t="s">
        <v>38</v>
      </c>
      <c r="T28">
        <v>2.7081900000000001</v>
      </c>
    </row>
    <row r="29" spans="1:20" x14ac:dyDescent="0.25">
      <c r="A29">
        <v>580</v>
      </c>
      <c r="B29" t="s">
        <v>46</v>
      </c>
      <c r="C29" t="s">
        <v>34</v>
      </c>
      <c r="D29" t="s">
        <v>40</v>
      </c>
      <c r="E29">
        <v>9.7812999999999999</v>
      </c>
      <c r="F29">
        <v>9.1254899999999992</v>
      </c>
      <c r="J29">
        <v>26</v>
      </c>
      <c r="K29" t="s">
        <v>46</v>
      </c>
      <c r="L29" t="s">
        <v>34</v>
      </c>
      <c r="M29" t="s">
        <v>39</v>
      </c>
      <c r="N29">
        <v>6.2622799999999996</v>
      </c>
      <c r="P29">
        <v>26</v>
      </c>
      <c r="Q29" t="s">
        <v>46</v>
      </c>
      <c r="R29" t="s">
        <v>34</v>
      </c>
      <c r="S29" t="s">
        <v>39</v>
      </c>
      <c r="T29">
        <v>2.745412</v>
      </c>
    </row>
    <row r="30" spans="1:20" x14ac:dyDescent="0.25">
      <c r="A30">
        <v>593</v>
      </c>
      <c r="B30" t="s">
        <v>46</v>
      </c>
      <c r="C30" t="s">
        <v>41</v>
      </c>
      <c r="D30" t="s">
        <v>35</v>
      </c>
      <c r="E30">
        <v>13.220052000000001</v>
      </c>
      <c r="F30">
        <v>9.0093949999999996</v>
      </c>
      <c r="J30">
        <v>27</v>
      </c>
      <c r="K30" t="s">
        <v>46</v>
      </c>
      <c r="L30" t="s">
        <v>34</v>
      </c>
      <c r="M30" t="s">
        <v>40</v>
      </c>
      <c r="N30">
        <v>6.3861290000000004</v>
      </c>
      <c r="P30">
        <v>27</v>
      </c>
      <c r="Q30" t="s">
        <v>46</v>
      </c>
      <c r="R30" t="s">
        <v>34</v>
      </c>
      <c r="S30" t="s">
        <v>40</v>
      </c>
      <c r="T30">
        <v>2.8493110000000001</v>
      </c>
    </row>
    <row r="31" spans="1:20" x14ac:dyDescent="0.25">
      <c r="A31">
        <v>594</v>
      </c>
      <c r="B31" t="s">
        <v>46</v>
      </c>
      <c r="C31" t="s">
        <v>41</v>
      </c>
      <c r="D31" t="s">
        <v>38</v>
      </c>
      <c r="E31">
        <v>9.8514009999999992</v>
      </c>
      <c r="F31">
        <v>9.0093949999999996</v>
      </c>
      <c r="J31">
        <v>28</v>
      </c>
      <c r="K31" t="s">
        <v>46</v>
      </c>
      <c r="L31" t="s">
        <v>41</v>
      </c>
      <c r="M31" t="s">
        <v>35</v>
      </c>
      <c r="N31">
        <v>8.0594289999999997</v>
      </c>
      <c r="P31">
        <v>28</v>
      </c>
      <c r="Q31" t="s">
        <v>46</v>
      </c>
      <c r="R31" t="s">
        <v>41</v>
      </c>
      <c r="S31" t="s">
        <v>35</v>
      </c>
      <c r="T31">
        <v>4.6571119999999997</v>
      </c>
    </row>
    <row r="32" spans="1:20" x14ac:dyDescent="0.25">
      <c r="A32">
        <v>595</v>
      </c>
      <c r="B32" t="s">
        <v>46</v>
      </c>
      <c r="C32" t="s">
        <v>41</v>
      </c>
      <c r="D32" t="s">
        <v>39</v>
      </c>
      <c r="E32">
        <v>10.149334</v>
      </c>
      <c r="F32">
        <v>9.0093949999999996</v>
      </c>
      <c r="J32">
        <v>29</v>
      </c>
      <c r="K32" t="s">
        <v>46</v>
      </c>
      <c r="L32" t="s">
        <v>41</v>
      </c>
      <c r="M32" t="s">
        <v>38</v>
      </c>
      <c r="N32">
        <v>6.5402509999999996</v>
      </c>
      <c r="P32">
        <v>29</v>
      </c>
      <c r="Q32" t="s">
        <v>46</v>
      </c>
      <c r="R32" t="s">
        <v>41</v>
      </c>
      <c r="S32" t="s">
        <v>38</v>
      </c>
      <c r="T32">
        <v>2.8593359999999999</v>
      </c>
    </row>
    <row r="33" spans="1:20" x14ac:dyDescent="0.25">
      <c r="A33">
        <v>596</v>
      </c>
      <c r="B33" t="s">
        <v>46</v>
      </c>
      <c r="C33" t="s">
        <v>41</v>
      </c>
      <c r="D33" t="s">
        <v>40</v>
      </c>
      <c r="E33">
        <v>10.328068</v>
      </c>
      <c r="F33">
        <v>9.0093949999999996</v>
      </c>
      <c r="J33">
        <v>30</v>
      </c>
      <c r="K33" t="s">
        <v>46</v>
      </c>
      <c r="L33" t="s">
        <v>41</v>
      </c>
      <c r="M33" t="s">
        <v>39</v>
      </c>
      <c r="N33">
        <v>6.828112</v>
      </c>
      <c r="P33">
        <v>30</v>
      </c>
      <c r="Q33" t="s">
        <v>46</v>
      </c>
      <c r="R33" t="s">
        <v>41</v>
      </c>
      <c r="S33" t="s">
        <v>39</v>
      </c>
      <c r="T33">
        <v>2.6554950000000002</v>
      </c>
    </row>
    <row r="34" spans="1:20" x14ac:dyDescent="0.25">
      <c r="J34">
        <v>31</v>
      </c>
      <c r="K34" t="s">
        <v>46</v>
      </c>
      <c r="L34" t="s">
        <v>41</v>
      </c>
      <c r="M34" t="s">
        <v>40</v>
      </c>
      <c r="N34">
        <v>6.919009</v>
      </c>
      <c r="P34">
        <v>31</v>
      </c>
      <c r="Q34" t="s">
        <v>46</v>
      </c>
      <c r="R34" t="s">
        <v>41</v>
      </c>
      <c r="S34" t="s">
        <v>40</v>
      </c>
      <c r="T34">
        <v>2.8705859999999999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swing t test</vt:lpstr>
      <vt:lpstr>stance t test</vt:lpstr>
      <vt:lpstr>alldata</vt:lpstr>
      <vt:lpstr>alldata_1step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1</cp:revision>
  <dcterms:created xsi:type="dcterms:W3CDTF">2021-04-26T23:38:39Z</dcterms:created>
  <dcterms:modified xsi:type="dcterms:W3CDTF">2021-08-03T23:53:15Z</dcterms:modified>
  <dc:language>en-US</dc:language>
</cp:coreProperties>
</file>