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wing t test" sheetId="1" state="visible" r:id="rId2"/>
    <sheet name="stance t test" sheetId="2" state="visible" r:id="rId3"/>
    <sheet name="alldata" sheetId="3" state="visible" r:id="rId4"/>
    <sheet name="alldata_1step" sheetId="4" state="visible" r:id="rId5"/>
    <sheet name="pythonou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<sst xmlns="http://schemas.openxmlformats.org/spreadsheetml/2006/main" count="372" uniqueCount="51">
  <si>
    <t xml:space="preserve">t-Test: Paired Two Sample for Means</t>
  </si>
  <si>
    <t xml:space="preserve">for swing</t>
  </si>
  <si>
    <t xml:space="preserve">Variable 1</t>
  </si>
  <si>
    <t xml:space="preserve">Variable 2</t>
  </si>
  <si>
    <t xml:space="preserve">Mean</t>
  </si>
  <si>
    <t xml:space="preserve">Variance</t>
  </si>
  <si>
    <t xml:space="preserve">Observations</t>
  </si>
  <si>
    <t xml:space="preserve">Pearson Correlation</t>
  </si>
  <si>
    <t xml:space="preserve">Hypothesized Mean Difference</t>
  </si>
  <si>
    <t xml:space="preserve">df</t>
  </si>
  <si>
    <t xml:space="preserve">t Stat</t>
  </si>
  <si>
    <t xml:space="preserve">P(T&lt;=t) one-tail</t>
  </si>
  <si>
    <t xml:space="preserve">t Critical one-tail</t>
  </si>
  <si>
    <t xml:space="preserve">P(T&lt;=t) two-tail</t>
  </si>
  <si>
    <t xml:space="preserve">t Critical two-tail</t>
  </si>
  <si>
    <t xml:space="preserve">subjectname</t>
  </si>
  <si>
    <t xml:space="preserve">condname</t>
  </si>
  <si>
    <t xml:space="preserve">trialname</t>
  </si>
  <si>
    <t xml:space="preserve">metabolics_all_avg_mean_x</t>
  </si>
  <si>
    <t xml:space="preserve">averaged cycles</t>
  </si>
  <si>
    <t xml:space="preserve">metabolics_all_avg_mean_y</t>
  </si>
  <si>
    <t xml:space="preserve">experiment minus standing</t>
  </si>
  <si>
    <t xml:space="preserve">simulated</t>
  </si>
  <si>
    <t xml:space="preserve">simulated minus basal</t>
  </si>
  <si>
    <t xml:space="preserve">subj</t>
  </si>
  <si>
    <t xml:space="preserve">Percent reduction Experiment</t>
  </si>
  <si>
    <t xml:space="preserve">Percent reduction simulation</t>
  </si>
  <si>
    <t xml:space="preserve">percent reduction experiment</t>
  </si>
  <si>
    <t xml:space="preserve">percent reduction simulation</t>
  </si>
  <si>
    <t xml:space="preserve">percent reduction without basal</t>
  </si>
  <si>
    <t xml:space="preserve">swing</t>
  </si>
  <si>
    <t xml:space="preserve">stance </t>
  </si>
  <si>
    <t xml:space="preserve">stance</t>
  </si>
  <si>
    <t xml:space="preserve">welk001</t>
  </si>
  <si>
    <t xml:space="preserve">welkexo</t>
  </si>
  <si>
    <t xml:space="preserve">trial01</t>
  </si>
  <si>
    <t xml:space="preserve">natural</t>
  </si>
  <si>
    <t xml:space="preserve">exo</t>
  </si>
  <si>
    <t xml:space="preserve">trial02</t>
  </si>
  <si>
    <t xml:space="preserve">trial03</t>
  </si>
  <si>
    <t xml:space="preserve">trial04</t>
  </si>
  <si>
    <t xml:space="preserve">welknatural</t>
  </si>
  <si>
    <t xml:space="preserve">for all combined</t>
  </si>
  <si>
    <t xml:space="preserve">for only exo and natural</t>
  </si>
  <si>
    <t xml:space="preserve">welk002</t>
  </si>
  <si>
    <t xml:space="preserve">welk003</t>
  </si>
  <si>
    <t xml:space="preserve">welk004</t>
  </si>
  <si>
    <t xml:space="preserve">experiment minus standing (average)</t>
  </si>
  <si>
    <t xml:space="preserve">simulated average</t>
  </si>
  <si>
    <t xml:space="preserve">simulated minus basal (average)</t>
  </si>
  <si>
    <t xml:space="preserve">Percent reduction simulation (with basal)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</si>
</sst>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24"/>
      <color rgb="FF595959"/>
      <name val="Calibri"/>
      <family val="2"/>
    </font>
    <font>
      <sz val="14"/>
      <color rgb="FF595959"/>
      <name val="Calibri"/>
      <family val="2"/>
    </font>
    <font>
      <sz val="16"/>
      <color rgb="FF595959"/>
      <name val="Calibri"/>
      <family val="2"/>
    </font>
    <font>
      <sz val="20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400" spc="-1" strike="noStrike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"Subject 01"</c:f>
              <c:strCache>
                <c:ptCount val="1"/>
                <c:pt idx="0">
                  <c:v>Subject 01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8.3513375</c:v>
                </c:pt>
                <c:pt idx="1">
                  <c:v>9.1817645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11.061008</c:v>
                </c:pt>
                <c:pt idx="1">
                  <c:v>11.276055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"Subject 02"</c:f>
              <c:strCache>
                <c:ptCount val="1"/>
                <c:pt idx="0">
                  <c:v>Subject 02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</c:v>
                </c:pt>
                <c:pt idx="1">
                  <c:v>9.33640075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8.972911</c:v>
                </c:pt>
                <c:pt idx="1">
                  <c:v>9.390569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"Subject 03"</c:f>
              <c:strCache>
                <c:ptCount val="1"/>
                <c:pt idx="0">
                  <c:v>Subject 03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</c:v>
                </c:pt>
                <c:pt idx="1">
                  <c:v>9.88891525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9.520653</c:v>
                </c:pt>
                <c:pt idx="1">
                  <c:v>9.829316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"Subject 04"</c:f>
              <c:strCache>
                <c:ptCount val="1"/>
                <c:pt idx="0">
                  <c:v>Subject 04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8.285114</c:v>
                </c:pt>
                <c:pt idx="1">
                  <c:v>9.68721375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9.12549</c:v>
                </c:pt>
                <c:pt idx="1">
                  <c:v>9.009395</c:v>
                </c:pt>
              </c:numCache>
            </c:numRef>
          </c:yVal>
          <c:smooth val="0"/>
        </c:ser>
        <c:axId val="5889980"/>
        <c:axId val="68217244"/>
      </c:scatterChart>
      <c:valAx>
        <c:axId val="5889980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17244"/>
        <c:crosses val="autoZero"/>
        <c:crossBetween val="midCat"/>
      </c:valAx>
      <c:valAx>
        <c:axId val="68217244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9980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"Experimental"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alldata_1step!$M$2:$M$5</c:f>
              <c:numCache>
                <c:formatCode>General</c:formatCode>
                <c:ptCount val="4"/>
                <c:pt idx="0">
                  <c:v>-1.90711201745646</c:v>
                </c:pt>
                <c:pt idx="1">
                  <c:v>-4.4476325130032</c:v>
                </c:pt>
                <c:pt idx="2">
                  <c:v>-3.14022867918786</c:v>
                </c:pt>
                <c:pt idx="3">
                  <c:v>1.28859928996342</c:v>
                </c:pt>
              </c:numCache>
            </c:numRef>
          </c:val>
        </c:ser>
        <c:ser>
          <c:idx val="1"/>
          <c:order val="1"/>
          <c:tx>
            <c:strRef>
              <c:f>"Simulation"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alldata_1step!$N$2:$N$5</c:f>
              <c:numCache>
                <c:formatCode>General</c:formatCode>
                <c:ptCount val="4"/>
                <c:pt idx="0">
                  <c:v>-7.9989003796031</c:v>
                </c:pt>
                <c:pt idx="1">
                  <c:v>-7.12186986623493</c:v>
                </c:pt>
                <c:pt idx="2">
                  <c:v>-3.32613462800159</c:v>
                </c:pt>
                <c:pt idx="3">
                  <c:v>-12.8784074805182</c:v>
                </c:pt>
              </c:numCache>
            </c:numRef>
          </c:val>
        </c:ser>
        <c:gapWidth val="219"/>
        <c:overlap val="-27"/>
        <c:axId val="82565695"/>
        <c:axId val="35271052"/>
      </c:barChart>
      <c:catAx>
        <c:axId val="82565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77844461115"/>
              <c:y val="0.83138629283489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71052"/>
        <c:crosses val="autoZero"/>
        <c:auto val="1"/>
        <c:lblAlgn val="ctr"/>
        <c:lblOffset val="100"/>
        <c:noMultiLvlLbl val="0"/>
      </c:catAx>
      <c:valAx>
        <c:axId val="35271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656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"Experiment"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</c:v>
                </c:pt>
                <c:pt idx="1">
                  <c:v>-4.4476325130032</c:v>
                </c:pt>
                <c:pt idx="2">
                  <c:v>-3.14022867918786</c:v>
                </c:pt>
                <c:pt idx="3">
                  <c:v>1.28859928996342</c:v>
                </c:pt>
              </c:numCache>
            </c:numRef>
          </c:val>
        </c:ser>
        <c:ser>
          <c:idx val="1"/>
          <c:order val="1"/>
          <c:tx>
            <c:strRef>
              <c:f>"Simulation"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-9.04430733330179</c:v>
                </c:pt>
                <c:pt idx="1">
                  <c:v>-8.03723801166098</c:v>
                </c:pt>
                <c:pt idx="2">
                  <c:v>-3.72975438332327</c:v>
                </c:pt>
                <c:pt idx="3">
                  <c:v>-14.4737154168814</c:v>
                </c:pt>
              </c:numCache>
            </c:numRef>
          </c:val>
        </c:ser>
        <c:gapWidth val="219"/>
        <c:overlap val="-27"/>
        <c:axId val="16605987"/>
        <c:axId val="83783735"/>
      </c:barChart>
      <c:catAx>
        <c:axId val="166059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83735"/>
        <c:crosses val="autoZero"/>
        <c:auto val="1"/>
        <c:lblAlgn val="ctr"/>
        <c:lblOffset val="100"/>
        <c:noMultiLvlLbl val="0"/>
      </c:catAx>
      <c:valAx>
        <c:axId val="83783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059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400" spc="-1" strike="noStrike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"Subject 01"</c:f>
              <c:strCache>
                <c:ptCount val="1"/>
                <c:pt idx="0">
                  <c:v>Subject 01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10.6568925</c:v>
                </c:pt>
                <c:pt idx="1">
                  <c:v>11.79634625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"Subject 02"</c:f>
              <c:strCache>
                <c:ptCount val="1"/>
                <c:pt idx="0">
                  <c:v>Subject 02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</c:v>
                </c:pt>
                <c:pt idx="1">
                  <c:v>11.914656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8.990383</c:v>
                </c:pt>
                <c:pt idx="1">
                  <c:v>9.393085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"Subject 03"</c:f>
              <c:strCache>
                <c:ptCount val="1"/>
                <c:pt idx="0">
                  <c:v>Subject 03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</c:v>
                </c:pt>
                <c:pt idx="1">
                  <c:v>11.43380175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</c:v>
                </c:pt>
                <c:pt idx="1">
                  <c:v>9.841556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"Subject 04"</c:f>
              <c:strCache>
                <c:ptCount val="1"/>
                <c:pt idx="0">
                  <c:v>Subject 04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9.209508</c:v>
                </c:pt>
                <c:pt idx="1">
                  <c:v>9.118526</c:v>
                </c:pt>
              </c:numCache>
            </c:numRef>
          </c:yVal>
          <c:smooth val="0"/>
        </c:ser>
        <c:axId val="14495611"/>
        <c:axId val="76654445"/>
      </c:scatterChart>
      <c:valAx>
        <c:axId val="14495611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54445"/>
        <c:crosses val="autoZero"/>
        <c:crossBetween val="midCat"/>
      </c:valAx>
      <c:valAx>
        <c:axId val="76654445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9561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400" spc="-1" strike="noStrike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"Subject 01"</c:f>
              <c:strCache>
                <c:ptCount val="1"/>
                <c:pt idx="0">
                  <c:v>Subject 01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9.4568925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"Subject 02"</c:f>
              <c:strCache>
                <c:ptCount val="1"/>
                <c:pt idx="0">
                  <c:v>Subject 02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</c:v>
                </c:pt>
                <c:pt idx="1">
                  <c:v>10.714656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8.990383</c:v>
                </c:pt>
                <c:pt idx="1">
                  <c:v>9.393085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"Subject 03"</c:f>
              <c:strCache>
                <c:ptCount val="1"/>
                <c:pt idx="0">
                  <c:v>Subject 03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</c:v>
                </c:pt>
                <c:pt idx="1">
                  <c:v>10.23380175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</c:v>
                </c:pt>
                <c:pt idx="1">
                  <c:v>9.841556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"Subject 04"</c:f>
              <c:strCache>
                <c:ptCount val="1"/>
                <c:pt idx="0">
                  <c:v>Subject 04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</c:v>
                </c:pt>
                <c:pt idx="1">
                  <c:v>10.42901725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9.209508</c:v>
                </c:pt>
                <c:pt idx="1">
                  <c:v>9.118526</c:v>
                </c:pt>
              </c:numCache>
            </c:numRef>
          </c:yVal>
          <c:smooth val="0"/>
        </c:ser>
        <c:axId val="365862"/>
        <c:axId val="4277391"/>
      </c:scatterChart>
      <c:valAx>
        <c:axId val="365862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7391"/>
        <c:crosses val="autoZero"/>
        <c:crossBetween val="midCat"/>
      </c:valAx>
      <c:valAx>
        <c:axId val="4277391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86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"Experimental"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-1.86181533432422</c:v>
                </c:pt>
                <c:pt idx="1">
                  <c:v>-4.28721767129755</c:v>
                </c:pt>
                <c:pt idx="2">
                  <c:v>-3.23569768845496</c:v>
                </c:pt>
                <c:pt idx="3">
                  <c:v>0.997770911658314</c:v>
                </c:pt>
              </c:numCache>
            </c:numRef>
          </c:val>
        </c:ser>
        <c:ser>
          <c:idx val="1"/>
          <c:order val="1"/>
          <c:tx>
            <c:strRef>
              <c:f>"Simulation"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-9.6593786402294</c:v>
                </c:pt>
                <c:pt idx="1">
                  <c:v>-8.48687112745848</c:v>
                </c:pt>
                <c:pt idx="2">
                  <c:v>-8.37442804183656</c:v>
                </c:pt>
                <c:pt idx="3">
                  <c:v>-5.51441911396254</c:v>
                </c:pt>
              </c:numCache>
            </c:numRef>
          </c:val>
        </c:ser>
        <c:gapWidth val="219"/>
        <c:overlap val="-27"/>
        <c:axId val="27777687"/>
        <c:axId val="32457576"/>
      </c:barChart>
      <c:catAx>
        <c:axId val="27777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77844461115"/>
              <c:y val="0.83138629283489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57576"/>
        <c:crosses val="autoZero"/>
        <c:auto val="1"/>
        <c:lblAlgn val="ctr"/>
        <c:lblOffset val="100"/>
        <c:noMultiLvlLbl val="0"/>
      </c:catAx>
      <c:valAx>
        <c:axId val="32457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776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"Experiment"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-1.86181533432422</c:v>
                </c:pt>
                <c:pt idx="1">
                  <c:v>-4.28721767129755</c:v>
                </c:pt>
                <c:pt idx="2">
                  <c:v>-3.23569768845496</c:v>
                </c:pt>
                <c:pt idx="3">
                  <c:v>0.997770911658314</c:v>
                </c:pt>
              </c:numCache>
            </c:numRef>
          </c:val>
        </c:ser>
        <c:ser>
          <c:idx val="1"/>
          <c:order val="1"/>
          <c:tx>
            <c:strRef>
              <c:f>"Simulation"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</c:v>
                </c:pt>
                <c:pt idx="1">
                  <c:v>-9.43736784456728</c:v>
                </c:pt>
                <c:pt idx="2">
                  <c:v>-9.356400713938</c:v>
                </c:pt>
                <c:pt idx="3">
                  <c:v>-6.1489278867575</c:v>
                </c:pt>
              </c:numCache>
            </c:numRef>
          </c:val>
        </c:ser>
        <c:gapWidth val="219"/>
        <c:overlap val="-27"/>
        <c:axId val="62215111"/>
        <c:axId val="91817932"/>
      </c:barChart>
      <c:catAx>
        <c:axId val="62215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17932"/>
        <c:crosses val="autoZero"/>
        <c:auto val="1"/>
        <c:lblAlgn val="ctr"/>
        <c:lblOffset val="100"/>
        <c:noMultiLvlLbl val="0"/>
      </c:catAx>
      <c:valAx>
        <c:axId val="91817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151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400" spc="-1" strike="noStrike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"Subject 01"</c:f>
              <c:strCache>
                <c:ptCount val="1"/>
                <c:pt idx="0">
                  <c:v>Subject 01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9.5513375</c:v>
                </c:pt>
                <c:pt idx="1">
                  <c:v>10.3817645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11.061008</c:v>
                </c:pt>
                <c:pt idx="1">
                  <c:v>11.276055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"Subject 02"</c:f>
              <c:strCache>
                <c:ptCount val="1"/>
                <c:pt idx="0">
                  <c:v>Subject 02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9.786012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8.972911</c:v>
                </c:pt>
                <c:pt idx="1">
                  <c:v>9.390569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"Subject 03"</c:f>
              <c:strCache>
                <c:ptCount val="1"/>
                <c:pt idx="0">
                  <c:v>Subject 03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</c:v>
                </c:pt>
                <c:pt idx="1">
                  <c:v>11.08891525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9.520653</c:v>
                </c:pt>
                <c:pt idx="1">
                  <c:v>9.829316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"Subject 04"</c:f>
              <c:strCache>
                <c:ptCount val="1"/>
                <c:pt idx="0">
                  <c:v>Subject 04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9.485114</c:v>
                </c:pt>
                <c:pt idx="1">
                  <c:v>10.88721375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9.12549</c:v>
                </c:pt>
                <c:pt idx="1">
                  <c:v>9.009395</c:v>
                </c:pt>
              </c:numCache>
            </c:numRef>
          </c:yVal>
          <c:smooth val="0"/>
        </c:ser>
        <c:axId val="88262245"/>
        <c:axId val="59792957"/>
      </c:scatterChart>
      <c:valAx>
        <c:axId val="88262245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92957"/>
        <c:crosses val="autoZero"/>
        <c:crossBetween val="midCat"/>
      </c:valAx>
      <c:valAx>
        <c:axId val="59792957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6224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505800</xdr:colOff>
      <xdr:row>20</xdr:row>
      <xdr:rowOff>66240</xdr:rowOff>
    </xdr:from>
    <xdr:to>
      <xdr:col>12</xdr:col>
      <xdr:colOff>1350720</xdr:colOff>
      <xdr:row>51</xdr:row>
      <xdr:rowOff>56520</xdr:rowOff>
    </xdr:to>
    <xdr:graphicFrame>
      <xdr:nvGraphicFramePr>
        <xdr:cNvPr id="0" name="Chart 1"/>
        <xdr:cNvGraphicFramePr/>
      </xdr:nvGraphicFramePr>
      <xdr:xfrm>
        <a:off x="9274320" y="3876120"/>
        <a:ext cx="8532360" cy="58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310680</xdr:colOff>
      <xdr:row>53</xdr:row>
      <xdr:rowOff>66600</xdr:rowOff>
    </xdr:to>
    <xdr:graphicFrame>
      <xdr:nvGraphicFramePr>
        <xdr:cNvPr id="1" name="Chart 2"/>
        <xdr:cNvGraphicFramePr/>
      </xdr:nvGraphicFramePr>
      <xdr:xfrm>
        <a:off x="17674200" y="4677120"/>
        <a:ext cx="11029680" cy="54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91080</xdr:colOff>
      <xdr:row>48</xdr:row>
      <xdr:rowOff>13320</xdr:rowOff>
    </xdr:to>
    <xdr:graphicFrame>
      <xdr:nvGraphicFramePr>
        <xdr:cNvPr id="2" name="Chart 3"/>
        <xdr:cNvGraphicFramePr/>
      </xdr:nvGraphicFramePr>
      <xdr:xfrm>
        <a:off x="28847520" y="5459760"/>
        <a:ext cx="5758200" cy="369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367560</xdr:colOff>
      <xdr:row>14</xdr:row>
      <xdr:rowOff>163800</xdr:rowOff>
    </xdr:to>
    <xdr:graphicFrame>
      <xdr:nvGraphicFramePr>
        <xdr:cNvPr id="3" name="Chart 4"/>
        <xdr:cNvGraphicFramePr/>
      </xdr:nvGraphicFramePr>
      <xdr:xfrm>
        <a:off x="25985880" y="87840"/>
        <a:ext cx="461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506160</xdr:colOff>
      <xdr:row>20</xdr:row>
      <xdr:rowOff>66600</xdr:rowOff>
    </xdr:from>
    <xdr:to>
      <xdr:col>13</xdr:col>
      <xdr:colOff>700200</xdr:colOff>
      <xdr:row>54</xdr:row>
      <xdr:rowOff>3240</xdr:rowOff>
    </xdr:to>
    <xdr:graphicFrame>
      <xdr:nvGraphicFramePr>
        <xdr:cNvPr id="4" name="Chart 1"/>
        <xdr:cNvGraphicFramePr/>
      </xdr:nvGraphicFramePr>
      <xdr:xfrm>
        <a:off x="11529000" y="3571560"/>
        <a:ext cx="8602200" cy="58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1412640</xdr:colOff>
      <xdr:row>21</xdr:row>
      <xdr:rowOff>44640</xdr:rowOff>
    </xdr:from>
    <xdr:to>
      <xdr:col>23</xdr:col>
      <xdr:colOff>505440</xdr:colOff>
      <xdr:row>52</xdr:row>
      <xdr:rowOff>97200</xdr:rowOff>
    </xdr:to>
    <xdr:graphicFrame>
      <xdr:nvGraphicFramePr>
        <xdr:cNvPr id="5" name="Chart 2"/>
        <xdr:cNvGraphicFramePr/>
      </xdr:nvGraphicFramePr>
      <xdr:xfrm>
        <a:off x="20843640" y="3724920"/>
        <a:ext cx="11507400" cy="54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455040</xdr:colOff>
      <xdr:row>28</xdr:row>
      <xdr:rowOff>126360</xdr:rowOff>
    </xdr:from>
    <xdr:to>
      <xdr:col>33</xdr:col>
      <xdr:colOff>91800</xdr:colOff>
      <xdr:row>49</xdr:row>
      <xdr:rowOff>144000</xdr:rowOff>
    </xdr:to>
    <xdr:graphicFrame>
      <xdr:nvGraphicFramePr>
        <xdr:cNvPr id="6" name="Chart 3"/>
        <xdr:cNvGraphicFramePr/>
      </xdr:nvGraphicFramePr>
      <xdr:xfrm>
        <a:off x="32300640" y="5033520"/>
        <a:ext cx="5758200" cy="36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41760</xdr:colOff>
      <xdr:row>0</xdr:row>
      <xdr:rowOff>87840</xdr:rowOff>
    </xdr:from>
    <xdr:to>
      <xdr:col>26</xdr:col>
      <xdr:colOff>367920</xdr:colOff>
      <xdr:row>16</xdr:row>
      <xdr:rowOff>26640</xdr:rowOff>
    </xdr:to>
    <xdr:graphicFrame>
      <xdr:nvGraphicFramePr>
        <xdr:cNvPr id="7" name="Chart 4"/>
        <xdr:cNvGraphicFramePr/>
      </xdr:nvGraphicFramePr>
      <xdr:xfrm>
        <a:off x="29439000" y="87840"/>
        <a:ext cx="4610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4.14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/>
      <c r="B3" s="1" t="s">
        <v>2</v>
      </c>
      <c r="C3" s="1" t="s">
        <v>3</v>
      </c>
    </row>
    <row r="4" customFormat="false" ht="15" hidden="false" customHeight="false" outlineLevel="0" collapsed="false">
      <c r="A4" s="2" t="s">
        <v>4</v>
      </c>
      <c r="B4" s="2" t="n">
        <v>3.6677178421875</v>
      </c>
      <c r="C4" s="2" t="n">
        <v>3.657697180625</v>
      </c>
    </row>
    <row r="5" customFormat="false" ht="15" hidden="false" customHeight="false" outlineLevel="0" collapsed="false">
      <c r="A5" s="2" t="s">
        <v>5</v>
      </c>
      <c r="B5" s="2" t="n">
        <v>0.0578650007226214</v>
      </c>
      <c r="C5" s="2" t="n">
        <v>0.0474970654574832</v>
      </c>
    </row>
    <row r="6" customFormat="false" ht="15" hidden="false" customHeight="false" outlineLevel="0" collapsed="false">
      <c r="A6" s="2" t="s">
        <v>6</v>
      </c>
      <c r="B6" s="2" t="n">
        <v>32</v>
      </c>
      <c r="C6" s="2" t="n">
        <v>32</v>
      </c>
    </row>
    <row r="7" customFormat="false" ht="15" hidden="false" customHeight="false" outlineLevel="0" collapsed="false">
      <c r="A7" s="2" t="s">
        <v>7</v>
      </c>
      <c r="B7" s="2" t="n">
        <v>-0.161923900385722</v>
      </c>
      <c r="C7" s="2"/>
    </row>
    <row r="8" customFormat="false" ht="15" hidden="false" customHeight="false" outlineLevel="0" collapsed="false">
      <c r="A8" s="2" t="s">
        <v>8</v>
      </c>
      <c r="B8" s="2" t="n">
        <v>0</v>
      </c>
      <c r="C8" s="2"/>
    </row>
    <row r="9" customFormat="false" ht="15" hidden="false" customHeight="false" outlineLevel="0" collapsed="false">
      <c r="A9" s="2" t="s">
        <v>9</v>
      </c>
      <c r="B9" s="2" t="n">
        <v>31</v>
      </c>
      <c r="C9" s="2"/>
    </row>
    <row r="10" customFormat="false" ht="15" hidden="false" customHeight="false" outlineLevel="0" collapsed="false">
      <c r="A10" s="2" t="s">
        <v>10</v>
      </c>
      <c r="B10" s="2" t="n">
        <v>0.162064285936164</v>
      </c>
      <c r="C10" s="2"/>
    </row>
    <row r="11" customFormat="false" ht="15" hidden="false" customHeight="false" outlineLevel="0" collapsed="false">
      <c r="A11" s="2" t="s">
        <v>11</v>
      </c>
      <c r="B11" s="2" t="n">
        <v>0.436153481647684</v>
      </c>
      <c r="C11" s="2"/>
    </row>
    <row r="12" customFormat="false" ht="15" hidden="false" customHeight="false" outlineLevel="0" collapsed="false">
      <c r="A12" s="2" t="s">
        <v>12</v>
      </c>
      <c r="B12" s="2" t="n">
        <v>1.69551878254587</v>
      </c>
      <c r="C12" s="2"/>
    </row>
    <row r="13" customFormat="false" ht="15" hidden="false" customHeight="false" outlineLevel="0" collapsed="false">
      <c r="A13" s="2" t="s">
        <v>13</v>
      </c>
      <c r="B13" s="2" t="n">
        <v>0.872306963295368</v>
      </c>
      <c r="C13" s="2"/>
    </row>
    <row r="14" customFormat="false" ht="15.75" hidden="false" customHeight="false" outlineLevel="0" collapsed="false">
      <c r="A14" s="3" t="s">
        <v>14</v>
      </c>
      <c r="B14" s="3" t="n">
        <v>2.03951344639641</v>
      </c>
      <c r="C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4.7"/>
    <col collapsed="false" customWidth="true" hidden="false" outlineLevel="0" max="3" min="3" style="0" width="13.57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/>
      <c r="B3" s="1" t="s">
        <v>2</v>
      </c>
      <c r="C3" s="1" t="s">
        <v>3</v>
      </c>
    </row>
    <row r="4" customFormat="false" ht="15" hidden="false" customHeight="false" outlineLevel="0" collapsed="false">
      <c r="A4" s="2" t="s">
        <v>4</v>
      </c>
      <c r="B4" s="2" t="n">
        <v>7.5656869234375</v>
      </c>
      <c r="C4" s="2" t="n">
        <v>6.7500258471875</v>
      </c>
    </row>
    <row r="5" customFormat="false" ht="15" hidden="false" customHeight="false" outlineLevel="0" collapsed="false">
      <c r="A5" s="2" t="s">
        <v>5</v>
      </c>
      <c r="B5" s="2" t="n">
        <v>0.331233604946483</v>
      </c>
      <c r="C5" s="2" t="n">
        <v>0.270481161757771</v>
      </c>
    </row>
    <row r="6" customFormat="false" ht="15" hidden="false" customHeight="false" outlineLevel="0" collapsed="false">
      <c r="A6" s="2" t="s">
        <v>6</v>
      </c>
      <c r="B6" s="2" t="n">
        <v>32</v>
      </c>
      <c r="C6" s="2" t="n">
        <v>32</v>
      </c>
    </row>
    <row r="7" customFormat="false" ht="15" hidden="false" customHeight="false" outlineLevel="0" collapsed="false">
      <c r="A7" s="2" t="s">
        <v>7</v>
      </c>
      <c r="B7" s="2" t="n">
        <v>0.390972853878722</v>
      </c>
      <c r="C7" s="2"/>
    </row>
    <row r="8" customFormat="false" ht="15" hidden="false" customHeight="false" outlineLevel="0" collapsed="false">
      <c r="A8" s="2" t="s">
        <v>8</v>
      </c>
      <c r="B8" s="2" t="n">
        <v>0</v>
      </c>
      <c r="C8" s="2"/>
    </row>
    <row r="9" customFormat="false" ht="15" hidden="false" customHeight="false" outlineLevel="0" collapsed="false">
      <c r="A9" s="2" t="s">
        <v>9</v>
      </c>
      <c r="B9" s="2" t="n">
        <v>31</v>
      </c>
      <c r="C9" s="2"/>
    </row>
    <row r="10" customFormat="false" ht="15" hidden="false" customHeight="false" outlineLevel="0" collapsed="false">
      <c r="A10" s="2" t="s">
        <v>10</v>
      </c>
      <c r="B10" s="2" t="n">
        <v>7.60956596256805</v>
      </c>
      <c r="C10" s="2"/>
    </row>
    <row r="11" customFormat="false" ht="15" hidden="false" customHeight="false" outlineLevel="0" collapsed="false">
      <c r="A11" s="2" t="s">
        <v>11</v>
      </c>
      <c r="B11" s="2" t="n">
        <v>7.01048931828674E-009</v>
      </c>
      <c r="C11" s="2"/>
    </row>
    <row r="12" customFormat="false" ht="15" hidden="false" customHeight="false" outlineLevel="0" collapsed="false">
      <c r="A12" s="2" t="s">
        <v>12</v>
      </c>
      <c r="B12" s="2" t="n">
        <v>1.69551878254587</v>
      </c>
      <c r="C12" s="2"/>
    </row>
    <row r="13" customFormat="false" ht="15" hidden="false" customHeight="false" outlineLevel="0" collapsed="false">
      <c r="A13" s="2" t="s">
        <v>13</v>
      </c>
      <c r="B13" s="2" t="n">
        <v>1.40209786365735E-008</v>
      </c>
      <c r="C13" s="2"/>
    </row>
    <row r="14" customFormat="false" ht="15.75" hidden="false" customHeight="false" outlineLevel="0" collapsed="false">
      <c r="A14" s="3" t="s">
        <v>14</v>
      </c>
      <c r="B14" s="3" t="n">
        <v>2.03951344639641</v>
      </c>
      <c r="C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P33"/>
  <sheetViews>
    <sheetView showFormulas="false" showGridLines="true" showRowColHeaders="true" showZeros="true" rightToLeft="false" tabSelected="false" showOutlineSymbols="true" defaultGridColor="true" view="normal" topLeftCell="H24" colorId="64" zoomScale="75" zoomScaleNormal="75" zoomScalePageLayoutView="100" workbookViewId="0">
      <selection pane="topLeft" activeCell="H2" activeCellId="0" sqref="H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2.42"/>
    <col collapsed="false" customWidth="true" hidden="false" outlineLevel="0" max="3" min="3" style="0" width="18.14"/>
    <col collapsed="false" customWidth="true" hidden="false" outlineLevel="0" max="4" min="4" style="0" width="9.58"/>
    <col collapsed="false" customWidth="true" hidden="false" outlineLevel="0" max="5" min="5" style="0" width="33.42"/>
    <col collapsed="false" customWidth="true" hidden="false" outlineLevel="0" max="6" min="6" style="0" width="16.29"/>
    <col collapsed="false" customWidth="true" hidden="false" outlineLevel="0" max="7" min="7" style="0" width="31.43"/>
    <col collapsed="false" customWidth="true" hidden="false" outlineLevel="0" max="8" min="8" style="0" width="25"/>
    <col collapsed="false" customWidth="true" hidden="false" outlineLevel="0" max="9" min="9" style="0" width="21.14"/>
    <col collapsed="false" customWidth="true" hidden="false" outlineLevel="0" max="10" min="10" style="0" width="24.42"/>
    <col collapsed="false" customWidth="true" hidden="false" outlineLevel="0" max="12" min="12" style="0" width="29.71"/>
    <col collapsed="false" customWidth="true" hidden="false" outlineLevel="0" max="13" min="13" style="0" width="28.71"/>
    <col collapsed="false" customWidth="true" hidden="false" outlineLevel="0" max="14" min="14" style="0" width="29.86"/>
    <col collapsed="false" customWidth="true" hidden="false" outlineLevel="0" max="15" min="15" style="0" width="29.14"/>
    <col collapsed="false" customWidth="true" hidden="false" outlineLevel="0" max="16" min="16" style="0" width="29.42"/>
  </cols>
  <sheetData>
    <row r="1" customFormat="false" ht="15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  <c r="AF1" s="0" t="s">
        <v>30</v>
      </c>
      <c r="AG1" s="0" t="n">
        <v>3.77461059</v>
      </c>
      <c r="AI1" s="0" t="n">
        <v>3.75162863</v>
      </c>
      <c r="AJ1" s="0" t="s">
        <v>30</v>
      </c>
      <c r="AL1" s="0" t="s">
        <v>31</v>
      </c>
      <c r="AM1" s="0" t="n">
        <v>6.92614889</v>
      </c>
      <c r="AO1" s="0" t="n">
        <v>6.70136305</v>
      </c>
      <c r="AP1" s="0" t="s">
        <v>32</v>
      </c>
    </row>
    <row r="2" customFormat="false" ht="15" hidden="false" customHeight="false" outlineLevel="0" collapsed="false">
      <c r="B2" s="0" t="s">
        <v>33</v>
      </c>
      <c r="C2" s="0" t="s">
        <v>34</v>
      </c>
      <c r="D2" s="0" t="s">
        <v>35</v>
      </c>
      <c r="E2" s="0" t="n">
        <v>10.658418</v>
      </c>
      <c r="F2" s="0" t="n">
        <f aca="false">AVERAGE(E2:E5)</f>
        <v>10.6568925</v>
      </c>
      <c r="G2" s="0" t="n">
        <v>11.128983</v>
      </c>
      <c r="H2" s="0" t="n">
        <v>11.128983</v>
      </c>
      <c r="I2" s="0" t="n">
        <f aca="false">F2</f>
        <v>10.6568925</v>
      </c>
      <c r="J2" s="0" t="n">
        <f aca="false">I2-1.2</f>
        <v>9.4568925</v>
      </c>
      <c r="K2" s="0" t="n">
        <v>1</v>
      </c>
      <c r="L2" s="0" t="n">
        <f aca="false">(AVERAGE(H2:H2)-AVERAGE(H3:H3))/(AVERAGE(H3:H3))*100</f>
        <v>-1.86181533432422</v>
      </c>
      <c r="M2" s="0" t="n">
        <f aca="false">(AVERAGE(I2:I2)-AVERAGE(I3:I3))/(AVERAGE(I3:I3))*100</f>
        <v>-9.6593786402294</v>
      </c>
      <c r="N2" s="0" t="n">
        <f aca="false">(H2-H3)/H3*100</f>
        <v>-1.86181533432422</v>
      </c>
      <c r="O2" s="0" t="n">
        <f aca="false">(I2-I3)/I3*100</f>
        <v>-9.6593786402294</v>
      </c>
      <c r="P2" s="0" t="n">
        <f aca="false">(J2-J3)/J3*100</f>
        <v>-10.7532702604919</v>
      </c>
      <c r="AF2" s="0" t="s">
        <v>36</v>
      </c>
      <c r="AG2" s="0" t="n">
        <v>4.23009513</v>
      </c>
      <c r="AI2" s="0" t="n">
        <v>3.57498706</v>
      </c>
      <c r="AJ2" s="0" t="s">
        <v>37</v>
      </c>
      <c r="AL2" s="0" t="s">
        <v>36</v>
      </c>
      <c r="AM2" s="0" t="n">
        <v>7.46321416</v>
      </c>
      <c r="AO2" s="0" t="n">
        <v>6.74777776</v>
      </c>
      <c r="AP2" s="0" t="s">
        <v>37</v>
      </c>
    </row>
    <row r="3" customFormat="false" ht="15" hidden="false" customHeight="false" outlineLevel="0" collapsed="false">
      <c r="B3" s="0" t="s">
        <v>33</v>
      </c>
      <c r="C3" s="0" t="s">
        <v>34</v>
      </c>
      <c r="D3" s="0" t="s">
        <v>38</v>
      </c>
      <c r="E3" s="0" t="n">
        <v>10.532114</v>
      </c>
      <c r="G3" s="0" t="n">
        <v>11.128983</v>
      </c>
      <c r="H3" s="0" t="n">
        <v>11.340115</v>
      </c>
      <c r="I3" s="0" t="n">
        <f aca="false">F6</f>
        <v>11.79634625</v>
      </c>
      <c r="J3" s="0" t="n">
        <f aca="false">I3-1.2</f>
        <v>10.59634625</v>
      </c>
      <c r="K3" s="0" t="n">
        <v>2</v>
      </c>
      <c r="L3" s="0" t="n">
        <f aca="false">(AVERAGE(H4:H4)-AVERAGE(H5:H5))/(AVERAGE(H5:H5))*100</f>
        <v>-4.28721767129755</v>
      </c>
      <c r="M3" s="0" t="n">
        <f aca="false">(AVERAGE(I4:I4)-AVERAGE(I5:I5))/(AVERAGE(I5:I5))*100</f>
        <v>-8.48687112745848</v>
      </c>
      <c r="N3" s="0" t="n">
        <f aca="false">(H4-H5)/(H5)*100</f>
        <v>-4.28721767129755</v>
      </c>
      <c r="O3" s="0" t="n">
        <f aca="false">(I4-I5)/(I5)*100</f>
        <v>-8.48687112745848</v>
      </c>
      <c r="P3" s="0" t="n">
        <f aca="false">(J4-J5)/(J5)*100</f>
        <v>-9.43736784456728</v>
      </c>
      <c r="AG3" s="0" t="n">
        <v>3.5632122</v>
      </c>
      <c r="AI3" s="0" t="n">
        <v>3.28110056</v>
      </c>
      <c r="AM3" s="0" t="n">
        <v>7.42953454</v>
      </c>
      <c r="AO3" s="0" t="n">
        <v>7.31782902</v>
      </c>
    </row>
    <row r="4" customFormat="false" ht="15" hidden="false" customHeight="false" outlineLevel="0" collapsed="false">
      <c r="B4" s="0" t="s">
        <v>33</v>
      </c>
      <c r="C4" s="0" t="s">
        <v>34</v>
      </c>
      <c r="D4" s="0" t="s">
        <v>39</v>
      </c>
      <c r="E4" s="0" t="n">
        <v>11.053943</v>
      </c>
      <c r="G4" s="0" t="n">
        <v>11.128983</v>
      </c>
      <c r="H4" s="0" t="n">
        <v>8.990383</v>
      </c>
      <c r="I4" s="0" t="n">
        <f aca="false">F10</f>
        <v>10.9034745</v>
      </c>
      <c r="J4" s="0" t="n">
        <f aca="false">I4-1.2</f>
        <v>9.7034745</v>
      </c>
      <c r="K4" s="0" t="n">
        <v>3</v>
      </c>
      <c r="L4" s="0" t="n">
        <f aca="false">(AVERAGE(H6:H6)-AVERAGE(H7:H7))/(AVERAGE(H7:H7))*100</f>
        <v>-3.23569768845496</v>
      </c>
      <c r="M4" s="0" t="n">
        <f aca="false">(AVERAGE(I6:I6)-AVERAGE(I7:I7))/(AVERAGE(I7:I7))*100</f>
        <v>-8.37442804183656</v>
      </c>
      <c r="N4" s="0" t="n">
        <f aca="false">(H6-H7)/H7*100</f>
        <v>-3.23569768845496</v>
      </c>
      <c r="O4" s="0" t="n">
        <f aca="false">(I6-I7)/I7*100</f>
        <v>-8.37442804183656</v>
      </c>
      <c r="P4" s="0" t="n">
        <f aca="false">(J6-J7)/J7*100</f>
        <v>-9.356400713938</v>
      </c>
      <c r="AG4" s="0" t="n">
        <v>3.42148263</v>
      </c>
      <c r="AI4" s="0" t="n">
        <v>3.49681281</v>
      </c>
      <c r="AM4" s="0" t="n">
        <v>7.80103143</v>
      </c>
      <c r="AO4" s="0" t="n">
        <v>7.07258122</v>
      </c>
    </row>
    <row r="5" customFormat="false" ht="15" hidden="false" customHeight="false" outlineLevel="0" collapsed="false">
      <c r="B5" s="0" t="s">
        <v>33</v>
      </c>
      <c r="C5" s="0" t="s">
        <v>34</v>
      </c>
      <c r="D5" s="0" t="s">
        <v>40</v>
      </c>
      <c r="E5" s="0" t="n">
        <v>10.383095</v>
      </c>
      <c r="G5" s="0" t="n">
        <v>11.128983</v>
      </c>
      <c r="H5" s="0" t="n">
        <v>9.393085</v>
      </c>
      <c r="I5" s="0" t="n">
        <f aca="false">F14</f>
        <v>11.914656</v>
      </c>
      <c r="J5" s="0" t="n">
        <f aca="false">I5-1.2</f>
        <v>10.714656</v>
      </c>
      <c r="K5" s="0" t="n">
        <v>4</v>
      </c>
      <c r="L5" s="0" t="n">
        <f aca="false">(AVERAGE(H8:H8)-AVERAGE(H9:H9))/(AVERAGE(H9:H9))*100</f>
        <v>0.997770911658314</v>
      </c>
      <c r="M5" s="0" t="n">
        <f aca="false">(AVERAGE(I8:I8)-AVERAGE(I9:I9))/(AVERAGE(I9:I9))*100</f>
        <v>-5.51441911396254</v>
      </c>
      <c r="N5" s="0" t="n">
        <f aca="false">(H8-H9)/H9*100</f>
        <v>0.997770911658314</v>
      </c>
      <c r="O5" s="0" t="n">
        <f aca="false">(I8-I9)/I9*100</f>
        <v>-5.51441911396254</v>
      </c>
      <c r="P5" s="0" t="n">
        <f aca="false">(J8-J9)/J9*100</f>
        <v>-6.1489278867575</v>
      </c>
      <c r="AG5" s="0" t="n">
        <v>4.13754621</v>
      </c>
      <c r="AI5" s="0" t="n">
        <v>3.62028956</v>
      </c>
      <c r="AM5" s="0" t="n">
        <v>8.89784103</v>
      </c>
      <c r="AO5" s="0" t="n">
        <v>6.23824393</v>
      </c>
    </row>
    <row r="6" customFormat="false" ht="15" hidden="false" customHeight="false" outlineLevel="0" collapsed="false">
      <c r="B6" s="0" t="s">
        <v>33</v>
      </c>
      <c r="C6" s="0" t="s">
        <v>41</v>
      </c>
      <c r="D6" s="0" t="s">
        <v>35</v>
      </c>
      <c r="E6" s="0" t="n">
        <v>11.446911</v>
      </c>
      <c r="F6" s="0" t="n">
        <f aca="false">AVERAGE(E6:E9)</f>
        <v>11.79634625</v>
      </c>
      <c r="G6" s="0" t="n">
        <v>11.340115</v>
      </c>
      <c r="H6" s="0" t="n">
        <v>9.523113</v>
      </c>
      <c r="I6" s="0" t="n">
        <f aca="false">F18</f>
        <v>10.47628625</v>
      </c>
      <c r="J6" s="0" t="n">
        <f aca="false">I6-1.2</f>
        <v>9.27628625</v>
      </c>
      <c r="AG6" s="0" t="n">
        <v>3.67907802</v>
      </c>
      <c r="AI6" s="0" t="n">
        <v>3.74917436</v>
      </c>
      <c r="AM6" s="0" t="n">
        <v>7.33084473</v>
      </c>
      <c r="AO6" s="0" t="n">
        <v>6.5246155</v>
      </c>
    </row>
    <row r="7" customFormat="false" ht="15" hidden="false" customHeight="false" outlineLevel="0" collapsed="false">
      <c r="B7" s="0" t="s">
        <v>33</v>
      </c>
      <c r="C7" s="0" t="s">
        <v>41</v>
      </c>
      <c r="D7" s="0" t="s">
        <v>38</v>
      </c>
      <c r="E7" s="0" t="n">
        <v>12.276393</v>
      </c>
      <c r="G7" s="0" t="n">
        <v>11.340115</v>
      </c>
      <c r="H7" s="0" t="n">
        <v>9.841556</v>
      </c>
      <c r="I7" s="0" t="n">
        <f aca="false">F22</f>
        <v>11.43380175</v>
      </c>
      <c r="J7" s="0" t="n">
        <f aca="false">I7-1.2</f>
        <v>10.23380175</v>
      </c>
      <c r="AG7" s="0" t="n">
        <v>3.53124419</v>
      </c>
      <c r="AI7" s="0" t="n">
        <v>3.3463886</v>
      </c>
      <c r="AM7" s="0" t="n">
        <v>7.94323686</v>
      </c>
      <c r="AO7" s="0" t="n">
        <v>6.89651709</v>
      </c>
    </row>
    <row r="8" customFormat="false" ht="15" hidden="false" customHeight="false" outlineLevel="0" collapsed="false">
      <c r="B8" s="0" t="s">
        <v>33</v>
      </c>
      <c r="C8" s="0" t="s">
        <v>41</v>
      </c>
      <c r="D8" s="0" t="s">
        <v>39</v>
      </c>
      <c r="E8" s="0" t="n">
        <v>11.966145</v>
      </c>
      <c r="G8" s="0" t="n">
        <v>11.340115</v>
      </c>
      <c r="H8" s="0" t="n">
        <v>9.209508</v>
      </c>
      <c r="I8" s="0" t="n">
        <f aca="false">F26</f>
        <v>10.9877445</v>
      </c>
      <c r="J8" s="0" t="n">
        <f aca="false">I8-1.2</f>
        <v>9.7877445</v>
      </c>
      <c r="L8" s="0" t="s">
        <v>42</v>
      </c>
      <c r="N8" s="0" t="s">
        <v>43</v>
      </c>
      <c r="AG8" s="0" t="n">
        <v>3.51295833</v>
      </c>
      <c r="AI8" s="0" t="n">
        <v>3.84928481</v>
      </c>
      <c r="AM8" s="0" t="n">
        <v>6.30544608</v>
      </c>
      <c r="AO8" s="0" t="n">
        <v>5.45386321</v>
      </c>
    </row>
    <row r="9" customFormat="false" ht="15" hidden="false" customHeight="false" outlineLevel="0" collapsed="false">
      <c r="B9" s="0" t="s">
        <v>33</v>
      </c>
      <c r="C9" s="0" t="s">
        <v>41</v>
      </c>
      <c r="D9" s="0" t="s">
        <v>40</v>
      </c>
      <c r="E9" s="0" t="n">
        <v>11.495936</v>
      </c>
      <c r="G9" s="0" t="n">
        <v>11.340115</v>
      </c>
      <c r="H9" s="0" t="n">
        <v>9.118526</v>
      </c>
      <c r="I9" s="0" t="n">
        <f aca="false">F30</f>
        <v>11.62901725</v>
      </c>
      <c r="J9" s="0" t="n">
        <f aca="false">I9-1.2</f>
        <v>10.42901725</v>
      </c>
      <c r="AG9" s="0" t="n">
        <v>3.89054198</v>
      </c>
      <c r="AI9" s="0" t="n">
        <v>3.91698888</v>
      </c>
      <c r="AM9" s="0" t="n">
        <v>7.45161228</v>
      </c>
      <c r="AO9" s="0" t="n">
        <v>6.34424036</v>
      </c>
    </row>
    <row r="10" customFormat="false" ht="15" hidden="false" customHeight="false" outlineLevel="0" collapsed="false">
      <c r="B10" s="0" t="s">
        <v>44</v>
      </c>
      <c r="C10" s="0" t="s">
        <v>34</v>
      </c>
      <c r="D10" s="0" t="s">
        <v>35</v>
      </c>
      <c r="E10" s="0" t="n">
        <v>10.583754</v>
      </c>
      <c r="F10" s="0" t="n">
        <f aca="false">AVERAGE(E10:E13)</f>
        <v>10.9034745</v>
      </c>
      <c r="G10" s="0" t="n">
        <v>8.990383</v>
      </c>
      <c r="AG10" s="0" t="n">
        <v>4.20417769</v>
      </c>
      <c r="AI10" s="0" t="n">
        <v>3.39284074</v>
      </c>
      <c r="AM10" s="0" t="n">
        <v>8.5099453</v>
      </c>
      <c r="AO10" s="0" t="n">
        <v>7.89112173</v>
      </c>
    </row>
    <row r="11" customFormat="false" ht="15" hidden="false" customHeight="false" outlineLevel="0" collapsed="false">
      <c r="B11" s="0" t="s">
        <v>44</v>
      </c>
      <c r="C11" s="0" t="s">
        <v>34</v>
      </c>
      <c r="D11" s="0" t="s">
        <v>38</v>
      </c>
      <c r="E11" s="0" t="n">
        <v>10.244412</v>
      </c>
      <c r="G11" s="0" t="n">
        <v>8.990383</v>
      </c>
      <c r="AG11" s="0" t="n">
        <v>3.4208336</v>
      </c>
      <c r="AI11" s="0" t="n">
        <v>3.74862963</v>
      </c>
      <c r="AM11" s="0" t="n">
        <v>7.71653462</v>
      </c>
      <c r="AO11" s="0" t="n">
        <v>6.82027679</v>
      </c>
    </row>
    <row r="12" customFormat="false" ht="15" hidden="false" customHeight="false" outlineLevel="0" collapsed="false">
      <c r="B12" s="0" t="s">
        <v>44</v>
      </c>
      <c r="C12" s="0" t="s">
        <v>34</v>
      </c>
      <c r="D12" s="0" t="s">
        <v>39</v>
      </c>
      <c r="E12" s="0" t="n">
        <v>11.598451</v>
      </c>
      <c r="G12" s="0" t="n">
        <v>8.990383</v>
      </c>
      <c r="AG12" s="0" t="n">
        <v>3.84958109</v>
      </c>
      <c r="AI12" s="0" t="n">
        <v>3.78019238</v>
      </c>
      <c r="AM12" s="0" t="n">
        <v>7.1410283</v>
      </c>
      <c r="AO12" s="0" t="n">
        <v>7.02960746</v>
      </c>
    </row>
    <row r="13" customFormat="false" ht="15" hidden="false" customHeight="false" outlineLevel="0" collapsed="false">
      <c r="B13" s="0" t="s">
        <v>44</v>
      </c>
      <c r="C13" s="0" t="s">
        <v>34</v>
      </c>
      <c r="D13" s="0" t="s">
        <v>40</v>
      </c>
      <c r="E13" s="0" t="n">
        <v>11.187281</v>
      </c>
      <c r="G13" s="0" t="n">
        <v>8.990383</v>
      </c>
      <c r="AG13" s="0" t="n">
        <v>3.76303986</v>
      </c>
      <c r="AI13" s="0" t="n">
        <v>3.58655384</v>
      </c>
      <c r="AM13" s="0" t="n">
        <v>7.27064838</v>
      </c>
      <c r="AO13" s="0" t="n">
        <v>6.65205843</v>
      </c>
    </row>
    <row r="14" customFormat="false" ht="15" hidden="false" customHeight="false" outlineLevel="0" collapsed="false">
      <c r="B14" s="0" t="s">
        <v>44</v>
      </c>
      <c r="C14" s="0" t="s">
        <v>41</v>
      </c>
      <c r="D14" s="0" t="s">
        <v>35</v>
      </c>
      <c r="E14" s="0" t="n">
        <v>11.601487</v>
      </c>
      <c r="F14" s="0" t="n">
        <f aca="false">AVERAGE(E14:E17)</f>
        <v>11.914656</v>
      </c>
      <c r="G14" s="0" t="n">
        <v>9.393085</v>
      </c>
      <c r="AG14" s="0" t="n">
        <v>3.55399618</v>
      </c>
      <c r="AI14" s="0" t="n">
        <v>3.40750268</v>
      </c>
      <c r="AM14" s="0" t="n">
        <v>7.76383922</v>
      </c>
      <c r="AO14" s="0" t="n">
        <v>7.28132055</v>
      </c>
    </row>
    <row r="15" customFormat="false" ht="15" hidden="false" customHeight="false" outlineLevel="0" collapsed="false">
      <c r="B15" s="0" t="s">
        <v>44</v>
      </c>
      <c r="C15" s="0" t="s">
        <v>41</v>
      </c>
      <c r="D15" s="0" t="s">
        <v>38</v>
      </c>
      <c r="E15" s="0" t="n">
        <v>12.314611</v>
      </c>
      <c r="G15" s="0" t="n">
        <v>9.393085</v>
      </c>
      <c r="AG15" s="0" t="n">
        <v>3.60919304</v>
      </c>
      <c r="AI15" s="0" t="n">
        <v>3.97933126</v>
      </c>
      <c r="AM15" s="0" t="n">
        <v>8.58959832</v>
      </c>
      <c r="AO15" s="0" t="n">
        <v>6.0784353</v>
      </c>
    </row>
    <row r="16" customFormat="false" ht="15" hidden="false" customHeight="false" outlineLevel="0" collapsed="false">
      <c r="B16" s="0" t="s">
        <v>44</v>
      </c>
      <c r="C16" s="0" t="s">
        <v>41</v>
      </c>
      <c r="D16" s="0" t="s">
        <v>39</v>
      </c>
      <c r="E16" s="0" t="n">
        <v>11.922837</v>
      </c>
      <c r="G16" s="0" t="n">
        <v>9.393085</v>
      </c>
      <c r="AG16" s="0" t="n">
        <v>3.77467666</v>
      </c>
      <c r="AI16" s="0" t="n">
        <v>3.63255744</v>
      </c>
      <c r="AM16" s="0" t="n">
        <v>7.03297299</v>
      </c>
      <c r="AO16" s="0" t="n">
        <v>6.69286597</v>
      </c>
    </row>
    <row r="17" customFormat="false" ht="15" hidden="false" customHeight="false" outlineLevel="0" collapsed="false">
      <c r="B17" s="0" t="s">
        <v>44</v>
      </c>
      <c r="C17" s="0" t="s">
        <v>41</v>
      </c>
      <c r="D17" s="0" t="s">
        <v>40</v>
      </c>
      <c r="E17" s="0" t="n">
        <v>11.819689</v>
      </c>
      <c r="G17" s="0" t="n">
        <v>9.393085</v>
      </c>
      <c r="AG17" s="0" t="n">
        <v>3.97577488</v>
      </c>
      <c r="AI17" s="0" t="n">
        <v>3.65569294</v>
      </c>
      <c r="AM17" s="0" t="n">
        <v>7.2698033</v>
      </c>
      <c r="AO17" s="0" t="n">
        <v>7.41879336</v>
      </c>
    </row>
    <row r="18" customFormat="false" ht="15" hidden="false" customHeight="false" outlineLevel="0" collapsed="false">
      <c r="B18" s="0" t="s">
        <v>45</v>
      </c>
      <c r="C18" s="0" t="s">
        <v>34</v>
      </c>
      <c r="D18" s="0" t="s">
        <v>35</v>
      </c>
      <c r="E18" s="0" t="n">
        <v>10.962673</v>
      </c>
      <c r="F18" s="0" t="n">
        <f aca="false">AVERAGE(E18:E21)</f>
        <v>10.47628625</v>
      </c>
      <c r="G18" s="0" t="n">
        <v>9.523113</v>
      </c>
      <c r="AG18" s="0" t="n">
        <v>3.56795292</v>
      </c>
      <c r="AI18" s="0" t="n">
        <v>4.14364691</v>
      </c>
      <c r="AM18" s="0" t="n">
        <v>8.6397269</v>
      </c>
      <c r="AO18" s="0" t="n">
        <v>7.8126584</v>
      </c>
    </row>
    <row r="19" customFormat="false" ht="15" hidden="false" customHeight="false" outlineLevel="0" collapsed="false">
      <c r="B19" s="0" t="s">
        <v>45</v>
      </c>
      <c r="C19" s="0" t="s">
        <v>34</v>
      </c>
      <c r="D19" s="0" t="s">
        <v>38</v>
      </c>
      <c r="E19" s="0" t="n">
        <v>9.957985</v>
      </c>
      <c r="G19" s="0" t="n">
        <v>9.523113</v>
      </c>
      <c r="AG19" s="0" t="n">
        <v>3.42346358</v>
      </c>
      <c r="AI19" s="0" t="n">
        <v>3.57578346</v>
      </c>
      <c r="AM19" s="0" t="n">
        <v>7.29645873</v>
      </c>
      <c r="AO19" s="0" t="n">
        <v>6.42252313</v>
      </c>
    </row>
    <row r="20" customFormat="false" ht="15" hidden="false" customHeight="false" outlineLevel="0" collapsed="false">
      <c r="B20" s="0" t="s">
        <v>45</v>
      </c>
      <c r="C20" s="0" t="s">
        <v>34</v>
      </c>
      <c r="D20" s="0" t="s">
        <v>39</v>
      </c>
      <c r="E20" s="0" t="n">
        <v>10.374825</v>
      </c>
      <c r="G20" s="0" t="n">
        <v>9.523113</v>
      </c>
      <c r="AG20" s="0" t="n">
        <v>3.61317498</v>
      </c>
      <c r="AI20" s="0" t="n">
        <v>3.87919561</v>
      </c>
      <c r="AM20" s="0" t="n">
        <v>7.14773581</v>
      </c>
      <c r="AO20" s="0" t="n">
        <v>6.39048806</v>
      </c>
    </row>
    <row r="21" customFormat="false" ht="15" hidden="false" customHeight="false" outlineLevel="0" collapsed="false">
      <c r="B21" s="0" t="s">
        <v>45</v>
      </c>
      <c r="C21" s="0" t="s">
        <v>34</v>
      </c>
      <c r="D21" s="0" t="s">
        <v>40</v>
      </c>
      <c r="E21" s="0" t="n">
        <v>10.609662</v>
      </c>
      <c r="G21" s="0" t="n">
        <v>9.523113</v>
      </c>
      <c r="AG21" s="0" t="n">
        <v>3.27867544</v>
      </c>
      <c r="AI21" s="0" t="n">
        <v>3.47413087</v>
      </c>
      <c r="AM21" s="0" t="n">
        <v>7.71318291</v>
      </c>
      <c r="AO21" s="0" t="n">
        <v>6.8209361</v>
      </c>
    </row>
    <row r="22" customFormat="false" ht="15" hidden="false" customHeight="false" outlineLevel="0" collapsed="false">
      <c r="B22" s="0" t="s">
        <v>45</v>
      </c>
      <c r="C22" s="0" t="s">
        <v>41</v>
      </c>
      <c r="D22" s="0" t="s">
        <v>35</v>
      </c>
      <c r="E22" s="0" t="n">
        <v>11.537487</v>
      </c>
      <c r="F22" s="0" t="n">
        <f aca="false">AVERAGE(E22:E25)</f>
        <v>11.43380175</v>
      </c>
      <c r="G22" s="0" t="n">
        <v>9.841556</v>
      </c>
      <c r="AG22" s="0" t="n">
        <v>3.89437571</v>
      </c>
      <c r="AI22" s="0" t="n">
        <v>3.391796</v>
      </c>
      <c r="AM22" s="0" t="n">
        <v>7.18847644</v>
      </c>
      <c r="AO22" s="0" t="n">
        <v>7.3890472</v>
      </c>
    </row>
    <row r="23" customFormat="false" ht="15" hidden="false" customHeight="false" outlineLevel="0" collapsed="false">
      <c r="B23" s="0" t="s">
        <v>45</v>
      </c>
      <c r="C23" s="0" t="s">
        <v>41</v>
      </c>
      <c r="D23" s="0" t="s">
        <v>38</v>
      </c>
      <c r="E23" s="0" t="n">
        <v>11.15171</v>
      </c>
      <c r="G23" s="0" t="n">
        <v>9.841556</v>
      </c>
      <c r="AG23" s="0" t="n">
        <v>3.33288655</v>
      </c>
      <c r="AI23" s="0" t="n">
        <v>3.71161128</v>
      </c>
      <c r="AM23" s="0" t="n">
        <v>7.79992796</v>
      </c>
      <c r="AO23" s="0" t="n">
        <v>6.98811224</v>
      </c>
    </row>
    <row r="24" customFormat="false" ht="15" hidden="false" customHeight="false" outlineLevel="0" collapsed="false">
      <c r="B24" s="0" t="s">
        <v>45</v>
      </c>
      <c r="C24" s="0" t="s">
        <v>41</v>
      </c>
      <c r="D24" s="0" t="s">
        <v>39</v>
      </c>
      <c r="E24" s="0" t="n">
        <v>11.481658</v>
      </c>
      <c r="G24" s="0" t="n">
        <v>9.841556</v>
      </c>
      <c r="AG24" s="0" t="n">
        <v>3.72733543</v>
      </c>
      <c r="AI24" s="0" t="n">
        <v>3.57734164</v>
      </c>
      <c r="AM24" s="0" t="n">
        <v>8.13843727</v>
      </c>
      <c r="AO24" s="0" t="n">
        <v>6.75457282</v>
      </c>
    </row>
    <row r="25" customFormat="false" ht="15" hidden="false" customHeight="false" outlineLevel="0" collapsed="false">
      <c r="B25" s="0" t="s">
        <v>45</v>
      </c>
      <c r="C25" s="0" t="s">
        <v>41</v>
      </c>
      <c r="D25" s="0" t="s">
        <v>40</v>
      </c>
      <c r="E25" s="0" t="n">
        <v>11.564352</v>
      </c>
      <c r="G25" s="0" t="n">
        <v>9.841556</v>
      </c>
      <c r="AG25" s="0" t="n">
        <v>3.60817714</v>
      </c>
      <c r="AI25" s="0" t="n">
        <v>3.6709925</v>
      </c>
      <c r="AM25" s="0" t="n">
        <v>7.33117198</v>
      </c>
      <c r="AO25" s="0" t="n">
        <v>6.25895251</v>
      </c>
    </row>
    <row r="26" customFormat="false" ht="15" hidden="false" customHeight="false" outlineLevel="0" collapsed="false">
      <c r="B26" s="0" t="s">
        <v>46</v>
      </c>
      <c r="C26" s="0" t="s">
        <v>34</v>
      </c>
      <c r="D26" s="0" t="s">
        <v>35</v>
      </c>
      <c r="E26" s="0" t="n">
        <v>10.53643</v>
      </c>
      <c r="F26" s="0" t="n">
        <f aca="false">AVERAGE(E26:E29)</f>
        <v>10.9877445</v>
      </c>
      <c r="G26" s="0" t="n">
        <v>9.209508</v>
      </c>
      <c r="AG26" s="0" t="n">
        <v>3.6076974</v>
      </c>
      <c r="AI26" s="0" t="n">
        <v>3.48170035</v>
      </c>
      <c r="AM26" s="0" t="n">
        <v>7.05377335</v>
      </c>
      <c r="AO26" s="0" t="n">
        <v>6.54800973</v>
      </c>
    </row>
    <row r="27" customFormat="false" ht="15" hidden="false" customHeight="false" outlineLevel="0" collapsed="false">
      <c r="B27" s="0" t="s">
        <v>46</v>
      </c>
      <c r="C27" s="0" t="s">
        <v>34</v>
      </c>
      <c r="D27" s="0" t="s">
        <v>38</v>
      </c>
      <c r="E27" s="0" t="n">
        <v>10.896834</v>
      </c>
      <c r="G27" s="0" t="n">
        <v>9.209508</v>
      </c>
      <c r="AG27" s="0" t="n">
        <v>3.32877795</v>
      </c>
      <c r="AI27" s="0" t="n">
        <v>3.98239363</v>
      </c>
      <c r="AM27" s="0" t="n">
        <v>6.90301722</v>
      </c>
      <c r="AO27" s="0" t="n">
        <v>5.87879874</v>
      </c>
    </row>
    <row r="28" customFormat="false" ht="15" hidden="false" customHeight="false" outlineLevel="0" collapsed="false">
      <c r="B28" s="0" t="s">
        <v>46</v>
      </c>
      <c r="C28" s="0" t="s">
        <v>34</v>
      </c>
      <c r="D28" s="0" t="s">
        <v>39</v>
      </c>
      <c r="E28" s="0" t="n">
        <v>11.385512</v>
      </c>
      <c r="G28" s="0" t="n">
        <v>9.209508</v>
      </c>
      <c r="AG28" s="0" t="n">
        <v>3.6742638</v>
      </c>
      <c r="AI28" s="0" t="n">
        <v>3.79389302</v>
      </c>
      <c r="AM28" s="0" t="n">
        <v>8.17549038</v>
      </c>
      <c r="AO28" s="0" t="n">
        <v>7.14021371</v>
      </c>
    </row>
    <row r="29" customFormat="false" ht="15" hidden="false" customHeight="false" outlineLevel="0" collapsed="false">
      <c r="B29" s="0" t="s">
        <v>46</v>
      </c>
      <c r="C29" s="0" t="s">
        <v>34</v>
      </c>
      <c r="D29" s="0" t="s">
        <v>40</v>
      </c>
      <c r="E29" s="0" t="n">
        <v>11.132202</v>
      </c>
      <c r="G29" s="0" t="n">
        <v>9.209508</v>
      </c>
      <c r="AG29" s="0" t="n">
        <v>3.68811535</v>
      </c>
      <c r="AI29" s="0" t="n">
        <v>3.64568416</v>
      </c>
      <c r="AM29" s="0" t="n">
        <v>8.01378104</v>
      </c>
      <c r="AO29" s="0" t="n">
        <v>6.62195135</v>
      </c>
    </row>
    <row r="30" customFormat="false" ht="15" hidden="false" customHeight="false" outlineLevel="0" collapsed="false">
      <c r="B30" s="0" t="s">
        <v>46</v>
      </c>
      <c r="C30" s="0" t="s">
        <v>41</v>
      </c>
      <c r="D30" s="0" t="s">
        <v>35</v>
      </c>
      <c r="E30" s="0" t="n">
        <v>11.36953</v>
      </c>
      <c r="F30" s="0" t="n">
        <f aca="false">AVERAGE(E30:E33)</f>
        <v>11.62901725</v>
      </c>
      <c r="G30" s="0" t="n">
        <v>9.118526</v>
      </c>
      <c r="AG30" s="0" t="n">
        <v>3.71095508</v>
      </c>
      <c r="AI30" s="0" t="n">
        <v>3.41745581</v>
      </c>
      <c r="AM30" s="0" t="n">
        <v>7.39198396</v>
      </c>
      <c r="AO30" s="0" t="n">
        <v>6.40797362</v>
      </c>
    </row>
    <row r="31" customFormat="false" ht="15" hidden="false" customHeight="false" outlineLevel="0" collapsed="false">
      <c r="B31" s="0" t="s">
        <v>46</v>
      </c>
      <c r="C31" s="0" t="s">
        <v>41</v>
      </c>
      <c r="D31" s="0" t="s">
        <v>38</v>
      </c>
      <c r="E31" s="0" t="n">
        <v>11.808527</v>
      </c>
      <c r="G31" s="0" t="n">
        <v>9.118526</v>
      </c>
      <c r="AG31" s="0" t="n">
        <v>3.54486149</v>
      </c>
      <c r="AI31" s="0" t="n">
        <v>3.47262183</v>
      </c>
      <c r="AM31" s="0" t="n">
        <v>7.35955315</v>
      </c>
      <c r="AO31" s="0" t="n">
        <v>6.57677795</v>
      </c>
    </row>
    <row r="32" customFormat="false" ht="15" hidden="false" customHeight="false" outlineLevel="0" collapsed="false">
      <c r="B32" s="0" t="s">
        <v>46</v>
      </c>
      <c r="C32" s="0" t="s">
        <v>41</v>
      </c>
      <c r="D32" s="0" t="s">
        <v>39</v>
      </c>
      <c r="E32" s="0" t="n">
        <v>11.893092</v>
      </c>
      <c r="G32" s="0" t="n">
        <v>9.118526</v>
      </c>
      <c r="AG32" s="0" t="n">
        <v>3.47421585</v>
      </c>
      <c r="AI32" s="0" t="n">
        <v>4.05810653</v>
      </c>
      <c r="AM32" s="0" t="n">
        <v>7.10598402</v>
      </c>
      <c r="AO32" s="0" t="n">
        <v>6.82830082</v>
      </c>
    </row>
    <row r="33" customFormat="false" ht="15" hidden="false" customHeight="false" outlineLevel="0" collapsed="false">
      <c r="B33" s="0" t="s">
        <v>46</v>
      </c>
      <c r="C33" s="0" t="s">
        <v>41</v>
      </c>
      <c r="D33" s="0" t="s">
        <v>40</v>
      </c>
      <c r="E33" s="0" t="n">
        <v>11.44492</v>
      </c>
      <c r="G33" s="0" t="n">
        <v>9.118526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Q33"/>
  <sheetViews>
    <sheetView showFormulas="false" showGridLines="true" showRowColHeaders="true" showZeros="true" rightToLeft="false" tabSelected="true" showOutlineSymbols="true" defaultGridColor="true" view="normal" topLeftCell="Q1" colorId="64" zoomScale="75" zoomScaleNormal="75" zoomScalePageLayoutView="100" workbookViewId="0">
      <selection pane="topLeft" activeCell="AL37" activeCellId="0" sqref="AL3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2.42"/>
    <col collapsed="false" customWidth="true" hidden="false" outlineLevel="0" max="3" min="3" style="0" width="18.14"/>
    <col collapsed="false" customWidth="true" hidden="false" outlineLevel="0" max="4" min="4" style="0" width="9.58"/>
    <col collapsed="false" customWidth="true" hidden="false" outlineLevel="0" max="5" min="5" style="0" width="33.42"/>
    <col collapsed="false" customWidth="true" hidden="false" outlineLevel="0" max="6" min="6" style="0" width="16.29"/>
    <col collapsed="false" customWidth="true" hidden="false" outlineLevel="0" max="7" min="7" style="0" width="31.43"/>
    <col collapsed="false" customWidth="true" hidden="false" outlineLevel="0" max="9" min="8" style="0" width="31.95"/>
    <col collapsed="false" customWidth="true" hidden="false" outlineLevel="0" max="10" min="10" style="0" width="21.14"/>
    <col collapsed="false" customWidth="true" hidden="false" outlineLevel="0" max="11" min="11" style="0" width="27.69"/>
    <col collapsed="false" customWidth="true" hidden="false" outlineLevel="0" max="13" min="13" style="0" width="29.71"/>
    <col collapsed="false" customWidth="true" hidden="false" outlineLevel="0" max="14" min="14" style="0" width="35.47"/>
    <col collapsed="false" customWidth="true" hidden="false" outlineLevel="0" max="15" min="15" style="0" width="29.86"/>
    <col collapsed="false" customWidth="true" hidden="false" outlineLevel="0" max="16" min="16" style="0" width="29.14"/>
    <col collapsed="false" customWidth="true" hidden="false" outlineLevel="0" max="17" min="17" style="0" width="29.42"/>
  </cols>
  <sheetData>
    <row r="1" customFormat="false" ht="13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I1" s="0" t="s">
        <v>47</v>
      </c>
      <c r="J1" s="0" t="s">
        <v>48</v>
      </c>
      <c r="K1" s="0" t="s">
        <v>49</v>
      </c>
      <c r="L1" s="0" t="s">
        <v>24</v>
      </c>
      <c r="M1" s="0" t="s">
        <v>25</v>
      </c>
      <c r="N1" s="0" t="s">
        <v>50</v>
      </c>
      <c r="O1" s="0" t="s">
        <v>27</v>
      </c>
      <c r="P1" s="0" t="s">
        <v>28</v>
      </c>
      <c r="Q1" s="0" t="s">
        <v>29</v>
      </c>
      <c r="AG1" s="0" t="s">
        <v>30</v>
      </c>
      <c r="AH1" s="0" t="n">
        <v>3.77461059</v>
      </c>
      <c r="AJ1" s="0" t="n">
        <v>3.75162863</v>
      </c>
      <c r="AK1" s="0" t="s">
        <v>30</v>
      </c>
      <c r="AM1" s="0" t="s">
        <v>31</v>
      </c>
      <c r="AN1" s="0" t="n">
        <v>6.92614889</v>
      </c>
      <c r="AP1" s="0" t="n">
        <v>6.70136305</v>
      </c>
      <c r="AQ1" s="0" t="s">
        <v>32</v>
      </c>
    </row>
    <row r="2" customFormat="false" ht="13.8" hidden="false" customHeight="false" outlineLevel="0" collapsed="false">
      <c r="B2" s="0" t="s">
        <v>33</v>
      </c>
      <c r="C2" s="0" t="s">
        <v>34</v>
      </c>
      <c r="D2" s="0" t="s">
        <v>35</v>
      </c>
      <c r="E2" s="0" t="n">
        <v>9.387151</v>
      </c>
      <c r="F2" s="0" t="n">
        <f aca="false">AVERAGE(E2:E5)</f>
        <v>9.5513375</v>
      </c>
      <c r="G2" s="0" t="n">
        <v>11.061008</v>
      </c>
      <c r="I2" s="0" t="n">
        <f aca="false">G2</f>
        <v>11.061008</v>
      </c>
      <c r="J2" s="0" t="n">
        <f aca="false">F2</f>
        <v>9.5513375</v>
      </c>
      <c r="K2" s="0" t="n">
        <f aca="false">J2-1.2</f>
        <v>8.3513375</v>
      </c>
      <c r="L2" s="0" t="n">
        <v>1</v>
      </c>
      <c r="M2" s="0" t="n">
        <f aca="false">(AVERAGE(I2:I2)-AVERAGE(I3:I3))/(AVERAGE(I3:I3))*100</f>
        <v>-1.90711201745646</v>
      </c>
      <c r="N2" s="0" t="n">
        <f aca="false">(AVERAGE(J2:J2)-AVERAGE(J3:J3))/(AVERAGE(J3:J3))*100</f>
        <v>-7.9989003796031</v>
      </c>
      <c r="O2" s="0" t="n">
        <f aca="false">(I2-I3)/I3*100</f>
        <v>-1.90711201745646</v>
      </c>
      <c r="P2" s="0" t="n">
        <f aca="false">(J2-J3)/J3*100</f>
        <v>-7.9989003796031</v>
      </c>
      <c r="Q2" s="0" t="n">
        <f aca="false">(K2-K3)/K3*100</f>
        <v>-9.04430733330179</v>
      </c>
      <c r="AG2" s="0" t="s">
        <v>36</v>
      </c>
      <c r="AH2" s="0" t="n">
        <v>4.23009513</v>
      </c>
      <c r="AJ2" s="0" t="n">
        <v>3.57498706</v>
      </c>
      <c r="AK2" s="0" t="s">
        <v>37</v>
      </c>
      <c r="AM2" s="0" t="s">
        <v>36</v>
      </c>
      <c r="AN2" s="0" t="n">
        <v>7.46321416</v>
      </c>
      <c r="AP2" s="0" t="n">
        <v>6.74777776</v>
      </c>
      <c r="AQ2" s="0" t="s">
        <v>37</v>
      </c>
    </row>
    <row r="3" customFormat="false" ht="13.8" hidden="false" customHeight="false" outlineLevel="0" collapsed="false">
      <c r="B3" s="0" t="s">
        <v>33</v>
      </c>
      <c r="C3" s="0" t="s">
        <v>34</v>
      </c>
      <c r="D3" s="0" t="s">
        <v>38</v>
      </c>
      <c r="E3" s="0" t="n">
        <v>10.1194</v>
      </c>
      <c r="G3" s="0" t="n">
        <v>11.061008</v>
      </c>
      <c r="I3" s="0" t="n">
        <f aca="false">G6</f>
        <v>11.276055</v>
      </c>
      <c r="J3" s="0" t="n">
        <f aca="false">F6</f>
        <v>10.3817645</v>
      </c>
      <c r="K3" s="0" t="n">
        <f aca="false">J3-1.2</f>
        <v>9.1817645</v>
      </c>
      <c r="L3" s="0" t="n">
        <v>2</v>
      </c>
      <c r="M3" s="0" t="n">
        <f aca="false">(AVERAGE(I4:I4)-AVERAGE(I5:I5))/(AVERAGE(I5:I5))*100</f>
        <v>-4.4476325130032</v>
      </c>
      <c r="N3" s="0" t="n">
        <f aca="false">(AVERAGE(J4:J4)-AVERAGE(J5:J5))/(AVERAGE(J5:J5))*100</f>
        <v>-7.12186986623493</v>
      </c>
      <c r="O3" s="0" t="n">
        <f aca="false">(I4-I5)/(I5)*100</f>
        <v>-4.4476325130032</v>
      </c>
      <c r="P3" s="0" t="n">
        <f aca="false">(J4-J5)/(J5)*100</f>
        <v>-7.12186986623493</v>
      </c>
      <c r="Q3" s="0" t="n">
        <f aca="false">(K4-K5)/(K5)*100</f>
        <v>-8.03723801166098</v>
      </c>
      <c r="AH3" s="0" t="n">
        <v>3.5632122</v>
      </c>
      <c r="AJ3" s="0" t="n">
        <v>3.28110056</v>
      </c>
      <c r="AN3" s="0" t="n">
        <v>7.42953454</v>
      </c>
      <c r="AP3" s="0" t="n">
        <v>7.31782902</v>
      </c>
    </row>
    <row r="4" customFormat="false" ht="13.8" hidden="false" customHeight="false" outlineLevel="0" collapsed="false">
      <c r="B4" s="0" t="s">
        <v>33</v>
      </c>
      <c r="C4" s="0" t="s">
        <v>34</v>
      </c>
      <c r="D4" s="0" t="s">
        <v>39</v>
      </c>
      <c r="E4" s="0" t="n">
        <v>9.077396</v>
      </c>
      <c r="G4" s="0" t="n">
        <v>11.061008</v>
      </c>
      <c r="I4" s="0" t="n">
        <f aca="false">G10</f>
        <v>8.972911</v>
      </c>
      <c r="J4" s="0" t="n">
        <f aca="false">F10</f>
        <v>9.786012</v>
      </c>
      <c r="K4" s="0" t="n">
        <f aca="false">J4-1.2</f>
        <v>8.586012</v>
      </c>
      <c r="L4" s="0" t="n">
        <v>3</v>
      </c>
      <c r="M4" s="0" t="n">
        <f aca="false">(AVERAGE(I6:I6)-AVERAGE(I7:I7))/(AVERAGE(I7:I7))*100</f>
        <v>-3.14022867918786</v>
      </c>
      <c r="N4" s="0" t="n">
        <f aca="false">(AVERAGE(J6:J6)-AVERAGE(J7:J7))/(AVERAGE(J7:J7))*100</f>
        <v>-3.32613462800159</v>
      </c>
      <c r="O4" s="0" t="n">
        <f aca="false">(I6-I7)/I7*100</f>
        <v>-3.14022867918786</v>
      </c>
      <c r="P4" s="0" t="n">
        <f aca="false">(J6-J7)/J7*100</f>
        <v>-3.32613462800159</v>
      </c>
      <c r="Q4" s="0" t="n">
        <f aca="false">(K6-K7)/K7*100</f>
        <v>-3.72975438332327</v>
      </c>
      <c r="AH4" s="0" t="n">
        <v>3.42148263</v>
      </c>
      <c r="AJ4" s="0" t="n">
        <v>3.49681281</v>
      </c>
      <c r="AN4" s="0" t="n">
        <v>7.80103143</v>
      </c>
      <c r="AP4" s="0" t="n">
        <v>7.07258122</v>
      </c>
    </row>
    <row r="5" customFormat="false" ht="13.8" hidden="false" customHeight="false" outlineLevel="0" collapsed="false">
      <c r="B5" s="0" t="s">
        <v>33</v>
      </c>
      <c r="C5" s="0" t="s">
        <v>34</v>
      </c>
      <c r="D5" s="0" t="s">
        <v>40</v>
      </c>
      <c r="E5" s="0" t="n">
        <v>9.621403</v>
      </c>
      <c r="G5" s="0" t="n">
        <v>11.061008</v>
      </c>
      <c r="I5" s="0" t="n">
        <f aca="false">G14</f>
        <v>9.390569</v>
      </c>
      <c r="J5" s="0" t="n">
        <f aca="false">F14</f>
        <v>10.53640075</v>
      </c>
      <c r="K5" s="0" t="n">
        <f aca="false">J5-1.2</f>
        <v>9.33640075</v>
      </c>
      <c r="L5" s="0" t="n">
        <v>4</v>
      </c>
      <c r="M5" s="0" t="n">
        <f aca="false">(AVERAGE(I8:I8)-AVERAGE(I9:I9))/(AVERAGE(I9:I9))*100</f>
        <v>1.28859928996342</v>
      </c>
      <c r="N5" s="0" t="n">
        <f aca="false">(AVERAGE(J8:J8)-AVERAGE(J9:J9))/(AVERAGE(J9:J9))*100</f>
        <v>-12.8784074805182</v>
      </c>
      <c r="O5" s="0" t="n">
        <f aca="false">(I8-I9)/I9*100</f>
        <v>1.28859928996342</v>
      </c>
      <c r="P5" s="0" t="n">
        <f aca="false">(J8-J9)/J9*100</f>
        <v>-12.8784074805182</v>
      </c>
      <c r="Q5" s="0" t="n">
        <f aca="false">(K8-K9)/K9*100</f>
        <v>-14.4737154168814</v>
      </c>
      <c r="AH5" s="0" t="n">
        <v>4.13754621</v>
      </c>
      <c r="AJ5" s="0" t="n">
        <v>3.62028956</v>
      </c>
      <c r="AN5" s="0" t="n">
        <v>8.89784103</v>
      </c>
      <c r="AP5" s="0" t="n">
        <v>6.23824393</v>
      </c>
    </row>
    <row r="6" customFormat="false" ht="13.8" hidden="false" customHeight="false" outlineLevel="0" collapsed="false">
      <c r="B6" s="0" t="s">
        <v>33</v>
      </c>
      <c r="C6" s="0" t="s">
        <v>41</v>
      </c>
      <c r="D6" s="0" t="s">
        <v>35</v>
      </c>
      <c r="E6" s="0" t="n">
        <v>10.156669</v>
      </c>
      <c r="F6" s="0" t="n">
        <f aca="false">AVERAGE(E6:E9)</f>
        <v>10.3817645</v>
      </c>
      <c r="G6" s="0" t="n">
        <v>11.276055</v>
      </c>
      <c r="I6" s="0" t="n">
        <f aca="false">G18</f>
        <v>9.520653</v>
      </c>
      <c r="J6" s="0" t="n">
        <f aca="false">F18</f>
        <v>10.720083</v>
      </c>
      <c r="K6" s="0" t="n">
        <f aca="false">J6-1.2</f>
        <v>9.520083</v>
      </c>
      <c r="AH6" s="0" t="n">
        <v>3.67907802</v>
      </c>
      <c r="AJ6" s="0" t="n">
        <v>3.74917436</v>
      </c>
      <c r="AN6" s="0" t="n">
        <v>7.33084473</v>
      </c>
      <c r="AP6" s="0" t="n">
        <v>6.5246155</v>
      </c>
    </row>
    <row r="7" customFormat="false" ht="13.8" hidden="false" customHeight="false" outlineLevel="0" collapsed="false">
      <c r="B7" s="0" t="s">
        <v>33</v>
      </c>
      <c r="C7" s="0" t="s">
        <v>41</v>
      </c>
      <c r="D7" s="0" t="s">
        <v>38</v>
      </c>
      <c r="E7" s="0" t="n">
        <v>10.552236</v>
      </c>
      <c r="G7" s="0" t="n">
        <v>11.276055</v>
      </c>
      <c r="I7" s="0" t="n">
        <f aca="false">G22</f>
        <v>9.829316</v>
      </c>
      <c r="J7" s="0" t="n">
        <f aca="false">F22</f>
        <v>11.08891525</v>
      </c>
      <c r="K7" s="0" t="n">
        <f aca="false">J7-1.2</f>
        <v>9.88891525</v>
      </c>
      <c r="AH7" s="0" t="n">
        <v>3.53124419</v>
      </c>
      <c r="AJ7" s="0" t="n">
        <v>3.3463886</v>
      </c>
      <c r="AN7" s="0" t="n">
        <v>7.94323686</v>
      </c>
      <c r="AP7" s="0" t="n">
        <v>6.89651709</v>
      </c>
    </row>
    <row r="8" customFormat="false" ht="13.8" hidden="false" customHeight="false" outlineLevel="0" collapsed="false">
      <c r="B8" s="0" t="s">
        <v>33</v>
      </c>
      <c r="C8" s="0" t="s">
        <v>41</v>
      </c>
      <c r="D8" s="0" t="s">
        <v>39</v>
      </c>
      <c r="E8" s="0" t="n">
        <v>10.569394</v>
      </c>
      <c r="G8" s="0" t="n">
        <v>11.276055</v>
      </c>
      <c r="I8" s="0" t="n">
        <f aca="false">G26</f>
        <v>9.12549</v>
      </c>
      <c r="J8" s="0" t="n">
        <f aca="false">F26</f>
        <v>9.485114</v>
      </c>
      <c r="K8" s="0" t="n">
        <f aca="false">J8-1.2</f>
        <v>8.285114</v>
      </c>
      <c r="M8" s="0" t="s">
        <v>42</v>
      </c>
      <c r="O8" s="0" t="s">
        <v>43</v>
      </c>
      <c r="AH8" s="0" t="n">
        <v>3.51295833</v>
      </c>
      <c r="AJ8" s="0" t="n">
        <v>3.84928481</v>
      </c>
      <c r="AN8" s="0" t="n">
        <v>6.30544608</v>
      </c>
      <c r="AP8" s="0" t="n">
        <v>5.45386321</v>
      </c>
    </row>
    <row r="9" customFormat="false" ht="13.8" hidden="false" customHeight="false" outlineLevel="0" collapsed="false">
      <c r="B9" s="0" t="s">
        <v>33</v>
      </c>
      <c r="C9" s="0" t="s">
        <v>41</v>
      </c>
      <c r="D9" s="0" t="s">
        <v>40</v>
      </c>
      <c r="E9" s="0" t="n">
        <v>10.248759</v>
      </c>
      <c r="G9" s="0" t="n">
        <v>11.276055</v>
      </c>
      <c r="I9" s="0" t="n">
        <f aca="false">G30</f>
        <v>9.009395</v>
      </c>
      <c r="J9" s="0" t="n">
        <f aca="false">F30</f>
        <v>10.88721375</v>
      </c>
      <c r="K9" s="0" t="n">
        <f aca="false">J9-1.2</f>
        <v>9.68721375</v>
      </c>
      <c r="AH9" s="0" t="n">
        <v>3.89054198</v>
      </c>
      <c r="AJ9" s="0" t="n">
        <v>3.91698888</v>
      </c>
      <c r="AN9" s="0" t="n">
        <v>7.45161228</v>
      </c>
      <c r="AP9" s="0" t="n">
        <v>6.34424036</v>
      </c>
    </row>
    <row r="10" customFormat="false" ht="13.8" hidden="false" customHeight="false" outlineLevel="0" collapsed="false">
      <c r="B10" s="0" t="s">
        <v>44</v>
      </c>
      <c r="C10" s="0" t="s">
        <v>34</v>
      </c>
      <c r="D10" s="0" t="s">
        <v>35</v>
      </c>
      <c r="E10" s="0" t="n">
        <v>10.006568</v>
      </c>
      <c r="F10" s="0" t="n">
        <f aca="false">AVERAGE(E10:E13)</f>
        <v>9.786012</v>
      </c>
      <c r="G10" s="0" t="n">
        <v>8.972911</v>
      </c>
      <c r="AH10" s="0" t="n">
        <v>4.20417769</v>
      </c>
      <c r="AJ10" s="0" t="n">
        <v>3.39284074</v>
      </c>
      <c r="AN10" s="0" t="n">
        <v>8.5099453</v>
      </c>
      <c r="AP10" s="0" t="n">
        <v>7.89112173</v>
      </c>
    </row>
    <row r="11" customFormat="false" ht="13.8" hidden="false" customHeight="false" outlineLevel="0" collapsed="false">
      <c r="B11" s="0" t="s">
        <v>44</v>
      </c>
      <c r="C11" s="0" t="s">
        <v>34</v>
      </c>
      <c r="D11" s="0" t="s">
        <v>38</v>
      </c>
      <c r="E11" s="0" t="n">
        <v>9.520777</v>
      </c>
      <c r="G11" s="0" t="n">
        <v>8.972911</v>
      </c>
      <c r="AH11" s="0" t="n">
        <v>3.4208336</v>
      </c>
      <c r="AJ11" s="0" t="n">
        <v>3.74862963</v>
      </c>
      <c r="AN11" s="0" t="n">
        <v>7.71653462</v>
      </c>
      <c r="AP11" s="0" t="n">
        <v>6.82027679</v>
      </c>
    </row>
    <row r="12" customFormat="false" ht="13.8" hidden="false" customHeight="false" outlineLevel="0" collapsed="false">
      <c r="B12" s="0" t="s">
        <v>44</v>
      </c>
      <c r="C12" s="0" t="s">
        <v>34</v>
      </c>
      <c r="D12" s="0" t="s">
        <v>39</v>
      </c>
      <c r="E12" s="0" t="n">
        <v>10.042546</v>
      </c>
      <c r="G12" s="0" t="n">
        <v>8.972911</v>
      </c>
      <c r="AH12" s="0" t="n">
        <v>3.84958109</v>
      </c>
      <c r="AJ12" s="0" t="n">
        <v>3.78019238</v>
      </c>
      <c r="AN12" s="0" t="n">
        <v>7.1410283</v>
      </c>
      <c r="AP12" s="0" t="n">
        <v>7.02960746</v>
      </c>
    </row>
    <row r="13" customFormat="false" ht="13.8" hidden="false" customHeight="false" outlineLevel="0" collapsed="false">
      <c r="B13" s="0" t="s">
        <v>44</v>
      </c>
      <c r="C13" s="0" t="s">
        <v>34</v>
      </c>
      <c r="D13" s="0" t="s">
        <v>40</v>
      </c>
      <c r="E13" s="0" t="n">
        <v>9.574157</v>
      </c>
      <c r="G13" s="0" t="n">
        <v>8.972911</v>
      </c>
      <c r="AH13" s="0" t="n">
        <v>3.76303986</v>
      </c>
      <c r="AJ13" s="0" t="n">
        <v>3.58655384</v>
      </c>
      <c r="AN13" s="0" t="n">
        <v>7.27064838</v>
      </c>
      <c r="AP13" s="0" t="n">
        <v>6.65205843</v>
      </c>
    </row>
    <row r="14" customFormat="false" ht="13.8" hidden="false" customHeight="false" outlineLevel="0" collapsed="false">
      <c r="B14" s="0" t="s">
        <v>44</v>
      </c>
      <c r="C14" s="0" t="s">
        <v>41</v>
      </c>
      <c r="D14" s="0" t="s">
        <v>35</v>
      </c>
      <c r="E14" s="0" t="n">
        <v>10.400014</v>
      </c>
      <c r="F14" s="0" t="n">
        <f aca="false">AVERAGE(E14:E17)</f>
        <v>10.53640075</v>
      </c>
      <c r="G14" s="0" t="n">
        <v>9.390569</v>
      </c>
      <c r="AH14" s="0" t="n">
        <v>3.55399618</v>
      </c>
      <c r="AJ14" s="0" t="n">
        <v>3.40750268</v>
      </c>
      <c r="AN14" s="0" t="n">
        <v>7.76383922</v>
      </c>
      <c r="AP14" s="0" t="n">
        <v>7.28132055</v>
      </c>
    </row>
    <row r="15" customFormat="false" ht="13.8" hidden="false" customHeight="false" outlineLevel="0" collapsed="false">
      <c r="B15" s="0" t="s">
        <v>44</v>
      </c>
      <c r="C15" s="0" t="s">
        <v>41</v>
      </c>
      <c r="D15" s="0" t="s">
        <v>38</v>
      </c>
      <c r="E15" s="0" t="n">
        <v>11.22617</v>
      </c>
      <c r="G15" s="0" t="n">
        <v>9.390569</v>
      </c>
      <c r="AH15" s="0" t="n">
        <v>3.60919304</v>
      </c>
      <c r="AJ15" s="0" t="n">
        <v>3.97933126</v>
      </c>
      <c r="AN15" s="0" t="n">
        <v>8.58959832</v>
      </c>
      <c r="AP15" s="0" t="n">
        <v>6.0784353</v>
      </c>
    </row>
    <row r="16" customFormat="false" ht="13.8" hidden="false" customHeight="false" outlineLevel="0" collapsed="false">
      <c r="B16" s="0" t="s">
        <v>44</v>
      </c>
      <c r="C16" s="0" t="s">
        <v>41</v>
      </c>
      <c r="D16" s="0" t="s">
        <v>39</v>
      </c>
      <c r="E16" s="0" t="n">
        <v>10.226703</v>
      </c>
      <c r="G16" s="0" t="n">
        <v>9.390569</v>
      </c>
      <c r="AH16" s="0" t="n">
        <v>3.77467666</v>
      </c>
      <c r="AJ16" s="0" t="n">
        <v>3.63255744</v>
      </c>
      <c r="AN16" s="0" t="n">
        <v>7.03297299</v>
      </c>
      <c r="AP16" s="0" t="n">
        <v>6.69286597</v>
      </c>
    </row>
    <row r="17" customFormat="false" ht="13.8" hidden="false" customHeight="false" outlineLevel="0" collapsed="false">
      <c r="B17" s="0" t="s">
        <v>44</v>
      </c>
      <c r="C17" s="0" t="s">
        <v>41</v>
      </c>
      <c r="D17" s="0" t="s">
        <v>40</v>
      </c>
      <c r="E17" s="0" t="n">
        <v>10.292716</v>
      </c>
      <c r="G17" s="0" t="n">
        <v>9.390569</v>
      </c>
      <c r="AH17" s="0" t="n">
        <v>3.97577488</v>
      </c>
      <c r="AJ17" s="0" t="n">
        <v>3.65569294</v>
      </c>
      <c r="AN17" s="0" t="n">
        <v>7.2698033</v>
      </c>
      <c r="AP17" s="0" t="n">
        <v>7.41879336</v>
      </c>
    </row>
    <row r="18" customFormat="false" ht="13.8" hidden="false" customHeight="false" outlineLevel="0" collapsed="false">
      <c r="B18" s="0" t="s">
        <v>45</v>
      </c>
      <c r="C18" s="0" t="s">
        <v>34</v>
      </c>
      <c r="D18" s="0" t="s">
        <v>35</v>
      </c>
      <c r="E18" s="0" t="n">
        <v>10.8274</v>
      </c>
      <c r="F18" s="0" t="n">
        <f aca="false">AVERAGE(E18:E21)</f>
        <v>10.720083</v>
      </c>
      <c r="G18" s="4" t="n">
        <v>9.520653</v>
      </c>
      <c r="H18" s="4"/>
      <c r="AH18" s="0" t="n">
        <v>3.56795292</v>
      </c>
      <c r="AJ18" s="0" t="n">
        <v>4.14364691</v>
      </c>
      <c r="AN18" s="0" t="n">
        <v>8.6397269</v>
      </c>
      <c r="AP18" s="0" t="n">
        <v>7.8126584</v>
      </c>
    </row>
    <row r="19" customFormat="false" ht="13.8" hidden="false" customHeight="false" outlineLevel="0" collapsed="false">
      <c r="B19" s="0" t="s">
        <v>45</v>
      </c>
      <c r="C19" s="0" t="s">
        <v>34</v>
      </c>
      <c r="D19" s="0" t="s">
        <v>38</v>
      </c>
      <c r="E19" s="0" t="n">
        <v>10.524961</v>
      </c>
      <c r="G19" s="4" t="n">
        <v>9.520653</v>
      </c>
      <c r="H19" s="4"/>
      <c r="AH19" s="0" t="n">
        <v>3.42346358</v>
      </c>
      <c r="AJ19" s="0" t="n">
        <v>3.57578346</v>
      </c>
      <c r="AN19" s="0" t="n">
        <v>7.29645873</v>
      </c>
      <c r="AP19" s="0" t="n">
        <v>6.42252313</v>
      </c>
    </row>
    <row r="20" customFormat="false" ht="13.8" hidden="false" customHeight="false" outlineLevel="0" collapsed="false">
      <c r="B20" s="0" t="s">
        <v>45</v>
      </c>
      <c r="C20" s="0" t="s">
        <v>34</v>
      </c>
      <c r="D20" s="0" t="s">
        <v>39</v>
      </c>
      <c r="E20" s="0" t="n">
        <v>10.395058</v>
      </c>
      <c r="G20" s="4" t="n">
        <v>9.520653</v>
      </c>
      <c r="H20" s="4"/>
      <c r="AH20" s="0" t="n">
        <v>3.61317498</v>
      </c>
      <c r="AJ20" s="0" t="n">
        <v>3.87919561</v>
      </c>
      <c r="AN20" s="0" t="n">
        <v>7.14773581</v>
      </c>
      <c r="AP20" s="0" t="n">
        <v>6.39048806</v>
      </c>
    </row>
    <row r="21" customFormat="false" ht="13.8" hidden="false" customHeight="false" outlineLevel="0" collapsed="false">
      <c r="B21" s="0" t="s">
        <v>45</v>
      </c>
      <c r="C21" s="0" t="s">
        <v>34</v>
      </c>
      <c r="D21" s="0" t="s">
        <v>40</v>
      </c>
      <c r="E21" s="0" t="n">
        <v>11.132913</v>
      </c>
      <c r="G21" s="4" t="n">
        <v>9.520653</v>
      </c>
      <c r="H21" s="4"/>
      <c r="AH21" s="0" t="n">
        <v>3.27867544</v>
      </c>
      <c r="AJ21" s="0" t="n">
        <v>3.47413087</v>
      </c>
      <c r="AN21" s="0" t="n">
        <v>7.71318291</v>
      </c>
      <c r="AP21" s="0" t="n">
        <v>6.8209361</v>
      </c>
    </row>
    <row r="22" customFormat="false" ht="13.8" hidden="false" customHeight="false" outlineLevel="0" collapsed="false">
      <c r="B22" s="0" t="s">
        <v>45</v>
      </c>
      <c r="C22" s="0" t="s">
        <v>41</v>
      </c>
      <c r="D22" s="0" t="s">
        <v>35</v>
      </c>
      <c r="E22" s="0" t="n">
        <v>11.04608</v>
      </c>
      <c r="F22" s="0" t="n">
        <f aca="false">AVERAGE(E22:E25)</f>
        <v>11.08891525</v>
      </c>
      <c r="G22" s="4" t="n">
        <v>9.829316</v>
      </c>
      <c r="H22" s="4"/>
      <c r="AH22" s="0" t="n">
        <v>3.89437571</v>
      </c>
      <c r="AJ22" s="0" t="n">
        <v>3.391796</v>
      </c>
      <c r="AN22" s="0" t="n">
        <v>7.18847644</v>
      </c>
      <c r="AP22" s="0" t="n">
        <v>7.3890472</v>
      </c>
    </row>
    <row r="23" customFormat="false" ht="13.8" hidden="false" customHeight="false" outlineLevel="0" collapsed="false">
      <c r="B23" s="0" t="s">
        <v>45</v>
      </c>
      <c r="C23" s="0" t="s">
        <v>41</v>
      </c>
      <c r="D23" s="0" t="s">
        <v>38</v>
      </c>
      <c r="E23" s="0" t="n">
        <v>11.047166</v>
      </c>
      <c r="G23" s="4" t="n">
        <v>9.829316</v>
      </c>
      <c r="H23" s="4"/>
      <c r="AH23" s="0" t="n">
        <v>3.33288655</v>
      </c>
      <c r="AJ23" s="0" t="n">
        <v>3.71161128</v>
      </c>
      <c r="AN23" s="0" t="n">
        <v>7.79992796</v>
      </c>
      <c r="AP23" s="0" t="n">
        <v>6.98811224</v>
      </c>
    </row>
    <row r="24" customFormat="false" ht="13.8" hidden="false" customHeight="false" outlineLevel="0" collapsed="false">
      <c r="B24" s="0" t="s">
        <v>45</v>
      </c>
      <c r="C24" s="0" t="s">
        <v>41</v>
      </c>
      <c r="D24" s="0" t="s">
        <v>39</v>
      </c>
      <c r="E24" s="0" t="n">
        <v>11.052873</v>
      </c>
      <c r="G24" s="4" t="n">
        <v>9.829316</v>
      </c>
      <c r="H24" s="4"/>
      <c r="AH24" s="0" t="n">
        <v>3.72733543</v>
      </c>
      <c r="AJ24" s="0" t="n">
        <v>3.57734164</v>
      </c>
      <c r="AN24" s="0" t="n">
        <v>8.13843727</v>
      </c>
      <c r="AP24" s="0" t="n">
        <v>6.75457282</v>
      </c>
    </row>
    <row r="25" customFormat="false" ht="13.8" hidden="false" customHeight="false" outlineLevel="0" collapsed="false">
      <c r="B25" s="0" t="s">
        <v>45</v>
      </c>
      <c r="C25" s="0" t="s">
        <v>41</v>
      </c>
      <c r="D25" s="0" t="s">
        <v>40</v>
      </c>
      <c r="E25" s="0" t="n">
        <v>11.209542</v>
      </c>
      <c r="G25" s="4" t="n">
        <v>9.829316</v>
      </c>
      <c r="H25" s="4"/>
      <c r="AH25" s="0" t="n">
        <v>3.60817714</v>
      </c>
      <c r="AJ25" s="0" t="n">
        <v>3.6709925</v>
      </c>
      <c r="AN25" s="0" t="n">
        <v>7.33117198</v>
      </c>
      <c r="AP25" s="0" t="n">
        <v>6.25895251</v>
      </c>
    </row>
    <row r="26" customFormat="false" ht="13.8" hidden="false" customHeight="false" outlineLevel="0" collapsed="false">
      <c r="B26" s="0" t="s">
        <v>46</v>
      </c>
      <c r="C26" s="0" t="s">
        <v>34</v>
      </c>
      <c r="D26" s="0" t="s">
        <v>35</v>
      </c>
      <c r="E26" s="0" t="n">
        <v>9.584301</v>
      </c>
      <c r="F26" s="0" t="n">
        <f aca="false">AVERAGE(E26:E29)</f>
        <v>9.485114</v>
      </c>
      <c r="G26" s="4" t="n">
        <v>9.12549</v>
      </c>
      <c r="H26" s="4"/>
      <c r="AH26" s="0" t="n">
        <v>3.6076974</v>
      </c>
      <c r="AJ26" s="0" t="n">
        <v>3.48170035</v>
      </c>
      <c r="AN26" s="0" t="n">
        <v>7.05377335</v>
      </c>
      <c r="AP26" s="0" t="n">
        <v>6.54800973</v>
      </c>
    </row>
    <row r="27" customFormat="false" ht="13.8" hidden="false" customHeight="false" outlineLevel="0" collapsed="false">
      <c r="B27" s="0" t="s">
        <v>46</v>
      </c>
      <c r="C27" s="0" t="s">
        <v>34</v>
      </c>
      <c r="D27" s="0" t="s">
        <v>38</v>
      </c>
      <c r="E27" s="0" t="n">
        <v>9.016207</v>
      </c>
      <c r="G27" s="4" t="n">
        <v>9.12549</v>
      </c>
      <c r="H27" s="4"/>
      <c r="AH27" s="0" t="n">
        <v>3.32877795</v>
      </c>
      <c r="AJ27" s="0" t="n">
        <v>3.98239363</v>
      </c>
      <c r="AN27" s="0" t="n">
        <v>6.90301722</v>
      </c>
      <c r="AP27" s="0" t="n">
        <v>5.87879874</v>
      </c>
    </row>
    <row r="28" customFormat="false" ht="13.8" hidden="false" customHeight="false" outlineLevel="0" collapsed="false">
      <c r="B28" s="0" t="s">
        <v>46</v>
      </c>
      <c r="C28" s="0" t="s">
        <v>34</v>
      </c>
      <c r="D28" s="0" t="s">
        <v>39</v>
      </c>
      <c r="E28" s="0" t="n">
        <v>9.558648</v>
      </c>
      <c r="G28" s="4" t="n">
        <v>9.12549</v>
      </c>
      <c r="H28" s="4"/>
      <c r="AH28" s="0" t="n">
        <v>3.6742638</v>
      </c>
      <c r="AJ28" s="0" t="n">
        <v>3.79389302</v>
      </c>
      <c r="AN28" s="0" t="n">
        <v>8.17549038</v>
      </c>
      <c r="AP28" s="0" t="n">
        <v>7.14021371</v>
      </c>
    </row>
    <row r="29" customFormat="false" ht="13.8" hidden="false" customHeight="false" outlineLevel="0" collapsed="false">
      <c r="B29" s="0" t="s">
        <v>46</v>
      </c>
      <c r="C29" s="0" t="s">
        <v>34</v>
      </c>
      <c r="D29" s="0" t="s">
        <v>40</v>
      </c>
      <c r="E29" s="0" t="n">
        <v>9.7813</v>
      </c>
      <c r="G29" s="4" t="n">
        <v>9.12549</v>
      </c>
      <c r="H29" s="4"/>
      <c r="AH29" s="0" t="n">
        <v>3.68811535</v>
      </c>
      <c r="AJ29" s="0" t="n">
        <v>3.64568416</v>
      </c>
      <c r="AN29" s="0" t="n">
        <v>8.01378104</v>
      </c>
      <c r="AP29" s="0" t="n">
        <v>6.62195135</v>
      </c>
    </row>
    <row r="30" customFormat="false" ht="13.8" hidden="false" customHeight="false" outlineLevel="0" collapsed="false">
      <c r="B30" s="0" t="s">
        <v>46</v>
      </c>
      <c r="C30" s="0" t="s">
        <v>41</v>
      </c>
      <c r="D30" s="0" t="s">
        <v>35</v>
      </c>
      <c r="E30" s="0" t="n">
        <v>13.220052</v>
      </c>
      <c r="F30" s="0" t="n">
        <f aca="false">AVERAGE(E30:E33)</f>
        <v>10.88721375</v>
      </c>
      <c r="G30" s="4" t="n">
        <v>9.009395</v>
      </c>
      <c r="H30" s="4"/>
      <c r="AH30" s="0" t="n">
        <v>3.71095508</v>
      </c>
      <c r="AJ30" s="0" t="n">
        <v>3.41745581</v>
      </c>
      <c r="AN30" s="0" t="n">
        <v>7.39198396</v>
      </c>
      <c r="AP30" s="0" t="n">
        <v>6.40797362</v>
      </c>
    </row>
    <row r="31" customFormat="false" ht="13.8" hidden="false" customHeight="false" outlineLevel="0" collapsed="false">
      <c r="B31" s="0" t="s">
        <v>46</v>
      </c>
      <c r="C31" s="0" t="s">
        <v>41</v>
      </c>
      <c r="D31" s="0" t="s">
        <v>38</v>
      </c>
      <c r="E31" s="0" t="n">
        <v>9.851401</v>
      </c>
      <c r="G31" s="4" t="n">
        <v>9.009395</v>
      </c>
      <c r="H31" s="4"/>
      <c r="AH31" s="0" t="n">
        <v>3.54486149</v>
      </c>
      <c r="AJ31" s="0" t="n">
        <v>3.47262183</v>
      </c>
      <c r="AN31" s="0" t="n">
        <v>7.35955315</v>
      </c>
      <c r="AP31" s="0" t="n">
        <v>6.57677795</v>
      </c>
    </row>
    <row r="32" customFormat="false" ht="13.8" hidden="false" customHeight="false" outlineLevel="0" collapsed="false">
      <c r="B32" s="0" t="s">
        <v>46</v>
      </c>
      <c r="C32" s="0" t="s">
        <v>41</v>
      </c>
      <c r="D32" s="0" t="s">
        <v>39</v>
      </c>
      <c r="E32" s="0" t="n">
        <v>10.149334</v>
      </c>
      <c r="G32" s="4" t="n">
        <v>9.009395</v>
      </c>
      <c r="H32" s="4"/>
      <c r="AH32" s="0" t="n">
        <v>3.47421585</v>
      </c>
      <c r="AJ32" s="0" t="n">
        <v>4.05810653</v>
      </c>
      <c r="AN32" s="0" t="n">
        <v>7.10598402</v>
      </c>
      <c r="AP32" s="0" t="n">
        <v>6.82830082</v>
      </c>
    </row>
    <row r="33" customFormat="false" ht="13.8" hidden="false" customHeight="false" outlineLevel="0" collapsed="false">
      <c r="B33" s="0" t="s">
        <v>46</v>
      </c>
      <c r="C33" s="0" t="s">
        <v>41</v>
      </c>
      <c r="D33" s="0" t="s">
        <v>40</v>
      </c>
      <c r="E33" s="0" t="n">
        <v>10.328068</v>
      </c>
      <c r="G33" s="4" t="n">
        <v>9.009395</v>
      </c>
      <c r="H3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7" activeCellId="0" sqref="H7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1.57"/>
    <col collapsed="false" customWidth="true" hidden="false" outlineLevel="0" max="5" min="5" style="0" width="30.86"/>
    <col collapsed="false" customWidth="true" hidden="false" outlineLevel="0" max="6" min="6" style="0" width="24.71"/>
  </cols>
  <sheetData>
    <row r="1" customFormat="false" ht="15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20</v>
      </c>
    </row>
    <row r="2" customFormat="false" ht="15" hidden="false" customHeight="false" outlineLevel="0" collapsed="false">
      <c r="A2" s="0" t="n">
        <v>481</v>
      </c>
      <c r="B2" s="0" t="s">
        <v>33</v>
      </c>
      <c r="C2" s="0" t="s">
        <v>34</v>
      </c>
      <c r="D2" s="0" t="s">
        <v>35</v>
      </c>
      <c r="E2" s="0" t="n">
        <v>9.387151</v>
      </c>
      <c r="F2" s="0" t="n">
        <v>11.128983</v>
      </c>
    </row>
    <row r="3" customFormat="false" ht="15" hidden="false" customHeight="false" outlineLevel="0" collapsed="false">
      <c r="A3" s="0" t="n">
        <v>482</v>
      </c>
      <c r="B3" s="0" t="s">
        <v>33</v>
      </c>
      <c r="C3" s="0" t="s">
        <v>34</v>
      </c>
      <c r="D3" s="0" t="s">
        <v>38</v>
      </c>
      <c r="E3" s="0" t="n">
        <v>10.1194</v>
      </c>
      <c r="F3" s="0" t="n">
        <v>11.128983</v>
      </c>
    </row>
    <row r="4" customFormat="false" ht="15" hidden="false" customHeight="false" outlineLevel="0" collapsed="false">
      <c r="A4" s="0" t="n">
        <v>483</v>
      </c>
      <c r="B4" s="0" t="s">
        <v>33</v>
      </c>
      <c r="C4" s="0" t="s">
        <v>34</v>
      </c>
      <c r="D4" s="0" t="s">
        <v>39</v>
      </c>
      <c r="E4" s="0" t="n">
        <v>9.077396</v>
      </c>
      <c r="F4" s="0" t="n">
        <v>11.128983</v>
      </c>
    </row>
    <row r="5" customFormat="false" ht="15" hidden="false" customHeight="false" outlineLevel="0" collapsed="false">
      <c r="A5" s="0" t="n">
        <v>484</v>
      </c>
      <c r="B5" s="0" t="s">
        <v>33</v>
      </c>
      <c r="C5" s="0" t="s">
        <v>34</v>
      </c>
      <c r="D5" s="0" t="s">
        <v>40</v>
      </c>
      <c r="E5" s="0" t="n">
        <v>9.621403</v>
      </c>
      <c r="F5" s="0" t="n">
        <v>11.128983</v>
      </c>
    </row>
    <row r="6" customFormat="false" ht="15" hidden="false" customHeight="false" outlineLevel="0" collapsed="false">
      <c r="A6" s="0" t="n">
        <v>497</v>
      </c>
      <c r="B6" s="0" t="s">
        <v>33</v>
      </c>
      <c r="C6" s="0" t="s">
        <v>41</v>
      </c>
      <c r="D6" s="0" t="s">
        <v>35</v>
      </c>
      <c r="E6" s="0" t="n">
        <v>10.156669</v>
      </c>
      <c r="F6" s="0" t="n">
        <v>11.340115</v>
      </c>
    </row>
    <row r="7" customFormat="false" ht="15" hidden="false" customHeight="false" outlineLevel="0" collapsed="false">
      <c r="A7" s="0" t="n">
        <v>498</v>
      </c>
      <c r="B7" s="0" t="s">
        <v>33</v>
      </c>
      <c r="C7" s="0" t="s">
        <v>41</v>
      </c>
      <c r="D7" s="0" t="s">
        <v>38</v>
      </c>
      <c r="E7" s="0" t="n">
        <v>10.552236</v>
      </c>
      <c r="F7" s="0" t="n">
        <v>11.340115</v>
      </c>
    </row>
    <row r="8" customFormat="false" ht="15" hidden="false" customHeight="false" outlineLevel="0" collapsed="false">
      <c r="A8" s="0" t="n">
        <v>499</v>
      </c>
      <c r="B8" s="0" t="s">
        <v>33</v>
      </c>
      <c r="C8" s="0" t="s">
        <v>41</v>
      </c>
      <c r="D8" s="0" t="s">
        <v>39</v>
      </c>
      <c r="E8" s="0" t="n">
        <v>10.569394</v>
      </c>
      <c r="F8" s="0" t="n">
        <v>11.340115</v>
      </c>
    </row>
    <row r="9" customFormat="false" ht="15" hidden="false" customHeight="false" outlineLevel="0" collapsed="false">
      <c r="A9" s="0" t="n">
        <v>500</v>
      </c>
      <c r="B9" s="0" t="s">
        <v>33</v>
      </c>
      <c r="C9" s="0" t="s">
        <v>41</v>
      </c>
      <c r="D9" s="0" t="s">
        <v>40</v>
      </c>
      <c r="E9" s="0" t="n">
        <v>10.248759</v>
      </c>
      <c r="F9" s="0" t="n">
        <v>11.340115</v>
      </c>
    </row>
    <row r="10" customFormat="false" ht="15" hidden="false" customHeight="false" outlineLevel="0" collapsed="false">
      <c r="A10" s="0" t="n">
        <v>513</v>
      </c>
      <c r="B10" s="0" t="s">
        <v>44</v>
      </c>
      <c r="C10" s="0" t="s">
        <v>34</v>
      </c>
      <c r="D10" s="0" t="s">
        <v>35</v>
      </c>
      <c r="E10" s="0" t="n">
        <v>10.006568</v>
      </c>
      <c r="F10" s="0" t="n">
        <v>8.990383</v>
      </c>
    </row>
    <row r="11" customFormat="false" ht="15" hidden="false" customHeight="false" outlineLevel="0" collapsed="false">
      <c r="A11" s="0" t="n">
        <v>514</v>
      </c>
      <c r="B11" s="0" t="s">
        <v>44</v>
      </c>
      <c r="C11" s="0" t="s">
        <v>34</v>
      </c>
      <c r="D11" s="0" t="s">
        <v>38</v>
      </c>
      <c r="E11" s="0" t="n">
        <v>9.520777</v>
      </c>
      <c r="F11" s="0" t="n">
        <v>8.990383</v>
      </c>
    </row>
    <row r="12" customFormat="false" ht="15" hidden="false" customHeight="false" outlineLevel="0" collapsed="false">
      <c r="A12" s="0" t="n">
        <v>515</v>
      </c>
      <c r="B12" s="0" t="s">
        <v>44</v>
      </c>
      <c r="C12" s="0" t="s">
        <v>34</v>
      </c>
      <c r="D12" s="0" t="s">
        <v>39</v>
      </c>
      <c r="E12" s="0" t="n">
        <v>10.042546</v>
      </c>
      <c r="F12" s="0" t="n">
        <v>8.990383</v>
      </c>
    </row>
    <row r="13" customFormat="false" ht="15" hidden="false" customHeight="false" outlineLevel="0" collapsed="false">
      <c r="A13" s="0" t="n">
        <v>516</v>
      </c>
      <c r="B13" s="0" t="s">
        <v>44</v>
      </c>
      <c r="C13" s="0" t="s">
        <v>34</v>
      </c>
      <c r="D13" s="0" t="s">
        <v>40</v>
      </c>
      <c r="E13" s="0" t="n">
        <v>9.574157</v>
      </c>
      <c r="F13" s="0" t="n">
        <v>8.990383</v>
      </c>
    </row>
    <row r="14" customFormat="false" ht="15" hidden="false" customHeight="false" outlineLevel="0" collapsed="false">
      <c r="A14" s="0" t="n">
        <v>529</v>
      </c>
      <c r="B14" s="0" t="s">
        <v>44</v>
      </c>
      <c r="C14" s="0" t="s">
        <v>41</v>
      </c>
      <c r="D14" s="0" t="s">
        <v>35</v>
      </c>
      <c r="E14" s="0" t="n">
        <v>10.400014</v>
      </c>
      <c r="F14" s="0" t="n">
        <v>9.393085</v>
      </c>
    </row>
    <row r="15" customFormat="false" ht="15" hidden="false" customHeight="false" outlineLevel="0" collapsed="false">
      <c r="A15" s="0" t="n">
        <v>530</v>
      </c>
      <c r="B15" s="0" t="s">
        <v>44</v>
      </c>
      <c r="C15" s="0" t="s">
        <v>41</v>
      </c>
      <c r="D15" s="0" t="s">
        <v>38</v>
      </c>
      <c r="E15" s="0" t="n">
        <v>11.22617</v>
      </c>
      <c r="F15" s="0" t="n">
        <v>9.393085</v>
      </c>
    </row>
    <row r="16" customFormat="false" ht="15" hidden="false" customHeight="false" outlineLevel="0" collapsed="false">
      <c r="A16" s="0" t="n">
        <v>531</v>
      </c>
      <c r="B16" s="0" t="s">
        <v>44</v>
      </c>
      <c r="C16" s="0" t="s">
        <v>41</v>
      </c>
      <c r="D16" s="0" t="s">
        <v>39</v>
      </c>
      <c r="E16" s="0" t="n">
        <v>10.226703</v>
      </c>
      <c r="F16" s="0" t="n">
        <v>9.393085</v>
      </c>
    </row>
    <row r="17" customFormat="false" ht="15" hidden="false" customHeight="false" outlineLevel="0" collapsed="false">
      <c r="A17" s="0" t="n">
        <v>532</v>
      </c>
      <c r="B17" s="0" t="s">
        <v>44</v>
      </c>
      <c r="C17" s="0" t="s">
        <v>41</v>
      </c>
      <c r="D17" s="0" t="s">
        <v>40</v>
      </c>
      <c r="E17" s="0" t="n">
        <v>10.292716</v>
      </c>
      <c r="F17" s="0" t="n">
        <v>9.393085</v>
      </c>
    </row>
    <row r="18" customFormat="false" ht="15" hidden="false" customHeight="false" outlineLevel="0" collapsed="false">
      <c r="A18" s="0" t="n">
        <v>545</v>
      </c>
      <c r="B18" s="0" t="s">
        <v>45</v>
      </c>
      <c r="C18" s="0" t="s">
        <v>34</v>
      </c>
      <c r="D18" s="0" t="s">
        <v>35</v>
      </c>
      <c r="E18" s="0" t="n">
        <v>10.8274</v>
      </c>
      <c r="F18" s="0" t="n">
        <v>9.523113</v>
      </c>
    </row>
    <row r="19" customFormat="false" ht="15" hidden="false" customHeight="false" outlineLevel="0" collapsed="false">
      <c r="A19" s="0" t="n">
        <v>546</v>
      </c>
      <c r="B19" s="0" t="s">
        <v>45</v>
      </c>
      <c r="C19" s="0" t="s">
        <v>34</v>
      </c>
      <c r="D19" s="0" t="s">
        <v>38</v>
      </c>
      <c r="E19" s="0" t="n">
        <v>10.524961</v>
      </c>
      <c r="F19" s="0" t="n">
        <v>9.523113</v>
      </c>
    </row>
    <row r="20" customFormat="false" ht="15" hidden="false" customHeight="false" outlineLevel="0" collapsed="false">
      <c r="A20" s="0" t="n">
        <v>547</v>
      </c>
      <c r="B20" s="0" t="s">
        <v>45</v>
      </c>
      <c r="C20" s="0" t="s">
        <v>34</v>
      </c>
      <c r="D20" s="0" t="s">
        <v>39</v>
      </c>
      <c r="E20" s="0" t="n">
        <v>10.395058</v>
      </c>
      <c r="F20" s="0" t="n">
        <v>9.523113</v>
      </c>
    </row>
    <row r="21" customFormat="false" ht="15" hidden="false" customHeight="false" outlineLevel="0" collapsed="false">
      <c r="A21" s="0" t="n">
        <v>548</v>
      </c>
      <c r="B21" s="0" t="s">
        <v>45</v>
      </c>
      <c r="C21" s="0" t="s">
        <v>34</v>
      </c>
      <c r="D21" s="0" t="s">
        <v>40</v>
      </c>
      <c r="E21" s="0" t="n">
        <v>11.132913</v>
      </c>
      <c r="F21" s="0" t="n">
        <v>9.523113</v>
      </c>
    </row>
    <row r="22" customFormat="false" ht="15" hidden="false" customHeight="false" outlineLevel="0" collapsed="false">
      <c r="A22" s="0" t="n">
        <v>561</v>
      </c>
      <c r="B22" s="0" t="s">
        <v>45</v>
      </c>
      <c r="C22" s="0" t="s">
        <v>41</v>
      </c>
      <c r="D22" s="0" t="s">
        <v>35</v>
      </c>
      <c r="E22" s="0" t="n">
        <v>11.04608</v>
      </c>
      <c r="F22" s="0" t="n">
        <v>9.841556</v>
      </c>
    </row>
    <row r="23" customFormat="false" ht="15" hidden="false" customHeight="false" outlineLevel="0" collapsed="false">
      <c r="A23" s="0" t="n">
        <v>562</v>
      </c>
      <c r="B23" s="0" t="s">
        <v>45</v>
      </c>
      <c r="C23" s="0" t="s">
        <v>41</v>
      </c>
      <c r="D23" s="0" t="s">
        <v>38</v>
      </c>
      <c r="E23" s="0" t="n">
        <v>11.047166</v>
      </c>
      <c r="F23" s="0" t="n">
        <v>9.841556</v>
      </c>
    </row>
    <row r="24" customFormat="false" ht="15" hidden="false" customHeight="false" outlineLevel="0" collapsed="false">
      <c r="A24" s="0" t="n">
        <v>563</v>
      </c>
      <c r="B24" s="0" t="s">
        <v>45</v>
      </c>
      <c r="C24" s="0" t="s">
        <v>41</v>
      </c>
      <c r="D24" s="0" t="s">
        <v>39</v>
      </c>
      <c r="E24" s="0" t="n">
        <v>11.052873</v>
      </c>
      <c r="F24" s="0" t="n">
        <v>9.841556</v>
      </c>
    </row>
    <row r="25" customFormat="false" ht="15" hidden="false" customHeight="false" outlineLevel="0" collapsed="false">
      <c r="A25" s="0" t="n">
        <v>564</v>
      </c>
      <c r="B25" s="0" t="s">
        <v>45</v>
      </c>
      <c r="C25" s="0" t="s">
        <v>41</v>
      </c>
      <c r="D25" s="0" t="s">
        <v>40</v>
      </c>
      <c r="E25" s="0" t="n">
        <v>11.209542</v>
      </c>
      <c r="F25" s="0" t="n">
        <v>9.841556</v>
      </c>
    </row>
    <row r="26" customFormat="false" ht="15" hidden="false" customHeight="false" outlineLevel="0" collapsed="false">
      <c r="A26" s="0" t="n">
        <v>577</v>
      </c>
      <c r="B26" s="0" t="s">
        <v>46</v>
      </c>
      <c r="C26" s="0" t="s">
        <v>34</v>
      </c>
      <c r="D26" s="0" t="s">
        <v>35</v>
      </c>
      <c r="E26" s="0" t="n">
        <v>9.584301</v>
      </c>
      <c r="F26" s="0" t="n">
        <v>9.209508</v>
      </c>
    </row>
    <row r="27" customFormat="false" ht="15" hidden="false" customHeight="false" outlineLevel="0" collapsed="false">
      <c r="A27" s="0" t="n">
        <v>578</v>
      </c>
      <c r="B27" s="0" t="s">
        <v>46</v>
      </c>
      <c r="C27" s="0" t="s">
        <v>34</v>
      </c>
      <c r="D27" s="0" t="s">
        <v>38</v>
      </c>
      <c r="E27" s="0" t="n">
        <v>9.016207</v>
      </c>
      <c r="F27" s="0" t="n">
        <v>9.209508</v>
      </c>
    </row>
    <row r="28" customFormat="false" ht="15" hidden="false" customHeight="false" outlineLevel="0" collapsed="false">
      <c r="A28" s="0" t="n">
        <v>579</v>
      </c>
      <c r="B28" s="0" t="s">
        <v>46</v>
      </c>
      <c r="C28" s="0" t="s">
        <v>34</v>
      </c>
      <c r="D28" s="0" t="s">
        <v>39</v>
      </c>
      <c r="E28" s="0" t="n">
        <v>9.558648</v>
      </c>
      <c r="F28" s="0" t="n">
        <v>9.209508</v>
      </c>
    </row>
    <row r="29" customFormat="false" ht="15" hidden="false" customHeight="false" outlineLevel="0" collapsed="false">
      <c r="A29" s="0" t="n">
        <v>580</v>
      </c>
      <c r="B29" s="0" t="s">
        <v>46</v>
      </c>
      <c r="C29" s="0" t="s">
        <v>34</v>
      </c>
      <c r="D29" s="0" t="s">
        <v>40</v>
      </c>
      <c r="E29" s="0" t="n">
        <v>9.7813</v>
      </c>
      <c r="F29" s="0" t="n">
        <v>9.209508</v>
      </c>
    </row>
    <row r="30" customFormat="false" ht="15" hidden="false" customHeight="false" outlineLevel="0" collapsed="false">
      <c r="A30" s="0" t="n">
        <v>593</v>
      </c>
      <c r="B30" s="0" t="s">
        <v>46</v>
      </c>
      <c r="C30" s="0" t="s">
        <v>41</v>
      </c>
      <c r="D30" s="0" t="s">
        <v>35</v>
      </c>
      <c r="E30" s="0" t="n">
        <v>13.220052</v>
      </c>
      <c r="F30" s="0" t="n">
        <v>9.118526</v>
      </c>
    </row>
    <row r="31" customFormat="false" ht="15" hidden="false" customHeight="false" outlineLevel="0" collapsed="false">
      <c r="A31" s="0" t="n">
        <v>594</v>
      </c>
      <c r="B31" s="0" t="s">
        <v>46</v>
      </c>
      <c r="C31" s="0" t="s">
        <v>41</v>
      </c>
      <c r="D31" s="0" t="s">
        <v>38</v>
      </c>
      <c r="E31" s="0" t="n">
        <v>9.851401</v>
      </c>
      <c r="F31" s="0" t="n">
        <v>9.118526</v>
      </c>
    </row>
    <row r="32" customFormat="false" ht="15" hidden="false" customHeight="false" outlineLevel="0" collapsed="false">
      <c r="A32" s="0" t="n">
        <v>595</v>
      </c>
      <c r="B32" s="0" t="s">
        <v>46</v>
      </c>
      <c r="C32" s="0" t="s">
        <v>41</v>
      </c>
      <c r="D32" s="0" t="s">
        <v>39</v>
      </c>
      <c r="E32" s="0" t="n">
        <v>10.149334</v>
      </c>
      <c r="F32" s="0" t="n">
        <v>9.118526</v>
      </c>
    </row>
    <row r="33" customFormat="false" ht="15" hidden="false" customHeight="false" outlineLevel="0" collapsed="false">
      <c r="A33" s="0" t="n">
        <v>596</v>
      </c>
      <c r="B33" s="0" t="s">
        <v>46</v>
      </c>
      <c r="C33" s="0" t="s">
        <v>41</v>
      </c>
      <c r="D33" s="0" t="s">
        <v>40</v>
      </c>
      <c r="E33" s="0" t="n">
        <v>10.328068</v>
      </c>
      <c r="F33" s="0" t="n">
        <v>9.118526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2021-04-26T23:38:39Z</dcterms:created>
  <dc:creator>Jon Stingel</dc:creator>
  <dc:description/>
  <dc:language>en-US</dc:language>
  <cp:lastModifiedBy/>
  <dcterms:modified xsi:type="dcterms:W3CDTF">2021-08-03T16:43:56Z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