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Exotendon\muscleModel\muscleEnergyModel\"/>
    </mc:Choice>
  </mc:AlternateContent>
  <xr:revisionPtr revIDLastSave="0" documentId="13_ncr:1_{7E6D768A-3E1C-4301-B4B4-AE92545685E6}" xr6:coauthVersionLast="47" xr6:coauthVersionMax="47" xr10:uidLastSave="{00000000-0000-0000-0000-000000000000}"/>
  <bookViews>
    <workbookView xWindow="-108" yWindow="-108" windowWidth="23256" windowHeight="13896" activeTab="1" xr2:uid="{43621400-CD91-4637-94DE-AD2E21AF163F}"/>
  </bookViews>
  <sheets>
    <sheet name="ranges" sheetId="1" r:id="rId1"/>
    <sheet name="ranges_sims" sheetId="3" r:id="rId2"/>
    <sheet name="from full mo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G62" i="3" l="1"/>
  <c r="BH62" i="3"/>
  <c r="BI62" i="3"/>
  <c r="BJ62" i="3"/>
  <c r="BF62" i="3"/>
  <c r="BF66" i="3"/>
  <c r="BG66" i="3"/>
  <c r="BH66" i="3"/>
  <c r="BI66" i="3"/>
  <c r="BJ66" i="3"/>
  <c r="BJ63" i="3"/>
  <c r="BI63" i="3"/>
  <c r="XFD63" i="3"/>
  <c r="BH63" i="3"/>
  <c r="BG63" i="3"/>
  <c r="BF63" i="3"/>
  <c r="BG65" i="3"/>
  <c r="BH65" i="3"/>
  <c r="BI65" i="3"/>
  <c r="BJ65" i="3"/>
  <c r="BF65" i="3"/>
  <c r="BH80" i="3"/>
  <c r="BH78" i="3"/>
  <c r="BH76" i="3"/>
  <c r="BH74" i="3"/>
  <c r="BG76" i="3"/>
  <c r="BG74" i="3"/>
  <c r="BF84" i="3"/>
  <c r="BF82" i="3"/>
  <c r="BC76" i="3"/>
  <c r="BD76" i="3"/>
  <c r="BA77" i="3"/>
  <c r="AZ78" i="3"/>
  <c r="BA78" i="3"/>
  <c r="BB78" i="3"/>
  <c r="BA81" i="3"/>
  <c r="AZ82" i="3"/>
  <c r="BA82" i="3"/>
  <c r="BB82" i="3"/>
  <c r="BA85" i="3"/>
  <c r="AZ86" i="3"/>
  <c r="BA86" i="3"/>
  <c r="BB86" i="3"/>
  <c r="BA89" i="3"/>
  <c r="AZ90" i="3"/>
  <c r="BA90" i="3"/>
  <c r="BB90" i="3"/>
  <c r="BA93" i="3"/>
  <c r="AZ94" i="3"/>
  <c r="BA94" i="3"/>
  <c r="BB94" i="3"/>
  <c r="BC96" i="3"/>
  <c r="BD96" i="3"/>
  <c r="AZ97" i="3"/>
  <c r="BA97" i="3"/>
  <c r="AZ98" i="3"/>
  <c r="BA98" i="3"/>
  <c r="BB98" i="3"/>
  <c r="BA101" i="3"/>
  <c r="AZ102" i="3"/>
  <c r="BA102" i="3"/>
  <c r="BB102" i="3"/>
  <c r="BA105" i="3"/>
  <c r="AZ106" i="3"/>
  <c r="BA106" i="3"/>
  <c r="BB106" i="3"/>
  <c r="BA109" i="3"/>
  <c r="AZ110" i="3"/>
  <c r="BA110" i="3"/>
  <c r="BB110" i="3"/>
  <c r="BA113" i="3"/>
  <c r="AZ114" i="3"/>
  <c r="BA114" i="3"/>
  <c r="BB114" i="3"/>
  <c r="BC116" i="3"/>
  <c r="BD116" i="3"/>
  <c r="AZ117" i="3"/>
  <c r="BA117" i="3"/>
  <c r="AZ118" i="3"/>
  <c r="BA118" i="3"/>
  <c r="BB118" i="3"/>
  <c r="BA121" i="3"/>
  <c r="AZ122" i="3"/>
  <c r="BA122" i="3"/>
  <c r="BB122" i="3"/>
  <c r="BA125" i="3"/>
  <c r="AZ126" i="3"/>
  <c r="BA126" i="3"/>
  <c r="BB126" i="3"/>
  <c r="BA129" i="3"/>
  <c r="BA74" i="3"/>
  <c r="BB74" i="3"/>
  <c r="BC74" i="3"/>
  <c r="BF6" i="3"/>
  <c r="BG6" i="3"/>
  <c r="BG7" i="3"/>
  <c r="BH7" i="3"/>
  <c r="BI7" i="3"/>
  <c r="BF8" i="3"/>
  <c r="BG8" i="3"/>
  <c r="BH8" i="3"/>
  <c r="BJ9" i="3"/>
  <c r="BF10" i="3"/>
  <c r="BG10" i="3"/>
  <c r="BG11" i="3"/>
  <c r="BH11" i="3"/>
  <c r="BI11" i="3"/>
  <c r="BF12" i="3"/>
  <c r="BG12" i="3"/>
  <c r="BH12" i="3"/>
  <c r="BF14" i="3"/>
  <c r="BG14" i="3"/>
  <c r="BG15" i="3"/>
  <c r="BH15" i="3"/>
  <c r="BI15" i="3"/>
  <c r="BF16" i="3"/>
  <c r="BG16" i="3"/>
  <c r="BH16" i="3"/>
  <c r="BJ17" i="3"/>
  <c r="BF18" i="3"/>
  <c r="BG18" i="3"/>
  <c r="BG19" i="3"/>
  <c r="BH19" i="3"/>
  <c r="BI19" i="3"/>
  <c r="BF20" i="3"/>
  <c r="BG20" i="3"/>
  <c r="BH20" i="3"/>
  <c r="BF22" i="3"/>
  <c r="BG22" i="3"/>
  <c r="BG23" i="3"/>
  <c r="BH23" i="3"/>
  <c r="BI23" i="3"/>
  <c r="BF24" i="3"/>
  <c r="BG24" i="3"/>
  <c r="BH24" i="3"/>
  <c r="BJ25" i="3"/>
  <c r="BF26" i="3"/>
  <c r="BG26" i="3"/>
  <c r="BG27" i="3"/>
  <c r="BH27" i="3"/>
  <c r="BI27" i="3"/>
  <c r="BF28" i="3"/>
  <c r="BG28" i="3"/>
  <c r="BH28" i="3"/>
  <c r="BF30" i="3"/>
  <c r="BG30" i="3"/>
  <c r="BG31" i="3"/>
  <c r="BH31" i="3"/>
  <c r="BI31" i="3"/>
  <c r="BF32" i="3"/>
  <c r="BG32" i="3"/>
  <c r="BH32" i="3"/>
  <c r="BJ33" i="3"/>
  <c r="BF34" i="3"/>
  <c r="BG34" i="3"/>
  <c r="BG35" i="3"/>
  <c r="BH35" i="3"/>
  <c r="BI35" i="3"/>
  <c r="BF36" i="3"/>
  <c r="BG36" i="3"/>
  <c r="BH36" i="3"/>
  <c r="BJ37" i="3"/>
  <c r="BF38" i="3"/>
  <c r="BG38" i="3"/>
  <c r="BH38" i="3"/>
  <c r="BG39" i="3"/>
  <c r="BH39" i="3"/>
  <c r="BI39" i="3"/>
  <c r="BF40" i="3"/>
  <c r="BG40" i="3"/>
  <c r="BH40" i="3"/>
  <c r="BJ41" i="3"/>
  <c r="BF42" i="3"/>
  <c r="BG42" i="3"/>
  <c r="BH42" i="3"/>
  <c r="BG43" i="3"/>
  <c r="BH43" i="3"/>
  <c r="BF44" i="3"/>
  <c r="BG44" i="3"/>
  <c r="BH44" i="3"/>
  <c r="BJ45" i="3"/>
  <c r="BF46" i="3"/>
  <c r="BG46" i="3"/>
  <c r="BH46" i="3"/>
  <c r="BF47" i="3"/>
  <c r="BG47" i="3"/>
  <c r="BH47" i="3"/>
  <c r="BI47" i="3"/>
  <c r="BF48" i="3"/>
  <c r="BG48" i="3"/>
  <c r="BH48" i="3"/>
  <c r="BJ49" i="3"/>
  <c r="BF50" i="3"/>
  <c r="BG50" i="3"/>
  <c r="BH50" i="3"/>
  <c r="BF51" i="3"/>
  <c r="BG51" i="3"/>
  <c r="BH51" i="3"/>
  <c r="BI51" i="3"/>
  <c r="BF52" i="3"/>
  <c r="BG52" i="3"/>
  <c r="BH52" i="3"/>
  <c r="BJ53" i="3"/>
  <c r="BF54" i="3"/>
  <c r="BG54" i="3"/>
  <c r="BH54" i="3"/>
  <c r="BF55" i="3"/>
  <c r="BG55" i="3"/>
  <c r="BH55" i="3"/>
  <c r="BI55" i="3"/>
  <c r="BF56" i="3"/>
  <c r="BG56" i="3"/>
  <c r="BH56" i="3"/>
  <c r="BJ57" i="3"/>
  <c r="BF58" i="3"/>
  <c r="BG58" i="3"/>
  <c r="BG59" i="3"/>
  <c r="BH59" i="3"/>
  <c r="BI59" i="3"/>
  <c r="BG4" i="3"/>
  <c r="BH4" i="3"/>
  <c r="BI4" i="3"/>
  <c r="AI58" i="3"/>
  <c r="N189" i="3"/>
  <c r="I198" i="3"/>
  <c r="K198" i="3"/>
  <c r="G198" i="3"/>
  <c r="H196" i="3"/>
  <c r="H198" i="3" s="1"/>
  <c r="I196" i="3"/>
  <c r="J196" i="3"/>
  <c r="J198" i="3" s="1"/>
  <c r="K196" i="3"/>
  <c r="G196" i="3"/>
  <c r="I188" i="3"/>
  <c r="I191" i="3" s="1"/>
  <c r="I193" i="3" s="1"/>
  <c r="G185" i="3"/>
  <c r="H185" i="3"/>
  <c r="I185" i="3"/>
  <c r="J185" i="3"/>
  <c r="K185" i="3"/>
  <c r="G182" i="3"/>
  <c r="H182" i="3"/>
  <c r="I182" i="3"/>
  <c r="J182" i="3"/>
  <c r="K182" i="3"/>
  <c r="G183" i="3"/>
  <c r="H183" i="3"/>
  <c r="I183" i="3"/>
  <c r="J183" i="3"/>
  <c r="K183" i="3"/>
  <c r="G184" i="3"/>
  <c r="H184" i="3"/>
  <c r="I184" i="3"/>
  <c r="J184" i="3"/>
  <c r="K184" i="3"/>
  <c r="G173" i="3"/>
  <c r="H173" i="3"/>
  <c r="I173" i="3"/>
  <c r="J173" i="3"/>
  <c r="K173" i="3"/>
  <c r="G174" i="3"/>
  <c r="H174" i="3"/>
  <c r="I174" i="3"/>
  <c r="J174" i="3"/>
  <c r="K174" i="3"/>
  <c r="G175" i="3"/>
  <c r="H175" i="3"/>
  <c r="I175" i="3"/>
  <c r="J175" i="3"/>
  <c r="K175" i="3"/>
  <c r="G176" i="3"/>
  <c r="H176" i="3"/>
  <c r="H188" i="3" s="1"/>
  <c r="H191" i="3" s="1"/>
  <c r="H193" i="3" s="1"/>
  <c r="I176" i="3"/>
  <c r="J176" i="3"/>
  <c r="K176" i="3"/>
  <c r="G177" i="3"/>
  <c r="H177" i="3"/>
  <c r="I177" i="3"/>
  <c r="J177" i="3"/>
  <c r="K177" i="3"/>
  <c r="G178" i="3"/>
  <c r="H178" i="3"/>
  <c r="I178" i="3"/>
  <c r="J178" i="3"/>
  <c r="K178" i="3"/>
  <c r="G179" i="3"/>
  <c r="H179" i="3"/>
  <c r="I179" i="3"/>
  <c r="J179" i="3"/>
  <c r="K179" i="3"/>
  <c r="G180" i="3"/>
  <c r="H180" i="3"/>
  <c r="I180" i="3"/>
  <c r="J180" i="3"/>
  <c r="K180" i="3"/>
  <c r="G181" i="3"/>
  <c r="H181" i="3"/>
  <c r="I181" i="3"/>
  <c r="J181" i="3"/>
  <c r="K181" i="3"/>
  <c r="H172" i="3"/>
  <c r="I172" i="3"/>
  <c r="J172" i="3"/>
  <c r="J188" i="3" s="1"/>
  <c r="J191" i="3" s="1"/>
  <c r="J193" i="3" s="1"/>
  <c r="K172" i="3"/>
  <c r="G172" i="3"/>
  <c r="AZ65" i="3"/>
  <c r="AZ68" i="3" s="1"/>
  <c r="AZ5" i="3"/>
  <c r="BF5" i="3" s="1"/>
  <c r="BA5" i="3"/>
  <c r="BB5" i="3"/>
  <c r="BC5" i="3"/>
  <c r="BD5" i="3"/>
  <c r="AZ6" i="3"/>
  <c r="AZ76" i="3" s="1"/>
  <c r="BA6" i="3"/>
  <c r="BA76" i="3" s="1"/>
  <c r="BB6" i="3"/>
  <c r="BB76" i="3" s="1"/>
  <c r="BC6" i="3"/>
  <c r="BI6" i="3" s="1"/>
  <c r="BD6" i="3"/>
  <c r="BJ6" i="3" s="1"/>
  <c r="AZ7" i="3"/>
  <c r="BF7" i="3" s="1"/>
  <c r="BA7" i="3"/>
  <c r="BB7" i="3"/>
  <c r="BB77" i="3" s="1"/>
  <c r="BC7" i="3"/>
  <c r="BC77" i="3" s="1"/>
  <c r="BD7" i="3"/>
  <c r="AZ8" i="3"/>
  <c r="BA8" i="3"/>
  <c r="BB8" i="3"/>
  <c r="BC8" i="3"/>
  <c r="BI8" i="3" s="1"/>
  <c r="BD8" i="3"/>
  <c r="BJ8" i="3" s="1"/>
  <c r="AZ9" i="3"/>
  <c r="BF9" i="3" s="1"/>
  <c r="BA9" i="3"/>
  <c r="BG9" i="3" s="1"/>
  <c r="BB9" i="3"/>
  <c r="BC9" i="3"/>
  <c r="BD9" i="3"/>
  <c r="BD79" i="3" s="1"/>
  <c r="AZ10" i="3"/>
  <c r="AZ80" i="3" s="1"/>
  <c r="BA10" i="3"/>
  <c r="BA80" i="3" s="1"/>
  <c r="BB10" i="3"/>
  <c r="BB80" i="3" s="1"/>
  <c r="BC10" i="3"/>
  <c r="BI10" i="3" s="1"/>
  <c r="BD10" i="3"/>
  <c r="BJ10" i="3" s="1"/>
  <c r="AZ11" i="3"/>
  <c r="BF11" i="3" s="1"/>
  <c r="BA11" i="3"/>
  <c r="BB11" i="3"/>
  <c r="BB81" i="3" s="1"/>
  <c r="BC11" i="3"/>
  <c r="BC81" i="3" s="1"/>
  <c r="BD11" i="3"/>
  <c r="AZ12" i="3"/>
  <c r="BA12" i="3"/>
  <c r="BB12" i="3"/>
  <c r="BC12" i="3"/>
  <c r="BI12" i="3" s="1"/>
  <c r="BD12" i="3"/>
  <c r="BJ12" i="3" s="1"/>
  <c r="AZ13" i="3"/>
  <c r="BF13" i="3" s="1"/>
  <c r="BA13" i="3"/>
  <c r="BG13" i="3" s="1"/>
  <c r="BB13" i="3"/>
  <c r="BC13" i="3"/>
  <c r="BD13" i="3"/>
  <c r="BD83" i="3" s="1"/>
  <c r="AZ14" i="3"/>
  <c r="AZ84" i="3" s="1"/>
  <c r="BA14" i="3"/>
  <c r="BA84" i="3" s="1"/>
  <c r="BB14" i="3"/>
  <c r="BB84" i="3" s="1"/>
  <c r="BC14" i="3"/>
  <c r="BI14" i="3" s="1"/>
  <c r="BD14" i="3"/>
  <c r="BJ14" i="3" s="1"/>
  <c r="AZ15" i="3"/>
  <c r="BF15" i="3" s="1"/>
  <c r="BA15" i="3"/>
  <c r="BB15" i="3"/>
  <c r="BB85" i="3" s="1"/>
  <c r="BC15" i="3"/>
  <c r="BC85" i="3" s="1"/>
  <c r="BD15" i="3"/>
  <c r="AZ16" i="3"/>
  <c r="BA16" i="3"/>
  <c r="BB16" i="3"/>
  <c r="BC16" i="3"/>
  <c r="BI16" i="3" s="1"/>
  <c r="BD16" i="3"/>
  <c r="BJ16" i="3" s="1"/>
  <c r="AZ17" i="3"/>
  <c r="BF17" i="3" s="1"/>
  <c r="BA17" i="3"/>
  <c r="BG17" i="3" s="1"/>
  <c r="BB17" i="3"/>
  <c r="BC17" i="3"/>
  <c r="BD17" i="3"/>
  <c r="BD87" i="3" s="1"/>
  <c r="AZ18" i="3"/>
  <c r="AZ88" i="3" s="1"/>
  <c r="BA18" i="3"/>
  <c r="BA88" i="3" s="1"/>
  <c r="BB18" i="3"/>
  <c r="BB88" i="3" s="1"/>
  <c r="BC18" i="3"/>
  <c r="BI18" i="3" s="1"/>
  <c r="BD18" i="3"/>
  <c r="BJ18" i="3" s="1"/>
  <c r="AZ19" i="3"/>
  <c r="BF19" i="3" s="1"/>
  <c r="BA19" i="3"/>
  <c r="BB19" i="3"/>
  <c r="BB89" i="3" s="1"/>
  <c r="BC19" i="3"/>
  <c r="BC89" i="3" s="1"/>
  <c r="BD19" i="3"/>
  <c r="AZ20" i="3"/>
  <c r="BA20" i="3"/>
  <c r="BB20" i="3"/>
  <c r="BC20" i="3"/>
  <c r="BI20" i="3" s="1"/>
  <c r="BD20" i="3"/>
  <c r="BJ20" i="3" s="1"/>
  <c r="AZ21" i="3"/>
  <c r="BF21" i="3" s="1"/>
  <c r="BA21" i="3"/>
  <c r="BG21" i="3" s="1"/>
  <c r="BB21" i="3"/>
  <c r="BC21" i="3"/>
  <c r="BD21" i="3"/>
  <c r="BD91" i="3" s="1"/>
  <c r="AZ22" i="3"/>
  <c r="AZ92" i="3" s="1"/>
  <c r="BA22" i="3"/>
  <c r="BA92" i="3" s="1"/>
  <c r="BB22" i="3"/>
  <c r="BB92" i="3" s="1"/>
  <c r="BC22" i="3"/>
  <c r="BI22" i="3" s="1"/>
  <c r="BD22" i="3"/>
  <c r="BJ22" i="3" s="1"/>
  <c r="AZ23" i="3"/>
  <c r="BF23" i="3" s="1"/>
  <c r="BA23" i="3"/>
  <c r="BB23" i="3"/>
  <c r="BB93" i="3" s="1"/>
  <c r="BC23" i="3"/>
  <c r="BC93" i="3" s="1"/>
  <c r="BD23" i="3"/>
  <c r="AZ24" i="3"/>
  <c r="BA24" i="3"/>
  <c r="BB24" i="3"/>
  <c r="BC24" i="3"/>
  <c r="BI24" i="3" s="1"/>
  <c r="BD24" i="3"/>
  <c r="BJ24" i="3" s="1"/>
  <c r="AZ25" i="3"/>
  <c r="BF25" i="3" s="1"/>
  <c r="BA25" i="3"/>
  <c r="BG25" i="3" s="1"/>
  <c r="BB25" i="3"/>
  <c r="BC25" i="3"/>
  <c r="BD25" i="3"/>
  <c r="BD95" i="3" s="1"/>
  <c r="AZ26" i="3"/>
  <c r="AZ96" i="3" s="1"/>
  <c r="BA26" i="3"/>
  <c r="BA96" i="3" s="1"/>
  <c r="BB26" i="3"/>
  <c r="BB96" i="3" s="1"/>
  <c r="BC26" i="3"/>
  <c r="BI26" i="3" s="1"/>
  <c r="BD26" i="3"/>
  <c r="BJ26" i="3" s="1"/>
  <c r="AZ27" i="3"/>
  <c r="BF27" i="3" s="1"/>
  <c r="BA27" i="3"/>
  <c r="BB27" i="3"/>
  <c r="BB97" i="3" s="1"/>
  <c r="BC27" i="3"/>
  <c r="BC97" i="3" s="1"/>
  <c r="BD27" i="3"/>
  <c r="AZ28" i="3"/>
  <c r="BA28" i="3"/>
  <c r="BB28" i="3"/>
  <c r="BC28" i="3"/>
  <c r="BI28" i="3" s="1"/>
  <c r="BD28" i="3"/>
  <c r="BJ28" i="3" s="1"/>
  <c r="AZ29" i="3"/>
  <c r="BF29" i="3" s="1"/>
  <c r="BA29" i="3"/>
  <c r="BG29" i="3" s="1"/>
  <c r="BB29" i="3"/>
  <c r="BC29" i="3"/>
  <c r="BD29" i="3"/>
  <c r="BD99" i="3" s="1"/>
  <c r="AZ30" i="3"/>
  <c r="AZ100" i="3" s="1"/>
  <c r="BA30" i="3"/>
  <c r="BA100" i="3" s="1"/>
  <c r="BB30" i="3"/>
  <c r="BB100" i="3" s="1"/>
  <c r="BC30" i="3"/>
  <c r="BI30" i="3" s="1"/>
  <c r="BD30" i="3"/>
  <c r="BJ30" i="3" s="1"/>
  <c r="AZ31" i="3"/>
  <c r="BF31" i="3" s="1"/>
  <c r="BA31" i="3"/>
  <c r="BB31" i="3"/>
  <c r="BB101" i="3" s="1"/>
  <c r="BC31" i="3"/>
  <c r="BC101" i="3" s="1"/>
  <c r="BD31" i="3"/>
  <c r="AZ32" i="3"/>
  <c r="BA32" i="3"/>
  <c r="BB32" i="3"/>
  <c r="BC32" i="3"/>
  <c r="BI32" i="3" s="1"/>
  <c r="BD32" i="3"/>
  <c r="BJ32" i="3" s="1"/>
  <c r="AZ33" i="3"/>
  <c r="BF33" i="3" s="1"/>
  <c r="BA33" i="3"/>
  <c r="BG33" i="3" s="1"/>
  <c r="BB33" i="3"/>
  <c r="BC33" i="3"/>
  <c r="BD33" i="3"/>
  <c r="BD103" i="3" s="1"/>
  <c r="AZ34" i="3"/>
  <c r="AZ104" i="3" s="1"/>
  <c r="BA34" i="3"/>
  <c r="BA104" i="3" s="1"/>
  <c r="BB34" i="3"/>
  <c r="BB104" i="3" s="1"/>
  <c r="BC34" i="3"/>
  <c r="BI34" i="3" s="1"/>
  <c r="BD34" i="3"/>
  <c r="BJ34" i="3" s="1"/>
  <c r="AZ35" i="3"/>
  <c r="AZ105" i="3" s="1"/>
  <c r="BA35" i="3"/>
  <c r="BB35" i="3"/>
  <c r="BB105" i="3" s="1"/>
  <c r="BC35" i="3"/>
  <c r="BC105" i="3" s="1"/>
  <c r="BD35" i="3"/>
  <c r="AZ36" i="3"/>
  <c r="BA36" i="3"/>
  <c r="BB36" i="3"/>
  <c r="BC36" i="3"/>
  <c r="BI36" i="3" s="1"/>
  <c r="BD36" i="3"/>
  <c r="BJ36" i="3" s="1"/>
  <c r="AZ37" i="3"/>
  <c r="BF37" i="3" s="1"/>
  <c r="BA37" i="3"/>
  <c r="BG37" i="3" s="1"/>
  <c r="BB37" i="3"/>
  <c r="BC37" i="3"/>
  <c r="BD37" i="3"/>
  <c r="BD107" i="3" s="1"/>
  <c r="AZ38" i="3"/>
  <c r="AZ108" i="3" s="1"/>
  <c r="BA38" i="3"/>
  <c r="BA108" i="3" s="1"/>
  <c r="BB38" i="3"/>
  <c r="BB108" i="3" s="1"/>
  <c r="BC38" i="3"/>
  <c r="BI38" i="3" s="1"/>
  <c r="BD38" i="3"/>
  <c r="BJ38" i="3" s="1"/>
  <c r="AZ39" i="3"/>
  <c r="BF39" i="3" s="1"/>
  <c r="BA39" i="3"/>
  <c r="BB39" i="3"/>
  <c r="BB109" i="3" s="1"/>
  <c r="BC39" i="3"/>
  <c r="BC109" i="3" s="1"/>
  <c r="BD39" i="3"/>
  <c r="AZ40" i="3"/>
  <c r="BA40" i="3"/>
  <c r="BB40" i="3"/>
  <c r="BC40" i="3"/>
  <c r="BI40" i="3" s="1"/>
  <c r="BD40" i="3"/>
  <c r="BJ40" i="3" s="1"/>
  <c r="AZ41" i="3"/>
  <c r="BF41" i="3" s="1"/>
  <c r="BA41" i="3"/>
  <c r="BG41" i="3" s="1"/>
  <c r="BB41" i="3"/>
  <c r="BC41" i="3"/>
  <c r="BD41" i="3"/>
  <c r="BD111" i="3" s="1"/>
  <c r="AZ42" i="3"/>
  <c r="AZ112" i="3" s="1"/>
  <c r="BA42" i="3"/>
  <c r="BA112" i="3" s="1"/>
  <c r="BB42" i="3"/>
  <c r="BB112" i="3" s="1"/>
  <c r="BC42" i="3"/>
  <c r="BI42" i="3" s="1"/>
  <c r="BD42" i="3"/>
  <c r="BJ42" i="3" s="1"/>
  <c r="AZ43" i="3"/>
  <c r="AZ113" i="3" s="1"/>
  <c r="BA43" i="3"/>
  <c r="BB43" i="3"/>
  <c r="BB113" i="3" s="1"/>
  <c r="BC43" i="3"/>
  <c r="BC113" i="3" s="1"/>
  <c r="BD43" i="3"/>
  <c r="AZ44" i="3"/>
  <c r="BA44" i="3"/>
  <c r="BB44" i="3"/>
  <c r="BC44" i="3"/>
  <c r="BI44" i="3" s="1"/>
  <c r="BD44" i="3"/>
  <c r="BJ44" i="3" s="1"/>
  <c r="AZ45" i="3"/>
  <c r="BF45" i="3" s="1"/>
  <c r="BA45" i="3"/>
  <c r="BG45" i="3" s="1"/>
  <c r="BB45" i="3"/>
  <c r="BC45" i="3"/>
  <c r="BD45" i="3"/>
  <c r="BD115" i="3" s="1"/>
  <c r="AZ46" i="3"/>
  <c r="AZ116" i="3" s="1"/>
  <c r="BA46" i="3"/>
  <c r="BA116" i="3" s="1"/>
  <c r="BB46" i="3"/>
  <c r="BB116" i="3" s="1"/>
  <c r="BC46" i="3"/>
  <c r="BI46" i="3" s="1"/>
  <c r="BD46" i="3"/>
  <c r="BJ46" i="3" s="1"/>
  <c r="AZ47" i="3"/>
  <c r="BA47" i="3"/>
  <c r="BB47" i="3"/>
  <c r="BB117" i="3" s="1"/>
  <c r="BC47" i="3"/>
  <c r="BC117" i="3" s="1"/>
  <c r="BD47" i="3"/>
  <c r="AZ48" i="3"/>
  <c r="BA48" i="3"/>
  <c r="BB48" i="3"/>
  <c r="BC48" i="3"/>
  <c r="BI48" i="3" s="1"/>
  <c r="BD48" i="3"/>
  <c r="BJ48" i="3" s="1"/>
  <c r="AZ49" i="3"/>
  <c r="BF49" i="3" s="1"/>
  <c r="BA49" i="3"/>
  <c r="BG49" i="3" s="1"/>
  <c r="BB49" i="3"/>
  <c r="BC49" i="3"/>
  <c r="BD49" i="3"/>
  <c r="BD119" i="3" s="1"/>
  <c r="AZ50" i="3"/>
  <c r="AZ120" i="3" s="1"/>
  <c r="BA50" i="3"/>
  <c r="BA120" i="3" s="1"/>
  <c r="BB50" i="3"/>
  <c r="BB120" i="3" s="1"/>
  <c r="BC50" i="3"/>
  <c r="BI50" i="3" s="1"/>
  <c r="BD50" i="3"/>
  <c r="BJ50" i="3" s="1"/>
  <c r="AZ51" i="3"/>
  <c r="AZ121" i="3" s="1"/>
  <c r="BA51" i="3"/>
  <c r="BB51" i="3"/>
  <c r="BB121" i="3" s="1"/>
  <c r="BC51" i="3"/>
  <c r="BC121" i="3" s="1"/>
  <c r="BD51" i="3"/>
  <c r="AZ52" i="3"/>
  <c r="BA52" i="3"/>
  <c r="BB52" i="3"/>
  <c r="BC52" i="3"/>
  <c r="BI52" i="3" s="1"/>
  <c r="BD52" i="3"/>
  <c r="BJ52" i="3" s="1"/>
  <c r="AZ53" i="3"/>
  <c r="BF53" i="3" s="1"/>
  <c r="BA53" i="3"/>
  <c r="BG53" i="3" s="1"/>
  <c r="BB53" i="3"/>
  <c r="BC53" i="3"/>
  <c r="BD53" i="3"/>
  <c r="BD123" i="3" s="1"/>
  <c r="AZ54" i="3"/>
  <c r="AZ124" i="3" s="1"/>
  <c r="BA54" i="3"/>
  <c r="BA124" i="3" s="1"/>
  <c r="BB54" i="3"/>
  <c r="BB124" i="3" s="1"/>
  <c r="BC54" i="3"/>
  <c r="BI54" i="3" s="1"/>
  <c r="BD54" i="3"/>
  <c r="BJ54" i="3" s="1"/>
  <c r="AZ55" i="3"/>
  <c r="AZ125" i="3" s="1"/>
  <c r="BA55" i="3"/>
  <c r="BB55" i="3"/>
  <c r="BB125" i="3" s="1"/>
  <c r="BC55" i="3"/>
  <c r="BC125" i="3" s="1"/>
  <c r="BD55" i="3"/>
  <c r="AZ56" i="3"/>
  <c r="BA56" i="3"/>
  <c r="BB56" i="3"/>
  <c r="BC56" i="3"/>
  <c r="BI56" i="3" s="1"/>
  <c r="BD56" i="3"/>
  <c r="BJ56" i="3" s="1"/>
  <c r="AZ57" i="3"/>
  <c r="BF57" i="3" s="1"/>
  <c r="BA57" i="3"/>
  <c r="BG57" i="3" s="1"/>
  <c r="BB57" i="3"/>
  <c r="BC57" i="3"/>
  <c r="BD57" i="3"/>
  <c r="BD127" i="3" s="1"/>
  <c r="AZ58" i="3"/>
  <c r="AZ128" i="3" s="1"/>
  <c r="BA58" i="3"/>
  <c r="BA128" i="3" s="1"/>
  <c r="BB58" i="3"/>
  <c r="BB128" i="3" s="1"/>
  <c r="BC58" i="3"/>
  <c r="BI58" i="3" s="1"/>
  <c r="BD58" i="3"/>
  <c r="BJ58" i="3" s="1"/>
  <c r="AZ59" i="3"/>
  <c r="BF59" i="3" s="1"/>
  <c r="BA59" i="3"/>
  <c r="BB59" i="3"/>
  <c r="BB129" i="3" s="1"/>
  <c r="BC59" i="3"/>
  <c r="BC129" i="3" s="1"/>
  <c r="BD59" i="3"/>
  <c r="BA4" i="3"/>
  <c r="BB4" i="3"/>
  <c r="BC4" i="3"/>
  <c r="BD4" i="3"/>
  <c r="BJ4" i="3" s="1"/>
  <c r="AZ4" i="3"/>
  <c r="AZ62" i="3" s="1"/>
  <c r="AZ71" i="3" s="1"/>
  <c r="AN62" i="3"/>
  <c r="AO62" i="3"/>
  <c r="AP62" i="3"/>
  <c r="AQ62" i="3"/>
  <c r="AS62" i="3"/>
  <c r="AT62" i="3"/>
  <c r="AU62" i="3"/>
  <c r="AV62" i="3"/>
  <c r="AW62" i="3"/>
  <c r="AM62" i="3"/>
  <c r="BC123" i="3" l="1"/>
  <c r="BI53" i="3"/>
  <c r="BI25" i="3"/>
  <c r="BC95" i="3"/>
  <c r="N191" i="3"/>
  <c r="BA111" i="3"/>
  <c r="BA91" i="3"/>
  <c r="AZ101" i="3"/>
  <c r="AZ81" i="3"/>
  <c r="BF43" i="3"/>
  <c r="BD120" i="3"/>
  <c r="BD100" i="3"/>
  <c r="BD80" i="3"/>
  <c r="BC120" i="3"/>
  <c r="BC100" i="3"/>
  <c r="BC80" i="3"/>
  <c r="BF35" i="3"/>
  <c r="BA119" i="3"/>
  <c r="BA99" i="3"/>
  <c r="BA79" i="3"/>
  <c r="N172" i="3"/>
  <c r="N174" i="3" s="1"/>
  <c r="N176" i="3" s="1"/>
  <c r="BH34" i="3"/>
  <c r="AZ129" i="3"/>
  <c r="AZ109" i="3"/>
  <c r="AZ89" i="3"/>
  <c r="BH26" i="3"/>
  <c r="BH18" i="3"/>
  <c r="BH10" i="3"/>
  <c r="BD128" i="3"/>
  <c r="BD108" i="3"/>
  <c r="BD88" i="3"/>
  <c r="BD75" i="3"/>
  <c r="BD65" i="3"/>
  <c r="BD68" i="3" s="1"/>
  <c r="BD71" i="3" s="1"/>
  <c r="BC128" i="3"/>
  <c r="BC108" i="3"/>
  <c r="BC88" i="3"/>
  <c r="BC111" i="3"/>
  <c r="BI41" i="3"/>
  <c r="BC91" i="3"/>
  <c r="BI21" i="3"/>
  <c r="BC79" i="3"/>
  <c r="BI9" i="3"/>
  <c r="BC75" i="3"/>
  <c r="BC133" i="3" s="1"/>
  <c r="BC136" i="3" s="1"/>
  <c r="BC139" i="3" s="1"/>
  <c r="BI5" i="3"/>
  <c r="BA127" i="3"/>
  <c r="BA107" i="3"/>
  <c r="BA87" i="3"/>
  <c r="BI37" i="3"/>
  <c r="BC107" i="3"/>
  <c r="BI17" i="3"/>
  <c r="BC87" i="3"/>
  <c r="BB127" i="3"/>
  <c r="BH57" i="3"/>
  <c r="BB123" i="3"/>
  <c r="BH53" i="3"/>
  <c r="BB119" i="3"/>
  <c r="BH49" i="3"/>
  <c r="BB115" i="3"/>
  <c r="BH45" i="3"/>
  <c r="BB111" i="3"/>
  <c r="BH41" i="3"/>
  <c r="BB107" i="3"/>
  <c r="BH37" i="3"/>
  <c r="BB103" i="3"/>
  <c r="BH33" i="3"/>
  <c r="BB99" i="3"/>
  <c r="BH29" i="3"/>
  <c r="BB95" i="3"/>
  <c r="BH25" i="3"/>
  <c r="BB91" i="3"/>
  <c r="BH21" i="3"/>
  <c r="BB87" i="3"/>
  <c r="BH17" i="3"/>
  <c r="BB83" i="3"/>
  <c r="BH13" i="3"/>
  <c r="BB79" i="3"/>
  <c r="BH9" i="3"/>
  <c r="BB75" i="3"/>
  <c r="BB133" i="3" s="1"/>
  <c r="BB136" i="3" s="1"/>
  <c r="BB139" i="3" s="1"/>
  <c r="BH5" i="3"/>
  <c r="AZ77" i="3"/>
  <c r="BC115" i="3"/>
  <c r="BI45" i="3"/>
  <c r="BC83" i="3"/>
  <c r="BI13" i="3"/>
  <c r="BG5" i="3"/>
  <c r="BA62" i="3"/>
  <c r="BC127" i="3"/>
  <c r="BI57" i="3"/>
  <c r="BC103" i="3"/>
  <c r="BI33" i="3"/>
  <c r="BA115" i="3"/>
  <c r="BA95" i="3"/>
  <c r="BA65" i="3"/>
  <c r="BA68" i="3" s="1"/>
  <c r="BA71" i="3" s="1"/>
  <c r="AZ85" i="3"/>
  <c r="BC62" i="3"/>
  <c r="BD124" i="3"/>
  <c r="BD104" i="3"/>
  <c r="BD84" i="3"/>
  <c r="BI49" i="3"/>
  <c r="BC119" i="3"/>
  <c r="BC99" i="3"/>
  <c r="BI29" i="3"/>
  <c r="BA75" i="3"/>
  <c r="BA133" i="3" s="1"/>
  <c r="BA136" i="3" s="1"/>
  <c r="BA139" i="3" s="1"/>
  <c r="BB62" i="3"/>
  <c r="BC124" i="3"/>
  <c r="BC104" i="3"/>
  <c r="BC84" i="3"/>
  <c r="BH30" i="3"/>
  <c r="BH22" i="3"/>
  <c r="BH14" i="3"/>
  <c r="BH6" i="3"/>
  <c r="BA123" i="3"/>
  <c r="BA103" i="3"/>
  <c r="BA83" i="3"/>
  <c r="BD129" i="3"/>
  <c r="BJ59" i="3"/>
  <c r="BD125" i="3"/>
  <c r="BJ55" i="3"/>
  <c r="BD121" i="3"/>
  <c r="BJ51" i="3"/>
  <c r="BD117" i="3"/>
  <c r="BJ47" i="3"/>
  <c r="BD113" i="3"/>
  <c r="BJ43" i="3"/>
  <c r="BD109" i="3"/>
  <c r="BJ39" i="3"/>
  <c r="BD105" i="3"/>
  <c r="BJ35" i="3"/>
  <c r="BD101" i="3"/>
  <c r="BJ31" i="3"/>
  <c r="BD97" i="3"/>
  <c r="BJ27" i="3"/>
  <c r="BD93" i="3"/>
  <c r="BJ23" i="3"/>
  <c r="BD89" i="3"/>
  <c r="BJ19" i="3"/>
  <c r="BD85" i="3"/>
  <c r="BJ15" i="3"/>
  <c r="BD81" i="3"/>
  <c r="BJ11" i="3"/>
  <c r="BD77" i="3"/>
  <c r="BJ7" i="3"/>
  <c r="AZ93" i="3"/>
  <c r="N196" i="3"/>
  <c r="N179" i="3"/>
  <c r="G188" i="3"/>
  <c r="G191" i="3" s="1"/>
  <c r="G193" i="3" s="1"/>
  <c r="BD112" i="3"/>
  <c r="BD92" i="3"/>
  <c r="K188" i="3"/>
  <c r="K191" i="3" s="1"/>
  <c r="K193" i="3" s="1"/>
  <c r="BH58" i="3"/>
  <c r="BI43" i="3"/>
  <c r="BJ29" i="3"/>
  <c r="BJ21" i="3"/>
  <c r="BJ13" i="3"/>
  <c r="BJ5" i="3"/>
  <c r="BC112" i="3"/>
  <c r="BC92" i="3"/>
  <c r="AZ127" i="3"/>
  <c r="AZ123" i="3"/>
  <c r="AZ119" i="3"/>
  <c r="AZ115" i="3"/>
  <c r="AZ111" i="3"/>
  <c r="AZ107" i="3"/>
  <c r="AZ103" i="3"/>
  <c r="AZ99" i="3"/>
  <c r="AZ95" i="3"/>
  <c r="AZ91" i="3"/>
  <c r="AZ87" i="3"/>
  <c r="AZ83" i="3"/>
  <c r="AZ79" i="3"/>
  <c r="AZ75" i="3"/>
  <c r="BC65" i="3"/>
  <c r="BC68" i="3" s="1"/>
  <c r="AZ74" i="3"/>
  <c r="BD126" i="3"/>
  <c r="BD122" i="3"/>
  <c r="BD118" i="3"/>
  <c r="BD114" i="3"/>
  <c r="BD110" i="3"/>
  <c r="BD106" i="3"/>
  <c r="BD102" i="3"/>
  <c r="BD98" i="3"/>
  <c r="BD94" i="3"/>
  <c r="BD90" i="3"/>
  <c r="BD86" i="3"/>
  <c r="BD82" i="3"/>
  <c r="BD78" i="3"/>
  <c r="BB65" i="3"/>
  <c r="BB68" i="3" s="1"/>
  <c r="BB71" i="3" s="1"/>
  <c r="BD74" i="3"/>
  <c r="BC126" i="3"/>
  <c r="BC122" i="3"/>
  <c r="BC118" i="3"/>
  <c r="BC114" i="3"/>
  <c r="BC110" i="3"/>
  <c r="BC106" i="3"/>
  <c r="BC102" i="3"/>
  <c r="BC98" i="3"/>
  <c r="BC94" i="3"/>
  <c r="BC90" i="3"/>
  <c r="BC86" i="3"/>
  <c r="BC82" i="3"/>
  <c r="BC78" i="3"/>
  <c r="BD62" i="3"/>
  <c r="BF4" i="3"/>
  <c r="BC71" i="3" l="1"/>
  <c r="BD133" i="3"/>
  <c r="BD136" i="3" s="1"/>
  <c r="BD139" i="3" s="1"/>
  <c r="AZ133" i="3"/>
  <c r="AZ136" i="3" s="1"/>
  <c r="AZ139" i="3" s="1"/>
  <c r="BF74" i="3"/>
  <c r="BF77" i="3" s="1"/>
  <c r="BF80" i="3" s="1"/>
  <c r="N184" i="3"/>
  <c r="N181" i="3"/>
  <c r="N186" i="3" l="1"/>
  <c r="N194" i="3"/>
  <c r="P98" i="3"/>
  <c r="P97" i="3"/>
  <c r="P96" i="3"/>
  <c r="P95" i="3"/>
  <c r="P94" i="3"/>
  <c r="P93" i="3"/>
  <c r="P92" i="3"/>
  <c r="O98" i="3"/>
  <c r="O97" i="3"/>
  <c r="O96" i="3"/>
  <c r="O95" i="3"/>
  <c r="O94" i="3"/>
  <c r="O93" i="3"/>
  <c r="O92" i="3"/>
  <c r="N98" i="3"/>
  <c r="N97" i="3"/>
  <c r="N96" i="3"/>
  <c r="N95" i="3"/>
  <c r="N94" i="3"/>
  <c r="N93" i="3"/>
  <c r="N92" i="3"/>
  <c r="B92" i="3"/>
  <c r="C92" i="3"/>
  <c r="D92" i="3"/>
  <c r="E92" i="3"/>
  <c r="B93" i="3"/>
  <c r="C93" i="3"/>
  <c r="D93" i="3"/>
  <c r="E93" i="3"/>
  <c r="B94" i="3"/>
  <c r="C94" i="3"/>
  <c r="D94" i="3"/>
  <c r="E94" i="3"/>
  <c r="B95" i="3"/>
  <c r="C95" i="3"/>
  <c r="D95" i="3"/>
  <c r="E95" i="3"/>
  <c r="B96" i="3"/>
  <c r="C96" i="3"/>
  <c r="D96" i="3"/>
  <c r="E96" i="3"/>
  <c r="B97" i="3"/>
  <c r="B146" i="3" s="1"/>
  <c r="C97" i="3"/>
  <c r="D97" i="3"/>
  <c r="E97" i="3"/>
  <c r="B98" i="3"/>
  <c r="C98" i="3"/>
  <c r="D98" i="3"/>
  <c r="E98" i="3"/>
  <c r="A98" i="3"/>
  <c r="A97" i="3"/>
  <c r="A96" i="3"/>
  <c r="A145" i="3" s="1"/>
  <c r="A95" i="3"/>
  <c r="A94" i="3"/>
  <c r="A93" i="3"/>
  <c r="A92" i="3"/>
  <c r="A38" i="3"/>
  <c r="B38" i="3"/>
  <c r="C38" i="3"/>
  <c r="D38" i="3"/>
  <c r="E38" i="3"/>
  <c r="A39" i="3"/>
  <c r="A65" i="3" s="1" a="1"/>
  <c r="A65" i="3" s="1"/>
  <c r="B39" i="3"/>
  <c r="C39" i="3"/>
  <c r="D39" i="3"/>
  <c r="E39" i="3"/>
  <c r="A40" i="3"/>
  <c r="B40" i="3"/>
  <c r="C40" i="3"/>
  <c r="D40" i="3"/>
  <c r="E40" i="3"/>
  <c r="A41" i="3"/>
  <c r="B41" i="3"/>
  <c r="C41" i="3"/>
  <c r="D41" i="3"/>
  <c r="E41" i="3"/>
  <c r="A42" i="3"/>
  <c r="B42" i="3"/>
  <c r="C42" i="3"/>
  <c r="D42" i="3"/>
  <c r="E42" i="3"/>
  <c r="A43" i="3"/>
  <c r="B43" i="3"/>
  <c r="C43" i="3"/>
  <c r="D43" i="3"/>
  <c r="E43" i="3"/>
  <c r="A44" i="3"/>
  <c r="B44" i="3"/>
  <c r="C44" i="3"/>
  <c r="D44" i="3"/>
  <c r="E44" i="3"/>
  <c r="A45" i="3"/>
  <c r="B45" i="3"/>
  <c r="C45" i="3"/>
  <c r="D45" i="3"/>
  <c r="E45" i="3"/>
  <c r="A46" i="3"/>
  <c r="B46" i="3"/>
  <c r="C46" i="3"/>
  <c r="D46" i="3"/>
  <c r="E46" i="3"/>
  <c r="A47" i="3"/>
  <c r="B47" i="3"/>
  <c r="C47" i="3"/>
  <c r="D47" i="3"/>
  <c r="E47" i="3"/>
  <c r="A48" i="3"/>
  <c r="B48" i="3"/>
  <c r="C48" i="3"/>
  <c r="D48" i="3"/>
  <c r="E48" i="3"/>
  <c r="A49" i="3"/>
  <c r="B49" i="3"/>
  <c r="C49" i="3"/>
  <c r="D49" i="3"/>
  <c r="E49" i="3"/>
  <c r="A50" i="3"/>
  <c r="B50" i="3"/>
  <c r="C50" i="3"/>
  <c r="D50" i="3"/>
  <c r="E50" i="3"/>
  <c r="A51" i="3"/>
  <c r="B51" i="3"/>
  <c r="C51" i="3"/>
  <c r="D51" i="3"/>
  <c r="E51" i="3"/>
  <c r="A52" i="3"/>
  <c r="B52" i="3"/>
  <c r="C52" i="3"/>
  <c r="D52" i="3"/>
  <c r="E52" i="3"/>
  <c r="A53" i="3"/>
  <c r="B53" i="3"/>
  <c r="C53" i="3"/>
  <c r="D53" i="3"/>
  <c r="E53" i="3"/>
  <c r="A54" i="3"/>
  <c r="B54" i="3"/>
  <c r="C54" i="3"/>
  <c r="D54" i="3"/>
  <c r="E54" i="3"/>
  <c r="A55" i="3"/>
  <c r="B55" i="3"/>
  <c r="C55" i="3"/>
  <c r="D55" i="3"/>
  <c r="E55" i="3"/>
  <c r="A56" i="3"/>
  <c r="B56" i="3"/>
  <c r="C56" i="3"/>
  <c r="D56" i="3"/>
  <c r="E56" i="3"/>
  <c r="A57" i="3"/>
  <c r="B57" i="3"/>
  <c r="C57" i="3"/>
  <c r="D57" i="3"/>
  <c r="E57" i="3"/>
  <c r="A58" i="3"/>
  <c r="B58" i="3"/>
  <c r="C58" i="3"/>
  <c r="D58" i="3"/>
  <c r="E58" i="3"/>
  <c r="A59" i="3"/>
  <c r="B59" i="3"/>
  <c r="C59" i="3"/>
  <c r="D59" i="3"/>
  <c r="E59" i="3"/>
  <c r="A60" i="3"/>
  <c r="B60" i="3"/>
  <c r="C60" i="3"/>
  <c r="D60" i="3"/>
  <c r="E60" i="3"/>
  <c r="A61" i="3"/>
  <c r="B61" i="3"/>
  <c r="C61" i="3"/>
  <c r="D61" i="3"/>
  <c r="E61" i="3"/>
  <c r="A62" i="3"/>
  <c r="B62" i="3"/>
  <c r="C62" i="3"/>
  <c r="D62" i="3"/>
  <c r="E62" i="3"/>
  <c r="A63" i="3"/>
  <c r="B63" i="3"/>
  <c r="C63" i="3"/>
  <c r="D63" i="3"/>
  <c r="E63" i="3"/>
  <c r="A64" i="3"/>
  <c r="B64" i="3"/>
  <c r="C64" i="3"/>
  <c r="D64" i="3"/>
  <c r="E64" i="3"/>
  <c r="B37" i="3"/>
  <c r="C37" i="3"/>
  <c r="D37" i="3"/>
  <c r="E37" i="3"/>
  <c r="A37" i="3"/>
  <c r="N38" i="3"/>
  <c r="O38" i="3"/>
  <c r="P38" i="3"/>
  <c r="Q38" i="3"/>
  <c r="R38" i="3"/>
  <c r="N39" i="3"/>
  <c r="O39" i="3"/>
  <c r="P39" i="3"/>
  <c r="Q39" i="3"/>
  <c r="R39" i="3"/>
  <c r="N40" i="3"/>
  <c r="O40" i="3"/>
  <c r="P40" i="3"/>
  <c r="Q40" i="3"/>
  <c r="R40" i="3"/>
  <c r="N41" i="3"/>
  <c r="O41" i="3"/>
  <c r="P41" i="3"/>
  <c r="Q41" i="3"/>
  <c r="R41" i="3"/>
  <c r="N42" i="3"/>
  <c r="O42" i="3"/>
  <c r="P42" i="3"/>
  <c r="Q42" i="3"/>
  <c r="R42" i="3"/>
  <c r="N43" i="3"/>
  <c r="O43" i="3"/>
  <c r="P43" i="3"/>
  <c r="Q43" i="3"/>
  <c r="R43" i="3"/>
  <c r="N44" i="3"/>
  <c r="O44" i="3"/>
  <c r="P44" i="3"/>
  <c r="Q44" i="3"/>
  <c r="R44" i="3"/>
  <c r="N45" i="3"/>
  <c r="O45" i="3"/>
  <c r="P45" i="3"/>
  <c r="Q45" i="3"/>
  <c r="R45" i="3"/>
  <c r="N46" i="3"/>
  <c r="O46" i="3"/>
  <c r="P46" i="3"/>
  <c r="Q46" i="3"/>
  <c r="R46" i="3"/>
  <c r="N47" i="3"/>
  <c r="O47" i="3"/>
  <c r="P47" i="3"/>
  <c r="Q47" i="3"/>
  <c r="R47" i="3"/>
  <c r="N48" i="3"/>
  <c r="O48" i="3"/>
  <c r="P48" i="3"/>
  <c r="Q48" i="3"/>
  <c r="R48" i="3"/>
  <c r="N49" i="3"/>
  <c r="O49" i="3"/>
  <c r="P49" i="3"/>
  <c r="Q49" i="3"/>
  <c r="R49" i="3"/>
  <c r="N50" i="3"/>
  <c r="O50" i="3"/>
  <c r="P50" i="3"/>
  <c r="Q50" i="3"/>
  <c r="R50" i="3"/>
  <c r="N51" i="3"/>
  <c r="O51" i="3"/>
  <c r="P51" i="3"/>
  <c r="Q51" i="3"/>
  <c r="R51" i="3"/>
  <c r="N52" i="3"/>
  <c r="O52" i="3"/>
  <c r="P52" i="3"/>
  <c r="Q52" i="3"/>
  <c r="R52" i="3"/>
  <c r="N53" i="3"/>
  <c r="O53" i="3"/>
  <c r="P53" i="3"/>
  <c r="Q53" i="3"/>
  <c r="R53" i="3"/>
  <c r="N54" i="3"/>
  <c r="O54" i="3"/>
  <c r="P54" i="3"/>
  <c r="Q54" i="3"/>
  <c r="R54" i="3"/>
  <c r="N55" i="3"/>
  <c r="O55" i="3"/>
  <c r="P55" i="3"/>
  <c r="Q55" i="3"/>
  <c r="R55" i="3"/>
  <c r="N56" i="3"/>
  <c r="O56" i="3"/>
  <c r="P56" i="3"/>
  <c r="Q56" i="3"/>
  <c r="R56" i="3"/>
  <c r="N57" i="3"/>
  <c r="O57" i="3"/>
  <c r="P57" i="3"/>
  <c r="Q57" i="3"/>
  <c r="R57" i="3"/>
  <c r="N58" i="3"/>
  <c r="O58" i="3"/>
  <c r="P58" i="3"/>
  <c r="Q58" i="3"/>
  <c r="R58" i="3"/>
  <c r="N59" i="3"/>
  <c r="O59" i="3"/>
  <c r="P59" i="3"/>
  <c r="Q59" i="3"/>
  <c r="R59" i="3"/>
  <c r="N60" i="3"/>
  <c r="O60" i="3"/>
  <c r="P60" i="3"/>
  <c r="Q60" i="3"/>
  <c r="R60" i="3"/>
  <c r="N61" i="3"/>
  <c r="O61" i="3"/>
  <c r="P61" i="3"/>
  <c r="Q61" i="3"/>
  <c r="R61" i="3"/>
  <c r="N62" i="3"/>
  <c r="O62" i="3"/>
  <c r="P62" i="3"/>
  <c r="Q62" i="3"/>
  <c r="R62" i="3"/>
  <c r="N63" i="3"/>
  <c r="O63" i="3"/>
  <c r="P63" i="3"/>
  <c r="Q63" i="3"/>
  <c r="R63" i="3"/>
  <c r="N64" i="3"/>
  <c r="O64" i="3"/>
  <c r="P64" i="3"/>
  <c r="Q64" i="3"/>
  <c r="R64" i="3"/>
  <c r="Q37" i="3"/>
  <c r="R37" i="3"/>
  <c r="O37" i="3"/>
  <c r="P37" i="3"/>
  <c r="N37" i="3"/>
  <c r="N67" i="3" s="1"/>
  <c r="K159" i="3"/>
  <c r="K162" i="3" s="1"/>
  <c r="J159" i="3"/>
  <c r="J162" i="3" s="1"/>
  <c r="I159" i="3"/>
  <c r="I162" i="3" s="1"/>
  <c r="H159" i="3"/>
  <c r="H162" i="3" s="1"/>
  <c r="G159" i="3"/>
  <c r="G162" i="3" s="1"/>
  <c r="K157" i="3"/>
  <c r="J157" i="3"/>
  <c r="I157" i="3"/>
  <c r="H157" i="3"/>
  <c r="G157" i="3"/>
  <c r="X98" i="3"/>
  <c r="W98" i="3"/>
  <c r="V98" i="3"/>
  <c r="U98" i="3"/>
  <c r="T98" i="3"/>
  <c r="R98" i="3"/>
  <c r="Q98" i="3"/>
  <c r="K98" i="3"/>
  <c r="J98" i="3"/>
  <c r="I98" i="3"/>
  <c r="H98" i="3"/>
  <c r="G98" i="3"/>
  <c r="X97" i="3"/>
  <c r="W97" i="3"/>
  <c r="V97" i="3"/>
  <c r="U97" i="3"/>
  <c r="T97" i="3"/>
  <c r="R97" i="3"/>
  <c r="Q97" i="3"/>
  <c r="K97" i="3"/>
  <c r="J97" i="3"/>
  <c r="I97" i="3"/>
  <c r="H97" i="3"/>
  <c r="G97" i="3"/>
  <c r="X96" i="3"/>
  <c r="W96" i="3"/>
  <c r="V96" i="3"/>
  <c r="U96" i="3"/>
  <c r="T96" i="3"/>
  <c r="R96" i="3"/>
  <c r="Q96" i="3"/>
  <c r="K96" i="3"/>
  <c r="J96" i="3"/>
  <c r="I96" i="3"/>
  <c r="H96" i="3"/>
  <c r="G96" i="3"/>
  <c r="X95" i="3"/>
  <c r="W95" i="3"/>
  <c r="V95" i="3"/>
  <c r="U95" i="3"/>
  <c r="T95" i="3"/>
  <c r="R95" i="3"/>
  <c r="Q95" i="3"/>
  <c r="K95" i="3"/>
  <c r="J95" i="3"/>
  <c r="I95" i="3"/>
  <c r="H95" i="3"/>
  <c r="G95" i="3"/>
  <c r="X94" i="3"/>
  <c r="W94" i="3"/>
  <c r="V94" i="3"/>
  <c r="U94" i="3"/>
  <c r="T94" i="3"/>
  <c r="R94" i="3"/>
  <c r="Q94" i="3"/>
  <c r="K94" i="3"/>
  <c r="J94" i="3"/>
  <c r="I94" i="3"/>
  <c r="H94" i="3"/>
  <c r="G94" i="3"/>
  <c r="A143" i="3"/>
  <c r="X93" i="3"/>
  <c r="W93" i="3"/>
  <c r="V93" i="3"/>
  <c r="U93" i="3"/>
  <c r="T93" i="3"/>
  <c r="R93" i="3"/>
  <c r="Q93" i="3"/>
  <c r="K93" i="3"/>
  <c r="J93" i="3"/>
  <c r="I93" i="3"/>
  <c r="H93" i="3"/>
  <c r="G93" i="3"/>
  <c r="X92" i="3"/>
  <c r="W92" i="3"/>
  <c r="V92" i="3"/>
  <c r="U92" i="3"/>
  <c r="T92" i="3"/>
  <c r="R92" i="3"/>
  <c r="Q92" i="3"/>
  <c r="K92" i="3"/>
  <c r="J92" i="3"/>
  <c r="I92" i="3"/>
  <c r="H92" i="3"/>
  <c r="G92" i="3"/>
  <c r="H162" i="1"/>
  <c r="I162" i="1"/>
  <c r="J162" i="1"/>
  <c r="K162" i="1"/>
  <c r="G162" i="1"/>
  <c r="H159" i="1"/>
  <c r="I159" i="1"/>
  <c r="J159" i="1"/>
  <c r="K159" i="1"/>
  <c r="K165" i="1" s="1"/>
  <c r="G159" i="1"/>
  <c r="H157" i="1"/>
  <c r="I157" i="1"/>
  <c r="J157" i="1"/>
  <c r="K157" i="1"/>
  <c r="G157" i="1"/>
  <c r="F31" i="2"/>
  <c r="E31" i="2"/>
  <c r="E32" i="2" s="1"/>
  <c r="F25" i="2"/>
  <c r="E25" i="2"/>
  <c r="E26" i="2" s="1"/>
  <c r="F19" i="2"/>
  <c r="E19" i="2"/>
  <c r="E20" i="2" s="1"/>
  <c r="F13" i="2"/>
  <c r="F7" i="2"/>
  <c r="E7" i="2"/>
  <c r="E8" i="2" s="1"/>
  <c r="B32" i="2"/>
  <c r="B26" i="2"/>
  <c r="B8" i="2"/>
  <c r="B14" i="2"/>
  <c r="B20" i="2"/>
  <c r="C31" i="2"/>
  <c r="B31" i="2"/>
  <c r="C25" i="2"/>
  <c r="B25" i="2"/>
  <c r="C7" i="2"/>
  <c r="B7" i="2"/>
  <c r="C13" i="2"/>
  <c r="B13" i="2"/>
  <c r="C19" i="2"/>
  <c r="B19" i="2"/>
  <c r="N158" i="1"/>
  <c r="O158" i="1"/>
  <c r="P158" i="1"/>
  <c r="Q158" i="1"/>
  <c r="R158" i="1"/>
  <c r="B158" i="1"/>
  <c r="C158" i="1"/>
  <c r="D158" i="1"/>
  <c r="E158" i="1"/>
  <c r="A158" i="1"/>
  <c r="N155" i="1"/>
  <c r="O155" i="1"/>
  <c r="P155" i="1"/>
  <c r="Q155" i="1"/>
  <c r="R155" i="1"/>
  <c r="B155" i="1"/>
  <c r="C155" i="1"/>
  <c r="D155" i="1"/>
  <c r="E155" i="1"/>
  <c r="A155" i="1"/>
  <c r="N152" i="1"/>
  <c r="O152" i="1"/>
  <c r="P152" i="1"/>
  <c r="Q152" i="1"/>
  <c r="R152" i="1"/>
  <c r="B152" i="1"/>
  <c r="C152" i="1"/>
  <c r="D152" i="1"/>
  <c r="E152" i="1"/>
  <c r="A152" i="1"/>
  <c r="B150" i="1"/>
  <c r="C150" i="1"/>
  <c r="D150" i="1"/>
  <c r="E150" i="1"/>
  <c r="N150" i="1"/>
  <c r="O150" i="1"/>
  <c r="P150" i="1"/>
  <c r="Q150" i="1"/>
  <c r="R150" i="1"/>
  <c r="A150" i="1"/>
  <c r="N92" i="1"/>
  <c r="O92" i="1"/>
  <c r="P92" i="1"/>
  <c r="Q92" i="1"/>
  <c r="R92" i="1"/>
  <c r="T92" i="1"/>
  <c r="U92" i="1"/>
  <c r="O141" i="1" s="1"/>
  <c r="V92" i="1"/>
  <c r="P141" i="1" s="1"/>
  <c r="W92" i="1"/>
  <c r="X92" i="1"/>
  <c r="R141" i="1" s="1"/>
  <c r="N93" i="1"/>
  <c r="O93" i="1"/>
  <c r="P93" i="1"/>
  <c r="Q93" i="1"/>
  <c r="R93" i="1"/>
  <c r="T93" i="1"/>
  <c r="U93" i="1"/>
  <c r="V93" i="1"/>
  <c r="W93" i="1"/>
  <c r="X93" i="1"/>
  <c r="N94" i="1"/>
  <c r="N143" i="1" s="1"/>
  <c r="O94" i="1"/>
  <c r="P94" i="1"/>
  <c r="Q94" i="1"/>
  <c r="R94" i="1"/>
  <c r="T94" i="1"/>
  <c r="U94" i="1"/>
  <c r="V94" i="1"/>
  <c r="W94" i="1"/>
  <c r="Q143" i="1" s="1"/>
  <c r="X94" i="1"/>
  <c r="R143" i="1" s="1"/>
  <c r="N95" i="1"/>
  <c r="O95" i="1"/>
  <c r="P95" i="1"/>
  <c r="Q95" i="1"/>
  <c r="R95" i="1"/>
  <c r="T95" i="1"/>
  <c r="U95" i="1"/>
  <c r="V95" i="1"/>
  <c r="W95" i="1"/>
  <c r="X95" i="1"/>
  <c r="N96" i="1"/>
  <c r="N145" i="1" s="1"/>
  <c r="O96" i="1"/>
  <c r="P96" i="1"/>
  <c r="Q96" i="1"/>
  <c r="R96" i="1"/>
  <c r="T96" i="1"/>
  <c r="U96" i="1"/>
  <c r="V96" i="1"/>
  <c r="W96" i="1"/>
  <c r="X96" i="1"/>
  <c r="N97" i="1"/>
  <c r="O97" i="1"/>
  <c r="P97" i="1"/>
  <c r="Q97" i="1"/>
  <c r="R97" i="1"/>
  <c r="T97" i="1"/>
  <c r="U97" i="1"/>
  <c r="V97" i="1"/>
  <c r="W97" i="1"/>
  <c r="X97" i="1"/>
  <c r="R146" i="1" s="1"/>
  <c r="N98" i="1"/>
  <c r="N147" i="1" s="1"/>
  <c r="O98" i="1"/>
  <c r="P98" i="1"/>
  <c r="Q98" i="1"/>
  <c r="R98" i="1"/>
  <c r="T98" i="1"/>
  <c r="U98" i="1"/>
  <c r="V98" i="1"/>
  <c r="W98" i="1"/>
  <c r="X98" i="1"/>
  <c r="B92" i="1"/>
  <c r="C92" i="1"/>
  <c r="D92" i="1"/>
  <c r="E92" i="1"/>
  <c r="G92" i="1"/>
  <c r="H92" i="1"/>
  <c r="I92" i="1"/>
  <c r="J92" i="1"/>
  <c r="D141" i="1" s="1"/>
  <c r="K92" i="1"/>
  <c r="E141" i="1" s="1"/>
  <c r="B93" i="1"/>
  <c r="B142" i="1" s="1"/>
  <c r="C93" i="1"/>
  <c r="C142" i="1" s="1"/>
  <c r="D93" i="1"/>
  <c r="E93" i="1"/>
  <c r="G93" i="1"/>
  <c r="H93" i="1"/>
  <c r="I93" i="1"/>
  <c r="J93" i="1"/>
  <c r="K93" i="1"/>
  <c r="B94" i="1"/>
  <c r="C94" i="1"/>
  <c r="D94" i="1"/>
  <c r="E94" i="1"/>
  <c r="G94" i="1"/>
  <c r="H94" i="1"/>
  <c r="I94" i="1"/>
  <c r="J94" i="1"/>
  <c r="D143" i="1" s="1"/>
  <c r="K94" i="1"/>
  <c r="B95" i="1"/>
  <c r="B144" i="1" s="1"/>
  <c r="C95" i="1"/>
  <c r="C144" i="1" s="1"/>
  <c r="D95" i="1"/>
  <c r="D144" i="1" s="1"/>
  <c r="E95" i="1"/>
  <c r="E144" i="1" s="1"/>
  <c r="G95" i="1"/>
  <c r="H95" i="1"/>
  <c r="I95" i="1"/>
  <c r="J95" i="1"/>
  <c r="K95" i="1"/>
  <c r="B96" i="1"/>
  <c r="C96" i="1"/>
  <c r="D96" i="1"/>
  <c r="E96" i="1"/>
  <c r="G96" i="1"/>
  <c r="H96" i="1"/>
  <c r="I96" i="1"/>
  <c r="J96" i="1"/>
  <c r="K96" i="1"/>
  <c r="B97" i="1"/>
  <c r="C97" i="1"/>
  <c r="C146" i="1" s="1"/>
  <c r="D97" i="1"/>
  <c r="D146" i="1" s="1"/>
  <c r="E97" i="1"/>
  <c r="E146" i="1" s="1"/>
  <c r="G97" i="1"/>
  <c r="A146" i="1" s="1"/>
  <c r="H97" i="1"/>
  <c r="I97" i="1"/>
  <c r="J97" i="1"/>
  <c r="K97" i="1"/>
  <c r="B98" i="1"/>
  <c r="C98" i="1"/>
  <c r="D98" i="1"/>
  <c r="E98" i="1"/>
  <c r="G98" i="1"/>
  <c r="H98" i="1"/>
  <c r="I98" i="1"/>
  <c r="J98" i="1"/>
  <c r="K98" i="1"/>
  <c r="A98" i="1"/>
  <c r="A97" i="1"/>
  <c r="A96" i="1"/>
  <c r="A145" i="1" s="1"/>
  <c r="A95" i="1"/>
  <c r="A94" i="1"/>
  <c r="A143" i="1" s="1"/>
  <c r="A93" i="1"/>
  <c r="A92" i="1"/>
  <c r="A141" i="1" s="1"/>
  <c r="R147" i="1"/>
  <c r="Q147" i="1"/>
  <c r="P147" i="1"/>
  <c r="O147" i="1"/>
  <c r="E147" i="1"/>
  <c r="D147" i="1"/>
  <c r="A147" i="1"/>
  <c r="E145" i="1"/>
  <c r="P143" i="1"/>
  <c r="Q141" i="1"/>
  <c r="E144" i="3" l="1"/>
  <c r="A141" i="3"/>
  <c r="A144" i="3"/>
  <c r="A146" i="3"/>
  <c r="A147" i="3"/>
  <c r="A142" i="3"/>
  <c r="E146" i="3"/>
  <c r="D146" i="3"/>
  <c r="Q69" i="3"/>
  <c r="Q72" i="3" s="1"/>
  <c r="P69" i="3"/>
  <c r="P72" i="3" s="1"/>
  <c r="N141" i="3"/>
  <c r="N142" i="3"/>
  <c r="N143" i="3"/>
  <c r="N144" i="3"/>
  <c r="N145" i="3"/>
  <c r="N146" i="3"/>
  <c r="N147" i="3"/>
  <c r="B141" i="3"/>
  <c r="B142" i="3"/>
  <c r="B143" i="3"/>
  <c r="B144" i="3"/>
  <c r="B145" i="3"/>
  <c r="B147" i="3"/>
  <c r="C141" i="3"/>
  <c r="C142" i="3"/>
  <c r="C143" i="3"/>
  <c r="C144" i="3"/>
  <c r="C145" i="3"/>
  <c r="C146" i="3"/>
  <c r="C147" i="3"/>
  <c r="D141" i="3"/>
  <c r="D142" i="3"/>
  <c r="D143" i="3"/>
  <c r="D144" i="3"/>
  <c r="D145" i="3"/>
  <c r="D147" i="3"/>
  <c r="E142" i="3"/>
  <c r="R67" i="3"/>
  <c r="Q146" i="3"/>
  <c r="O142" i="3"/>
  <c r="O144" i="3"/>
  <c r="O146" i="3"/>
  <c r="P142" i="3"/>
  <c r="P144" i="3"/>
  <c r="P147" i="3"/>
  <c r="Q141" i="3"/>
  <c r="Q143" i="3"/>
  <c r="Q144" i="3"/>
  <c r="Q145" i="3"/>
  <c r="E69" i="3"/>
  <c r="E72" i="3" s="1"/>
  <c r="R141" i="3"/>
  <c r="R142" i="3"/>
  <c r="R143" i="3"/>
  <c r="R152" i="3" s="1"/>
  <c r="R155" i="3" s="1"/>
  <c r="R144" i="3"/>
  <c r="R145" i="3"/>
  <c r="R146" i="3"/>
  <c r="R147" i="3"/>
  <c r="O141" i="3"/>
  <c r="O143" i="3"/>
  <c r="O145" i="3"/>
  <c r="O147" i="3"/>
  <c r="P141" i="3"/>
  <c r="P143" i="3"/>
  <c r="P145" i="3"/>
  <c r="P146" i="3"/>
  <c r="Q142" i="3"/>
  <c r="Q147" i="3"/>
  <c r="N69" i="3"/>
  <c r="N72" i="3" s="1"/>
  <c r="N75" i="3" s="1"/>
  <c r="C69" i="3"/>
  <c r="C72" i="3" s="1"/>
  <c r="B69" i="3"/>
  <c r="B72" i="3" s="1"/>
  <c r="A69" i="3"/>
  <c r="A72" i="3" s="1"/>
  <c r="G165" i="3"/>
  <c r="H165" i="3"/>
  <c r="I165" i="3"/>
  <c r="J165" i="3"/>
  <c r="K165" i="3"/>
  <c r="D69" i="3"/>
  <c r="D72" i="3" s="1"/>
  <c r="R69" i="3"/>
  <c r="R72" i="3" s="1"/>
  <c r="R75" i="3" s="1"/>
  <c r="A67" i="3"/>
  <c r="C67" i="3"/>
  <c r="E67" i="3"/>
  <c r="E147" i="3"/>
  <c r="O69" i="3"/>
  <c r="O72" i="3" s="1"/>
  <c r="B67" i="3"/>
  <c r="O67" i="3"/>
  <c r="O75" i="3" s="1"/>
  <c r="E143" i="3"/>
  <c r="E145" i="3"/>
  <c r="P67" i="3"/>
  <c r="D67" i="3"/>
  <c r="E141" i="3"/>
  <c r="Q67" i="3"/>
  <c r="A152" i="3"/>
  <c r="A155" i="3" s="1"/>
  <c r="A150" i="3"/>
  <c r="H165" i="1"/>
  <c r="G165" i="1"/>
  <c r="I165" i="1"/>
  <c r="J165" i="1"/>
  <c r="E143" i="1"/>
  <c r="O144" i="1"/>
  <c r="N144" i="1"/>
  <c r="D145" i="1"/>
  <c r="B146" i="1"/>
  <c r="P144" i="1"/>
  <c r="N141" i="1"/>
  <c r="R144" i="1"/>
  <c r="Q144" i="1"/>
  <c r="R142" i="1"/>
  <c r="P142" i="1"/>
  <c r="O146" i="1"/>
  <c r="N146" i="1"/>
  <c r="B145" i="1"/>
  <c r="A142" i="1"/>
  <c r="Q145" i="1"/>
  <c r="Q142" i="1"/>
  <c r="C141" i="1"/>
  <c r="N142" i="1"/>
  <c r="C143" i="1"/>
  <c r="C145" i="1"/>
  <c r="C147" i="1"/>
  <c r="B147" i="1"/>
  <c r="E142" i="1"/>
  <c r="P145" i="1"/>
  <c r="Q146" i="1"/>
  <c r="R145" i="1"/>
  <c r="A144" i="1"/>
  <c r="D142" i="1"/>
  <c r="O145" i="1"/>
  <c r="O143" i="1"/>
  <c r="P146" i="1"/>
  <c r="O142" i="1"/>
  <c r="B141" i="1"/>
  <c r="B143" i="1"/>
  <c r="N152" i="3" l="1"/>
  <c r="N155" i="3" s="1"/>
  <c r="N158" i="3" s="1"/>
  <c r="C152" i="3"/>
  <c r="C155" i="3" s="1"/>
  <c r="O152" i="3"/>
  <c r="O150" i="3"/>
  <c r="P152" i="3"/>
  <c r="P155" i="3" s="1"/>
  <c r="N150" i="3"/>
  <c r="B150" i="3"/>
  <c r="P75" i="3"/>
  <c r="E150" i="3"/>
  <c r="E75" i="3"/>
  <c r="D150" i="3"/>
  <c r="C75" i="3"/>
  <c r="B152" i="3"/>
  <c r="B155" i="3" s="1"/>
  <c r="R150" i="3"/>
  <c r="R158" i="3" s="1"/>
  <c r="Q152" i="3"/>
  <c r="Q155" i="3" s="1"/>
  <c r="Q75" i="3"/>
  <c r="Q150" i="3"/>
  <c r="Q158" i="3" s="1"/>
  <c r="P150" i="3"/>
  <c r="P158" i="3" s="1"/>
  <c r="O155" i="3"/>
  <c r="O158" i="3" s="1"/>
  <c r="D152" i="3"/>
  <c r="D155" i="3" s="1"/>
  <c r="B75" i="3"/>
  <c r="D75" i="3"/>
  <c r="C150" i="3"/>
  <c r="C158" i="3" s="1"/>
  <c r="A75" i="3"/>
  <c r="E152" i="3"/>
  <c r="E155" i="3" s="1"/>
  <c r="A158" i="3"/>
  <c r="R64" i="1"/>
  <c r="Q64" i="1"/>
  <c r="P64" i="1"/>
  <c r="O64" i="1"/>
  <c r="N64" i="1"/>
  <c r="R63" i="1"/>
  <c r="Q63" i="1"/>
  <c r="P63" i="1"/>
  <c r="O63" i="1"/>
  <c r="N63" i="1"/>
  <c r="R62" i="1"/>
  <c r="Q62" i="1"/>
  <c r="P62" i="1"/>
  <c r="O62" i="1"/>
  <c r="N62" i="1"/>
  <c r="R61" i="1"/>
  <c r="Q61" i="1"/>
  <c r="P61" i="1"/>
  <c r="O61" i="1"/>
  <c r="N61" i="1"/>
  <c r="R60" i="1"/>
  <c r="Q60" i="1"/>
  <c r="P60" i="1"/>
  <c r="O60" i="1"/>
  <c r="N60" i="1"/>
  <c r="R59" i="1"/>
  <c r="Q59" i="1"/>
  <c r="P59" i="1"/>
  <c r="O59" i="1"/>
  <c r="N59" i="1"/>
  <c r="R58" i="1"/>
  <c r="Q58" i="1"/>
  <c r="P58" i="1"/>
  <c r="O58" i="1"/>
  <c r="N58" i="1"/>
  <c r="R57" i="1"/>
  <c r="Q57" i="1"/>
  <c r="P57" i="1"/>
  <c r="O57" i="1"/>
  <c r="N57" i="1"/>
  <c r="R56" i="1"/>
  <c r="Q56" i="1"/>
  <c r="P56" i="1"/>
  <c r="O56" i="1"/>
  <c r="N56" i="1"/>
  <c r="R55" i="1"/>
  <c r="Q55" i="1"/>
  <c r="P55" i="1"/>
  <c r="O55" i="1"/>
  <c r="N55" i="1"/>
  <c r="R54" i="1"/>
  <c r="Q54" i="1"/>
  <c r="P54" i="1"/>
  <c r="O54" i="1"/>
  <c r="N54" i="1"/>
  <c r="R53" i="1"/>
  <c r="Q53" i="1"/>
  <c r="P53" i="1"/>
  <c r="O53" i="1"/>
  <c r="N53" i="1"/>
  <c r="R52" i="1"/>
  <c r="Q52" i="1"/>
  <c r="P52" i="1"/>
  <c r="O52" i="1"/>
  <c r="N52" i="1"/>
  <c r="R51" i="1"/>
  <c r="Q51" i="1"/>
  <c r="P51" i="1"/>
  <c r="O51" i="1"/>
  <c r="N51" i="1"/>
  <c r="R50" i="1"/>
  <c r="Q50" i="1"/>
  <c r="P50" i="1"/>
  <c r="O50" i="1"/>
  <c r="N50" i="1"/>
  <c r="R49" i="1"/>
  <c r="Q49" i="1"/>
  <c r="P49" i="1"/>
  <c r="O49" i="1"/>
  <c r="N49" i="1"/>
  <c r="R48" i="1"/>
  <c r="Q48" i="1"/>
  <c r="P48" i="1"/>
  <c r="O48" i="1"/>
  <c r="N48" i="1"/>
  <c r="R47" i="1"/>
  <c r="Q47" i="1"/>
  <c r="P47" i="1"/>
  <c r="O47" i="1"/>
  <c r="N47" i="1"/>
  <c r="R46" i="1"/>
  <c r="Q46" i="1"/>
  <c r="P46" i="1"/>
  <c r="O46" i="1"/>
  <c r="N46" i="1"/>
  <c r="R45" i="1"/>
  <c r="Q45" i="1"/>
  <c r="P45" i="1"/>
  <c r="O45" i="1"/>
  <c r="N45" i="1"/>
  <c r="R44" i="1"/>
  <c r="Q44" i="1"/>
  <c r="P44" i="1"/>
  <c r="O44" i="1"/>
  <c r="N44" i="1"/>
  <c r="R43" i="1"/>
  <c r="Q43" i="1"/>
  <c r="P43" i="1"/>
  <c r="O43" i="1"/>
  <c r="N43" i="1"/>
  <c r="R42" i="1"/>
  <c r="Q42" i="1"/>
  <c r="P42" i="1"/>
  <c r="O42" i="1"/>
  <c r="N42" i="1"/>
  <c r="R41" i="1"/>
  <c r="Q41" i="1"/>
  <c r="P41" i="1"/>
  <c r="O41" i="1"/>
  <c r="N41" i="1"/>
  <c r="R40" i="1"/>
  <c r="Q40" i="1"/>
  <c r="P40" i="1"/>
  <c r="O40" i="1"/>
  <c r="N40" i="1"/>
  <c r="R39" i="1"/>
  <c r="Q39" i="1"/>
  <c r="P39" i="1"/>
  <c r="O39" i="1"/>
  <c r="N39" i="1"/>
  <c r="R38" i="1"/>
  <c r="Q38" i="1"/>
  <c r="P38" i="1"/>
  <c r="O38" i="1"/>
  <c r="N38" i="1"/>
  <c r="R37" i="1"/>
  <c r="Q37" i="1"/>
  <c r="P37" i="1"/>
  <c r="O37" i="1"/>
  <c r="N37" i="1"/>
  <c r="B37" i="1"/>
  <c r="C37" i="1"/>
  <c r="D37" i="1"/>
  <c r="E37" i="1"/>
  <c r="B38" i="1"/>
  <c r="C38" i="1"/>
  <c r="D38" i="1"/>
  <c r="E38" i="1"/>
  <c r="B39" i="1"/>
  <c r="C39" i="1"/>
  <c r="D39" i="1"/>
  <c r="E39" i="1"/>
  <c r="B40" i="1"/>
  <c r="C40" i="1"/>
  <c r="D40" i="1"/>
  <c r="E40" i="1"/>
  <c r="B41" i="1"/>
  <c r="C41" i="1"/>
  <c r="D41" i="1"/>
  <c r="E41" i="1"/>
  <c r="B42" i="1"/>
  <c r="C42" i="1"/>
  <c r="D42" i="1"/>
  <c r="E42" i="1"/>
  <c r="B43" i="1"/>
  <c r="C43" i="1"/>
  <c r="D43" i="1"/>
  <c r="E43" i="1"/>
  <c r="B44" i="1"/>
  <c r="C44" i="1"/>
  <c r="D44" i="1"/>
  <c r="E44" i="1"/>
  <c r="B45" i="1"/>
  <c r="C45" i="1"/>
  <c r="D45" i="1"/>
  <c r="E45" i="1"/>
  <c r="B46" i="1"/>
  <c r="C46" i="1"/>
  <c r="D46" i="1"/>
  <c r="E46" i="1"/>
  <c r="B47" i="1"/>
  <c r="C47" i="1"/>
  <c r="D47" i="1"/>
  <c r="E47" i="1"/>
  <c r="B48" i="1"/>
  <c r="C48" i="1"/>
  <c r="D48" i="1"/>
  <c r="E48" i="1"/>
  <c r="B49" i="1"/>
  <c r="C49" i="1"/>
  <c r="D49" i="1"/>
  <c r="E49" i="1"/>
  <c r="B50" i="1"/>
  <c r="C50" i="1"/>
  <c r="D50" i="1"/>
  <c r="E50" i="1"/>
  <c r="B51" i="1"/>
  <c r="C51" i="1"/>
  <c r="D51" i="1"/>
  <c r="E51" i="1"/>
  <c r="B52" i="1"/>
  <c r="C52" i="1"/>
  <c r="D52" i="1"/>
  <c r="E52" i="1"/>
  <c r="B53" i="1"/>
  <c r="C53" i="1"/>
  <c r="D53" i="1"/>
  <c r="E53" i="1"/>
  <c r="B54" i="1"/>
  <c r="C54" i="1"/>
  <c r="D54" i="1"/>
  <c r="E54" i="1"/>
  <c r="B55" i="1"/>
  <c r="C55" i="1"/>
  <c r="D55" i="1"/>
  <c r="E55" i="1"/>
  <c r="B56" i="1"/>
  <c r="C56" i="1"/>
  <c r="D56" i="1"/>
  <c r="E56" i="1"/>
  <c r="B57" i="1"/>
  <c r="C57" i="1"/>
  <c r="D57" i="1"/>
  <c r="E57" i="1"/>
  <c r="B58" i="1"/>
  <c r="C58" i="1"/>
  <c r="D58" i="1"/>
  <c r="E58" i="1"/>
  <c r="B59" i="1"/>
  <c r="C59" i="1"/>
  <c r="D59" i="1"/>
  <c r="E59" i="1"/>
  <c r="B60" i="1"/>
  <c r="C60" i="1"/>
  <c r="D60" i="1"/>
  <c r="E60" i="1"/>
  <c r="B61" i="1"/>
  <c r="C61" i="1"/>
  <c r="D61" i="1"/>
  <c r="E61" i="1"/>
  <c r="B62" i="1"/>
  <c r="C62" i="1"/>
  <c r="D62" i="1"/>
  <c r="E62" i="1"/>
  <c r="B63" i="1"/>
  <c r="C63" i="1"/>
  <c r="D63" i="1"/>
  <c r="E63" i="1"/>
  <c r="B64" i="1"/>
  <c r="C64" i="1"/>
  <c r="D64" i="1"/>
  <c r="E64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37" i="1"/>
  <c r="E158" i="3" l="1"/>
  <c r="B158" i="3"/>
  <c r="D158" i="3"/>
  <c r="D67" i="1"/>
  <c r="E67" i="1"/>
  <c r="A67" i="1"/>
  <c r="C67" i="1"/>
  <c r="B67" i="1"/>
  <c r="E69" i="1"/>
  <c r="E72" i="1" s="1"/>
  <c r="A69" i="1"/>
  <c r="A72" i="1" s="1"/>
  <c r="D69" i="1"/>
  <c r="D72" i="1" s="1"/>
  <c r="C69" i="1"/>
  <c r="C72" i="1" s="1"/>
  <c r="B69" i="1"/>
  <c r="B72" i="1" s="1"/>
  <c r="N69" i="1"/>
  <c r="N72" i="1" s="1"/>
  <c r="O69" i="1"/>
  <c r="O72" i="1" s="1"/>
  <c r="Q69" i="1"/>
  <c r="Q72" i="1" s="1"/>
  <c r="R69" i="1"/>
  <c r="R72" i="1" s="1"/>
  <c r="D75" i="1"/>
  <c r="P69" i="1"/>
  <c r="P72" i="1" s="1"/>
  <c r="R67" i="1"/>
  <c r="N67" i="1"/>
  <c r="N75" i="1" s="1"/>
  <c r="O67" i="1"/>
  <c r="O75" i="1" s="1"/>
  <c r="P67" i="1"/>
  <c r="P75" i="1" s="1"/>
  <c r="Q67" i="1"/>
  <c r="E75" i="1" l="1"/>
  <c r="Q75" i="1"/>
  <c r="B75" i="1"/>
  <c r="C75" i="1"/>
  <c r="A75" i="1"/>
  <c r="R75" i="1"/>
  <c r="E13" i="2" l="1"/>
  <c r="E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<sst xmlns="http://schemas.openxmlformats.org/spreadsheetml/2006/main" count="1059" uniqueCount="73">
  <si>
    <t>natural</t>
  </si>
  <si>
    <t>hip flex</t>
  </si>
  <si>
    <t>exo</t>
  </si>
  <si>
    <t>hip add</t>
  </si>
  <si>
    <t>hip rotation</t>
  </si>
  <si>
    <t>knee angle</t>
  </si>
  <si>
    <t>right</t>
  </si>
  <si>
    <t>ankle angle</t>
  </si>
  <si>
    <t>left</t>
  </si>
  <si>
    <t>differences</t>
  </si>
  <si>
    <t>averages</t>
  </si>
  <si>
    <t>stds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</si>
  <si>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</si>
  <si>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</si>
  <si>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</si>
  <si>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</si>
  <si>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</si>
  <si>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</si>
  <si>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</si>
  <si>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</si>
  <si>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</si>
  <si>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</si>
  <si>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</si>
  <si>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</si>
  <si>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</si>
  <si>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</si>
  <si>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Exo stats</t>
  </si>
  <si>
    <t>natural stats</t>
  </si>
  <si>
    <t>standard error</t>
  </si>
  <si>
    <t>standard dev</t>
  </si>
  <si>
    <t>t statistic</t>
  </si>
  <si>
    <t xml:space="preserve">t lookup </t>
  </si>
  <si>
    <t>average over gait cyucles</t>
  </si>
  <si>
    <t>Exo t tests on coords</t>
  </si>
  <si>
    <t>natural t tests on coords</t>
  </si>
  <si>
    <t>welk002</t>
  </si>
  <si>
    <t>max</t>
  </si>
  <si>
    <t>min</t>
  </si>
  <si>
    <t>hip flex R</t>
  </si>
  <si>
    <t>hip flex L</t>
  </si>
  <si>
    <t>hip add R</t>
  </si>
  <si>
    <t>hip add L</t>
  </si>
  <si>
    <t>hip rot R</t>
  </si>
  <si>
    <t>hip rot L</t>
  </si>
  <si>
    <t>knee R</t>
  </si>
  <si>
    <t>knee L</t>
  </si>
  <si>
    <t>ankle R</t>
  </si>
  <si>
    <t>ankle L</t>
  </si>
  <si>
    <t>range</t>
  </si>
  <si>
    <t>diff</t>
  </si>
  <si>
    <t>together differences</t>
  </si>
  <si>
    <t>t</t>
  </si>
  <si>
    <t>maxes</t>
  </si>
  <si>
    <t>no condition distinctions</t>
  </si>
  <si>
    <t>stdev</t>
  </si>
  <si>
    <t>standard err</t>
  </si>
  <si>
    <t>hip rot</t>
  </si>
  <si>
    <t>knee</t>
  </si>
  <si>
    <t>ankle</t>
  </si>
  <si>
    <t>SE</t>
  </si>
  <si>
    <t>MSE</t>
  </si>
  <si>
    <t>RMSE</t>
  </si>
  <si>
    <t>in degrees</t>
  </si>
  <si>
    <t>across all joints</t>
  </si>
  <si>
    <t>stddev</t>
  </si>
  <si>
    <t xml:space="preserve">standard error </t>
  </si>
  <si>
    <t>t stat</t>
  </si>
  <si>
    <t>average</t>
  </si>
  <si>
    <t xml:space="preserve">all </t>
  </si>
  <si>
    <t>abs</t>
  </si>
  <si>
    <t>MSE all joints</t>
  </si>
  <si>
    <t>average(abs)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</si>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</sst>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0C4C-97EF-4D31-813F-62BD9D1D0B5A}">
  <dimension ref="A1:Y168"/>
  <sheetViews>
    <sheetView topLeftCell="E1" zoomScale="75" workbookViewId="0">
      <selection activeCell="Y39" sqref="Y39"/>
    </sheetView>
  </sheetViews>
  <sheetFormatPr defaultRowHeight="14.4" x14ac:dyDescent="0.3"/>
  <cols>
    <col min="1" max="5" width="13" bestFit="1" customWidth="1"/>
    <col min="7" max="11" width="12.44140625" bestFit="1" customWidth="1"/>
    <col min="14" max="18" width="13" bestFit="1" customWidth="1"/>
    <col min="20" max="24" width="12.44140625" bestFit="1" customWidth="1"/>
  </cols>
  <sheetData>
    <row r="1" spans="1:24" x14ac:dyDescent="0.3">
      <c r="A1" t="s">
        <v>2</v>
      </c>
      <c r="B1" t="s">
        <v>6</v>
      </c>
      <c r="G1" t="s">
        <v>8</v>
      </c>
      <c r="N1" t="s">
        <v>0</v>
      </c>
      <c r="O1" t="s">
        <v>6</v>
      </c>
      <c r="T1" t="s">
        <v>8</v>
      </c>
    </row>
    <row r="2" spans="1:24" x14ac:dyDescent="0.3">
      <c r="A2" t="s">
        <v>1</v>
      </c>
      <c r="B2" t="s">
        <v>3</v>
      </c>
      <c r="C2" t="s">
        <v>4</v>
      </c>
      <c r="D2" t="s">
        <v>5</v>
      </c>
      <c r="E2" t="s">
        <v>7</v>
      </c>
      <c r="G2" t="s">
        <v>1</v>
      </c>
      <c r="H2" t="s">
        <v>3</v>
      </c>
      <c r="I2" t="s">
        <v>4</v>
      </c>
      <c r="J2" t="s">
        <v>5</v>
      </c>
      <c r="K2" t="s">
        <v>7</v>
      </c>
      <c r="N2" t="s">
        <v>1</v>
      </c>
      <c r="O2" t="s">
        <v>3</v>
      </c>
      <c r="P2" t="s">
        <v>4</v>
      </c>
      <c r="Q2" t="s">
        <v>5</v>
      </c>
      <c r="R2" t="s">
        <v>7</v>
      </c>
      <c r="T2" t="s">
        <v>1</v>
      </c>
      <c r="U2" t="s">
        <v>3</v>
      </c>
      <c r="V2" t="s">
        <v>4</v>
      </c>
      <c r="W2" t="s">
        <v>5</v>
      </c>
      <c r="X2" t="s">
        <v>7</v>
      </c>
    </row>
    <row r="3" spans="1:24" x14ac:dyDescent="0.3">
      <c r="A3">
        <v>45.015778339000001</v>
      </c>
      <c r="B3">
        <v>16.487540289999998</v>
      </c>
      <c r="C3">
        <v>10.6199569585</v>
      </c>
      <c r="D3">
        <v>57.433230954999999</v>
      </c>
      <c r="E3">
        <v>38.7490077</v>
      </c>
      <c r="G3">
        <v>49.988187582000002</v>
      </c>
      <c r="H3">
        <v>15.9197899065</v>
      </c>
      <c r="I3">
        <v>15.224184871</v>
      </c>
      <c r="J3">
        <v>52.800005718500003</v>
      </c>
      <c r="K3">
        <v>40.352282639499997</v>
      </c>
      <c r="N3">
        <v>44.135950167200001</v>
      </c>
      <c r="O3">
        <v>23.3162641228</v>
      </c>
      <c r="P3">
        <v>12.131882665599999</v>
      </c>
      <c r="Q3">
        <v>68.537036794000002</v>
      </c>
      <c r="R3">
        <v>44.562440376799998</v>
      </c>
      <c r="T3">
        <v>48.7750313608</v>
      </c>
      <c r="U3">
        <v>22.733991883200002</v>
      </c>
      <c r="V3">
        <v>14.817518514</v>
      </c>
      <c r="W3">
        <v>69.291446419600007</v>
      </c>
      <c r="X3">
        <v>47.299799389999997</v>
      </c>
    </row>
    <row r="4" spans="1:24" x14ac:dyDescent="0.3">
      <c r="A4">
        <v>43.496256136500001</v>
      </c>
      <c r="B4">
        <v>16.577447034999999</v>
      </c>
      <c r="C4">
        <v>10.759507173499999</v>
      </c>
      <c r="D4">
        <v>53.985359981499997</v>
      </c>
      <c r="E4">
        <v>39.177401334999999</v>
      </c>
      <c r="G4">
        <v>48.113463122500001</v>
      </c>
      <c r="H4">
        <v>16.653688138</v>
      </c>
      <c r="I4">
        <v>15.7284702</v>
      </c>
      <c r="J4">
        <v>56.779500951000003</v>
      </c>
      <c r="K4">
        <v>41.317905868499999</v>
      </c>
      <c r="N4">
        <v>45.6240007432</v>
      </c>
      <c r="O4">
        <v>22.864939383199999</v>
      </c>
      <c r="P4">
        <v>11.4948538001</v>
      </c>
      <c r="Q4">
        <v>69.485342044000006</v>
      </c>
      <c r="R4">
        <v>45.145240656699997</v>
      </c>
      <c r="T4">
        <v>48.866246494000002</v>
      </c>
      <c r="U4">
        <v>23.802434488599999</v>
      </c>
      <c r="V4">
        <v>15.1018198232</v>
      </c>
      <c r="W4">
        <v>69.066554123000003</v>
      </c>
      <c r="X4">
        <v>49.956558567499997</v>
      </c>
    </row>
    <row r="5" spans="1:24" x14ac:dyDescent="0.3">
      <c r="A5">
        <v>45.735263027000002</v>
      </c>
      <c r="B5">
        <v>18.8759162108</v>
      </c>
      <c r="C5">
        <v>14.275573218799799</v>
      </c>
      <c r="D5">
        <v>55.720985044800202</v>
      </c>
      <c r="E5">
        <v>41.108537341599998</v>
      </c>
      <c r="G5">
        <v>48.635306107199902</v>
      </c>
      <c r="H5">
        <v>19.077387921</v>
      </c>
      <c r="I5">
        <v>15.083503134200001</v>
      </c>
      <c r="J5">
        <v>55.447672436400097</v>
      </c>
      <c r="K5">
        <v>39.441394352999701</v>
      </c>
      <c r="N5">
        <v>45.410028710100001</v>
      </c>
      <c r="O5">
        <v>24.503001903000001</v>
      </c>
      <c r="P5">
        <v>14.203479290500001</v>
      </c>
      <c r="Q5">
        <v>70.1016589850001</v>
      </c>
      <c r="R5">
        <v>46.674411380499997</v>
      </c>
      <c r="T5">
        <v>49.440018274800103</v>
      </c>
      <c r="U5">
        <v>23.377503173299999</v>
      </c>
      <c r="V5">
        <v>15.875476281399999</v>
      </c>
      <c r="W5">
        <v>68.059600720500001</v>
      </c>
      <c r="X5">
        <v>48.2921314775</v>
      </c>
    </row>
    <row r="6" spans="1:24" x14ac:dyDescent="0.3">
      <c r="A6">
        <v>42.571350133999999</v>
      </c>
      <c r="B6">
        <v>16.798417846</v>
      </c>
      <c r="C6">
        <v>12.067804152400001</v>
      </c>
      <c r="D6">
        <v>56.710856496799998</v>
      </c>
      <c r="E6">
        <v>39.018835939600002</v>
      </c>
      <c r="G6">
        <v>48.343223722799998</v>
      </c>
      <c r="H6">
        <v>16.979082403999801</v>
      </c>
      <c r="I6">
        <v>16.185929584399901</v>
      </c>
      <c r="J6">
        <v>61.0774625491999</v>
      </c>
      <c r="K6">
        <v>39.396701930799999</v>
      </c>
      <c r="N6">
        <v>44.325835359599999</v>
      </c>
      <c r="O6">
        <v>23.2531849727999</v>
      </c>
      <c r="P6">
        <v>15.3094244343998</v>
      </c>
      <c r="Q6">
        <v>70.379296991199993</v>
      </c>
      <c r="R6">
        <v>45.669147045400003</v>
      </c>
      <c r="T6">
        <v>50.323477486599899</v>
      </c>
      <c r="U6">
        <v>23.128225496199999</v>
      </c>
      <c r="V6">
        <v>14.1170470651999</v>
      </c>
      <c r="W6">
        <v>70.608201814500006</v>
      </c>
      <c r="X6">
        <v>50.043831920500097</v>
      </c>
    </row>
    <row r="7" spans="1:24" x14ac:dyDescent="0.3">
      <c r="A7">
        <v>46.481312122799999</v>
      </c>
      <c r="B7">
        <v>18.648221339199999</v>
      </c>
      <c r="C7">
        <v>18.405311924399999</v>
      </c>
      <c r="D7">
        <v>49.706845574799999</v>
      </c>
      <c r="E7">
        <v>47.214048646800002</v>
      </c>
      <c r="G7">
        <v>49.612103176399998</v>
      </c>
      <c r="H7">
        <v>16.053007168000001</v>
      </c>
      <c r="I7">
        <v>21.325952281999999</v>
      </c>
      <c r="J7">
        <v>53.657565351599999</v>
      </c>
      <c r="K7">
        <v>48.536640052400003</v>
      </c>
      <c r="N7">
        <v>45.6281777612</v>
      </c>
      <c r="O7">
        <v>20.333231556200001</v>
      </c>
      <c r="P7">
        <v>15.236204796699999</v>
      </c>
      <c r="Q7">
        <v>64.868205008199993</v>
      </c>
      <c r="R7">
        <v>49.971754218000001</v>
      </c>
      <c r="T7">
        <v>50.161154666000002</v>
      </c>
      <c r="U7">
        <v>20.510793932799999</v>
      </c>
      <c r="V7">
        <v>18.559536806600001</v>
      </c>
      <c r="W7">
        <v>73.793641449999996</v>
      </c>
      <c r="X7">
        <v>53.437311746600002</v>
      </c>
    </row>
    <row r="8" spans="1:24" x14ac:dyDescent="0.3">
      <c r="A8">
        <v>44.7881467379</v>
      </c>
      <c r="B8">
        <v>18.996422410699999</v>
      </c>
      <c r="C8">
        <v>16.5395437872</v>
      </c>
      <c r="D8">
        <v>52.194969530800002</v>
      </c>
      <c r="E8">
        <v>44.450976442600002</v>
      </c>
      <c r="G8">
        <v>48.685142411999998</v>
      </c>
      <c r="H8">
        <v>16.9893086238</v>
      </c>
      <c r="I8">
        <v>20.734950250000001</v>
      </c>
      <c r="J8">
        <v>50.605755015</v>
      </c>
      <c r="K8">
        <v>46.310556554000001</v>
      </c>
      <c r="N8">
        <v>46.394648724</v>
      </c>
      <c r="O8">
        <v>21.501924508999998</v>
      </c>
      <c r="P8">
        <v>14.188890953</v>
      </c>
      <c r="Q8">
        <v>63.960291636999997</v>
      </c>
      <c r="R8">
        <v>50.457946878999998</v>
      </c>
      <c r="T8">
        <v>49.091952704999997</v>
      </c>
      <c r="U8">
        <v>21.512630181999999</v>
      </c>
      <c r="V8">
        <v>16.793559832</v>
      </c>
      <c r="W8">
        <v>75.376219586000005</v>
      </c>
      <c r="X8">
        <v>53.181772700000003</v>
      </c>
    </row>
    <row r="9" spans="1:24" x14ac:dyDescent="0.3">
      <c r="A9">
        <v>44.797018148399999</v>
      </c>
      <c r="B9">
        <v>19.121795756600001</v>
      </c>
      <c r="C9">
        <v>14.800742536</v>
      </c>
      <c r="D9">
        <v>51.040135413999998</v>
      </c>
      <c r="E9">
        <v>44.699947311999999</v>
      </c>
      <c r="G9">
        <v>50.8575465328001</v>
      </c>
      <c r="H9">
        <v>20.560440462200098</v>
      </c>
      <c r="I9">
        <v>22.217969106399998</v>
      </c>
      <c r="J9">
        <v>53.8348208564</v>
      </c>
      <c r="K9">
        <v>46.246443751400001</v>
      </c>
      <c r="N9">
        <v>46.392776085000001</v>
      </c>
      <c r="O9">
        <v>23.384653251500101</v>
      </c>
      <c r="P9">
        <v>14.6373680827</v>
      </c>
      <c r="Q9">
        <v>65.966230431599996</v>
      </c>
      <c r="R9">
        <v>51.209941189899901</v>
      </c>
      <c r="T9">
        <v>49.978199023499897</v>
      </c>
      <c r="U9">
        <v>24.402264332600101</v>
      </c>
      <c r="V9">
        <v>16.665570752099899</v>
      </c>
      <c r="W9">
        <v>75.906438042199895</v>
      </c>
      <c r="X9">
        <v>50.296330198700197</v>
      </c>
    </row>
    <row r="10" spans="1:24" x14ac:dyDescent="0.3">
      <c r="A10">
        <v>45.775910542199902</v>
      </c>
      <c r="B10">
        <v>20.160271573999999</v>
      </c>
      <c r="C10">
        <v>17.474765623</v>
      </c>
      <c r="D10">
        <v>51.904934339599997</v>
      </c>
      <c r="E10">
        <v>43.959226533799999</v>
      </c>
      <c r="G10">
        <v>49.816123779800002</v>
      </c>
      <c r="H10">
        <v>17.471782013799999</v>
      </c>
      <c r="I10">
        <v>19.8591768540002</v>
      </c>
      <c r="J10">
        <v>52.574781235799897</v>
      </c>
      <c r="K10">
        <v>43.628884410799998</v>
      </c>
      <c r="N10">
        <v>48.667122263000103</v>
      </c>
      <c r="O10">
        <v>21.707915323999998</v>
      </c>
      <c r="P10">
        <v>15.372336617</v>
      </c>
      <c r="Q10">
        <v>66.199935769000007</v>
      </c>
      <c r="R10">
        <v>48.644493120000199</v>
      </c>
      <c r="T10">
        <v>50.664598366000099</v>
      </c>
      <c r="U10">
        <v>21.652972850999902</v>
      </c>
      <c r="V10">
        <v>18.980377656000201</v>
      </c>
      <c r="W10">
        <v>76.479314536000004</v>
      </c>
      <c r="X10">
        <v>50.744721259999999</v>
      </c>
    </row>
    <row r="11" spans="1:24" x14ac:dyDescent="0.3">
      <c r="A11">
        <v>38.697835018399999</v>
      </c>
      <c r="B11">
        <v>11.146364289599999</v>
      </c>
      <c r="C11">
        <v>8.9818049795999997</v>
      </c>
      <c r="D11">
        <v>66.227063663999999</v>
      </c>
      <c r="E11">
        <v>37.186926406799998</v>
      </c>
      <c r="G11">
        <v>43.164483309600001</v>
      </c>
      <c r="H11">
        <v>10.7053277432</v>
      </c>
      <c r="I11">
        <v>5.2963884508000003</v>
      </c>
      <c r="J11">
        <v>66.333952395599994</v>
      </c>
      <c r="K11">
        <v>40.094787951999997</v>
      </c>
      <c r="N11">
        <v>46.4692560708</v>
      </c>
      <c r="O11">
        <v>16.869210079999998</v>
      </c>
      <c r="P11">
        <v>6.6666531423999604</v>
      </c>
      <c r="Q11">
        <v>81.038126001899997</v>
      </c>
      <c r="R11">
        <v>46.0299414196</v>
      </c>
      <c r="T11">
        <v>49.059017746199999</v>
      </c>
      <c r="U11">
        <v>16.206118176499999</v>
      </c>
      <c r="V11">
        <v>6.1100403270000001</v>
      </c>
      <c r="W11">
        <v>82.625402895199997</v>
      </c>
      <c r="X11">
        <v>46.307861772700001</v>
      </c>
    </row>
    <row r="12" spans="1:24" x14ac:dyDescent="0.3">
      <c r="A12">
        <v>38.251636574000003</v>
      </c>
      <c r="B12">
        <v>12.870124242999999</v>
      </c>
      <c r="C12">
        <v>8.8121361701999898</v>
      </c>
      <c r="D12">
        <v>69.509279281000005</v>
      </c>
      <c r="E12">
        <v>33.100309049000003</v>
      </c>
      <c r="G12">
        <v>42.533229599599998</v>
      </c>
      <c r="H12">
        <v>11.895627037600001</v>
      </c>
      <c r="I12">
        <v>5.8838686658999899</v>
      </c>
      <c r="J12">
        <v>65.225816203299999</v>
      </c>
      <c r="K12">
        <v>38.654850585699997</v>
      </c>
      <c r="N12">
        <v>44.825886471600001</v>
      </c>
      <c r="O12">
        <v>16.3839919284</v>
      </c>
      <c r="P12">
        <v>8.1753145396000004</v>
      </c>
      <c r="Q12">
        <v>79.488905860000003</v>
      </c>
      <c r="R12">
        <v>44.798049776799999</v>
      </c>
      <c r="T12">
        <v>48.094394059999999</v>
      </c>
      <c r="U12">
        <v>16.928077646799998</v>
      </c>
      <c r="V12">
        <v>7.3690547243999998</v>
      </c>
      <c r="W12">
        <v>81.3394726752</v>
      </c>
      <c r="X12">
        <v>43.997645534</v>
      </c>
    </row>
    <row r="13" spans="1:24" x14ac:dyDescent="0.3">
      <c r="A13">
        <v>42.194561903500002</v>
      </c>
      <c r="B13">
        <v>15.775671021999999</v>
      </c>
      <c r="C13">
        <v>12.590071624</v>
      </c>
      <c r="D13">
        <v>73.183270753000102</v>
      </c>
      <c r="E13">
        <v>38.963764030500002</v>
      </c>
      <c r="G13">
        <v>46.364225812499903</v>
      </c>
      <c r="H13">
        <v>16.414772212500001</v>
      </c>
      <c r="I13">
        <v>9.21565282400001</v>
      </c>
      <c r="J13">
        <v>74.616597557999697</v>
      </c>
      <c r="K13">
        <v>38.931183435999998</v>
      </c>
      <c r="N13">
        <v>46.236016355800203</v>
      </c>
      <c r="O13">
        <v>17.223848884799999</v>
      </c>
      <c r="P13">
        <v>10.617102622999999</v>
      </c>
      <c r="Q13">
        <v>80.369348407500098</v>
      </c>
      <c r="R13">
        <v>44.6207681051999</v>
      </c>
      <c r="T13">
        <v>44.753540940199997</v>
      </c>
      <c r="U13">
        <v>15.9369056457</v>
      </c>
      <c r="V13">
        <v>8.3042214999999899</v>
      </c>
      <c r="W13">
        <v>79.786547728400095</v>
      </c>
      <c r="X13">
        <v>45.775910809600099</v>
      </c>
    </row>
    <row r="14" spans="1:24" x14ac:dyDescent="0.3">
      <c r="A14">
        <v>43.0382062344</v>
      </c>
      <c r="B14">
        <v>14.0076249069</v>
      </c>
      <c r="C14">
        <v>9.39343032219994</v>
      </c>
      <c r="D14">
        <v>69.976278820999994</v>
      </c>
      <c r="E14">
        <v>38.553264192399901</v>
      </c>
      <c r="G14">
        <v>42.900391388900204</v>
      </c>
      <c r="H14">
        <v>14.2354259473</v>
      </c>
      <c r="I14">
        <v>8.9654086074000006</v>
      </c>
      <c r="J14">
        <v>66.275274138599997</v>
      </c>
      <c r="K14">
        <v>38.366302781300099</v>
      </c>
      <c r="N14">
        <v>46.687737358</v>
      </c>
      <c r="O14">
        <v>16.069549078400001</v>
      </c>
      <c r="P14">
        <v>9.0176803300000596</v>
      </c>
      <c r="Q14">
        <v>83.112991597999894</v>
      </c>
      <c r="R14">
        <v>46.7076474092</v>
      </c>
      <c r="T14">
        <v>48.448401604799997</v>
      </c>
      <c r="U14">
        <v>16.229340194799999</v>
      </c>
      <c r="V14">
        <v>9.7901736699999997</v>
      </c>
      <c r="W14">
        <v>80.072844504399995</v>
      </c>
      <c r="X14">
        <v>47.464576356400102</v>
      </c>
    </row>
    <row r="15" spans="1:24" x14ac:dyDescent="0.3">
      <c r="A15">
        <v>42.584337202000199</v>
      </c>
      <c r="B15">
        <v>16.727395507499999</v>
      </c>
      <c r="C15">
        <v>10.473116991400101</v>
      </c>
      <c r="D15">
        <v>67.730707468399999</v>
      </c>
      <c r="E15">
        <v>36.2228597131</v>
      </c>
      <c r="G15">
        <v>51.805351694400002</v>
      </c>
      <c r="H15">
        <v>18.7622025525</v>
      </c>
      <c r="I15">
        <v>7.4024603995000398</v>
      </c>
      <c r="J15">
        <v>63.215132208199996</v>
      </c>
      <c r="K15">
        <v>44.206624826299901</v>
      </c>
      <c r="N15">
        <v>50.561676586400097</v>
      </c>
      <c r="O15">
        <v>21.607972808800099</v>
      </c>
      <c r="P15">
        <v>11.0271749167997</v>
      </c>
      <c r="Q15">
        <v>87.552566816000095</v>
      </c>
      <c r="R15">
        <v>46.287381756000002</v>
      </c>
      <c r="T15">
        <v>61.982273080000198</v>
      </c>
      <c r="U15">
        <v>20.1803714768003</v>
      </c>
      <c r="V15">
        <v>12.471326199200099</v>
      </c>
      <c r="W15">
        <v>89.694196305599704</v>
      </c>
      <c r="X15">
        <v>46.1503329812003</v>
      </c>
    </row>
    <row r="16" spans="1:24" x14ac:dyDescent="0.3">
      <c r="A16">
        <v>43.820464657199999</v>
      </c>
      <c r="B16">
        <v>16.513839724799901</v>
      </c>
      <c r="C16">
        <v>9.8042510999998793</v>
      </c>
      <c r="D16">
        <v>67.670194816399999</v>
      </c>
      <c r="E16">
        <v>37.571696982799999</v>
      </c>
      <c r="G16">
        <v>48.723031638000002</v>
      </c>
      <c r="H16">
        <v>16.671336150400101</v>
      </c>
      <c r="I16">
        <v>8.3803021843999606</v>
      </c>
      <c r="J16">
        <v>64.523873502000001</v>
      </c>
      <c r="K16">
        <v>42.496543318800001</v>
      </c>
      <c r="N16">
        <v>50.080024454999801</v>
      </c>
      <c r="O16">
        <v>20.167077209999899</v>
      </c>
      <c r="P16">
        <v>9.2379396900000099</v>
      </c>
      <c r="Q16">
        <v>88.456274959999803</v>
      </c>
      <c r="R16">
        <v>44.504171399999798</v>
      </c>
      <c r="T16">
        <v>58.852915795000001</v>
      </c>
      <c r="U16">
        <v>19.395352979999998</v>
      </c>
      <c r="V16">
        <v>13.016388239999999</v>
      </c>
      <c r="W16">
        <v>88.736109970000001</v>
      </c>
      <c r="X16">
        <v>46.644399582500299</v>
      </c>
    </row>
    <row r="17" spans="1:24" x14ac:dyDescent="0.3">
      <c r="A17">
        <v>42.540929785000003</v>
      </c>
      <c r="B17">
        <v>16.848355604000002</v>
      </c>
      <c r="C17">
        <v>9.9966687649999404</v>
      </c>
      <c r="D17">
        <v>66.566966223999998</v>
      </c>
      <c r="E17">
        <v>37.646855602000002</v>
      </c>
      <c r="G17">
        <v>48.4691914</v>
      </c>
      <c r="H17">
        <v>15.685007217000001</v>
      </c>
      <c r="I17">
        <v>7.2033264789999798</v>
      </c>
      <c r="J17">
        <v>66.795651484000004</v>
      </c>
      <c r="K17">
        <v>42.894617107999998</v>
      </c>
      <c r="N17">
        <v>52.036128555200001</v>
      </c>
      <c r="O17">
        <v>21.2150127228001</v>
      </c>
      <c r="P17">
        <v>8.0654565851999394</v>
      </c>
      <c r="Q17">
        <v>86.509326660800099</v>
      </c>
      <c r="R17">
        <v>45.609785416800001</v>
      </c>
      <c r="T17">
        <v>58.427291672000003</v>
      </c>
      <c r="U17">
        <v>21.091216679599999</v>
      </c>
      <c r="V17">
        <v>11.467939815199999</v>
      </c>
      <c r="W17">
        <v>90.272852701999895</v>
      </c>
      <c r="X17">
        <v>48.522933031200097</v>
      </c>
    </row>
    <row r="18" spans="1:24" x14ac:dyDescent="0.3">
      <c r="A18">
        <v>41.878531724399899</v>
      </c>
      <c r="B18">
        <v>17.190078380900001</v>
      </c>
      <c r="C18">
        <v>11.3995846297</v>
      </c>
      <c r="D18">
        <v>70.4073216962</v>
      </c>
      <c r="E18">
        <v>39.560837857099997</v>
      </c>
      <c r="G18">
        <v>47.627097648899998</v>
      </c>
      <c r="H18">
        <v>15.8915727963</v>
      </c>
      <c r="I18">
        <v>8.98056946659994</v>
      </c>
      <c r="J18">
        <v>65.257254189999998</v>
      </c>
      <c r="K18">
        <v>42.679030334799997</v>
      </c>
      <c r="N18">
        <v>49.739902300000203</v>
      </c>
      <c r="O18">
        <v>19.442269994</v>
      </c>
      <c r="P18">
        <v>9.4821894652000402</v>
      </c>
      <c r="Q18">
        <v>86.334672783600098</v>
      </c>
      <c r="R18">
        <v>44.239381278799797</v>
      </c>
      <c r="T18">
        <v>59.680004954000097</v>
      </c>
      <c r="U18">
        <v>19.290761349999901</v>
      </c>
      <c r="V18">
        <v>13.3629211716001</v>
      </c>
      <c r="W18">
        <v>94.366286066399894</v>
      </c>
      <c r="X18">
        <v>46.182690307599799</v>
      </c>
    </row>
    <row r="19" spans="1:24" x14ac:dyDescent="0.3">
      <c r="A19">
        <v>45.910772639999998</v>
      </c>
      <c r="B19">
        <v>19.584717599999902</v>
      </c>
      <c r="C19">
        <v>14.0721972799998</v>
      </c>
      <c r="D19">
        <v>59.1141960799999</v>
      </c>
      <c r="E19">
        <v>47.5904610879996</v>
      </c>
      <c r="G19">
        <v>51.841972834000003</v>
      </c>
      <c r="H19">
        <v>18.949117741999999</v>
      </c>
      <c r="I19">
        <v>14.325439759999901</v>
      </c>
      <c r="J19">
        <v>64.696394409999996</v>
      </c>
      <c r="K19">
        <v>43.520594139999901</v>
      </c>
      <c r="N19">
        <v>63.626894474000501</v>
      </c>
      <c r="O19">
        <v>25.016200604000201</v>
      </c>
      <c r="P19">
        <v>20.220958696000299</v>
      </c>
      <c r="Q19">
        <v>86.146753724000106</v>
      </c>
      <c r="R19">
        <v>59.213028985999998</v>
      </c>
      <c r="T19">
        <v>57.378538262000099</v>
      </c>
      <c r="U19">
        <v>26.5796493550002</v>
      </c>
      <c r="V19">
        <v>13.636495890000001</v>
      </c>
      <c r="W19">
        <v>95.129840666999897</v>
      </c>
      <c r="X19">
        <v>51.063452319</v>
      </c>
    </row>
    <row r="20" spans="1:24" x14ac:dyDescent="0.3">
      <c r="A20">
        <v>48.2608428184001</v>
      </c>
      <c r="B20">
        <v>18.266685705199901</v>
      </c>
      <c r="C20">
        <v>13.1572976074</v>
      </c>
      <c r="D20">
        <v>57.142686269000002</v>
      </c>
      <c r="E20">
        <v>47.015190120600003</v>
      </c>
      <c r="G20">
        <v>52.833795800399997</v>
      </c>
      <c r="H20">
        <v>18.604894642400001</v>
      </c>
      <c r="I20">
        <v>15.64766077</v>
      </c>
      <c r="J20">
        <v>64.658041947200005</v>
      </c>
      <c r="K20">
        <v>44.587924416000099</v>
      </c>
      <c r="N20">
        <v>52.274058613000101</v>
      </c>
      <c r="O20">
        <v>22.222870274999899</v>
      </c>
      <c r="P20">
        <v>17.5817751060004</v>
      </c>
      <c r="Q20">
        <v>81.811773639999899</v>
      </c>
      <c r="R20">
        <v>58.673875951999896</v>
      </c>
      <c r="T20">
        <v>57.929718876999999</v>
      </c>
      <c r="U20">
        <v>23.088879023999901</v>
      </c>
      <c r="V20">
        <v>13.219815035</v>
      </c>
      <c r="W20">
        <v>96.763124177999998</v>
      </c>
      <c r="X20">
        <v>49.374185568000001</v>
      </c>
    </row>
    <row r="21" spans="1:24" x14ac:dyDescent="0.3">
      <c r="A21">
        <v>47.858628135199801</v>
      </c>
      <c r="B21">
        <v>19.360336514399702</v>
      </c>
      <c r="C21">
        <v>14.2385738380001</v>
      </c>
      <c r="D21">
        <v>64.211571069800002</v>
      </c>
      <c r="E21">
        <v>44.396960453399998</v>
      </c>
      <c r="G21">
        <v>52.651103842399003</v>
      </c>
      <c r="H21">
        <v>18.938287116200001</v>
      </c>
      <c r="I21">
        <v>15.8392257316001</v>
      </c>
      <c r="J21">
        <v>66.122272576200004</v>
      </c>
      <c r="K21">
        <v>42.153384742800199</v>
      </c>
      <c r="N21">
        <v>50.2629003240001</v>
      </c>
      <c r="O21">
        <v>23.336249351000198</v>
      </c>
      <c r="P21">
        <v>15.314483890000201</v>
      </c>
      <c r="Q21">
        <v>81.477636803999701</v>
      </c>
      <c r="R21">
        <v>59.363277690999901</v>
      </c>
      <c r="T21">
        <v>58.988315987999997</v>
      </c>
      <c r="U21">
        <v>23.787519822</v>
      </c>
      <c r="V21">
        <v>10.3225053839999</v>
      </c>
      <c r="W21">
        <v>97.543682110999001</v>
      </c>
      <c r="X21">
        <v>50.292135918000099</v>
      </c>
    </row>
    <row r="22" spans="1:24" x14ac:dyDescent="0.3">
      <c r="A22">
        <v>46.979917939300002</v>
      </c>
      <c r="B22">
        <v>18.0546357316003</v>
      </c>
      <c r="C22">
        <v>13.970252485999</v>
      </c>
      <c r="D22">
        <v>61.918823003400099</v>
      </c>
      <c r="E22">
        <v>45.0289474587006</v>
      </c>
      <c r="G22">
        <v>52.978347316399997</v>
      </c>
      <c r="H22">
        <v>18.214857883299999</v>
      </c>
      <c r="I22">
        <v>17.555336564599699</v>
      </c>
      <c r="J22">
        <v>65.007969502800094</v>
      </c>
      <c r="K22">
        <v>42.865223613700302</v>
      </c>
      <c r="N22">
        <v>52.998339165500099</v>
      </c>
      <c r="O22">
        <v>20.739978367300001</v>
      </c>
      <c r="P22">
        <v>14.9656307185</v>
      </c>
      <c r="Q22">
        <v>84.327413683499998</v>
      </c>
      <c r="R22">
        <v>60.138187836299998</v>
      </c>
      <c r="T22">
        <v>60.496445804999702</v>
      </c>
      <c r="U22">
        <v>20.2012893544</v>
      </c>
      <c r="V22">
        <v>11.2251247514999</v>
      </c>
      <c r="W22">
        <v>98.711301470600105</v>
      </c>
      <c r="X22">
        <v>50.5238739985002</v>
      </c>
    </row>
    <row r="23" spans="1:24" x14ac:dyDescent="0.3">
      <c r="A23">
        <v>41.015595462</v>
      </c>
      <c r="B23">
        <v>11.140848581</v>
      </c>
      <c r="C23">
        <v>28.587984259999999</v>
      </c>
      <c r="D23">
        <v>70.175215828000006</v>
      </c>
      <c r="E23">
        <v>45.039119636999999</v>
      </c>
      <c r="G23">
        <v>42.282653613000001</v>
      </c>
      <c r="H23">
        <v>16.370267149</v>
      </c>
      <c r="I23">
        <v>19.797697742</v>
      </c>
      <c r="J23">
        <v>64.376791656999998</v>
      </c>
      <c r="K23">
        <v>46.64170051</v>
      </c>
      <c r="N23">
        <v>47.424438793199997</v>
      </c>
      <c r="O23">
        <v>23.6526467628</v>
      </c>
      <c r="P23">
        <v>28.1713013412</v>
      </c>
      <c r="Q23">
        <v>77.300996743200002</v>
      </c>
      <c r="R23">
        <v>57.318488931200001</v>
      </c>
      <c r="T23">
        <v>47.342965250799999</v>
      </c>
      <c r="U23">
        <v>25.6038267488</v>
      </c>
      <c r="V23">
        <v>30.377111266</v>
      </c>
      <c r="W23">
        <v>84.832108692399999</v>
      </c>
      <c r="X23">
        <v>52.246725315600003</v>
      </c>
    </row>
    <row r="24" spans="1:24" x14ac:dyDescent="0.3">
      <c r="A24">
        <v>45.477760504999999</v>
      </c>
      <c r="B24">
        <v>14.348387042000001</v>
      </c>
      <c r="C24">
        <v>27.138233693</v>
      </c>
      <c r="D24">
        <v>69.522197781000003</v>
      </c>
      <c r="E24">
        <v>47.695618830000001</v>
      </c>
      <c r="G24">
        <v>43.490752827999998</v>
      </c>
      <c r="H24">
        <v>17.910455579000001</v>
      </c>
      <c r="I24">
        <v>21.093126903999998</v>
      </c>
      <c r="J24">
        <v>63.950040184000002</v>
      </c>
      <c r="K24">
        <v>44.25962981</v>
      </c>
      <c r="N24">
        <v>48.893976008800003</v>
      </c>
      <c r="O24">
        <v>20.693122307199999</v>
      </c>
      <c r="P24">
        <v>30.459582020399999</v>
      </c>
      <c r="Q24">
        <v>75.712670818399999</v>
      </c>
      <c r="R24">
        <v>56.187309387200003</v>
      </c>
      <c r="T24">
        <v>49.233478253599998</v>
      </c>
      <c r="U24">
        <v>25.030523762800001</v>
      </c>
      <c r="V24">
        <v>32.630877718000001</v>
      </c>
      <c r="W24">
        <v>86.587272426799998</v>
      </c>
      <c r="X24">
        <v>54.412475407199999</v>
      </c>
    </row>
    <row r="25" spans="1:24" x14ac:dyDescent="0.3">
      <c r="A25">
        <v>41.672078837500003</v>
      </c>
      <c r="B25">
        <v>13.820841768899999</v>
      </c>
      <c r="C25">
        <v>28.228650030200001</v>
      </c>
      <c r="D25">
        <v>73.359312015</v>
      </c>
      <c r="E25">
        <v>47.522843836</v>
      </c>
      <c r="G25">
        <v>41.223991325699998</v>
      </c>
      <c r="H25">
        <v>15.2140568252001</v>
      </c>
      <c r="I25">
        <v>19.438578160399999</v>
      </c>
      <c r="J25">
        <v>63.516445718900002</v>
      </c>
      <c r="K25">
        <v>45.1288943132</v>
      </c>
      <c r="N25">
        <v>49.659701659999897</v>
      </c>
      <c r="O25">
        <v>25.906376365</v>
      </c>
      <c r="P25">
        <v>29.571859119999999</v>
      </c>
      <c r="Q25">
        <v>78.114133010000003</v>
      </c>
      <c r="R25">
        <v>57.183403092499901</v>
      </c>
      <c r="T25">
        <v>49.815184350000003</v>
      </c>
      <c r="U25">
        <v>27.3772777625</v>
      </c>
      <c r="V25">
        <v>29.132565254999999</v>
      </c>
      <c r="W25">
        <v>84.833265249999997</v>
      </c>
      <c r="X25">
        <v>52.430218629999999</v>
      </c>
    </row>
    <row r="26" spans="1:24" x14ac:dyDescent="0.3">
      <c r="A26">
        <v>43.925491282000003</v>
      </c>
      <c r="B26">
        <v>12.526307836999999</v>
      </c>
      <c r="C26">
        <v>28.93248341</v>
      </c>
      <c r="D26">
        <v>71.076407227000004</v>
      </c>
      <c r="E26">
        <v>48.663075079999999</v>
      </c>
      <c r="G26">
        <v>42.536539474000001</v>
      </c>
      <c r="H26">
        <v>18.359670012999999</v>
      </c>
      <c r="I26">
        <v>16.743749311999998</v>
      </c>
      <c r="J26">
        <v>61.306960369000002</v>
      </c>
      <c r="K26">
        <v>47.297555074999899</v>
      </c>
      <c r="N26">
        <v>51.456493512000002</v>
      </c>
      <c r="O26">
        <v>23.802638035200001</v>
      </c>
      <c r="P26">
        <v>34.745507103199998</v>
      </c>
      <c r="Q26">
        <v>77.514031389199999</v>
      </c>
      <c r="R26">
        <v>54.886863688399998</v>
      </c>
      <c r="T26">
        <v>48.164738282000002</v>
      </c>
      <c r="U26">
        <v>24.576657731200001</v>
      </c>
      <c r="V26">
        <v>32.591158358000001</v>
      </c>
      <c r="W26">
        <v>85.474206439200003</v>
      </c>
      <c r="X26">
        <v>51.969077768399899</v>
      </c>
    </row>
    <row r="27" spans="1:24" x14ac:dyDescent="0.3">
      <c r="A27">
        <v>49.573522252300002</v>
      </c>
      <c r="B27">
        <v>22.9859391958</v>
      </c>
      <c r="C27">
        <v>10.10193698</v>
      </c>
      <c r="D27">
        <v>68.946755988099994</v>
      </c>
      <c r="E27">
        <v>39.059849375900001</v>
      </c>
      <c r="G27">
        <v>47.3214432137</v>
      </c>
      <c r="H27">
        <v>21.528898549499999</v>
      </c>
      <c r="I27">
        <v>12.401859183799999</v>
      </c>
      <c r="J27">
        <v>71.140235925100001</v>
      </c>
      <c r="K27">
        <v>39.605378950499997</v>
      </c>
      <c r="N27">
        <v>60.034393551000001</v>
      </c>
      <c r="O27">
        <v>31.8567775666999</v>
      </c>
      <c r="P27">
        <v>22.864762654</v>
      </c>
      <c r="Q27">
        <v>85.492975349999995</v>
      </c>
      <c r="R27">
        <v>48.675321587200003</v>
      </c>
      <c r="T27">
        <v>45.030480091900003</v>
      </c>
      <c r="U27">
        <v>31.931659669999899</v>
      </c>
      <c r="V27">
        <v>22.430878586999999</v>
      </c>
      <c r="W27">
        <v>88.200890369000007</v>
      </c>
      <c r="X27">
        <v>46.153237709499997</v>
      </c>
    </row>
    <row r="28" spans="1:24" x14ac:dyDescent="0.3">
      <c r="A28">
        <v>49.354924072000003</v>
      </c>
      <c r="B28">
        <v>24.086541409999999</v>
      </c>
      <c r="C28">
        <v>13.634457584</v>
      </c>
      <c r="D28">
        <v>68.462160123999993</v>
      </c>
      <c r="E28">
        <v>40.395840276000001</v>
      </c>
      <c r="G28">
        <v>42.091207664000002</v>
      </c>
      <c r="H28">
        <v>23.486689183999999</v>
      </c>
      <c r="I28">
        <v>12.202502676</v>
      </c>
      <c r="J28">
        <v>71.950601689999999</v>
      </c>
      <c r="K28">
        <v>34.704463359999998</v>
      </c>
      <c r="N28">
        <v>61.665740530100003</v>
      </c>
      <c r="O28">
        <v>24.977286762199999</v>
      </c>
      <c r="P28">
        <v>22.8357330238</v>
      </c>
      <c r="Q28">
        <v>87.547525053000001</v>
      </c>
      <c r="R28">
        <v>49.195800117399997</v>
      </c>
      <c r="T28">
        <v>49.006197021399998</v>
      </c>
      <c r="U28">
        <v>23.283062543500002</v>
      </c>
      <c r="V28">
        <v>16.856673488799998</v>
      </c>
      <c r="W28">
        <v>89.710959876299995</v>
      </c>
      <c r="X28">
        <v>48.389591453999998</v>
      </c>
    </row>
    <row r="29" spans="1:24" x14ac:dyDescent="0.3">
      <c r="A29">
        <v>49.092011579999898</v>
      </c>
      <c r="B29">
        <v>22.049432282000001</v>
      </c>
      <c r="C29">
        <v>13.53363923</v>
      </c>
      <c r="D29">
        <v>68.210819368000003</v>
      </c>
      <c r="E29">
        <v>41.791364057999999</v>
      </c>
      <c r="G29">
        <v>48.219721044000003</v>
      </c>
      <c r="H29">
        <v>20.674252431999999</v>
      </c>
      <c r="I29">
        <v>8.365338156</v>
      </c>
      <c r="J29">
        <v>75.218593781999999</v>
      </c>
      <c r="K29">
        <v>38.565534149999998</v>
      </c>
      <c r="N29">
        <v>58.334161262800002</v>
      </c>
      <c r="O29">
        <v>25.579761934</v>
      </c>
      <c r="P29">
        <v>20.0385024148</v>
      </c>
      <c r="Q29">
        <v>85.042682029199995</v>
      </c>
      <c r="R29">
        <v>47.740543002000003</v>
      </c>
      <c r="T29">
        <v>50.6155312092</v>
      </c>
      <c r="U29">
        <v>24.830346646799999</v>
      </c>
      <c r="V29">
        <v>15.398351160400001</v>
      </c>
      <c r="W29">
        <v>88.105258548400002</v>
      </c>
      <c r="X29">
        <v>47.6832455248</v>
      </c>
    </row>
    <row r="30" spans="1:24" x14ac:dyDescent="0.3">
      <c r="A30">
        <v>47.330767219999998</v>
      </c>
      <c r="B30">
        <v>22.941658468</v>
      </c>
      <c r="C30">
        <v>10.622754842000001</v>
      </c>
      <c r="D30">
        <v>68.507309778000007</v>
      </c>
      <c r="E30">
        <v>38.716722427999997</v>
      </c>
      <c r="G30">
        <v>44.685171023999999</v>
      </c>
      <c r="H30">
        <v>22.980853629999999</v>
      </c>
      <c r="I30">
        <v>10.717794364</v>
      </c>
      <c r="J30">
        <v>73.631940209999996</v>
      </c>
      <c r="K30">
        <v>34.397524668000003</v>
      </c>
      <c r="N30">
        <v>58.026956796500002</v>
      </c>
      <c r="O30">
        <v>26.3862855442</v>
      </c>
      <c r="P30">
        <v>21.0814630265</v>
      </c>
      <c r="Q30">
        <v>85.083021958000003</v>
      </c>
      <c r="R30">
        <v>49.637221544900001</v>
      </c>
      <c r="T30">
        <v>49.5184683381</v>
      </c>
      <c r="U30">
        <v>24.7300822905</v>
      </c>
      <c r="V30">
        <v>15.256934404200001</v>
      </c>
      <c r="W30">
        <v>88.596065574400001</v>
      </c>
      <c r="X30">
        <v>47.591176350799898</v>
      </c>
    </row>
    <row r="34" spans="1:25" x14ac:dyDescent="0.3">
      <c r="G34" t="s">
        <v>26</v>
      </c>
      <c r="T34" t="s">
        <v>27</v>
      </c>
    </row>
    <row r="35" spans="1:25" x14ac:dyDescent="0.3">
      <c r="A35" s="1" t="s">
        <v>2</v>
      </c>
      <c r="B35" s="1" t="s">
        <v>9</v>
      </c>
      <c r="G35" t="s">
        <v>1</v>
      </c>
      <c r="J35" t="s">
        <v>5</v>
      </c>
      <c r="N35" s="1" t="s">
        <v>0</v>
      </c>
      <c r="O35" s="1" t="s">
        <v>9</v>
      </c>
      <c r="T35" t="s">
        <v>1</v>
      </c>
      <c r="W35" t="s">
        <v>5</v>
      </c>
    </row>
    <row r="36" spans="1:25" x14ac:dyDescent="0.3">
      <c r="A36" s="1" t="s">
        <v>1</v>
      </c>
      <c r="B36" s="1" t="s">
        <v>3</v>
      </c>
      <c r="C36" s="1" t="s">
        <v>4</v>
      </c>
      <c r="D36" s="1" t="s">
        <v>5</v>
      </c>
      <c r="E36" s="1" t="s">
        <v>7</v>
      </c>
      <c r="G36" t="s">
        <v>12</v>
      </c>
      <c r="J36" t="s">
        <v>12</v>
      </c>
      <c r="N36" s="1" t="s">
        <v>1</v>
      </c>
      <c r="O36" s="1" t="s">
        <v>3</v>
      </c>
      <c r="P36" s="1" t="s">
        <v>4</v>
      </c>
      <c r="Q36" s="1" t="s">
        <v>5</v>
      </c>
      <c r="R36" s="1" t="s">
        <v>7</v>
      </c>
      <c r="T36" t="s">
        <v>12</v>
      </c>
      <c r="W36" t="s">
        <v>12</v>
      </c>
    </row>
    <row r="37" spans="1:25" ht="15" thickBot="1" x14ac:dyDescent="0.35">
      <c r="A37">
        <f>A3-G3</f>
        <v>-4.9724092430000013</v>
      </c>
      <c r="B37">
        <f t="shared" ref="B37:E52" si="0">B3-H3</f>
        <v>0.56775038349999818</v>
      </c>
      <c r="C37">
        <f t="shared" si="0"/>
        <v>-4.6042279125000007</v>
      </c>
      <c r="D37">
        <f t="shared" si="0"/>
        <v>4.633225236499996</v>
      </c>
      <c r="E37">
        <f t="shared" si="0"/>
        <v>-1.6032749394999968</v>
      </c>
      <c r="N37">
        <f>N3-T3</f>
        <v>-4.6390811935999992</v>
      </c>
      <c r="O37">
        <f t="shared" ref="O37:O64" si="1">O3-U3</f>
        <v>0.58227223959999819</v>
      </c>
      <c r="P37">
        <f t="shared" ref="P37:P64" si="2">P3-V3</f>
        <v>-2.6856358484000005</v>
      </c>
      <c r="Q37">
        <f t="shared" ref="Q37:Q64" si="3">Q3-W3</f>
        <v>-0.75440962560000457</v>
      </c>
      <c r="R37">
        <f t="shared" ref="R37:R64" si="4">R3-X3</f>
        <v>-2.737359013199999</v>
      </c>
    </row>
    <row r="38" spans="1:25" x14ac:dyDescent="0.3">
      <c r="A38">
        <f t="shared" ref="A38:A64" si="5">A4-G4</f>
        <v>-4.6172069859999993</v>
      </c>
      <c r="B38">
        <f t="shared" si="0"/>
        <v>-7.6241103000000976E-2</v>
      </c>
      <c r="C38">
        <f t="shared" si="0"/>
        <v>-4.9689630265000009</v>
      </c>
      <c r="D38">
        <f t="shared" si="0"/>
        <v>-2.7941409695000061</v>
      </c>
      <c r="E38">
        <f t="shared" si="0"/>
        <v>-2.1405045334999997</v>
      </c>
      <c r="G38" s="3"/>
      <c r="H38" s="3" t="s">
        <v>13</v>
      </c>
      <c r="I38" s="3" t="s">
        <v>14</v>
      </c>
      <c r="J38" s="3"/>
      <c r="K38" s="3" t="s">
        <v>13</v>
      </c>
      <c r="L38" s="3" t="s">
        <v>14</v>
      </c>
      <c r="N38">
        <f t="shared" ref="N38:N64" si="6">N4-T4</f>
        <v>-3.2422457508000022</v>
      </c>
      <c r="O38">
        <f t="shared" si="1"/>
        <v>-0.93749510540000003</v>
      </c>
      <c r="P38">
        <f t="shared" si="2"/>
        <v>-3.6069660231</v>
      </c>
      <c r="Q38">
        <f t="shared" si="3"/>
        <v>0.41878792100000339</v>
      </c>
      <c r="R38">
        <f t="shared" si="4"/>
        <v>-4.8113179107999997</v>
      </c>
      <c r="T38" s="3"/>
      <c r="U38" s="3" t="s">
        <v>13</v>
      </c>
      <c r="V38" s="3" t="s">
        <v>14</v>
      </c>
      <c r="W38" s="3"/>
      <c r="X38" s="3" t="s">
        <v>13</v>
      </c>
      <c r="Y38" s="3" t="s">
        <v>14</v>
      </c>
    </row>
    <row r="39" spans="1:25" x14ac:dyDescent="0.3">
      <c r="A39">
        <f t="shared" si="5"/>
        <v>-2.9000430801999002</v>
      </c>
      <c r="B39">
        <f t="shared" si="0"/>
        <v>-0.20147171019999988</v>
      </c>
      <c r="C39">
        <f t="shared" si="0"/>
        <v>-0.80792991540020154</v>
      </c>
      <c r="D39">
        <f t="shared" si="0"/>
        <v>0.2733126084001043</v>
      </c>
      <c r="E39">
        <f t="shared" si="0"/>
        <v>1.6671429886002969</v>
      </c>
      <c r="G39" t="s">
        <v>15</v>
      </c>
      <c r="H39">
        <v>44.575708965371419</v>
      </c>
      <c r="I39">
        <v>47.421242818107096</v>
      </c>
      <c r="J39" t="s">
        <v>15</v>
      </c>
      <c r="K39">
        <v>63.593423378307158</v>
      </c>
      <c r="L39">
        <v>63.378478705921431</v>
      </c>
      <c r="N39">
        <f t="shared" si="6"/>
        <v>-4.0299895647001023</v>
      </c>
      <c r="O39">
        <f t="shared" si="1"/>
        <v>1.1254987297000021</v>
      </c>
      <c r="P39">
        <f t="shared" si="2"/>
        <v>-1.6719969908999985</v>
      </c>
      <c r="Q39">
        <f t="shared" si="3"/>
        <v>2.0420582645000991</v>
      </c>
      <c r="R39">
        <f t="shared" si="4"/>
        <v>-1.617720097000003</v>
      </c>
      <c r="T39" t="s">
        <v>15</v>
      </c>
      <c r="U39">
        <v>50.281186523464321</v>
      </c>
      <c r="V39">
        <v>51.789949284210714</v>
      </c>
      <c r="W39" t="s">
        <v>15</v>
      </c>
      <c r="X39">
        <v>78.497565176796428</v>
      </c>
      <c r="Y39">
        <v>83.927253755074943</v>
      </c>
    </row>
    <row r="40" spans="1:25" x14ac:dyDescent="0.3">
      <c r="A40">
        <f t="shared" si="5"/>
        <v>-5.7718735887999983</v>
      </c>
      <c r="B40">
        <f t="shared" si="0"/>
        <v>-0.18066455799980119</v>
      </c>
      <c r="C40">
        <f t="shared" si="0"/>
        <v>-4.1181254319998999</v>
      </c>
      <c r="D40">
        <f t="shared" si="0"/>
        <v>-4.3666060523999022</v>
      </c>
      <c r="E40">
        <f t="shared" si="0"/>
        <v>-0.37786599119999664</v>
      </c>
      <c r="G40" t="s">
        <v>16</v>
      </c>
      <c r="H40">
        <v>8.9068015715288489</v>
      </c>
      <c r="I40">
        <v>13.581164872279828</v>
      </c>
      <c r="J40" t="s">
        <v>16</v>
      </c>
      <c r="K40">
        <v>56.027870815827754</v>
      </c>
      <c r="L40">
        <v>46.322292576023351</v>
      </c>
      <c r="N40">
        <f t="shared" si="6"/>
        <v>-5.9976421269998994</v>
      </c>
      <c r="O40">
        <f t="shared" si="1"/>
        <v>0.12495947659990136</v>
      </c>
      <c r="P40">
        <f t="shared" si="2"/>
        <v>1.1923773691998996</v>
      </c>
      <c r="Q40">
        <f t="shared" si="3"/>
        <v>-0.22890482330001305</v>
      </c>
      <c r="R40">
        <f t="shared" si="4"/>
        <v>-4.374684875100094</v>
      </c>
      <c r="T40" t="s">
        <v>16</v>
      </c>
      <c r="U40">
        <v>29.669769733898985</v>
      </c>
      <c r="V40">
        <v>25.242227951926381</v>
      </c>
      <c r="W40" t="s">
        <v>16</v>
      </c>
      <c r="X40">
        <v>62.996897441529384</v>
      </c>
      <c r="Y40">
        <v>81.56178928247364</v>
      </c>
    </row>
    <row r="41" spans="1:25" x14ac:dyDescent="0.3">
      <c r="A41">
        <f t="shared" si="5"/>
        <v>-3.1307910535999994</v>
      </c>
      <c r="B41">
        <f t="shared" si="0"/>
        <v>2.5952141711999985</v>
      </c>
      <c r="C41">
        <f t="shared" si="0"/>
        <v>-2.9206403576</v>
      </c>
      <c r="D41">
        <f t="shared" si="0"/>
        <v>-3.9507197767999997</v>
      </c>
      <c r="E41">
        <f t="shared" si="0"/>
        <v>-1.3225914056000008</v>
      </c>
      <c r="G41" t="s">
        <v>17</v>
      </c>
      <c r="H41">
        <v>28</v>
      </c>
      <c r="I41">
        <v>28</v>
      </c>
      <c r="J41" t="s">
        <v>17</v>
      </c>
      <c r="K41">
        <v>28</v>
      </c>
      <c r="L41">
        <v>28</v>
      </c>
      <c r="N41">
        <f t="shared" si="6"/>
        <v>-4.5329769048000017</v>
      </c>
      <c r="O41">
        <f t="shared" si="1"/>
        <v>-0.17756237659999741</v>
      </c>
      <c r="P41">
        <f t="shared" si="2"/>
        <v>-3.3233320099000014</v>
      </c>
      <c r="Q41">
        <f t="shared" si="3"/>
        <v>-8.9254364418000023</v>
      </c>
      <c r="R41">
        <f t="shared" si="4"/>
        <v>-3.4655575286000015</v>
      </c>
      <c r="T41" t="s">
        <v>17</v>
      </c>
      <c r="U41">
        <v>28</v>
      </c>
      <c r="V41">
        <v>28</v>
      </c>
      <c r="W41" t="s">
        <v>17</v>
      </c>
      <c r="X41">
        <v>28</v>
      </c>
      <c r="Y41">
        <v>28</v>
      </c>
    </row>
    <row r="42" spans="1:25" x14ac:dyDescent="0.3">
      <c r="A42">
        <f t="shared" si="5"/>
        <v>-3.8969956740999976</v>
      </c>
      <c r="B42">
        <f t="shared" si="0"/>
        <v>2.0071137868999998</v>
      </c>
      <c r="C42">
        <f t="shared" si="0"/>
        <v>-4.1954064628000012</v>
      </c>
      <c r="D42">
        <f t="shared" si="0"/>
        <v>1.5892145158000019</v>
      </c>
      <c r="E42">
        <f t="shared" si="0"/>
        <v>-1.8595801113999997</v>
      </c>
      <c r="G42" t="s">
        <v>18</v>
      </c>
      <c r="H42">
        <v>0.41559103390403812</v>
      </c>
      <c r="J42" t="s">
        <v>18</v>
      </c>
      <c r="K42">
        <v>0.78109062319846645</v>
      </c>
      <c r="N42">
        <f t="shared" si="6"/>
        <v>-2.6973039809999975</v>
      </c>
      <c r="O42">
        <f t="shared" si="1"/>
        <v>-1.070567300000036E-2</v>
      </c>
      <c r="P42">
        <f t="shared" si="2"/>
        <v>-2.6046688790000001</v>
      </c>
      <c r="Q42">
        <f t="shared" si="3"/>
        <v>-11.415927949000007</v>
      </c>
      <c r="R42">
        <f t="shared" si="4"/>
        <v>-2.7238258210000055</v>
      </c>
      <c r="T42" t="s">
        <v>18</v>
      </c>
      <c r="U42">
        <v>0.21382929668036674</v>
      </c>
      <c r="W42" t="s">
        <v>18</v>
      </c>
      <c r="X42">
        <v>0.80702548049119938</v>
      </c>
    </row>
    <row r="43" spans="1:25" x14ac:dyDescent="0.3">
      <c r="A43">
        <f t="shared" si="5"/>
        <v>-6.0605283844001008</v>
      </c>
      <c r="B43">
        <f t="shared" si="0"/>
        <v>-1.4386447056000975</v>
      </c>
      <c r="C43">
        <f t="shared" si="0"/>
        <v>-7.4172265703999987</v>
      </c>
      <c r="D43">
        <f t="shared" si="0"/>
        <v>-2.7946854424000023</v>
      </c>
      <c r="E43">
        <f t="shared" si="0"/>
        <v>-1.546496439400002</v>
      </c>
      <c r="G43" t="s">
        <v>19</v>
      </c>
      <c r="H43">
        <v>0</v>
      </c>
      <c r="J43" t="s">
        <v>19</v>
      </c>
      <c r="K43">
        <v>0</v>
      </c>
      <c r="N43">
        <f t="shared" si="6"/>
        <v>-3.5854229384998959</v>
      </c>
      <c r="O43">
        <f t="shared" si="1"/>
        <v>-1.0176110811000001</v>
      </c>
      <c r="P43">
        <f t="shared" si="2"/>
        <v>-2.0282026693998993</v>
      </c>
      <c r="Q43">
        <f t="shared" si="3"/>
        <v>-9.9402076105998987</v>
      </c>
      <c r="R43">
        <f t="shared" si="4"/>
        <v>0.9136109911997039</v>
      </c>
      <c r="T43" t="s">
        <v>19</v>
      </c>
      <c r="U43">
        <v>0</v>
      </c>
      <c r="W43" t="s">
        <v>19</v>
      </c>
      <c r="X43">
        <v>0</v>
      </c>
    </row>
    <row r="44" spans="1:25" x14ac:dyDescent="0.3">
      <c r="A44">
        <f t="shared" si="5"/>
        <v>-4.0402132376000992</v>
      </c>
      <c r="B44">
        <f t="shared" si="0"/>
        <v>2.6884895602000007</v>
      </c>
      <c r="C44">
        <f t="shared" si="0"/>
        <v>-2.3844112310002004</v>
      </c>
      <c r="D44">
        <f t="shared" si="0"/>
        <v>-0.66984689619989979</v>
      </c>
      <c r="E44">
        <f t="shared" si="0"/>
        <v>0.33034212300000121</v>
      </c>
      <c r="G44" t="s">
        <v>20</v>
      </c>
      <c r="H44">
        <v>27</v>
      </c>
      <c r="J44" t="s">
        <v>20</v>
      </c>
      <c r="K44">
        <v>27</v>
      </c>
      <c r="N44">
        <f t="shared" si="6"/>
        <v>-1.9974761029999968</v>
      </c>
      <c r="O44">
        <f t="shared" si="1"/>
        <v>5.494247300009647E-2</v>
      </c>
      <c r="P44">
        <f t="shared" si="2"/>
        <v>-3.6080410390002005</v>
      </c>
      <c r="Q44">
        <f t="shared" si="3"/>
        <v>-10.279378766999997</v>
      </c>
      <c r="R44">
        <f t="shared" si="4"/>
        <v>-2.1002281399997997</v>
      </c>
      <c r="T44" t="s">
        <v>20</v>
      </c>
      <c r="U44">
        <v>27</v>
      </c>
      <c r="W44" t="s">
        <v>20</v>
      </c>
      <c r="X44">
        <v>27</v>
      </c>
    </row>
    <row r="45" spans="1:25" x14ac:dyDescent="0.3">
      <c r="A45">
        <f t="shared" si="5"/>
        <v>-4.4666482912000021</v>
      </c>
      <c r="B45">
        <f t="shared" si="0"/>
        <v>0.44103654639999945</v>
      </c>
      <c r="C45">
        <f t="shared" si="0"/>
        <v>3.6854165287999994</v>
      </c>
      <c r="D45">
        <f t="shared" si="0"/>
        <v>-0.10688873159999446</v>
      </c>
      <c r="E45">
        <f t="shared" si="0"/>
        <v>-2.9078615451999994</v>
      </c>
      <c r="G45" t="s">
        <v>21</v>
      </c>
      <c r="H45">
        <v>-4.1215673141449818</v>
      </c>
      <c r="J45" t="s">
        <v>21</v>
      </c>
      <c r="K45">
        <v>0.2383776657748789</v>
      </c>
      <c r="N45">
        <f t="shared" si="6"/>
        <v>-2.5897616753999984</v>
      </c>
      <c r="O45">
        <f t="shared" si="1"/>
        <v>0.6630919034999998</v>
      </c>
      <c r="P45">
        <f t="shared" si="2"/>
        <v>0.55661281539996033</v>
      </c>
      <c r="Q45">
        <f t="shared" si="3"/>
        <v>-1.5872768933000003</v>
      </c>
      <c r="R45">
        <f t="shared" si="4"/>
        <v>-0.27792035310000074</v>
      </c>
      <c r="T45" t="s">
        <v>21</v>
      </c>
      <c r="U45">
        <v>-1.2145508719572928</v>
      </c>
      <c r="W45" t="s">
        <v>21</v>
      </c>
      <c r="X45">
        <v>-5.347973787755147</v>
      </c>
    </row>
    <row r="46" spans="1:25" x14ac:dyDescent="0.3">
      <c r="A46">
        <f t="shared" si="5"/>
        <v>-4.2815930255999959</v>
      </c>
      <c r="B46">
        <f t="shared" si="0"/>
        <v>0.97449720539999873</v>
      </c>
      <c r="C46">
        <f t="shared" si="0"/>
        <v>2.9282675042999999</v>
      </c>
      <c r="D46">
        <f t="shared" si="0"/>
        <v>4.2834630777000058</v>
      </c>
      <c r="E46">
        <f t="shared" si="0"/>
        <v>-5.5545415366999933</v>
      </c>
      <c r="G46" t="s">
        <v>22</v>
      </c>
      <c r="H46">
        <v>1.6031162639122616E-4</v>
      </c>
      <c r="J46" t="s">
        <v>22</v>
      </c>
      <c r="K46">
        <v>0.40669405841515682</v>
      </c>
      <c r="N46">
        <f t="shared" si="6"/>
        <v>-3.2685075883999986</v>
      </c>
      <c r="O46">
        <f t="shared" si="1"/>
        <v>-0.54408571839999809</v>
      </c>
      <c r="P46">
        <f t="shared" si="2"/>
        <v>0.80625981520000067</v>
      </c>
      <c r="Q46">
        <f t="shared" si="3"/>
        <v>-1.850566815199997</v>
      </c>
      <c r="R46">
        <f t="shared" si="4"/>
        <v>0.80040424279999911</v>
      </c>
      <c r="T46" t="s">
        <v>22</v>
      </c>
      <c r="U46">
        <v>0.11752665153233145</v>
      </c>
      <c r="W46" t="s">
        <v>22</v>
      </c>
      <c r="X46">
        <v>5.9864967892976189E-6</v>
      </c>
    </row>
    <row r="47" spans="1:25" x14ac:dyDescent="0.3">
      <c r="A47">
        <f t="shared" si="5"/>
        <v>-4.169663908999901</v>
      </c>
      <c r="B47">
        <f t="shared" si="0"/>
        <v>-0.63910119050000169</v>
      </c>
      <c r="C47">
        <f t="shared" si="0"/>
        <v>3.3744187999999902</v>
      </c>
      <c r="D47">
        <f t="shared" si="0"/>
        <v>-1.4333268049995951</v>
      </c>
      <c r="E47">
        <f t="shared" si="0"/>
        <v>3.2580594500004167E-2</v>
      </c>
      <c r="G47" t="s">
        <v>23</v>
      </c>
      <c r="H47">
        <v>1.7032884457221271</v>
      </c>
      <c r="J47" t="s">
        <v>23</v>
      </c>
      <c r="K47">
        <v>1.7032884457221271</v>
      </c>
      <c r="N47">
        <f t="shared" si="6"/>
        <v>1.4824754156002058</v>
      </c>
      <c r="O47">
        <f t="shared" si="1"/>
        <v>1.2869432390999993</v>
      </c>
      <c r="P47">
        <f t="shared" si="2"/>
        <v>2.3128811230000093</v>
      </c>
      <c r="Q47">
        <f t="shared" si="3"/>
        <v>0.58280067910000355</v>
      </c>
      <c r="R47">
        <f t="shared" si="4"/>
        <v>-1.1551427044001983</v>
      </c>
      <c r="T47" t="s">
        <v>23</v>
      </c>
      <c r="U47">
        <v>1.7032884457221271</v>
      </c>
      <c r="W47" t="s">
        <v>23</v>
      </c>
      <c r="X47">
        <v>1.7032884457221271</v>
      </c>
    </row>
    <row r="48" spans="1:25" x14ac:dyDescent="0.3">
      <c r="A48">
        <f t="shared" si="5"/>
        <v>0.13781484549979695</v>
      </c>
      <c r="B48">
        <f t="shared" si="0"/>
        <v>-0.22780104039999927</v>
      </c>
      <c r="C48">
        <f t="shared" si="0"/>
        <v>0.42802171479993945</v>
      </c>
      <c r="D48">
        <f t="shared" si="0"/>
        <v>3.7010046823999971</v>
      </c>
      <c r="E48">
        <f t="shared" si="0"/>
        <v>0.18696141109980147</v>
      </c>
      <c r="G48" t="s">
        <v>24</v>
      </c>
      <c r="H48">
        <v>3.2062325278245233E-4</v>
      </c>
      <c r="J48" t="s">
        <v>24</v>
      </c>
      <c r="K48">
        <v>0.81338811683031365</v>
      </c>
      <c r="N48">
        <f t="shared" si="6"/>
        <v>-1.7606642467999976</v>
      </c>
      <c r="O48">
        <f t="shared" si="1"/>
        <v>-0.15979111639999743</v>
      </c>
      <c r="P48">
        <f t="shared" si="2"/>
        <v>-0.77249333999994008</v>
      </c>
      <c r="Q48">
        <f t="shared" si="3"/>
        <v>3.0401470935998987</v>
      </c>
      <c r="R48">
        <f t="shared" si="4"/>
        <v>-0.75692894720010173</v>
      </c>
      <c r="T48" t="s">
        <v>24</v>
      </c>
      <c r="U48">
        <v>0.23505330306466291</v>
      </c>
      <c r="W48" t="s">
        <v>24</v>
      </c>
      <c r="X48">
        <v>1.1972993578595238E-5</v>
      </c>
    </row>
    <row r="49" spans="1:25" ht="15" thickBot="1" x14ac:dyDescent="0.35">
      <c r="A49">
        <f t="shared" si="5"/>
        <v>-9.221014492399803</v>
      </c>
      <c r="B49">
        <f t="shared" si="0"/>
        <v>-2.0348070450000009</v>
      </c>
      <c r="C49">
        <f t="shared" si="0"/>
        <v>3.070656591900061</v>
      </c>
      <c r="D49">
        <f t="shared" si="0"/>
        <v>4.5155752602000021</v>
      </c>
      <c r="E49">
        <f t="shared" si="0"/>
        <v>-7.983765113199901</v>
      </c>
      <c r="G49" s="2" t="s">
        <v>25</v>
      </c>
      <c r="H49" s="2">
        <v>2.0518305164802859</v>
      </c>
      <c r="I49" s="2"/>
      <c r="J49" s="2" t="s">
        <v>25</v>
      </c>
      <c r="K49" s="2">
        <v>2.0518305164802859</v>
      </c>
      <c r="L49" s="2"/>
      <c r="N49">
        <f t="shared" si="6"/>
        <v>-11.420596493600101</v>
      </c>
      <c r="O49">
        <f t="shared" si="1"/>
        <v>1.4276013319997993</v>
      </c>
      <c r="P49">
        <f t="shared" si="2"/>
        <v>-1.4441512824003997</v>
      </c>
      <c r="Q49">
        <f t="shared" si="3"/>
        <v>-2.1416294895996089</v>
      </c>
      <c r="R49">
        <f t="shared" si="4"/>
        <v>0.13704877479970179</v>
      </c>
      <c r="T49" s="2" t="s">
        <v>25</v>
      </c>
      <c r="U49" s="2">
        <v>2.0518305164802859</v>
      </c>
      <c r="V49" s="2"/>
      <c r="W49" s="2" t="s">
        <v>25</v>
      </c>
      <c r="X49" s="2">
        <v>2.0518305164802859</v>
      </c>
      <c r="Y49" s="2"/>
    </row>
    <row r="50" spans="1:25" x14ac:dyDescent="0.3">
      <c r="A50">
        <f t="shared" si="5"/>
        <v>-4.9025669808000032</v>
      </c>
      <c r="B50">
        <f t="shared" si="0"/>
        <v>-0.1574964256002005</v>
      </c>
      <c r="C50">
        <f t="shared" si="0"/>
        <v>1.4239489155999188</v>
      </c>
      <c r="D50">
        <f t="shared" si="0"/>
        <v>3.146321314399998</v>
      </c>
      <c r="E50">
        <f t="shared" si="0"/>
        <v>-4.9248463360000017</v>
      </c>
      <c r="N50">
        <f t="shared" si="6"/>
        <v>-8.7728913400002</v>
      </c>
      <c r="O50">
        <f t="shared" si="1"/>
        <v>0.77172422999990076</v>
      </c>
      <c r="P50">
        <f t="shared" si="2"/>
        <v>-3.7784485499999896</v>
      </c>
      <c r="Q50">
        <f t="shared" si="3"/>
        <v>-0.27983501000019828</v>
      </c>
      <c r="R50">
        <f t="shared" si="4"/>
        <v>-2.1402281825005005</v>
      </c>
    </row>
    <row r="51" spans="1:25" x14ac:dyDescent="0.3">
      <c r="A51">
        <f t="shared" si="5"/>
        <v>-5.9282616149999967</v>
      </c>
      <c r="B51">
        <f t="shared" si="0"/>
        <v>1.163348387000001</v>
      </c>
      <c r="C51">
        <f t="shared" si="0"/>
        <v>2.7933422859999606</v>
      </c>
      <c r="D51">
        <f t="shared" si="0"/>
        <v>-0.228685260000006</v>
      </c>
      <c r="E51">
        <f t="shared" si="0"/>
        <v>-5.2477615059999962</v>
      </c>
      <c r="G51" t="s">
        <v>3</v>
      </c>
      <c r="J51" t="s">
        <v>7</v>
      </c>
      <c r="N51">
        <f t="shared" si="6"/>
        <v>-6.3911631168000014</v>
      </c>
      <c r="O51">
        <f t="shared" si="1"/>
        <v>0.12379604320010174</v>
      </c>
      <c r="P51">
        <f t="shared" si="2"/>
        <v>-3.40248323000006</v>
      </c>
      <c r="Q51">
        <f t="shared" si="3"/>
        <v>-3.7635260411997962</v>
      </c>
      <c r="R51">
        <f t="shared" si="4"/>
        <v>-2.9131476144000956</v>
      </c>
      <c r="T51" t="s">
        <v>3</v>
      </c>
      <c r="W51" t="s">
        <v>7</v>
      </c>
    </row>
    <row r="52" spans="1:25" x14ac:dyDescent="0.3">
      <c r="A52">
        <f t="shared" si="5"/>
        <v>-5.7485659245000988</v>
      </c>
      <c r="B52">
        <f t="shared" si="0"/>
        <v>1.2985055846000009</v>
      </c>
      <c r="C52">
        <f t="shared" si="0"/>
        <v>2.4190151631000596</v>
      </c>
      <c r="D52">
        <f t="shared" si="0"/>
        <v>5.1500675062000028</v>
      </c>
      <c r="E52">
        <f t="shared" si="0"/>
        <v>-3.1181924776999992</v>
      </c>
      <c r="G52" t="s">
        <v>12</v>
      </c>
      <c r="J52" t="s">
        <v>12</v>
      </c>
      <c r="N52">
        <f t="shared" si="6"/>
        <v>-9.9401026539998938</v>
      </c>
      <c r="O52">
        <f t="shared" si="1"/>
        <v>0.15150864400009922</v>
      </c>
      <c r="P52">
        <f t="shared" si="2"/>
        <v>-3.8807317064000593</v>
      </c>
      <c r="Q52">
        <f t="shared" si="3"/>
        <v>-8.0316132827997961</v>
      </c>
      <c r="R52">
        <f t="shared" si="4"/>
        <v>-1.9433090288000017</v>
      </c>
      <c r="T52" t="s">
        <v>12</v>
      </c>
      <c r="W52" t="s">
        <v>12</v>
      </c>
    </row>
    <row r="53" spans="1:25" ht="15" thickBot="1" x14ac:dyDescent="0.35">
      <c r="A53">
        <f t="shared" si="5"/>
        <v>-5.9312001940000059</v>
      </c>
      <c r="B53">
        <f t="shared" ref="B53:B64" si="7">B19-H19</f>
        <v>0.63559985799990315</v>
      </c>
      <c r="C53">
        <f t="shared" ref="C53:C64" si="8">C19-I19</f>
        <v>-0.2532424800001003</v>
      </c>
      <c r="D53">
        <f t="shared" ref="D53:D64" si="9">D19-J19</f>
        <v>-5.5821983300000966</v>
      </c>
      <c r="E53">
        <f t="shared" ref="E53:E64" si="10">E19-K19</f>
        <v>4.0698669479996994</v>
      </c>
      <c r="N53">
        <f t="shared" si="6"/>
        <v>6.2483562120004024</v>
      </c>
      <c r="O53">
        <f t="shared" si="1"/>
        <v>-1.5634487509999992</v>
      </c>
      <c r="P53">
        <f t="shared" si="2"/>
        <v>6.5844628060002979</v>
      </c>
      <c r="Q53">
        <f t="shared" si="3"/>
        <v>-8.9830869429997904</v>
      </c>
      <c r="R53">
        <f t="shared" si="4"/>
        <v>8.1495766669999981</v>
      </c>
    </row>
    <row r="54" spans="1:25" x14ac:dyDescent="0.3">
      <c r="A54">
        <f t="shared" si="5"/>
        <v>-4.5729529819998973</v>
      </c>
      <c r="B54">
        <f t="shared" si="7"/>
        <v>-0.33820893720010048</v>
      </c>
      <c r="C54">
        <f t="shared" si="8"/>
        <v>-2.4903631625999996</v>
      </c>
      <c r="D54">
        <f t="shared" si="9"/>
        <v>-7.5153556782000024</v>
      </c>
      <c r="E54">
        <f t="shared" si="10"/>
        <v>2.427265704599904</v>
      </c>
      <c r="G54" s="3"/>
      <c r="H54" s="3" t="s">
        <v>13</v>
      </c>
      <c r="I54" s="3" t="s">
        <v>14</v>
      </c>
      <c r="J54" s="3"/>
      <c r="K54" s="3" t="s">
        <v>13</v>
      </c>
      <c r="L54" s="3" t="s">
        <v>14</v>
      </c>
      <c r="N54">
        <f t="shared" si="6"/>
        <v>-5.6556602639998985</v>
      </c>
      <c r="O54">
        <f t="shared" si="1"/>
        <v>-0.86600874900000235</v>
      </c>
      <c r="P54">
        <f t="shared" si="2"/>
        <v>4.3619600710004001</v>
      </c>
      <c r="Q54">
        <f t="shared" si="3"/>
        <v>-14.951350538000099</v>
      </c>
      <c r="R54">
        <f t="shared" si="4"/>
        <v>9.299690383999895</v>
      </c>
      <c r="T54" s="3"/>
      <c r="U54" s="3" t="s">
        <v>13</v>
      </c>
      <c r="V54" s="3" t="s">
        <v>14</v>
      </c>
      <c r="W54" s="3"/>
      <c r="X54" s="3" t="s">
        <v>13</v>
      </c>
      <c r="Y54" s="3" t="s">
        <v>14</v>
      </c>
    </row>
    <row r="55" spans="1:25" x14ac:dyDescent="0.3">
      <c r="A55">
        <f t="shared" si="5"/>
        <v>-4.7924757071992019</v>
      </c>
      <c r="B55">
        <f t="shared" si="7"/>
        <v>0.42204939819970022</v>
      </c>
      <c r="C55">
        <f t="shared" si="8"/>
        <v>-1.6006518936000003</v>
      </c>
      <c r="D55">
        <f t="shared" si="9"/>
        <v>-1.9107015064000024</v>
      </c>
      <c r="E55">
        <f t="shared" si="10"/>
        <v>2.2435757105997993</v>
      </c>
      <c r="G55" t="s">
        <v>15</v>
      </c>
      <c r="H55">
        <v>17.353993509889275</v>
      </c>
      <c r="I55">
        <v>17.542787822846432</v>
      </c>
      <c r="J55" t="s">
        <v>15</v>
      </c>
      <c r="K55">
        <v>41.789303133096425</v>
      </c>
      <c r="L55">
        <v>42.045805630446445</v>
      </c>
      <c r="N55">
        <f t="shared" si="6"/>
        <v>-8.7254156639998968</v>
      </c>
      <c r="O55">
        <f t="shared" si="1"/>
        <v>-0.45127047099980189</v>
      </c>
      <c r="P55">
        <f t="shared" si="2"/>
        <v>4.9919785060003008</v>
      </c>
      <c r="Q55">
        <f t="shared" si="3"/>
        <v>-16.0660453069993</v>
      </c>
      <c r="R55">
        <f t="shared" si="4"/>
        <v>9.0711417729998018</v>
      </c>
      <c r="T55" t="s">
        <v>15</v>
      </c>
      <c r="U55">
        <v>22.286222914439289</v>
      </c>
      <c r="V55">
        <v>22.407133400050007</v>
      </c>
      <c r="W55" t="s">
        <v>15</v>
      </c>
      <c r="X55">
        <v>50.119493687314268</v>
      </c>
      <c r="Y55">
        <v>49.158150128564337</v>
      </c>
    </row>
    <row r="56" spans="1:25" x14ac:dyDescent="0.3">
      <c r="A56">
        <f t="shared" si="5"/>
        <v>-5.9984293770999955</v>
      </c>
      <c r="B56">
        <f t="shared" si="7"/>
        <v>-0.16022215169969911</v>
      </c>
      <c r="C56">
        <f t="shared" si="8"/>
        <v>-3.5850840786006994</v>
      </c>
      <c r="D56">
        <f t="shared" si="9"/>
        <v>-3.0891464993999946</v>
      </c>
      <c r="E56">
        <f t="shared" si="10"/>
        <v>2.1637238450002982</v>
      </c>
      <c r="G56" t="s">
        <v>16</v>
      </c>
      <c r="H56">
        <v>11.74551133329024</v>
      </c>
      <c r="I56">
        <v>8.1745894947807418</v>
      </c>
      <c r="J56" t="s">
        <v>16</v>
      </c>
      <c r="K56">
        <v>17.87376634438748</v>
      </c>
      <c r="L56">
        <v>12.781368827751455</v>
      </c>
      <c r="N56">
        <f t="shared" si="6"/>
        <v>-7.4981066394996034</v>
      </c>
      <c r="O56">
        <f t="shared" si="1"/>
        <v>0.53868901290000082</v>
      </c>
      <c r="P56">
        <f t="shared" si="2"/>
        <v>3.7405059670001002</v>
      </c>
      <c r="Q56">
        <f t="shared" si="3"/>
        <v>-14.383887787100107</v>
      </c>
      <c r="R56">
        <f t="shared" si="4"/>
        <v>9.6143138377997985</v>
      </c>
      <c r="T56" t="s">
        <v>16</v>
      </c>
      <c r="U56">
        <v>11.596751019125737</v>
      </c>
      <c r="V56">
        <v>13.346042260099811</v>
      </c>
      <c r="W56" t="s">
        <v>16</v>
      </c>
      <c r="X56">
        <v>29.283010874597327</v>
      </c>
      <c r="Y56">
        <v>7.2021520236002559</v>
      </c>
    </row>
    <row r="57" spans="1:25" x14ac:dyDescent="0.3">
      <c r="A57">
        <f t="shared" si="5"/>
        <v>-1.2670581510000005</v>
      </c>
      <c r="B57">
        <f t="shared" si="7"/>
        <v>-5.2294185679999998</v>
      </c>
      <c r="C57">
        <f t="shared" si="8"/>
        <v>8.7902865179999985</v>
      </c>
      <c r="D57">
        <f t="shared" si="9"/>
        <v>5.7984241710000077</v>
      </c>
      <c r="E57">
        <f t="shared" si="10"/>
        <v>-1.6025808730000008</v>
      </c>
      <c r="G57" t="s">
        <v>17</v>
      </c>
      <c r="H57">
        <v>28</v>
      </c>
      <c r="I57">
        <v>28</v>
      </c>
      <c r="J57" t="s">
        <v>17</v>
      </c>
      <c r="K57">
        <v>28</v>
      </c>
      <c r="L57">
        <v>28</v>
      </c>
      <c r="N57">
        <f t="shared" si="6"/>
        <v>8.1473542399997712E-2</v>
      </c>
      <c r="O57">
        <f t="shared" si="1"/>
        <v>-1.9511799859999996</v>
      </c>
      <c r="P57">
        <f t="shared" si="2"/>
        <v>-2.2058099248000005</v>
      </c>
      <c r="Q57">
        <f t="shared" si="3"/>
        <v>-7.531111949199996</v>
      </c>
      <c r="R57">
        <f t="shared" si="4"/>
        <v>5.0717636155999983</v>
      </c>
      <c r="T57" t="s">
        <v>17</v>
      </c>
      <c r="U57">
        <v>28</v>
      </c>
      <c r="V57">
        <v>28</v>
      </c>
      <c r="W57" t="s">
        <v>17</v>
      </c>
      <c r="X57">
        <v>28</v>
      </c>
      <c r="Y57">
        <v>28</v>
      </c>
    </row>
    <row r="58" spans="1:25" x14ac:dyDescent="0.3">
      <c r="A58">
        <f t="shared" si="5"/>
        <v>1.9870076770000011</v>
      </c>
      <c r="B58">
        <f t="shared" si="7"/>
        <v>-3.562068537</v>
      </c>
      <c r="C58">
        <f t="shared" si="8"/>
        <v>6.0451067890000019</v>
      </c>
      <c r="D58">
        <f t="shared" si="9"/>
        <v>5.5721575970000004</v>
      </c>
      <c r="E58">
        <f t="shared" si="10"/>
        <v>3.4359890200000009</v>
      </c>
      <c r="G58" t="s">
        <v>18</v>
      </c>
      <c r="H58">
        <v>0.80975667914876881</v>
      </c>
      <c r="J58" t="s">
        <v>18</v>
      </c>
      <c r="K58">
        <v>0.65089808296175788</v>
      </c>
      <c r="N58">
        <f t="shared" si="6"/>
        <v>-0.33950224479999491</v>
      </c>
      <c r="O58">
        <f t="shared" si="1"/>
        <v>-4.337401455600002</v>
      </c>
      <c r="P58">
        <f t="shared" si="2"/>
        <v>-2.1712956976000015</v>
      </c>
      <c r="Q58">
        <f t="shared" si="3"/>
        <v>-10.874601608399999</v>
      </c>
      <c r="R58">
        <f t="shared" si="4"/>
        <v>1.7748339800000039</v>
      </c>
      <c r="T58" t="s">
        <v>18</v>
      </c>
      <c r="U58">
        <v>0.93771350323996461</v>
      </c>
      <c r="W58" t="s">
        <v>18</v>
      </c>
      <c r="X58">
        <v>0.65749840885607025</v>
      </c>
    </row>
    <row r="59" spans="1:25" x14ac:dyDescent="0.3">
      <c r="A59">
        <f t="shared" si="5"/>
        <v>0.44808751180000428</v>
      </c>
      <c r="B59">
        <f t="shared" si="7"/>
        <v>-1.3932150563001002</v>
      </c>
      <c r="C59">
        <f t="shared" si="8"/>
        <v>8.790071869800002</v>
      </c>
      <c r="D59">
        <f t="shared" si="9"/>
        <v>9.8428662960999986</v>
      </c>
      <c r="E59">
        <f t="shared" si="10"/>
        <v>2.3939495227999998</v>
      </c>
      <c r="G59" t="s">
        <v>19</v>
      </c>
      <c r="H59">
        <v>0</v>
      </c>
      <c r="J59" t="s">
        <v>19</v>
      </c>
      <c r="K59">
        <v>0</v>
      </c>
      <c r="N59">
        <f t="shared" si="6"/>
        <v>-0.15548269000010606</v>
      </c>
      <c r="O59">
        <f t="shared" si="1"/>
        <v>-1.4709013975000005</v>
      </c>
      <c r="P59">
        <f t="shared" si="2"/>
        <v>0.43929386499999978</v>
      </c>
      <c r="Q59">
        <f t="shared" si="3"/>
        <v>-6.7191322399999933</v>
      </c>
      <c r="R59">
        <f t="shared" si="4"/>
        <v>4.7531844624999025</v>
      </c>
      <c r="T59" t="s">
        <v>19</v>
      </c>
      <c r="U59">
        <v>0</v>
      </c>
      <c r="W59" t="s">
        <v>19</v>
      </c>
      <c r="X59">
        <v>0</v>
      </c>
    </row>
    <row r="60" spans="1:25" x14ac:dyDescent="0.3">
      <c r="A60">
        <f t="shared" si="5"/>
        <v>1.3889518080000016</v>
      </c>
      <c r="B60">
        <f t="shared" si="7"/>
        <v>-5.8333621759999996</v>
      </c>
      <c r="C60">
        <f t="shared" si="8"/>
        <v>12.188734098000001</v>
      </c>
      <c r="D60">
        <f t="shared" si="9"/>
        <v>9.769446858000002</v>
      </c>
      <c r="E60">
        <f t="shared" si="10"/>
        <v>1.3655200050001</v>
      </c>
      <c r="G60" t="s">
        <v>20</v>
      </c>
      <c r="H60">
        <v>27</v>
      </c>
      <c r="J60" t="s">
        <v>20</v>
      </c>
      <c r="K60">
        <v>27</v>
      </c>
      <c r="N60">
        <f t="shared" si="6"/>
        <v>3.2917552299999997</v>
      </c>
      <c r="O60">
        <f t="shared" si="1"/>
        <v>-0.77401969599999987</v>
      </c>
      <c r="P60">
        <f t="shared" si="2"/>
        <v>2.1543487451999965</v>
      </c>
      <c r="Q60">
        <f t="shared" si="3"/>
        <v>-7.9601750500000037</v>
      </c>
      <c r="R60">
        <f t="shared" si="4"/>
        <v>2.9177859200000995</v>
      </c>
      <c r="T60" t="s">
        <v>20</v>
      </c>
      <c r="U60">
        <v>27</v>
      </c>
      <c r="W60" t="s">
        <v>20</v>
      </c>
      <c r="X60">
        <v>27</v>
      </c>
    </row>
    <row r="61" spans="1:25" x14ac:dyDescent="0.3">
      <c r="A61">
        <f t="shared" si="5"/>
        <v>2.2520790386000016</v>
      </c>
      <c r="B61">
        <f t="shared" si="7"/>
        <v>1.4570406463000012</v>
      </c>
      <c r="C61">
        <f t="shared" si="8"/>
        <v>-2.2999222037999996</v>
      </c>
      <c r="D61">
        <f t="shared" si="9"/>
        <v>-2.1934799370000064</v>
      </c>
      <c r="E61">
        <f t="shared" si="10"/>
        <v>-0.54552957459999618</v>
      </c>
      <c r="G61" t="s">
        <v>21</v>
      </c>
      <c r="H61">
        <v>-0.49635118765146979</v>
      </c>
      <c r="J61" t="s">
        <v>21</v>
      </c>
      <c r="K61">
        <v>-0.40962753546474601</v>
      </c>
      <c r="N61">
        <f t="shared" si="6"/>
        <v>15.003913459099998</v>
      </c>
      <c r="O61">
        <f t="shared" si="1"/>
        <v>-7.4882103299998448E-2</v>
      </c>
      <c r="P61">
        <f t="shared" si="2"/>
        <v>0.43388406700000104</v>
      </c>
      <c r="Q61">
        <f t="shared" si="3"/>
        <v>-2.7079150190000121</v>
      </c>
      <c r="R61">
        <f t="shared" si="4"/>
        <v>2.5220838777000054</v>
      </c>
      <c r="T61" t="s">
        <v>21</v>
      </c>
      <c r="U61">
        <v>-0.50404531053625734</v>
      </c>
      <c r="W61" t="s">
        <v>21</v>
      </c>
      <c r="X61">
        <v>1.219916191959181</v>
      </c>
    </row>
    <row r="62" spans="1:25" x14ac:dyDescent="0.3">
      <c r="A62">
        <f t="shared" si="5"/>
        <v>7.2637164080000005</v>
      </c>
      <c r="B62">
        <f t="shared" si="7"/>
        <v>0.59985222599999943</v>
      </c>
      <c r="C62">
        <f t="shared" si="8"/>
        <v>1.4319549079999998</v>
      </c>
      <c r="D62">
        <f t="shared" si="9"/>
        <v>-3.4884415660000059</v>
      </c>
      <c r="E62">
        <f t="shared" si="10"/>
        <v>5.691376916000003</v>
      </c>
      <c r="G62" t="s">
        <v>22</v>
      </c>
      <c r="H62">
        <v>0.3118317782251418</v>
      </c>
      <c r="J62" t="s">
        <v>22</v>
      </c>
      <c r="K62">
        <v>0.34265548390376199</v>
      </c>
      <c r="N62">
        <f t="shared" si="6"/>
        <v>12.659543508700004</v>
      </c>
      <c r="O62">
        <f t="shared" si="1"/>
        <v>1.694224218699997</v>
      </c>
      <c r="P62">
        <f t="shared" si="2"/>
        <v>5.9790595350000011</v>
      </c>
      <c r="Q62">
        <f t="shared" si="3"/>
        <v>-2.163434823299994</v>
      </c>
      <c r="R62">
        <f t="shared" si="4"/>
        <v>0.80620866339999964</v>
      </c>
      <c r="T62" t="s">
        <v>22</v>
      </c>
      <c r="U62">
        <v>0.30915898462870373</v>
      </c>
      <c r="W62" t="s">
        <v>22</v>
      </c>
      <c r="X62">
        <v>0.11652281100584119</v>
      </c>
    </row>
    <row r="63" spans="1:25" x14ac:dyDescent="0.3">
      <c r="A63">
        <f t="shared" si="5"/>
        <v>0.8722905359998947</v>
      </c>
      <c r="B63">
        <f t="shared" si="7"/>
        <v>1.3751798500000021</v>
      </c>
      <c r="C63">
        <f t="shared" si="8"/>
        <v>5.1683010740000004</v>
      </c>
      <c r="D63">
        <f t="shared" si="9"/>
        <v>-7.0077744139999965</v>
      </c>
      <c r="E63">
        <f t="shared" si="10"/>
        <v>3.2258299080000015</v>
      </c>
      <c r="G63" t="s">
        <v>23</v>
      </c>
      <c r="H63">
        <v>1.7032884457221271</v>
      </c>
      <c r="J63" t="s">
        <v>23</v>
      </c>
      <c r="K63">
        <v>1.7032884457221271</v>
      </c>
      <c r="N63">
        <f t="shared" si="6"/>
        <v>7.7186300536000019</v>
      </c>
      <c r="O63">
        <f t="shared" si="1"/>
        <v>0.7494152872000015</v>
      </c>
      <c r="P63">
        <f t="shared" si="2"/>
        <v>4.6401512543999992</v>
      </c>
      <c r="Q63">
        <f t="shared" si="3"/>
        <v>-3.0625765192000074</v>
      </c>
      <c r="R63">
        <f t="shared" si="4"/>
        <v>5.7297477200002334E-2</v>
      </c>
      <c r="T63" t="s">
        <v>23</v>
      </c>
      <c r="U63">
        <v>1.7032884457221271</v>
      </c>
      <c r="W63" t="s">
        <v>23</v>
      </c>
      <c r="X63">
        <v>1.7032884457221271</v>
      </c>
    </row>
    <row r="64" spans="1:25" x14ac:dyDescent="0.3">
      <c r="A64">
        <f t="shared" si="5"/>
        <v>2.6455961959999996</v>
      </c>
      <c r="B64">
        <f t="shared" si="7"/>
        <v>-3.9195161999998618E-2</v>
      </c>
      <c r="C64">
        <f t="shared" si="8"/>
        <v>-9.5039521999998655E-2</v>
      </c>
      <c r="D64">
        <f t="shared" si="9"/>
        <v>-5.1246304319999894</v>
      </c>
      <c r="E64">
        <f t="shared" si="10"/>
        <v>4.3191977599999944</v>
      </c>
      <c r="G64" t="s">
        <v>24</v>
      </c>
      <c r="H64">
        <v>0.6236635564502836</v>
      </c>
      <c r="J64" t="s">
        <v>24</v>
      </c>
      <c r="K64">
        <v>0.68531096780752399</v>
      </c>
      <c r="N64">
        <f t="shared" si="6"/>
        <v>8.5084884584000022</v>
      </c>
      <c r="O64">
        <f t="shared" si="1"/>
        <v>1.6562032536999993</v>
      </c>
      <c r="P64">
        <f t="shared" si="2"/>
        <v>5.824528622299999</v>
      </c>
      <c r="Q64">
        <f t="shared" si="3"/>
        <v>-3.5130436163999974</v>
      </c>
      <c r="R64">
        <f t="shared" si="4"/>
        <v>2.0460451941001025</v>
      </c>
      <c r="T64" t="s">
        <v>24</v>
      </c>
      <c r="U64">
        <v>0.61831796925740745</v>
      </c>
      <c r="W64" t="s">
        <v>24</v>
      </c>
      <c r="X64">
        <v>0.23304562201168239</v>
      </c>
    </row>
    <row r="65" spans="1:25" ht="15" thickBot="1" x14ac:dyDescent="0.35">
      <c r="G65" s="2" t="s">
        <v>25</v>
      </c>
      <c r="H65" s="2">
        <v>2.0518305164802859</v>
      </c>
      <c r="I65" s="2"/>
      <c r="J65" s="2" t="s">
        <v>25</v>
      </c>
      <c r="K65" s="2">
        <v>2.0518305164802859</v>
      </c>
      <c r="L65" s="2"/>
      <c r="T65" s="2" t="s">
        <v>25</v>
      </c>
      <c r="U65" s="2">
        <v>2.0518305164802859</v>
      </c>
      <c r="V65" s="2"/>
      <c r="W65" s="2" t="s">
        <v>25</v>
      </c>
      <c r="X65" s="2">
        <v>2.0518305164802859</v>
      </c>
      <c r="Y65" s="2"/>
    </row>
    <row r="66" spans="1:25" x14ac:dyDescent="0.3">
      <c r="A66" t="s">
        <v>10</v>
      </c>
      <c r="N66" t="s">
        <v>10</v>
      </c>
    </row>
    <row r="67" spans="1:25" x14ac:dyDescent="0.3">
      <c r="A67">
        <f>AVERAGE(A37:A64)</f>
        <v>-2.8455338527356888</v>
      </c>
      <c r="B67">
        <f t="shared" ref="B67:E67" si="11">AVERAGE(B37:B64)</f>
        <v>-0.18879431295715701</v>
      </c>
      <c r="C67">
        <f t="shared" si="11"/>
        <v>0.74272530401781545</v>
      </c>
      <c r="D67">
        <f t="shared" si="11"/>
        <v>0.21494467238573631</v>
      </c>
      <c r="E67">
        <f t="shared" si="11"/>
        <v>-0.25650249734999925</v>
      </c>
      <c r="G67" t="s">
        <v>4</v>
      </c>
      <c r="N67">
        <f>AVERAGE(N37:N64)</f>
        <v>-1.5087627607463912</v>
      </c>
      <c r="O67">
        <f t="shared" ref="O67:R67" si="12">AVERAGE(O37:O64)</f>
        <v>-0.12091048561071073</v>
      </c>
      <c r="P67">
        <f t="shared" si="12"/>
        <v>0.24407312038572909</v>
      </c>
      <c r="Q67">
        <f t="shared" si="12"/>
        <v>-5.4296885782785216</v>
      </c>
      <c r="R67">
        <f t="shared" si="12"/>
        <v>0.96134355874993616</v>
      </c>
      <c r="T67" t="s">
        <v>4</v>
      </c>
    </row>
    <row r="68" spans="1:25" x14ac:dyDescent="0.3">
      <c r="A68" t="s">
        <v>29</v>
      </c>
      <c r="G68" t="s">
        <v>12</v>
      </c>
      <c r="N68" t="s">
        <v>11</v>
      </c>
      <c r="T68" t="s">
        <v>12</v>
      </c>
    </row>
    <row r="69" spans="1:25" ht="15" thickBot="1" x14ac:dyDescent="0.35">
      <c r="A69">
        <f>_xlfn.STDEV.P(A37:A64)</f>
        <v>3.5874283969698073</v>
      </c>
      <c r="B69">
        <f t="shared" ref="B69:E69" si="13">_xlfn.STDEV.P(B37:B64)</f>
        <v>1.9764313072509692</v>
      </c>
      <c r="C69">
        <f t="shared" si="13"/>
        <v>4.5868988045581007</v>
      </c>
      <c r="D69">
        <f t="shared" si="13"/>
        <v>4.6853604197123087</v>
      </c>
      <c r="E69">
        <f t="shared" si="13"/>
        <v>3.2537511706173072</v>
      </c>
      <c r="N69">
        <f>_xlfn.STDEV.P(N37:N64)</f>
        <v>6.4548644734064107</v>
      </c>
      <c r="O69">
        <f t="shared" ref="O69:R69" si="14">_xlfn.STDEV.P(O37:O64)</f>
        <v>1.2464540381663503</v>
      </c>
      <c r="P69">
        <f t="shared" si="14"/>
        <v>3.3527109341300019</v>
      </c>
      <c r="Q69">
        <f t="shared" si="14"/>
        <v>5.2755474466166561</v>
      </c>
      <c r="R69">
        <f t="shared" si="14"/>
        <v>4.0947793748269561</v>
      </c>
    </row>
    <row r="70" spans="1:25" x14ac:dyDescent="0.3">
      <c r="G70" s="3"/>
      <c r="H70" s="3" t="s">
        <v>13</v>
      </c>
      <c r="I70" s="3" t="s">
        <v>14</v>
      </c>
      <c r="T70" s="3"/>
      <c r="U70" s="3" t="s">
        <v>13</v>
      </c>
      <c r="V70" s="3" t="s">
        <v>14</v>
      </c>
    </row>
    <row r="71" spans="1:25" x14ac:dyDescent="0.3">
      <c r="A71" t="s">
        <v>28</v>
      </c>
      <c r="G71" t="s">
        <v>15</v>
      </c>
      <c r="H71">
        <v>14.736168971303522</v>
      </c>
      <c r="I71">
        <v>13.993443667285703</v>
      </c>
      <c r="N71" t="s">
        <v>28</v>
      </c>
      <c r="T71" t="s">
        <v>15</v>
      </c>
      <c r="U71">
        <v>16.525553965950014</v>
      </c>
      <c r="V71">
        <v>16.281480845564289</v>
      </c>
    </row>
    <row r="72" spans="1:25" x14ac:dyDescent="0.3">
      <c r="A72">
        <f>A69/SQRT(COUNT(A37:A64))</f>
        <v>0.67796024175951497</v>
      </c>
      <c r="B72">
        <f t="shared" ref="B72:E72" si="15">B69/SQRT(COUNT(B37:B64))</f>
        <v>0.37351040874202529</v>
      </c>
      <c r="C72">
        <f t="shared" si="15"/>
        <v>0.86684239470572844</v>
      </c>
      <c r="D72">
        <f t="shared" si="15"/>
        <v>0.88544989094742721</v>
      </c>
      <c r="E72">
        <f t="shared" si="15"/>
        <v>0.61490117325276328</v>
      </c>
      <c r="G72" t="s">
        <v>16</v>
      </c>
      <c r="H72">
        <v>37.624044057943372</v>
      </c>
      <c r="I72">
        <v>27.254598714291205</v>
      </c>
      <c r="N72">
        <f>N69/SQRT(COUNT(N37:N64))</f>
        <v>1.2198547245185185</v>
      </c>
      <c r="O72">
        <f t="shared" ref="O72:R72" si="16">O69/SQRT(COUNT(O37:O64))</f>
        <v>0.23555767183288387</v>
      </c>
      <c r="P72">
        <f t="shared" si="16"/>
        <v>0.63360281068536006</v>
      </c>
      <c r="Q72">
        <f t="shared" si="16"/>
        <v>0.99698475524781927</v>
      </c>
      <c r="R72">
        <f t="shared" si="16"/>
        <v>0.77384056424776171</v>
      </c>
      <c r="T72" t="s">
        <v>16</v>
      </c>
      <c r="U72">
        <v>55.18344553113716</v>
      </c>
      <c r="V72">
        <v>51.161638232204162</v>
      </c>
    </row>
    <row r="73" spans="1:25" x14ac:dyDescent="0.3">
      <c r="G73" t="s">
        <v>17</v>
      </c>
      <c r="H73">
        <v>28</v>
      </c>
      <c r="I73">
        <v>28</v>
      </c>
      <c r="T73" t="s">
        <v>17</v>
      </c>
      <c r="U73">
        <v>28</v>
      </c>
      <c r="V73">
        <v>28</v>
      </c>
    </row>
    <row r="74" spans="1:25" x14ac:dyDescent="0.3">
      <c r="A74" t="s">
        <v>30</v>
      </c>
      <c r="G74" t="s">
        <v>18</v>
      </c>
      <c r="H74">
        <v>0.67233998097350722</v>
      </c>
      <c r="N74" t="s">
        <v>30</v>
      </c>
      <c r="T74" t="s">
        <v>18</v>
      </c>
      <c r="U74">
        <v>0.89102264575673162</v>
      </c>
    </row>
    <row r="75" spans="1:25" x14ac:dyDescent="0.3">
      <c r="A75">
        <f>A67/A72</f>
        <v>-4.1971987108722697</v>
      </c>
      <c r="B75">
        <f t="shared" ref="B75:E75" si="17">B67/B72</f>
        <v>-0.50545930859868682</v>
      </c>
      <c r="C75">
        <f t="shared" si="17"/>
        <v>0.85681700451435849</v>
      </c>
      <c r="D75">
        <f t="shared" si="17"/>
        <v>0.2427519327556148</v>
      </c>
      <c r="E75">
        <f t="shared" si="17"/>
        <v>-0.41714426400120153</v>
      </c>
      <c r="G75" t="s">
        <v>19</v>
      </c>
      <c r="H75">
        <v>0</v>
      </c>
      <c r="N75">
        <f>N67/N72</f>
        <v>-1.2368380680264248</v>
      </c>
      <c r="O75">
        <f t="shared" ref="O75:R75" si="18">O67/O72</f>
        <v>-0.51329461982664926</v>
      </c>
      <c r="P75">
        <f t="shared" si="18"/>
        <v>0.38521470591602697</v>
      </c>
      <c r="Q75">
        <f t="shared" si="18"/>
        <v>-5.4461099326728126</v>
      </c>
      <c r="R75">
        <f t="shared" si="18"/>
        <v>1.2423018424789389</v>
      </c>
      <c r="T75" t="s">
        <v>19</v>
      </c>
      <c r="U75">
        <v>0</v>
      </c>
    </row>
    <row r="76" spans="1:25" x14ac:dyDescent="0.3">
      <c r="G76" t="s">
        <v>20</v>
      </c>
      <c r="H76">
        <v>27</v>
      </c>
      <c r="T76" t="s">
        <v>20</v>
      </c>
      <c r="U76">
        <v>27</v>
      </c>
    </row>
    <row r="77" spans="1:25" x14ac:dyDescent="0.3">
      <c r="A77" t="s">
        <v>20</v>
      </c>
      <c r="B77" t="s">
        <v>31</v>
      </c>
      <c r="G77" t="s">
        <v>21</v>
      </c>
      <c r="H77">
        <v>0.8413775956955073</v>
      </c>
      <c r="N77" t="s">
        <v>20</v>
      </c>
      <c r="T77" t="s">
        <v>21</v>
      </c>
      <c r="U77">
        <v>0.37827333185793149</v>
      </c>
    </row>
    <row r="78" spans="1:25" x14ac:dyDescent="0.3">
      <c r="A78">
        <v>27</v>
      </c>
      <c r="B78">
        <v>1.7030000000000001</v>
      </c>
      <c r="G78" t="s">
        <v>22</v>
      </c>
      <c r="H78">
        <v>0.20376343291307902</v>
      </c>
      <c r="N78">
        <v>27</v>
      </c>
      <c r="T78" t="s">
        <v>22</v>
      </c>
      <c r="U78">
        <v>0.35409273397388341</v>
      </c>
    </row>
    <row r="79" spans="1:25" x14ac:dyDescent="0.3">
      <c r="G79" t="s">
        <v>23</v>
      </c>
      <c r="H79">
        <v>1.7032884457221271</v>
      </c>
      <c r="T79" t="s">
        <v>23</v>
      </c>
      <c r="U79">
        <v>1.7032884457221271</v>
      </c>
    </row>
    <row r="80" spans="1:25" x14ac:dyDescent="0.3">
      <c r="G80" t="s">
        <v>24</v>
      </c>
      <c r="H80">
        <v>0.40752686582615805</v>
      </c>
      <c r="T80" t="s">
        <v>24</v>
      </c>
      <c r="U80">
        <v>0.70818546794776682</v>
      </c>
    </row>
    <row r="81" spans="1:24" ht="15" thickBot="1" x14ac:dyDescent="0.35">
      <c r="G81" s="2" t="s">
        <v>25</v>
      </c>
      <c r="H81" s="2">
        <v>2.0518305164802859</v>
      </c>
      <c r="I81" s="2"/>
      <c r="T81" s="2" t="s">
        <v>25</v>
      </c>
      <c r="U81" s="2">
        <v>2.0518305164802859</v>
      </c>
      <c r="V81" s="2"/>
    </row>
    <row r="89" spans="1:24" x14ac:dyDescent="0.3">
      <c r="A89" t="s">
        <v>32</v>
      </c>
    </row>
    <row r="90" spans="1:24" x14ac:dyDescent="0.3">
      <c r="A90" t="s">
        <v>2</v>
      </c>
      <c r="B90" t="s">
        <v>6</v>
      </c>
      <c r="G90" t="s">
        <v>8</v>
      </c>
      <c r="N90" t="s">
        <v>0</v>
      </c>
      <c r="O90" t="s">
        <v>6</v>
      </c>
      <c r="T90" t="s">
        <v>8</v>
      </c>
    </row>
    <row r="91" spans="1:24" x14ac:dyDescent="0.3">
      <c r="A91" t="s">
        <v>1</v>
      </c>
      <c r="B91" t="s">
        <v>3</v>
      </c>
      <c r="C91" t="s">
        <v>4</v>
      </c>
      <c r="D91" t="s">
        <v>5</v>
      </c>
      <c r="E91" t="s">
        <v>7</v>
      </c>
      <c r="G91" t="s">
        <v>1</v>
      </c>
      <c r="H91" t="s">
        <v>3</v>
      </c>
      <c r="I91" t="s">
        <v>4</v>
      </c>
      <c r="J91" t="s">
        <v>5</v>
      </c>
      <c r="K91" t="s">
        <v>7</v>
      </c>
      <c r="N91" t="s">
        <v>1</v>
      </c>
      <c r="O91" t="s">
        <v>3</v>
      </c>
      <c r="P91" t="s">
        <v>4</v>
      </c>
      <c r="Q91" t="s">
        <v>5</v>
      </c>
      <c r="R91" t="s">
        <v>7</v>
      </c>
      <c r="T91" t="s">
        <v>1</v>
      </c>
      <c r="U91" t="s">
        <v>3</v>
      </c>
      <c r="V91" t="s">
        <v>4</v>
      </c>
      <c r="W91" t="s">
        <v>5</v>
      </c>
      <c r="X91" t="s">
        <v>7</v>
      </c>
    </row>
    <row r="92" spans="1:24" x14ac:dyDescent="0.3">
      <c r="A92">
        <f>AVERAGE(A3:A6)</f>
        <v>44.204661909125001</v>
      </c>
      <c r="B92">
        <f t="shared" ref="B92:K92" si="19">AVERAGE(B3:B6)</f>
        <v>17.184830345449999</v>
      </c>
      <c r="C92">
        <f t="shared" si="19"/>
        <v>11.930710375799951</v>
      </c>
      <c r="D92">
        <f t="shared" si="19"/>
        <v>55.962608119525051</v>
      </c>
      <c r="E92">
        <f t="shared" si="19"/>
        <v>39.51344557905</v>
      </c>
      <c r="G92">
        <f t="shared" si="19"/>
        <v>48.770045133624976</v>
      </c>
      <c r="H92">
        <f t="shared" si="19"/>
        <v>17.15748709237495</v>
      </c>
      <c r="I92">
        <f t="shared" si="19"/>
        <v>15.555521947399976</v>
      </c>
      <c r="J92">
        <f t="shared" si="19"/>
        <v>56.526160413775003</v>
      </c>
      <c r="K92">
        <f t="shared" si="19"/>
        <v>40.127071197949924</v>
      </c>
      <c r="N92">
        <f t="shared" ref="N92:X92" si="20">AVERAGE(N3:N6)</f>
        <v>44.873953745024998</v>
      </c>
      <c r="O92">
        <f t="shared" si="20"/>
        <v>23.484347595449975</v>
      </c>
      <c r="P92">
        <f t="shared" si="20"/>
        <v>13.28491004764995</v>
      </c>
      <c r="Q92">
        <f t="shared" si="20"/>
        <v>69.625833703550029</v>
      </c>
      <c r="R92">
        <f t="shared" si="20"/>
        <v>45.512809864849999</v>
      </c>
      <c r="T92">
        <f t="shared" si="20"/>
        <v>49.351193404050001</v>
      </c>
      <c r="U92">
        <f t="shared" si="20"/>
        <v>23.260538760325002</v>
      </c>
      <c r="V92">
        <f t="shared" si="20"/>
        <v>14.977965420949975</v>
      </c>
      <c r="W92">
        <f t="shared" si="20"/>
        <v>69.256450769400004</v>
      </c>
      <c r="X92">
        <f t="shared" si="20"/>
        <v>48.898080338875019</v>
      </c>
    </row>
    <row r="93" spans="1:24" x14ac:dyDescent="0.3">
      <c r="A93">
        <f>AVERAGE(A7:A10)</f>
        <v>45.460596887824977</v>
      </c>
      <c r="B93">
        <f t="shared" ref="B93:K93" si="21">AVERAGE(B7:B10)</f>
        <v>19.231677770125</v>
      </c>
      <c r="C93">
        <f t="shared" si="21"/>
        <v>16.805090967649999</v>
      </c>
      <c r="D93">
        <f t="shared" si="21"/>
        <v>51.211721214800001</v>
      </c>
      <c r="E93">
        <f t="shared" si="21"/>
        <v>45.0810497338</v>
      </c>
      <c r="G93">
        <f t="shared" si="21"/>
        <v>49.742728975250024</v>
      </c>
      <c r="H93">
        <f t="shared" si="21"/>
        <v>17.768634566950023</v>
      </c>
      <c r="I93">
        <f t="shared" si="21"/>
        <v>21.03451212310005</v>
      </c>
      <c r="J93">
        <f t="shared" si="21"/>
        <v>52.668230614699972</v>
      </c>
      <c r="K93">
        <f t="shared" si="21"/>
        <v>46.180631192150003</v>
      </c>
      <c r="N93">
        <f t="shared" ref="N93:X93" si="22">AVERAGE(N7:N10)</f>
        <v>46.770681208300026</v>
      </c>
      <c r="O93">
        <f t="shared" si="22"/>
        <v>21.731931160175023</v>
      </c>
      <c r="P93">
        <f t="shared" si="22"/>
        <v>14.85870011235</v>
      </c>
      <c r="Q93">
        <f t="shared" si="22"/>
        <v>65.248665711450002</v>
      </c>
      <c r="R93">
        <f t="shared" si="22"/>
        <v>50.071033851725019</v>
      </c>
      <c r="T93">
        <f t="shared" si="22"/>
        <v>49.973976190124993</v>
      </c>
      <c r="U93">
        <f t="shared" si="22"/>
        <v>22.019665324599998</v>
      </c>
      <c r="V93">
        <f t="shared" si="22"/>
        <v>17.749761261675026</v>
      </c>
      <c r="W93">
        <f t="shared" si="22"/>
        <v>75.388903403549975</v>
      </c>
      <c r="X93">
        <f t="shared" si="22"/>
        <v>51.915033976325049</v>
      </c>
    </row>
    <row r="94" spans="1:24" x14ac:dyDescent="0.3">
      <c r="A94">
        <f>AVERAGE(A11:A14)</f>
        <v>40.545559932575003</v>
      </c>
      <c r="B94">
        <f t="shared" ref="B94:K94" si="23">AVERAGE(B11:B14)</f>
        <v>13.449946115374999</v>
      </c>
      <c r="C94">
        <f t="shared" si="23"/>
        <v>9.944360773999982</v>
      </c>
      <c r="D94">
        <f t="shared" si="23"/>
        <v>69.723973129750021</v>
      </c>
      <c r="E94">
        <f t="shared" si="23"/>
        <v>36.951065919674974</v>
      </c>
      <c r="G94">
        <f t="shared" si="23"/>
        <v>43.740582527650027</v>
      </c>
      <c r="H94">
        <f t="shared" si="23"/>
        <v>13.312788235150002</v>
      </c>
      <c r="I94">
        <f t="shared" si="23"/>
        <v>7.3403296370250004</v>
      </c>
      <c r="J94">
        <f t="shared" si="23"/>
        <v>68.112910073874929</v>
      </c>
      <c r="K94">
        <f t="shared" si="23"/>
        <v>39.011781188750021</v>
      </c>
      <c r="N94">
        <f t="shared" ref="N94:X94" si="24">AVERAGE(N11:N14)</f>
        <v>46.054724064050049</v>
      </c>
      <c r="O94">
        <f t="shared" si="24"/>
        <v>16.636649992899997</v>
      </c>
      <c r="P94">
        <f t="shared" si="24"/>
        <v>8.6191876587500058</v>
      </c>
      <c r="Q94">
        <f t="shared" si="24"/>
        <v>81.002342966849994</v>
      </c>
      <c r="R94">
        <f t="shared" si="24"/>
        <v>45.539101677699982</v>
      </c>
      <c r="T94">
        <f t="shared" si="24"/>
        <v>47.588838587799998</v>
      </c>
      <c r="U94">
        <f t="shared" si="24"/>
        <v>16.32511041595</v>
      </c>
      <c r="V94">
        <f t="shared" si="24"/>
        <v>7.8933725553499983</v>
      </c>
      <c r="W94">
        <f t="shared" si="24"/>
        <v>80.956066950800022</v>
      </c>
      <c r="X94">
        <f t="shared" si="24"/>
        <v>45.886498618175054</v>
      </c>
    </row>
    <row r="95" spans="1:24" x14ac:dyDescent="0.3">
      <c r="A95">
        <f>AVERAGE(A15:A18)</f>
        <v>42.706065842150025</v>
      </c>
      <c r="B95">
        <f t="shared" ref="B95:K95" si="25">AVERAGE(B15:B18)</f>
        <v>16.819917304299977</v>
      </c>
      <c r="C95">
        <f t="shared" si="25"/>
        <v>10.41840537152498</v>
      </c>
      <c r="D95">
        <f t="shared" si="25"/>
        <v>68.093797551249992</v>
      </c>
      <c r="E95">
        <f t="shared" si="25"/>
        <v>37.750562538750003</v>
      </c>
      <c r="G95">
        <f t="shared" si="25"/>
        <v>49.156168095325</v>
      </c>
      <c r="H95">
        <f t="shared" si="25"/>
        <v>16.752529679050024</v>
      </c>
      <c r="I95">
        <f t="shared" si="25"/>
        <v>7.9916646323749791</v>
      </c>
      <c r="J95">
        <f t="shared" si="25"/>
        <v>64.947977846050009</v>
      </c>
      <c r="K95">
        <f t="shared" si="25"/>
        <v>43.069203896974976</v>
      </c>
      <c r="N95">
        <f t="shared" ref="N95:X95" si="26">AVERAGE(N15:N18)</f>
        <v>50.604432974150029</v>
      </c>
      <c r="O95">
        <f t="shared" si="26"/>
        <v>20.608083183900025</v>
      </c>
      <c r="P95">
        <f t="shared" si="26"/>
        <v>9.4531901642999223</v>
      </c>
      <c r="Q95">
        <f t="shared" si="26"/>
        <v>87.213210305100034</v>
      </c>
      <c r="R95">
        <f t="shared" si="26"/>
        <v>45.160179962899903</v>
      </c>
      <c r="T95">
        <f t="shared" si="26"/>
        <v>59.735621375250076</v>
      </c>
      <c r="U95">
        <f t="shared" si="26"/>
        <v>19.989425621600049</v>
      </c>
      <c r="V95">
        <f t="shared" si="26"/>
        <v>12.579643856500049</v>
      </c>
      <c r="W95">
        <f t="shared" si="26"/>
        <v>90.767361260999877</v>
      </c>
      <c r="X95">
        <f t="shared" si="26"/>
        <v>46.875088975625118</v>
      </c>
    </row>
    <row r="96" spans="1:24" x14ac:dyDescent="0.3">
      <c r="A96">
        <f>AVERAGE(A19:A22)</f>
        <v>47.252540383224975</v>
      </c>
      <c r="B96">
        <f t="shared" ref="B96:K96" si="27">AVERAGE(B19:B22)</f>
        <v>18.81659388779995</v>
      </c>
      <c r="C96">
        <f t="shared" si="27"/>
        <v>13.859580302849725</v>
      </c>
      <c r="D96">
        <f t="shared" si="27"/>
        <v>60.596819105550004</v>
      </c>
      <c r="E96">
        <f t="shared" si="27"/>
        <v>46.007889780175049</v>
      </c>
      <c r="G96">
        <f t="shared" si="27"/>
        <v>52.57630494829975</v>
      </c>
      <c r="H96">
        <f t="shared" si="27"/>
        <v>18.676789345974999</v>
      </c>
      <c r="I96">
        <f t="shared" si="27"/>
        <v>15.841915706549925</v>
      </c>
      <c r="J96">
        <f t="shared" si="27"/>
        <v>65.121169609050028</v>
      </c>
      <c r="K96">
        <f t="shared" si="27"/>
        <v>43.281781728125125</v>
      </c>
      <c r="N96">
        <f t="shared" ref="N96:X96" si="28">AVERAGE(N19:N22)</f>
        <v>54.790548144125196</v>
      </c>
      <c r="O96">
        <f t="shared" si="28"/>
        <v>22.828824649325075</v>
      </c>
      <c r="P96">
        <f t="shared" si="28"/>
        <v>17.020712102625225</v>
      </c>
      <c r="Q96">
        <f t="shared" si="28"/>
        <v>83.440894462874923</v>
      </c>
      <c r="R96">
        <f t="shared" si="28"/>
        <v>59.34709261632495</v>
      </c>
      <c r="T96">
        <f t="shared" si="28"/>
        <v>58.698254732999949</v>
      </c>
      <c r="U96">
        <f t="shared" si="28"/>
        <v>23.414334388850026</v>
      </c>
      <c r="V96">
        <f t="shared" si="28"/>
        <v>12.100985265124949</v>
      </c>
      <c r="W96">
        <f t="shared" si="28"/>
        <v>97.036987106649747</v>
      </c>
      <c r="X96">
        <f t="shared" si="28"/>
        <v>50.313411950875071</v>
      </c>
    </row>
    <row r="97" spans="1:25" x14ac:dyDescent="0.3">
      <c r="A97">
        <f>AVERAGE(A23:A26)</f>
        <v>43.022731521624998</v>
      </c>
      <c r="B97">
        <f t="shared" ref="B97:K97" si="29">AVERAGE(B23:B26)</f>
        <v>12.959096307224998</v>
      </c>
      <c r="C97">
        <f t="shared" si="29"/>
        <v>28.221837848300002</v>
      </c>
      <c r="D97">
        <f t="shared" si="29"/>
        <v>71.033283212750007</v>
      </c>
      <c r="E97">
        <f t="shared" si="29"/>
        <v>47.230164345749998</v>
      </c>
      <c r="G97">
        <f t="shared" si="29"/>
        <v>42.383484310175</v>
      </c>
      <c r="H97">
        <f t="shared" si="29"/>
        <v>16.963612391550026</v>
      </c>
      <c r="I97">
        <f t="shared" si="29"/>
        <v>19.268288029600001</v>
      </c>
      <c r="J97">
        <f t="shared" si="29"/>
        <v>63.287559482224999</v>
      </c>
      <c r="K97">
        <f t="shared" si="29"/>
        <v>45.831944927049975</v>
      </c>
      <c r="N97">
        <f t="shared" ref="N97:X97" si="30">AVERAGE(N23:N26)</f>
        <v>49.358652493499974</v>
      </c>
      <c r="O97">
        <f t="shared" si="30"/>
        <v>23.513695867550002</v>
      </c>
      <c r="P97">
        <f t="shared" si="30"/>
        <v>30.737062396199999</v>
      </c>
      <c r="Q97">
        <f t="shared" si="30"/>
        <v>77.160457990200001</v>
      </c>
      <c r="R97">
        <f t="shared" si="30"/>
        <v>56.394016274824978</v>
      </c>
      <c r="T97">
        <f t="shared" si="30"/>
        <v>48.639091534100004</v>
      </c>
      <c r="U97">
        <f t="shared" si="30"/>
        <v>25.647071501325001</v>
      </c>
      <c r="V97">
        <f t="shared" si="30"/>
        <v>31.182928149249999</v>
      </c>
      <c r="W97">
        <f t="shared" si="30"/>
        <v>85.431713202100013</v>
      </c>
      <c r="X97">
        <f t="shared" si="30"/>
        <v>52.764624280299977</v>
      </c>
    </row>
    <row r="98" spans="1:25" x14ac:dyDescent="0.3">
      <c r="A98">
        <f>AVERAGE(A27:A30)</f>
        <v>48.837806281074975</v>
      </c>
      <c r="B98">
        <f t="shared" ref="B98:K98" si="31">AVERAGE(B27:B30)</f>
        <v>23.015892838949998</v>
      </c>
      <c r="C98">
        <f t="shared" si="31"/>
        <v>11.973197159</v>
      </c>
      <c r="D98">
        <f t="shared" si="31"/>
        <v>68.531761314524999</v>
      </c>
      <c r="E98">
        <f t="shared" si="31"/>
        <v>39.990944034475</v>
      </c>
      <c r="G98">
        <f t="shared" si="31"/>
        <v>45.579385736425003</v>
      </c>
      <c r="H98">
        <f t="shared" si="31"/>
        <v>22.167673448875</v>
      </c>
      <c r="I98">
        <f t="shared" si="31"/>
        <v>10.92187359495</v>
      </c>
      <c r="J98">
        <f t="shared" si="31"/>
        <v>72.985342901774999</v>
      </c>
      <c r="K98">
        <f t="shared" si="31"/>
        <v>36.818225282124999</v>
      </c>
      <c r="N98">
        <f t="shared" ref="N98:X98" si="32">AVERAGE(N27:N30)</f>
        <v>59.5153130351</v>
      </c>
      <c r="O98">
        <f t="shared" si="32"/>
        <v>27.200027951774977</v>
      </c>
      <c r="P98">
        <f t="shared" si="32"/>
        <v>21.705115279775001</v>
      </c>
      <c r="Q98">
        <f t="shared" si="32"/>
        <v>85.791551097550013</v>
      </c>
      <c r="R98">
        <f t="shared" si="32"/>
        <v>48.812221562875003</v>
      </c>
      <c r="T98">
        <f t="shared" si="32"/>
        <v>48.542669165150002</v>
      </c>
      <c r="U98">
        <f t="shared" si="32"/>
        <v>26.193787787699975</v>
      </c>
      <c r="V98">
        <f t="shared" si="32"/>
        <v>17.485709410099997</v>
      </c>
      <c r="W98">
        <f t="shared" si="32"/>
        <v>88.653293592024994</v>
      </c>
      <c r="X98">
        <f t="shared" si="32"/>
        <v>47.454312759774979</v>
      </c>
    </row>
    <row r="101" spans="1:25" x14ac:dyDescent="0.3">
      <c r="A101" t="s">
        <v>33</v>
      </c>
      <c r="N101" t="s">
        <v>34</v>
      </c>
    </row>
    <row r="102" spans="1:25" x14ac:dyDescent="0.3">
      <c r="A102" t="s">
        <v>1</v>
      </c>
      <c r="D102" t="s">
        <v>3</v>
      </c>
      <c r="G102" t="s">
        <v>4</v>
      </c>
      <c r="J102" t="s">
        <v>5</v>
      </c>
      <c r="N102" t="s">
        <v>1</v>
      </c>
      <c r="Q102" t="s">
        <v>3</v>
      </c>
      <c r="T102" t="s">
        <v>4</v>
      </c>
      <c r="W102" t="s">
        <v>5</v>
      </c>
    </row>
    <row r="103" spans="1:25" x14ac:dyDescent="0.3">
      <c r="A103" t="s">
        <v>12</v>
      </c>
      <c r="D103" t="s">
        <v>12</v>
      </c>
      <c r="G103" t="s">
        <v>12</v>
      </c>
      <c r="J103" t="s">
        <v>12</v>
      </c>
      <c r="N103" t="s">
        <v>12</v>
      </c>
      <c r="Q103" t="s">
        <v>12</v>
      </c>
      <c r="T103" t="s">
        <v>12</v>
      </c>
      <c r="W103" t="s">
        <v>12</v>
      </c>
    </row>
    <row r="104" spans="1:25" ht="15" thickBot="1" x14ac:dyDescent="0.35"/>
    <row r="105" spans="1:25" x14ac:dyDescent="0.3">
      <c r="A105" s="3"/>
      <c r="B105" s="3" t="s">
        <v>13</v>
      </c>
      <c r="C105" s="3" t="s">
        <v>14</v>
      </c>
      <c r="D105" s="3"/>
      <c r="E105" s="3" t="s">
        <v>13</v>
      </c>
      <c r="F105" s="3" t="s">
        <v>14</v>
      </c>
      <c r="G105" s="3"/>
      <c r="H105" s="3" t="s">
        <v>13</v>
      </c>
      <c r="I105" s="3" t="s">
        <v>14</v>
      </c>
      <c r="J105" s="3"/>
      <c r="K105" s="3" t="s">
        <v>13</v>
      </c>
      <c r="L105" s="3" t="s">
        <v>14</v>
      </c>
      <c r="N105" s="3"/>
      <c r="O105" s="3" t="s">
        <v>13</v>
      </c>
      <c r="P105" s="3" t="s">
        <v>14</v>
      </c>
      <c r="Q105" s="3"/>
      <c r="R105" s="3" t="s">
        <v>13</v>
      </c>
      <c r="S105" s="3" t="s">
        <v>14</v>
      </c>
      <c r="T105" s="3"/>
      <c r="U105" s="3" t="s">
        <v>13</v>
      </c>
      <c r="V105" s="3" t="s">
        <v>14</v>
      </c>
      <c r="W105" s="3"/>
      <c r="X105" s="3" t="s">
        <v>13</v>
      </c>
      <c r="Y105" s="3" t="s">
        <v>14</v>
      </c>
    </row>
    <row r="106" spans="1:25" x14ac:dyDescent="0.3">
      <c r="A106" t="s">
        <v>15</v>
      </c>
      <c r="B106">
        <v>44.575708965371419</v>
      </c>
      <c r="C106">
        <v>47.42124281810711</v>
      </c>
      <c r="D106" t="s">
        <v>15</v>
      </c>
      <c r="E106">
        <v>17.353993509889275</v>
      </c>
      <c r="F106">
        <v>17.542787822846432</v>
      </c>
      <c r="G106" t="s">
        <v>15</v>
      </c>
      <c r="H106">
        <v>14.736168971303517</v>
      </c>
      <c r="I106">
        <v>13.993443667285703</v>
      </c>
      <c r="J106" t="s">
        <v>15</v>
      </c>
      <c r="K106">
        <v>63.593423378307151</v>
      </c>
      <c r="L106">
        <v>63.378478705921417</v>
      </c>
      <c r="N106" t="s">
        <v>15</v>
      </c>
      <c r="O106">
        <v>50.281186523464321</v>
      </c>
      <c r="P106">
        <v>51.789949284210714</v>
      </c>
      <c r="Q106" t="s">
        <v>15</v>
      </c>
      <c r="R106">
        <v>22.286222914439296</v>
      </c>
      <c r="S106">
        <v>22.407133400050011</v>
      </c>
      <c r="T106" t="s">
        <v>15</v>
      </c>
      <c r="U106">
        <v>16.525553965950017</v>
      </c>
      <c r="V106">
        <v>16.281480845564285</v>
      </c>
      <c r="W106" t="s">
        <v>15</v>
      </c>
      <c r="X106">
        <v>78.497565176796442</v>
      </c>
      <c r="Y106">
        <v>83.927253755074943</v>
      </c>
    </row>
    <row r="107" spans="1:25" x14ac:dyDescent="0.3">
      <c r="A107" t="s">
        <v>16</v>
      </c>
      <c r="B107">
        <v>8.066834682822126</v>
      </c>
      <c r="C107">
        <v>13.185317569193481</v>
      </c>
      <c r="D107" t="s">
        <v>16</v>
      </c>
      <c r="E107">
        <v>12.098760518199924</v>
      </c>
      <c r="F107">
        <v>6.9546397564990157</v>
      </c>
      <c r="G107" t="s">
        <v>16</v>
      </c>
      <c r="H107">
        <v>40.670205075101045</v>
      </c>
      <c r="I107">
        <v>28.829564345343897</v>
      </c>
      <c r="J107" t="s">
        <v>16</v>
      </c>
      <c r="K107">
        <v>59.681871837802952</v>
      </c>
      <c r="L107">
        <v>46.979820941296964</v>
      </c>
      <c r="N107" t="s">
        <v>16</v>
      </c>
      <c r="O107">
        <v>27.663965128661477</v>
      </c>
      <c r="P107">
        <v>26.370956915021797</v>
      </c>
      <c r="Q107" t="s">
        <v>16</v>
      </c>
      <c r="R107">
        <v>10.403859281560168</v>
      </c>
      <c r="S107">
        <v>11.594191813829715</v>
      </c>
      <c r="T107" t="s">
        <v>16</v>
      </c>
      <c r="U107">
        <v>59.141523591341446</v>
      </c>
      <c r="V107">
        <v>54.81646651712424</v>
      </c>
      <c r="W107" t="s">
        <v>16</v>
      </c>
      <c r="X107">
        <v>69.317321471252697</v>
      </c>
      <c r="Y107">
        <v>90.035811334326965</v>
      </c>
    </row>
    <row r="108" spans="1:25" x14ac:dyDescent="0.3">
      <c r="A108" t="s">
        <v>17</v>
      </c>
      <c r="B108">
        <v>7</v>
      </c>
      <c r="C108">
        <v>7</v>
      </c>
      <c r="D108" t="s">
        <v>17</v>
      </c>
      <c r="E108">
        <v>7</v>
      </c>
      <c r="F108">
        <v>7</v>
      </c>
      <c r="G108" t="s">
        <v>17</v>
      </c>
      <c r="H108">
        <v>7</v>
      </c>
      <c r="I108">
        <v>7</v>
      </c>
      <c r="J108" t="s">
        <v>17</v>
      </c>
      <c r="K108">
        <v>7</v>
      </c>
      <c r="L108">
        <v>7</v>
      </c>
      <c r="N108" t="s">
        <v>17</v>
      </c>
      <c r="O108">
        <v>7</v>
      </c>
      <c r="P108">
        <v>7</v>
      </c>
      <c r="Q108" t="s">
        <v>17</v>
      </c>
      <c r="R108">
        <v>7</v>
      </c>
      <c r="S108">
        <v>7</v>
      </c>
      <c r="T108" t="s">
        <v>17</v>
      </c>
      <c r="U108">
        <v>7</v>
      </c>
      <c r="V108">
        <v>7</v>
      </c>
      <c r="W108" t="s">
        <v>17</v>
      </c>
      <c r="X108">
        <v>7</v>
      </c>
      <c r="Y108">
        <v>7</v>
      </c>
    </row>
    <row r="109" spans="1:25" x14ac:dyDescent="0.3">
      <c r="A109" t="s">
        <v>18</v>
      </c>
      <c r="B109">
        <v>0.43497774500162029</v>
      </c>
      <c r="D109" t="s">
        <v>18</v>
      </c>
      <c r="E109">
        <v>0.86877192034934458</v>
      </c>
      <c r="G109" t="s">
        <v>18</v>
      </c>
      <c r="H109">
        <v>0.71053842510790455</v>
      </c>
      <c r="J109" t="s">
        <v>18</v>
      </c>
      <c r="K109">
        <v>0.82632870534359626</v>
      </c>
      <c r="N109" t="s">
        <v>18</v>
      </c>
      <c r="O109">
        <v>0.27125524083694719</v>
      </c>
      <c r="Q109" t="s">
        <v>18</v>
      </c>
      <c r="R109">
        <v>0.95277814534598981</v>
      </c>
      <c r="T109" t="s">
        <v>18</v>
      </c>
      <c r="U109">
        <v>0.90805419703671397</v>
      </c>
      <c r="W109" t="s">
        <v>18</v>
      </c>
      <c r="X109">
        <v>0.82851778801311493</v>
      </c>
    </row>
    <row r="110" spans="1:25" x14ac:dyDescent="0.3">
      <c r="A110" t="s">
        <v>19</v>
      </c>
      <c r="B110">
        <v>0</v>
      </c>
      <c r="D110" t="s">
        <v>19</v>
      </c>
      <c r="E110">
        <v>0</v>
      </c>
      <c r="G110" t="s">
        <v>19</v>
      </c>
      <c r="H110">
        <v>0</v>
      </c>
      <c r="J110" t="s">
        <v>19</v>
      </c>
      <c r="K110">
        <v>0</v>
      </c>
      <c r="N110" t="s">
        <v>19</v>
      </c>
      <c r="O110">
        <v>0</v>
      </c>
      <c r="Q110" t="s">
        <v>19</v>
      </c>
      <c r="R110">
        <v>0</v>
      </c>
      <c r="T110" t="s">
        <v>19</v>
      </c>
      <c r="U110">
        <v>0</v>
      </c>
      <c r="W110" t="s">
        <v>19</v>
      </c>
      <c r="X110">
        <v>0</v>
      </c>
    </row>
    <row r="111" spans="1:25" x14ac:dyDescent="0.3">
      <c r="A111" t="s">
        <v>20</v>
      </c>
      <c r="B111">
        <v>6</v>
      </c>
      <c r="D111" t="s">
        <v>20</v>
      </c>
      <c r="E111">
        <v>6</v>
      </c>
      <c r="G111" t="s">
        <v>20</v>
      </c>
      <c r="H111">
        <v>6</v>
      </c>
      <c r="J111" t="s">
        <v>20</v>
      </c>
      <c r="K111">
        <v>6</v>
      </c>
      <c r="N111" t="s">
        <v>20</v>
      </c>
      <c r="O111">
        <v>6</v>
      </c>
      <c r="Q111" t="s">
        <v>20</v>
      </c>
      <c r="R111">
        <v>6</v>
      </c>
      <c r="T111" t="s">
        <v>20</v>
      </c>
      <c r="U111">
        <v>6</v>
      </c>
      <c r="W111" t="s">
        <v>20</v>
      </c>
      <c r="X111">
        <v>6</v>
      </c>
    </row>
    <row r="112" spans="1:25" x14ac:dyDescent="0.3">
      <c r="A112" t="s">
        <v>21</v>
      </c>
      <c r="B112">
        <v>-2.1483874040545916</v>
      </c>
      <c r="D112" t="s">
        <v>21</v>
      </c>
      <c r="E112">
        <v>-0.28301264241813751</v>
      </c>
      <c r="G112" t="s">
        <v>21</v>
      </c>
      <c r="H112">
        <v>0.43046110445472074</v>
      </c>
      <c r="J112" t="s">
        <v>21</v>
      </c>
      <c r="K112">
        <v>0.12995015473856647</v>
      </c>
      <c r="N112" t="s">
        <v>21</v>
      </c>
      <c r="O112">
        <v>-0.63609480165096444</v>
      </c>
      <c r="Q112" t="s">
        <v>21</v>
      </c>
      <c r="R112">
        <v>-0.30933105339981126</v>
      </c>
      <c r="T112" t="s">
        <v>21</v>
      </c>
      <c r="U112">
        <v>0.19878838507918634</v>
      </c>
      <c r="W112" t="s">
        <v>21</v>
      </c>
      <c r="X112">
        <v>-2.6934353090936414</v>
      </c>
    </row>
    <row r="113" spans="1:25" x14ac:dyDescent="0.3">
      <c r="A113" t="s">
        <v>22</v>
      </c>
      <c r="B113">
        <v>3.7636823813023711E-2</v>
      </c>
      <c r="D113" t="s">
        <v>22</v>
      </c>
      <c r="E113">
        <v>0.39333888256656985</v>
      </c>
      <c r="G113" t="s">
        <v>22</v>
      </c>
      <c r="H113">
        <v>0.34094656547348945</v>
      </c>
      <c r="J113" t="s">
        <v>22</v>
      </c>
      <c r="K113">
        <v>0.45042651208560813</v>
      </c>
      <c r="N113" t="s">
        <v>22</v>
      </c>
      <c r="O113">
        <v>0.27409767565647364</v>
      </c>
      <c r="Q113" t="s">
        <v>22</v>
      </c>
      <c r="R113">
        <v>0.38376514838093601</v>
      </c>
      <c r="T113" t="s">
        <v>22</v>
      </c>
      <c r="U113">
        <v>0.42449662408997335</v>
      </c>
      <c r="W113" t="s">
        <v>22</v>
      </c>
      <c r="X113">
        <v>1.7944076678882478E-2</v>
      </c>
    </row>
    <row r="114" spans="1:25" x14ac:dyDescent="0.3">
      <c r="A114" t="s">
        <v>23</v>
      </c>
      <c r="B114">
        <v>1.9431802805153031</v>
      </c>
      <c r="D114" t="s">
        <v>23</v>
      </c>
      <c r="E114">
        <v>1.9431802805153031</v>
      </c>
      <c r="G114" t="s">
        <v>23</v>
      </c>
      <c r="H114">
        <v>1.9431802805153031</v>
      </c>
      <c r="J114" t="s">
        <v>23</v>
      </c>
      <c r="K114">
        <v>1.9431802805153031</v>
      </c>
      <c r="N114" t="s">
        <v>23</v>
      </c>
      <c r="O114">
        <v>1.9431802805153031</v>
      </c>
      <c r="Q114" t="s">
        <v>23</v>
      </c>
      <c r="R114">
        <v>1.9431802805153031</v>
      </c>
      <c r="T114" t="s">
        <v>23</v>
      </c>
      <c r="U114">
        <v>1.9431802805153031</v>
      </c>
      <c r="W114" t="s">
        <v>23</v>
      </c>
      <c r="X114">
        <v>1.9431802805153031</v>
      </c>
    </row>
    <row r="115" spans="1:25" x14ac:dyDescent="0.3">
      <c r="A115" t="s">
        <v>24</v>
      </c>
      <c r="B115">
        <v>7.5273647626047421E-2</v>
      </c>
      <c r="D115" t="s">
        <v>24</v>
      </c>
      <c r="E115">
        <v>0.78667776513313969</v>
      </c>
      <c r="G115" t="s">
        <v>24</v>
      </c>
      <c r="H115">
        <v>0.6818931309469789</v>
      </c>
      <c r="J115" t="s">
        <v>24</v>
      </c>
      <c r="K115">
        <v>0.90085302417121627</v>
      </c>
      <c r="N115" t="s">
        <v>24</v>
      </c>
      <c r="O115">
        <v>0.54819535131294728</v>
      </c>
      <c r="Q115" t="s">
        <v>24</v>
      </c>
      <c r="R115">
        <v>0.76753029676187201</v>
      </c>
      <c r="T115" t="s">
        <v>24</v>
      </c>
      <c r="U115">
        <v>0.8489932481799467</v>
      </c>
      <c r="W115" t="s">
        <v>24</v>
      </c>
      <c r="X115">
        <v>3.5888153357764956E-2</v>
      </c>
    </row>
    <row r="116" spans="1:25" ht="15" thickBot="1" x14ac:dyDescent="0.35">
      <c r="A116" s="2" t="s">
        <v>25</v>
      </c>
      <c r="B116" s="2">
        <v>2.4469118511449697</v>
      </c>
      <c r="C116" s="2"/>
      <c r="D116" s="2" t="s">
        <v>25</v>
      </c>
      <c r="E116" s="2">
        <v>2.4469118511449697</v>
      </c>
      <c r="F116" s="2"/>
      <c r="G116" s="2" t="s">
        <v>25</v>
      </c>
      <c r="H116" s="2">
        <v>2.4469118511449697</v>
      </c>
      <c r="I116" s="2"/>
      <c r="J116" s="2" t="s">
        <v>25</v>
      </c>
      <c r="K116" s="2">
        <v>2.4469118511449697</v>
      </c>
      <c r="L116" s="2"/>
      <c r="N116" s="2" t="s">
        <v>25</v>
      </c>
      <c r="O116" s="2">
        <v>2.4469118511449697</v>
      </c>
      <c r="P116" s="2"/>
      <c r="Q116" s="2" t="s">
        <v>25</v>
      </c>
      <c r="R116" s="2">
        <v>2.4469118511449697</v>
      </c>
      <c r="S116" s="2"/>
      <c r="T116" s="2" t="s">
        <v>25</v>
      </c>
      <c r="U116" s="2">
        <v>2.4469118511449697</v>
      </c>
      <c r="V116" s="2"/>
      <c r="W116" s="2" t="s">
        <v>25</v>
      </c>
      <c r="X116" s="2">
        <v>2.4469118511449697</v>
      </c>
      <c r="Y116" s="2"/>
    </row>
    <row r="119" spans="1:25" x14ac:dyDescent="0.3">
      <c r="A119" t="s">
        <v>7</v>
      </c>
      <c r="N119" t="s">
        <v>7</v>
      </c>
    </row>
    <row r="120" spans="1:25" x14ac:dyDescent="0.3">
      <c r="A120" t="s">
        <v>12</v>
      </c>
      <c r="N120" t="s">
        <v>12</v>
      </c>
    </row>
    <row r="121" spans="1:25" ht="15" thickBot="1" x14ac:dyDescent="0.35"/>
    <row r="122" spans="1:25" x14ac:dyDescent="0.3">
      <c r="A122" s="3"/>
      <c r="B122" s="3" t="s">
        <v>13</v>
      </c>
      <c r="C122" s="3" t="s">
        <v>14</v>
      </c>
      <c r="N122" s="3"/>
      <c r="O122" s="3" t="s">
        <v>13</v>
      </c>
      <c r="P122" s="3" t="s">
        <v>14</v>
      </c>
    </row>
    <row r="123" spans="1:25" x14ac:dyDescent="0.3">
      <c r="A123" t="s">
        <v>15</v>
      </c>
      <c r="B123">
        <v>41.789303133096432</v>
      </c>
      <c r="C123">
        <v>42.045805630446431</v>
      </c>
      <c r="N123" t="s">
        <v>15</v>
      </c>
      <c r="O123">
        <v>50.119493687314261</v>
      </c>
      <c r="P123">
        <v>49.15815012856433</v>
      </c>
    </row>
    <row r="124" spans="1:25" x14ac:dyDescent="0.3">
      <c r="A124" t="s">
        <v>16</v>
      </c>
      <c r="B124">
        <v>17.72810461552903</v>
      </c>
      <c r="C124">
        <v>12.37017609306414</v>
      </c>
      <c r="N124" t="s">
        <v>16</v>
      </c>
      <c r="O124">
        <v>32.170973979653354</v>
      </c>
      <c r="P124">
        <v>6.8047440239257755</v>
      </c>
    </row>
    <row r="125" spans="1:25" x14ac:dyDescent="0.3">
      <c r="A125" t="s">
        <v>17</v>
      </c>
      <c r="B125">
        <v>7</v>
      </c>
      <c r="C125">
        <v>7</v>
      </c>
      <c r="N125" t="s">
        <v>17</v>
      </c>
      <c r="O125">
        <v>7</v>
      </c>
      <c r="P125">
        <v>7</v>
      </c>
    </row>
    <row r="126" spans="1:25" x14ac:dyDescent="0.3">
      <c r="A126" t="s">
        <v>18</v>
      </c>
      <c r="B126">
        <v>0.71735235179253387</v>
      </c>
      <c r="N126" t="s">
        <v>18</v>
      </c>
      <c r="O126">
        <v>0.7084100982631274</v>
      </c>
    </row>
    <row r="127" spans="1:25" x14ac:dyDescent="0.3">
      <c r="A127" t="s">
        <v>19</v>
      </c>
      <c r="B127">
        <v>0</v>
      </c>
      <c r="N127" t="s">
        <v>19</v>
      </c>
      <c r="O127">
        <v>0</v>
      </c>
    </row>
    <row r="128" spans="1:25" x14ac:dyDescent="0.3">
      <c r="A128" t="s">
        <v>20</v>
      </c>
      <c r="B128">
        <v>6</v>
      </c>
      <c r="N128" t="s">
        <v>20</v>
      </c>
      <c r="O128">
        <v>6</v>
      </c>
    </row>
    <row r="129" spans="1:18" x14ac:dyDescent="0.3">
      <c r="A129" t="s">
        <v>21</v>
      </c>
      <c r="B129">
        <v>-0.22809636074198189</v>
      </c>
      <c r="N129" t="s">
        <v>21</v>
      </c>
      <c r="O129">
        <v>0.59929080157529835</v>
      </c>
    </row>
    <row r="130" spans="1:18" x14ac:dyDescent="0.3">
      <c r="A130" t="s">
        <v>22</v>
      </c>
      <c r="B130">
        <v>0.4135729989029398</v>
      </c>
      <c r="N130" t="s">
        <v>22</v>
      </c>
      <c r="O130">
        <v>0.28544954407496659</v>
      </c>
    </row>
    <row r="131" spans="1:18" x14ac:dyDescent="0.3">
      <c r="A131" t="s">
        <v>23</v>
      </c>
      <c r="B131">
        <v>1.9431802805153031</v>
      </c>
      <c r="N131" t="s">
        <v>23</v>
      </c>
      <c r="O131">
        <v>1.9431802805153031</v>
      </c>
    </row>
    <row r="132" spans="1:18" x14ac:dyDescent="0.3">
      <c r="A132" t="s">
        <v>24</v>
      </c>
      <c r="B132">
        <v>0.82714599780587961</v>
      </c>
      <c r="N132" t="s">
        <v>24</v>
      </c>
      <c r="O132">
        <v>0.57089908814993318</v>
      </c>
    </row>
    <row r="133" spans="1:18" ht="15" thickBot="1" x14ac:dyDescent="0.35">
      <c r="A133" s="2" t="s">
        <v>25</v>
      </c>
      <c r="B133" s="2">
        <v>2.4469118511449697</v>
      </c>
      <c r="C133" s="2"/>
      <c r="N133" s="2" t="s">
        <v>25</v>
      </c>
      <c r="O133" s="2">
        <v>2.4469118511449697</v>
      </c>
      <c r="P133" s="2"/>
    </row>
    <row r="139" spans="1:18" x14ac:dyDescent="0.3">
      <c r="A139" s="1" t="s">
        <v>2</v>
      </c>
      <c r="B139" s="1" t="s">
        <v>9</v>
      </c>
      <c r="G139" s="1" t="s">
        <v>50</v>
      </c>
      <c r="N139" s="1" t="s">
        <v>0</v>
      </c>
      <c r="O139" s="1" t="s">
        <v>9</v>
      </c>
    </row>
    <row r="140" spans="1:18" x14ac:dyDescent="0.3">
      <c r="A140" s="1" t="s">
        <v>1</v>
      </c>
      <c r="B140" s="1" t="s">
        <v>3</v>
      </c>
      <c r="C140" s="1" t="s">
        <v>4</v>
      </c>
      <c r="D140" s="1" t="s">
        <v>5</v>
      </c>
      <c r="E140" s="1" t="s">
        <v>7</v>
      </c>
      <c r="G140" s="1" t="s">
        <v>1</v>
      </c>
      <c r="H140" s="1" t="s">
        <v>3</v>
      </c>
      <c r="I140" s="1" t="s">
        <v>4</v>
      </c>
      <c r="J140" s="1" t="s">
        <v>5</v>
      </c>
      <c r="K140" s="1" t="s">
        <v>7</v>
      </c>
      <c r="N140" s="1" t="s">
        <v>1</v>
      </c>
      <c r="O140" s="1" t="s">
        <v>3</v>
      </c>
      <c r="P140" s="1" t="s">
        <v>4</v>
      </c>
      <c r="Q140" s="1" t="s">
        <v>5</v>
      </c>
      <c r="R140" s="1" t="s">
        <v>7</v>
      </c>
    </row>
    <row r="141" spans="1:18" x14ac:dyDescent="0.3">
      <c r="A141">
        <f t="shared" ref="A141:E147" si="33">A92-G92</f>
        <v>-4.5653832244999748</v>
      </c>
      <c r="B141">
        <f t="shared" si="33"/>
        <v>2.7343253075049034E-2</v>
      </c>
      <c r="C141">
        <f t="shared" si="33"/>
        <v>-3.6248115716000253</v>
      </c>
      <c r="D141">
        <f t="shared" si="33"/>
        <v>-0.56355229424995201</v>
      </c>
      <c r="E141">
        <f t="shared" si="33"/>
        <v>-0.61362561889992406</v>
      </c>
      <c r="G141">
        <v>-4.5653832244999748</v>
      </c>
      <c r="H141">
        <v>2.7343253075049034E-2</v>
      </c>
      <c r="I141">
        <v>-3.6248115716000253</v>
      </c>
      <c r="J141">
        <v>-0.56355229424995201</v>
      </c>
      <c r="K141">
        <v>-0.61362561889992406</v>
      </c>
      <c r="N141">
        <f t="shared" ref="N141:R147" si="34">N92-T92</f>
        <v>-4.4772396590250025</v>
      </c>
      <c r="O141">
        <f t="shared" si="34"/>
        <v>0.22380883512497363</v>
      </c>
      <c r="P141">
        <f t="shared" si="34"/>
        <v>-1.6930553733000249</v>
      </c>
      <c r="Q141">
        <f t="shared" si="34"/>
        <v>0.36938293415002477</v>
      </c>
      <c r="R141">
        <f t="shared" si="34"/>
        <v>-3.3852704740250203</v>
      </c>
    </row>
    <row r="142" spans="1:18" x14ac:dyDescent="0.3">
      <c r="A142">
        <f t="shared" si="33"/>
        <v>-4.2821320874250475</v>
      </c>
      <c r="B142">
        <f t="shared" si="33"/>
        <v>1.4630432031749763</v>
      </c>
      <c r="C142">
        <f t="shared" si="33"/>
        <v>-4.2294211554500514</v>
      </c>
      <c r="D142">
        <f t="shared" si="33"/>
        <v>-1.4565093998999714</v>
      </c>
      <c r="E142">
        <f t="shared" si="33"/>
        <v>-1.0995814583500021</v>
      </c>
      <c r="G142">
        <v>-4.2821320874250475</v>
      </c>
      <c r="H142">
        <v>1.4630432031749763</v>
      </c>
      <c r="I142">
        <v>-4.2294211554500514</v>
      </c>
      <c r="J142">
        <v>-1.4565093998999714</v>
      </c>
      <c r="K142">
        <v>-1.0995814583500021</v>
      </c>
      <c r="N142">
        <f t="shared" si="34"/>
        <v>-3.2032949818249676</v>
      </c>
      <c r="O142">
        <f t="shared" si="34"/>
        <v>-0.28773416442497535</v>
      </c>
      <c r="P142">
        <f t="shared" si="34"/>
        <v>-2.8910611493250258</v>
      </c>
      <c r="Q142">
        <f t="shared" si="34"/>
        <v>-10.140237692099973</v>
      </c>
      <c r="R142">
        <f t="shared" si="34"/>
        <v>-1.8440001246000293</v>
      </c>
    </row>
    <row r="143" spans="1:18" x14ac:dyDescent="0.3">
      <c r="A143">
        <f t="shared" si="33"/>
        <v>-3.1950225950750237</v>
      </c>
      <c r="B143">
        <f t="shared" si="33"/>
        <v>0.13715788022499709</v>
      </c>
      <c r="C143">
        <f t="shared" si="33"/>
        <v>2.6040311369749816</v>
      </c>
      <c r="D143">
        <f t="shared" si="33"/>
        <v>1.6110630558750927</v>
      </c>
      <c r="E143">
        <f t="shared" si="33"/>
        <v>-2.0607152690750468</v>
      </c>
      <c r="G143">
        <v>-3.1950225950750237</v>
      </c>
      <c r="H143">
        <v>0.13715788022499709</v>
      </c>
      <c r="I143">
        <v>2.6040311369749816</v>
      </c>
      <c r="J143">
        <v>1.6110630558750927</v>
      </c>
      <c r="K143">
        <v>-2.0607152690750468</v>
      </c>
      <c r="N143">
        <f t="shared" si="34"/>
        <v>-1.5341145237499489</v>
      </c>
      <c r="O143">
        <f t="shared" si="34"/>
        <v>0.3115395769499969</v>
      </c>
      <c r="P143">
        <f t="shared" si="34"/>
        <v>0.72581510340000754</v>
      </c>
      <c r="Q143">
        <f t="shared" si="34"/>
        <v>4.6276016049972668E-2</v>
      </c>
      <c r="R143">
        <f t="shared" si="34"/>
        <v>-0.34739694047507186</v>
      </c>
    </row>
    <row r="144" spans="1:18" x14ac:dyDescent="0.3">
      <c r="A144">
        <f t="shared" si="33"/>
        <v>-6.4501022531749754</v>
      </c>
      <c r="B144">
        <f t="shared" si="33"/>
        <v>6.7387625249953231E-2</v>
      </c>
      <c r="C144">
        <f t="shared" si="33"/>
        <v>2.4267407391500004</v>
      </c>
      <c r="D144">
        <f t="shared" si="33"/>
        <v>3.1458197051999832</v>
      </c>
      <c r="E144">
        <f t="shared" si="33"/>
        <v>-5.3186413582249727</v>
      </c>
      <c r="G144">
        <v>-6.4501022531749754</v>
      </c>
      <c r="H144">
        <v>6.7387625249953231E-2</v>
      </c>
      <c r="I144">
        <v>2.4267407391500004</v>
      </c>
      <c r="J144">
        <v>3.1458197051999832</v>
      </c>
      <c r="K144">
        <v>-5.3186413582249727</v>
      </c>
      <c r="N144">
        <f t="shared" si="34"/>
        <v>-9.1311884011000473</v>
      </c>
      <c r="O144">
        <f t="shared" si="34"/>
        <v>0.61865756229997615</v>
      </c>
      <c r="P144">
        <f t="shared" si="34"/>
        <v>-3.1264536922001263</v>
      </c>
      <c r="Q144">
        <f t="shared" si="34"/>
        <v>-3.5541509558998428</v>
      </c>
      <c r="R144">
        <f t="shared" si="34"/>
        <v>-1.7149090127252151</v>
      </c>
    </row>
    <row r="145" spans="1:18" x14ac:dyDescent="0.3">
      <c r="A145">
        <f t="shared" si="33"/>
        <v>-5.3237645650747751</v>
      </c>
      <c r="B145">
        <f t="shared" si="33"/>
        <v>0.13980454182495095</v>
      </c>
      <c r="C145">
        <f t="shared" si="33"/>
        <v>-1.9823354037001994</v>
      </c>
      <c r="D145">
        <f t="shared" si="33"/>
        <v>-4.524350503500024</v>
      </c>
      <c r="E145">
        <f t="shared" si="33"/>
        <v>2.7261080520499235</v>
      </c>
      <c r="G145">
        <v>-5.3237645650747751</v>
      </c>
      <c r="H145">
        <v>0.13980454182495095</v>
      </c>
      <c r="I145">
        <v>-1.9823354037001994</v>
      </c>
      <c r="J145">
        <v>-4.524350503500024</v>
      </c>
      <c r="K145">
        <v>2.7261080520499235</v>
      </c>
      <c r="N145">
        <f t="shared" si="34"/>
        <v>-3.9077065888747526</v>
      </c>
      <c r="O145">
        <f t="shared" si="34"/>
        <v>-0.58550973952495156</v>
      </c>
      <c r="P145">
        <f t="shared" si="34"/>
        <v>4.9197268375002761</v>
      </c>
      <c r="Q145">
        <f t="shared" si="34"/>
        <v>-13.596092643774824</v>
      </c>
      <c r="R145">
        <f t="shared" si="34"/>
        <v>9.0336806654498787</v>
      </c>
    </row>
    <row r="146" spans="1:18" x14ac:dyDescent="0.3">
      <c r="A146">
        <f t="shared" si="33"/>
        <v>0.63924721144999808</v>
      </c>
      <c r="B146">
        <f t="shared" si="33"/>
        <v>-4.0045160843250276</v>
      </c>
      <c r="C146">
        <f t="shared" si="33"/>
        <v>8.9535498187000009</v>
      </c>
      <c r="D146">
        <f t="shared" si="33"/>
        <v>7.7457237305250075</v>
      </c>
      <c r="E146">
        <f t="shared" si="33"/>
        <v>1.3982194187000232</v>
      </c>
      <c r="G146">
        <v>0.63924721144999808</v>
      </c>
      <c r="H146">
        <v>-4.0045160843250276</v>
      </c>
      <c r="I146">
        <v>8.9535498187000009</v>
      </c>
      <c r="J146">
        <v>7.7457237305250075</v>
      </c>
      <c r="K146">
        <v>1.3982194187000232</v>
      </c>
      <c r="N146">
        <f t="shared" si="34"/>
        <v>0.71956095939997056</v>
      </c>
      <c r="O146">
        <f t="shared" si="34"/>
        <v>-2.1333756337749996</v>
      </c>
      <c r="P146">
        <f t="shared" si="34"/>
        <v>-0.44586575305000054</v>
      </c>
      <c r="Q146">
        <f t="shared" si="34"/>
        <v>-8.2712552119000122</v>
      </c>
      <c r="R146">
        <f t="shared" si="34"/>
        <v>3.6293919945250011</v>
      </c>
    </row>
    <row r="147" spans="1:18" x14ac:dyDescent="0.3">
      <c r="A147">
        <f t="shared" si="33"/>
        <v>3.2584205446499723</v>
      </c>
      <c r="B147">
        <f t="shared" si="33"/>
        <v>0.84821939007499836</v>
      </c>
      <c r="C147">
        <f t="shared" si="33"/>
        <v>1.0513235640499996</v>
      </c>
      <c r="D147">
        <f t="shared" si="33"/>
        <v>-4.4535815872499995</v>
      </c>
      <c r="E147">
        <f t="shared" si="33"/>
        <v>3.1727187523500007</v>
      </c>
      <c r="G147">
        <v>3.2584205446499723</v>
      </c>
      <c r="H147">
        <v>0.84821939007499836</v>
      </c>
      <c r="I147">
        <v>1.0513235640499996</v>
      </c>
      <c r="J147">
        <v>-4.4535815872499995</v>
      </c>
      <c r="K147">
        <v>3.1727187523500007</v>
      </c>
      <c r="N147">
        <f t="shared" si="34"/>
        <v>10.972643869949998</v>
      </c>
      <c r="O147">
        <f t="shared" si="34"/>
        <v>1.0062401640750025</v>
      </c>
      <c r="P147">
        <f t="shared" si="34"/>
        <v>4.2194058696750041</v>
      </c>
      <c r="Q147">
        <f t="shared" si="34"/>
        <v>-2.8617424944749814</v>
      </c>
      <c r="R147">
        <f t="shared" si="34"/>
        <v>1.3579088031000239</v>
      </c>
    </row>
    <row r="148" spans="1:18" x14ac:dyDescent="0.3">
      <c r="G148">
        <v>-4.4772396590250025</v>
      </c>
      <c r="H148">
        <v>0.22380883512497363</v>
      </c>
      <c r="I148">
        <v>-1.6930553733000249</v>
      </c>
      <c r="J148">
        <v>0.36938293415002477</v>
      </c>
      <c r="K148">
        <v>-3.3852704740250203</v>
      </c>
    </row>
    <row r="149" spans="1:18" x14ac:dyDescent="0.3">
      <c r="A149" t="s">
        <v>10</v>
      </c>
      <c r="G149">
        <v>-3.2032949818249676</v>
      </c>
      <c r="H149">
        <v>-0.28773416442497535</v>
      </c>
      <c r="I149">
        <v>-2.8910611493250258</v>
      </c>
      <c r="J149">
        <v>-10.140237692099973</v>
      </c>
      <c r="K149">
        <v>-1.8440001246000293</v>
      </c>
      <c r="N149" t="s">
        <v>10</v>
      </c>
    </row>
    <row r="150" spans="1:18" x14ac:dyDescent="0.3">
      <c r="A150">
        <f>AVERAGE(A141:A147)</f>
        <v>-2.8455338527356893</v>
      </c>
      <c r="B150">
        <f t="shared" ref="B150:R150" si="35">AVERAGE(B141:B147)</f>
        <v>-0.18879431295715751</v>
      </c>
      <c r="C150">
        <f t="shared" si="35"/>
        <v>0.74272530401781522</v>
      </c>
      <c r="D150">
        <f t="shared" si="35"/>
        <v>0.21494467238573378</v>
      </c>
      <c r="E150">
        <f t="shared" si="35"/>
        <v>-0.25650249734999975</v>
      </c>
      <c r="G150">
        <v>-1.5341145237499489</v>
      </c>
      <c r="H150">
        <v>0.3115395769499969</v>
      </c>
      <c r="I150">
        <v>0.72581510340000754</v>
      </c>
      <c r="J150">
        <v>4.6276016049972668E-2</v>
      </c>
      <c r="K150">
        <v>-0.34739694047507186</v>
      </c>
      <c r="N150">
        <f t="shared" si="35"/>
        <v>-1.5087627607463929</v>
      </c>
      <c r="O150">
        <f t="shared" si="35"/>
        <v>-0.12091048561071105</v>
      </c>
      <c r="P150">
        <f t="shared" si="35"/>
        <v>0.24407312038573004</v>
      </c>
      <c r="Q150">
        <f t="shared" si="35"/>
        <v>-5.4296885782785198</v>
      </c>
      <c r="R150">
        <f t="shared" si="35"/>
        <v>0.96134355874993815</v>
      </c>
    </row>
    <row r="151" spans="1:18" x14ac:dyDescent="0.3">
      <c r="A151" t="s">
        <v>29</v>
      </c>
      <c r="G151">
        <v>-9.1311884011000473</v>
      </c>
      <c r="H151">
        <v>0.61865756229997615</v>
      </c>
      <c r="I151">
        <v>-3.1264536922001263</v>
      </c>
      <c r="J151">
        <v>-3.5541509558998428</v>
      </c>
      <c r="K151">
        <v>-1.7149090127252151</v>
      </c>
      <c r="N151" t="s">
        <v>11</v>
      </c>
    </row>
    <row r="152" spans="1:18" x14ac:dyDescent="0.3">
      <c r="A152">
        <f>_xlfn.STDEV.P(A141:A147)</f>
        <v>3.2443431626269468</v>
      </c>
      <c r="B152">
        <f t="shared" ref="B152:R152" si="36">_xlfn.STDEV.P(B141:B147)</f>
        <v>1.6340250002016077</v>
      </c>
      <c r="C152">
        <f t="shared" si="36"/>
        <v>4.2263935000624979</v>
      </c>
      <c r="D152">
        <f t="shared" si="36"/>
        <v>4.0515901757405919</v>
      </c>
      <c r="E152">
        <f t="shared" si="36"/>
        <v>2.7545386266281318</v>
      </c>
      <c r="G152">
        <v>-3.9077065888747526</v>
      </c>
      <c r="H152">
        <v>-0.58550973952495156</v>
      </c>
      <c r="I152">
        <v>4.9197268375002761</v>
      </c>
      <c r="J152">
        <v>-13.596092643774824</v>
      </c>
      <c r="K152">
        <v>9.0336806654498787</v>
      </c>
      <c r="N152">
        <f t="shared" si="36"/>
        <v>5.809981306480493</v>
      </c>
      <c r="O152">
        <f t="shared" si="36"/>
        <v>0.95744992635954507</v>
      </c>
      <c r="P152">
        <f t="shared" si="36"/>
        <v>3.0074926391487975</v>
      </c>
      <c r="Q152">
        <f t="shared" si="36"/>
        <v>4.9379194050425284</v>
      </c>
      <c r="R152">
        <f t="shared" si="36"/>
        <v>3.9293130818274045</v>
      </c>
    </row>
    <row r="153" spans="1:18" x14ac:dyDescent="0.3">
      <c r="G153">
        <v>0.71956095939997056</v>
      </c>
      <c r="H153">
        <v>-2.1333756337749996</v>
      </c>
      <c r="I153">
        <v>-0.44586575305000054</v>
      </c>
      <c r="J153">
        <v>-8.2712552119000122</v>
      </c>
      <c r="K153">
        <v>3.6293919945250011</v>
      </c>
    </row>
    <row r="154" spans="1:18" x14ac:dyDescent="0.3">
      <c r="A154" t="s">
        <v>28</v>
      </c>
      <c r="G154">
        <v>10.972643869949998</v>
      </c>
      <c r="H154">
        <v>1.0062401640750025</v>
      </c>
      <c r="I154">
        <v>4.2194058696750041</v>
      </c>
      <c r="J154">
        <v>-2.8617424944749814</v>
      </c>
      <c r="K154">
        <v>1.3579088031000239</v>
      </c>
      <c r="N154" t="s">
        <v>28</v>
      </c>
    </row>
    <row r="155" spans="1:18" x14ac:dyDescent="0.3">
      <c r="A155">
        <f>A152/SQRT(COUNT(A141:A147))</f>
        <v>1.2262464537233835</v>
      </c>
      <c r="B155">
        <f t="shared" ref="B155:R155" si="37">B152/SQRT(COUNT(B141:B147))</f>
        <v>0.61760339808510301</v>
      </c>
      <c r="C155">
        <f t="shared" si="37"/>
        <v>1.5974265919807453</v>
      </c>
      <c r="D155">
        <f t="shared" si="37"/>
        <v>1.5313571456231552</v>
      </c>
      <c r="E155">
        <f t="shared" si="37"/>
        <v>1.0411177403970624</v>
      </c>
      <c r="N155">
        <f t="shared" si="37"/>
        <v>2.1959665226973608</v>
      </c>
      <c r="O155">
        <f t="shared" si="37"/>
        <v>0.36188205684920888</v>
      </c>
      <c r="P155">
        <f t="shared" si="37"/>
        <v>1.1367253704350051</v>
      </c>
      <c r="Q155">
        <f t="shared" si="37"/>
        <v>1.866358105688936</v>
      </c>
      <c r="R155">
        <f t="shared" si="37"/>
        <v>1.4851407482611574</v>
      </c>
    </row>
    <row r="156" spans="1:18" x14ac:dyDescent="0.3">
      <c r="G156" t="s">
        <v>10</v>
      </c>
    </row>
    <row r="157" spans="1:18" x14ac:dyDescent="0.3">
      <c r="A157" t="s">
        <v>30</v>
      </c>
      <c r="G157">
        <f>AVERAGE(G141:G154)</f>
        <v>-2.1771483067410413</v>
      </c>
      <c r="H157">
        <f t="shared" ref="H157:K157" si="38">AVERAGE(H141:H154)</f>
        <v>-0.15485239928393429</v>
      </c>
      <c r="I157">
        <f t="shared" si="38"/>
        <v>0.49339921220177263</v>
      </c>
      <c r="J157">
        <f t="shared" si="38"/>
        <v>-2.607371952946393</v>
      </c>
      <c r="K157">
        <f t="shared" si="38"/>
        <v>0.3524205306999692</v>
      </c>
      <c r="N157" t="s">
        <v>30</v>
      </c>
    </row>
    <row r="158" spans="1:18" x14ac:dyDescent="0.3">
      <c r="A158">
        <f>A150/A155</f>
        <v>-2.3205236142339003</v>
      </c>
      <c r="B158">
        <f t="shared" ref="B158:R158" si="39">B150/B155</f>
        <v>-0.3056885916471957</v>
      </c>
      <c r="C158">
        <f t="shared" si="39"/>
        <v>0.46495113312021769</v>
      </c>
      <c r="D158">
        <f t="shared" si="39"/>
        <v>0.1403622094297711</v>
      </c>
      <c r="E158">
        <f t="shared" si="39"/>
        <v>-0.24637222803654715</v>
      </c>
      <c r="G158" t="s">
        <v>29</v>
      </c>
      <c r="N158">
        <f t="shared" si="39"/>
        <v>-0.68706091151751336</v>
      </c>
      <c r="O158">
        <f t="shared" si="39"/>
        <v>-0.33411572450825527</v>
      </c>
      <c r="P158">
        <f t="shared" si="39"/>
        <v>0.21471599625890947</v>
      </c>
      <c r="Q158">
        <f t="shared" si="39"/>
        <v>-2.9092426376953195</v>
      </c>
      <c r="R158">
        <f t="shared" si="39"/>
        <v>0.6473080479917509</v>
      </c>
    </row>
    <row r="159" spans="1:18" x14ac:dyDescent="0.3">
      <c r="G159">
        <f>_xlfn.STDEV.P(G141:G154)</f>
        <v>4.7526373633344949</v>
      </c>
      <c r="H159">
        <f t="shared" ref="H159:K159" si="40">_xlfn.STDEV.P(H141:H154)</f>
        <v>1.3395992254733062</v>
      </c>
      <c r="I159">
        <f t="shared" si="40"/>
        <v>3.6763936807709574</v>
      </c>
      <c r="J159">
        <f t="shared" si="40"/>
        <v>5.3258507897849281</v>
      </c>
      <c r="K159">
        <f t="shared" si="40"/>
        <v>3.4473583254997919</v>
      </c>
    </row>
    <row r="160" spans="1:18" x14ac:dyDescent="0.3">
      <c r="A160" t="s">
        <v>20</v>
      </c>
      <c r="B160" t="s">
        <v>31</v>
      </c>
      <c r="N160" t="s">
        <v>20</v>
      </c>
    </row>
    <row r="161" spans="1:14" x14ac:dyDescent="0.3">
      <c r="A161">
        <v>6</v>
      </c>
      <c r="B161">
        <v>1.94</v>
      </c>
      <c r="G161" t="s">
        <v>28</v>
      </c>
      <c r="N161">
        <v>6</v>
      </c>
    </row>
    <row r="162" spans="1:14" x14ac:dyDescent="0.3">
      <c r="G162">
        <f>G159/SQRT(COUNT(G141:G154))</f>
        <v>1.2701957640841672</v>
      </c>
      <c r="H162">
        <f t="shared" ref="H162:K162" si="41">H159/SQRT(COUNT(H141:H154))</f>
        <v>0.35802295266491763</v>
      </c>
      <c r="I162">
        <f t="shared" si="41"/>
        <v>0.98255754088183522</v>
      </c>
      <c r="J162">
        <f t="shared" si="41"/>
        <v>1.4233934963181862</v>
      </c>
      <c r="K162">
        <f t="shared" si="41"/>
        <v>0.92134526739021017</v>
      </c>
    </row>
    <row r="164" spans="1:14" x14ac:dyDescent="0.3">
      <c r="G164" t="s">
        <v>30</v>
      </c>
    </row>
    <row r="165" spans="1:14" x14ac:dyDescent="0.3">
      <c r="G165">
        <f>G157/G162</f>
        <v>-1.7140257968902946</v>
      </c>
      <c r="H165">
        <f t="shared" ref="H165:K165" si="42">H157/H162</f>
        <v>-0.43252087088635466</v>
      </c>
      <c r="I165">
        <f t="shared" si="42"/>
        <v>0.50215808405373585</v>
      </c>
      <c r="J165">
        <f t="shared" si="42"/>
        <v>-1.8317998218277229</v>
      </c>
      <c r="K165">
        <f t="shared" si="42"/>
        <v>0.38250647523075765</v>
      </c>
    </row>
    <row r="167" spans="1:14" x14ac:dyDescent="0.3">
      <c r="G167" t="s">
        <v>20</v>
      </c>
      <c r="H167" t="s">
        <v>31</v>
      </c>
    </row>
    <row r="168" spans="1:14" x14ac:dyDescent="0.3">
      <c r="G168">
        <v>13</v>
      </c>
      <c r="H168">
        <v>1.77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AFF10-FE33-4ED8-BF55-FED469E4F7DB}">
  <dimension ref="A1:XFD198"/>
  <sheetViews>
    <sheetView tabSelected="1" topLeftCell="BC42" zoomScale="75" workbookViewId="0">
      <selection activeCell="BK66" sqref="BK66"/>
    </sheetView>
  </sheetViews>
  <sheetFormatPr defaultRowHeight="14.4" x14ac:dyDescent="0.3"/>
  <cols>
    <col min="1" max="1" width="32.44140625" bestFit="1" customWidth="1"/>
    <col min="2" max="3" width="13" bestFit="1" customWidth="1"/>
    <col min="4" max="4" width="32.44140625" bestFit="1" customWidth="1"/>
    <col min="5" max="5" width="13" bestFit="1" customWidth="1"/>
    <col min="6" max="6" width="12.44140625" bestFit="1" customWidth="1"/>
    <col min="7" max="7" width="32.44140625" bestFit="1" customWidth="1"/>
    <col min="8" max="9" width="13" bestFit="1" customWidth="1"/>
    <col min="10" max="10" width="32.44140625" bestFit="1" customWidth="1"/>
    <col min="11" max="11" width="13" bestFit="1" customWidth="1"/>
    <col min="12" max="12" width="12.44140625" bestFit="1" customWidth="1"/>
    <col min="14" max="14" width="32.44140625" bestFit="1" customWidth="1"/>
    <col min="15" max="16" width="13" bestFit="1" customWidth="1"/>
    <col min="17" max="17" width="32.44140625" bestFit="1" customWidth="1"/>
    <col min="18" max="18" width="13" bestFit="1" customWidth="1"/>
    <col min="19" max="19" width="12.44140625" bestFit="1" customWidth="1"/>
    <col min="20" max="20" width="32.44140625" bestFit="1" customWidth="1"/>
    <col min="21" max="21" width="13" bestFit="1" customWidth="1"/>
    <col min="22" max="22" width="12.44140625" bestFit="1" customWidth="1"/>
    <col min="23" max="23" width="32.44140625" bestFit="1" customWidth="1"/>
    <col min="24" max="24" width="13" bestFit="1" customWidth="1"/>
    <col min="25" max="25" width="12.44140625" bestFit="1" customWidth="1"/>
    <col min="39" max="39" width="21.33203125" bestFit="1" customWidth="1"/>
    <col min="40" max="43" width="12.44140625" bestFit="1" customWidth="1"/>
    <col min="45" max="49" width="12.44140625" bestFit="1" customWidth="1"/>
    <col min="52" max="52" width="13" bestFit="1" customWidth="1"/>
    <col min="53" max="53" width="12.44140625" bestFit="1" customWidth="1"/>
    <col min="54" max="54" width="13" bestFit="1" customWidth="1"/>
    <col min="55" max="56" width="12.44140625" bestFit="1" customWidth="1"/>
    <col min="58" max="58" width="12.44140625" bestFit="1" customWidth="1"/>
  </cols>
  <sheetData>
    <row r="1" spans="1:62" x14ac:dyDescent="0.3">
      <c r="A1" t="s">
        <v>2</v>
      </c>
      <c r="B1" t="s">
        <v>6</v>
      </c>
      <c r="G1" t="s">
        <v>8</v>
      </c>
      <c r="N1" t="s">
        <v>0</v>
      </c>
      <c r="O1" t="s">
        <v>6</v>
      </c>
      <c r="T1" t="s">
        <v>8</v>
      </c>
      <c r="AM1" t="s">
        <v>53</v>
      </c>
      <c r="AZ1" t="s">
        <v>9</v>
      </c>
      <c r="BF1" t="s">
        <v>9</v>
      </c>
    </row>
    <row r="2" spans="1:62" x14ac:dyDescent="0.3">
      <c r="A2" t="s">
        <v>1</v>
      </c>
      <c r="B2" t="s">
        <v>3</v>
      </c>
      <c r="C2" t="s">
        <v>4</v>
      </c>
      <c r="D2" t="s">
        <v>5</v>
      </c>
      <c r="E2" t="s">
        <v>7</v>
      </c>
      <c r="G2" t="s">
        <v>1</v>
      </c>
      <c r="H2" t="s">
        <v>3</v>
      </c>
      <c r="I2" t="s">
        <v>4</v>
      </c>
      <c r="J2" t="s">
        <v>5</v>
      </c>
      <c r="K2" t="s">
        <v>7</v>
      </c>
      <c r="N2" t="s">
        <v>1</v>
      </c>
      <c r="O2" t="s">
        <v>3</v>
      </c>
      <c r="P2" t="s">
        <v>4</v>
      </c>
      <c r="Q2" t="s">
        <v>5</v>
      </c>
      <c r="R2" t="s">
        <v>7</v>
      </c>
      <c r="T2" t="s">
        <v>1</v>
      </c>
      <c r="U2" t="s">
        <v>3</v>
      </c>
      <c r="V2" t="s">
        <v>4</v>
      </c>
      <c r="W2" t="s">
        <v>5</v>
      </c>
      <c r="X2" t="s">
        <v>7</v>
      </c>
      <c r="AM2" t="s">
        <v>2</v>
      </c>
      <c r="AN2" t="s">
        <v>6</v>
      </c>
      <c r="AS2" t="s">
        <v>8</v>
      </c>
      <c r="BF2" t="s">
        <v>69</v>
      </c>
    </row>
    <row r="3" spans="1:62" x14ac:dyDescent="0.3">
      <c r="A3">
        <v>0.77967860371247499</v>
      </c>
      <c r="B3">
        <v>0.27491435176569501</v>
      </c>
      <c r="C3">
        <v>0.14419614159862901</v>
      </c>
      <c r="D3">
        <v>0.97189748176784796</v>
      </c>
      <c r="E3">
        <v>0.65094452611583298</v>
      </c>
      <c r="G3">
        <v>0.864907351964459</v>
      </c>
      <c r="H3">
        <v>0.24285252671400501</v>
      </c>
      <c r="I3">
        <v>0.22529743431645399</v>
      </c>
      <c r="J3">
        <v>0.92004084263512398</v>
      </c>
      <c r="K3">
        <v>0.64560299841621505</v>
      </c>
      <c r="N3">
        <v>0.76582486559999996</v>
      </c>
      <c r="O3">
        <v>0.38290788640000001</v>
      </c>
      <c r="P3">
        <v>0.148300818</v>
      </c>
      <c r="Q3">
        <v>1.1539015504000001</v>
      </c>
      <c r="R3">
        <v>0.77238571840000003</v>
      </c>
      <c r="T3">
        <v>0.83735065119999996</v>
      </c>
      <c r="U3">
        <v>0.36965806200000001</v>
      </c>
      <c r="V3">
        <v>0.2274827056</v>
      </c>
      <c r="W3">
        <v>1.2029262796</v>
      </c>
      <c r="X3">
        <v>0.81094350039999996</v>
      </c>
      <c r="AM3" t="s">
        <v>1</v>
      </c>
      <c r="AN3" t="s">
        <v>3</v>
      </c>
      <c r="AO3" t="s">
        <v>4</v>
      </c>
      <c r="AP3" t="s">
        <v>5</v>
      </c>
      <c r="AQ3" t="s">
        <v>7</v>
      </c>
      <c r="AS3" t="s">
        <v>1</v>
      </c>
      <c r="AT3" t="s">
        <v>3</v>
      </c>
      <c r="AU3" t="s">
        <v>4</v>
      </c>
      <c r="AV3" t="s">
        <v>5</v>
      </c>
      <c r="AW3" t="s">
        <v>7</v>
      </c>
      <c r="AZ3" t="s">
        <v>1</v>
      </c>
      <c r="BA3" t="s">
        <v>3</v>
      </c>
      <c r="BB3" t="s">
        <v>4</v>
      </c>
      <c r="BC3" t="s">
        <v>5</v>
      </c>
      <c r="BD3" t="s">
        <v>7</v>
      </c>
      <c r="BF3" t="s">
        <v>1</v>
      </c>
      <c r="BG3" t="s">
        <v>3</v>
      </c>
      <c r="BH3" t="s">
        <v>4</v>
      </c>
      <c r="BI3" t="s">
        <v>5</v>
      </c>
      <c r="BJ3" t="s">
        <v>7</v>
      </c>
    </row>
    <row r="4" spans="1:62" x14ac:dyDescent="0.3">
      <c r="A4">
        <v>0.74818502228024097</v>
      </c>
      <c r="B4">
        <v>0.26269173600000001</v>
      </c>
      <c r="C4">
        <v>0.153856825374381</v>
      </c>
      <c r="D4">
        <v>0.91677323165324298</v>
      </c>
      <c r="E4">
        <v>0.66298477126413002</v>
      </c>
      <c r="G4">
        <v>0.82658770649473201</v>
      </c>
      <c r="H4">
        <v>0.25763096237898198</v>
      </c>
      <c r="I4">
        <v>0.26184501808830002</v>
      </c>
      <c r="J4">
        <v>0.97859976389069803</v>
      </c>
      <c r="K4">
        <v>0.66296094999999999</v>
      </c>
      <c r="N4">
        <v>0.78923061006407103</v>
      </c>
      <c r="O4">
        <v>0.37388919654258101</v>
      </c>
      <c r="P4">
        <v>0.13297637952831901</v>
      </c>
      <c r="Q4">
        <v>1.1781030336903699</v>
      </c>
      <c r="R4">
        <v>0.78390280004632695</v>
      </c>
      <c r="T4">
        <v>0.83998334167092004</v>
      </c>
      <c r="U4">
        <v>0.38226472593301097</v>
      </c>
      <c r="V4">
        <v>0.21528286821331999</v>
      </c>
      <c r="W4">
        <v>1.1963469526896999</v>
      </c>
      <c r="X4">
        <v>0.82939314305423295</v>
      </c>
      <c r="AM4">
        <v>0.77967860371247499</v>
      </c>
      <c r="AN4">
        <v>0.27491435176569501</v>
      </c>
      <c r="AO4">
        <v>0.14419614159862901</v>
      </c>
      <c r="AP4">
        <v>0.97189748176784796</v>
      </c>
      <c r="AQ4">
        <v>0.65094452611583298</v>
      </c>
      <c r="AS4">
        <v>0.864907351964459</v>
      </c>
      <c r="AT4">
        <v>0.24285252671400501</v>
      </c>
      <c r="AU4">
        <v>0.22529743431645399</v>
      </c>
      <c r="AV4">
        <v>0.92004084263512398</v>
      </c>
      <c r="AW4">
        <v>0.64560299841621505</v>
      </c>
      <c r="AZ4">
        <f>AM4-AS4</f>
        <v>-8.522874825198401E-2</v>
      </c>
      <c r="BA4">
        <f t="shared" ref="BA4:BD4" si="0">AN4-AT4</f>
        <v>3.2061825051690002E-2</v>
      </c>
      <c r="BB4">
        <f t="shared" si="0"/>
        <v>-8.1101292717824985E-2</v>
      </c>
      <c r="BC4">
        <f t="shared" si="0"/>
        <v>5.1856639132723981E-2</v>
      </c>
      <c r="BD4">
        <f t="shared" si="0"/>
        <v>5.3415276996179317E-3</v>
      </c>
      <c r="BF4">
        <f>ABS(AZ4)</f>
        <v>8.522874825198401E-2</v>
      </c>
      <c r="BG4">
        <f t="shared" ref="BG4:BJ4" si="1">ABS(BA4)</f>
        <v>3.2061825051690002E-2</v>
      </c>
      <c r="BH4">
        <f t="shared" si="1"/>
        <v>8.1101292717824985E-2</v>
      </c>
      <c r="BI4">
        <f t="shared" si="1"/>
        <v>5.1856639132723981E-2</v>
      </c>
      <c r="BJ4">
        <f t="shared" si="1"/>
        <v>5.3415276996179317E-3</v>
      </c>
    </row>
    <row r="5" spans="1:62" x14ac:dyDescent="0.3">
      <c r="A5">
        <v>0.80121718821410204</v>
      </c>
      <c r="B5">
        <v>0.31014383764207798</v>
      </c>
      <c r="C5">
        <v>0.19824553409915999</v>
      </c>
      <c r="D5">
        <v>0.95209578057384403</v>
      </c>
      <c r="E5">
        <v>0.69058435937552198</v>
      </c>
      <c r="G5">
        <v>0.83693509497034702</v>
      </c>
      <c r="H5">
        <v>0.30555421446105302</v>
      </c>
      <c r="I5">
        <v>0.234235935952116</v>
      </c>
      <c r="J5">
        <v>0.95226982037358399</v>
      </c>
      <c r="K5">
        <v>0.64455081842122397</v>
      </c>
      <c r="N5">
        <v>0.78443759999999996</v>
      </c>
      <c r="O5">
        <v>0.39599071920000101</v>
      </c>
      <c r="P5">
        <v>0.17742565839999999</v>
      </c>
      <c r="Q5">
        <v>1.186017646</v>
      </c>
      <c r="R5">
        <v>0.80124327240000304</v>
      </c>
      <c r="T5">
        <v>0.85221216200000005</v>
      </c>
      <c r="U5">
        <v>0.37433306640000003</v>
      </c>
      <c r="V5">
        <v>0.2341494952</v>
      </c>
      <c r="W5">
        <v>1.1806769340000001</v>
      </c>
      <c r="X5">
        <v>0.81337916999999804</v>
      </c>
      <c r="AM5">
        <v>0.74818502228024097</v>
      </c>
      <c r="AN5">
        <v>0.26269173600000001</v>
      </c>
      <c r="AO5">
        <v>0.153856825374381</v>
      </c>
      <c r="AP5">
        <v>0.91677323165324298</v>
      </c>
      <c r="AQ5">
        <v>0.66298477126413002</v>
      </c>
      <c r="AS5">
        <v>0.82658770649473201</v>
      </c>
      <c r="AT5">
        <v>0.25763096237898198</v>
      </c>
      <c r="AU5">
        <v>0.26184501808830002</v>
      </c>
      <c r="AV5">
        <v>0.97859976389069803</v>
      </c>
      <c r="AW5">
        <v>0.66296094999999999</v>
      </c>
      <c r="AZ5">
        <f t="shared" ref="AZ5:AZ59" si="2">AM5-AS5</f>
        <v>-7.8402684214491036E-2</v>
      </c>
      <c r="BA5">
        <f t="shared" ref="BA5:BA59" si="3">AN5-AT5</f>
        <v>5.0607736210180332E-3</v>
      </c>
      <c r="BB5">
        <f t="shared" ref="BB5:BB59" si="4">AO5-AU5</f>
        <v>-0.10798819271391902</v>
      </c>
      <c r="BC5">
        <f t="shared" ref="BC5:BC59" si="5">AP5-AV5</f>
        <v>-6.1826532237455045E-2</v>
      </c>
      <c r="BD5">
        <f t="shared" ref="BD5:BD59" si="6">AQ5-AW5</f>
        <v>2.3821264130030606E-5</v>
      </c>
      <c r="BF5">
        <f t="shared" ref="BF5:BF59" si="7">ABS(AZ5)</f>
        <v>7.8402684214491036E-2</v>
      </c>
      <c r="BG5">
        <f t="shared" ref="BG5:BG59" si="8">ABS(BA5)</f>
        <v>5.0607736210180332E-3</v>
      </c>
      <c r="BH5">
        <f t="shared" ref="BH5:BH59" si="9">ABS(BB5)</f>
        <v>0.10798819271391902</v>
      </c>
      <c r="BI5">
        <f t="shared" ref="BI5:BI59" si="10">ABS(BC5)</f>
        <v>6.1826532237455045E-2</v>
      </c>
      <c r="BJ5">
        <f t="shared" ref="BJ5:BJ59" si="11">ABS(BD5)</f>
        <v>2.3821264130030606E-5</v>
      </c>
    </row>
    <row r="6" spans="1:62" x14ac:dyDescent="0.3">
      <c r="A6">
        <v>0.73524642177813904</v>
      </c>
      <c r="B6">
        <v>0.26784927299821998</v>
      </c>
      <c r="C6">
        <v>0.17726291504725</v>
      </c>
      <c r="D6">
        <v>0.952909014719584</v>
      </c>
      <c r="E6">
        <v>0.65852042462941496</v>
      </c>
      <c r="G6">
        <v>0.82653010907312896</v>
      </c>
      <c r="H6">
        <v>0.26409572003485698</v>
      </c>
      <c r="I6">
        <v>0.25800948970253401</v>
      </c>
      <c r="J6">
        <v>1.0514543819964901</v>
      </c>
      <c r="K6">
        <v>0.62865887045368696</v>
      </c>
      <c r="N6">
        <v>0.76871037443091905</v>
      </c>
      <c r="O6">
        <v>0.38326998688886499</v>
      </c>
      <c r="P6">
        <v>0.19661234630250701</v>
      </c>
      <c r="Q6">
        <v>1.1759260497228701</v>
      </c>
      <c r="R6">
        <v>0.79076977656754899</v>
      </c>
      <c r="T6">
        <v>0.86647242747873199</v>
      </c>
      <c r="U6">
        <v>0.37949775382689199</v>
      </c>
      <c r="V6">
        <v>0.20271219027728801</v>
      </c>
      <c r="W6">
        <v>1.2251956937755899</v>
      </c>
      <c r="X6">
        <v>0.84058856175362096</v>
      </c>
      <c r="AM6">
        <v>0.80121718821410204</v>
      </c>
      <c r="AN6">
        <v>0.31014383764207798</v>
      </c>
      <c r="AO6">
        <v>0.19824553409915999</v>
      </c>
      <c r="AP6">
        <v>0.95209578057384403</v>
      </c>
      <c r="AQ6">
        <v>0.69058435937552198</v>
      </c>
      <c r="AS6">
        <v>0.83693509497034702</v>
      </c>
      <c r="AT6">
        <v>0.30555421446105302</v>
      </c>
      <c r="AU6">
        <v>0.234235935952116</v>
      </c>
      <c r="AV6">
        <v>0.95226982037358399</v>
      </c>
      <c r="AW6">
        <v>0.64455081842122397</v>
      </c>
      <c r="AZ6">
        <f t="shared" si="2"/>
        <v>-3.5717906756244977E-2</v>
      </c>
      <c r="BA6">
        <f t="shared" si="3"/>
        <v>4.5896231810249599E-3</v>
      </c>
      <c r="BB6">
        <f t="shared" si="4"/>
        <v>-3.5990401852956017E-2</v>
      </c>
      <c r="BC6">
        <f t="shared" si="5"/>
        <v>-1.7403979973995565E-4</v>
      </c>
      <c r="BD6">
        <f t="shared" si="6"/>
        <v>4.6033540954298013E-2</v>
      </c>
      <c r="BF6">
        <f t="shared" si="7"/>
        <v>3.5717906756244977E-2</v>
      </c>
      <c r="BG6">
        <f t="shared" si="8"/>
        <v>4.5896231810249599E-3</v>
      </c>
      <c r="BH6">
        <f t="shared" si="9"/>
        <v>3.5990401852956017E-2</v>
      </c>
      <c r="BI6">
        <f t="shared" si="10"/>
        <v>1.7403979973995565E-4</v>
      </c>
      <c r="BJ6">
        <f t="shared" si="11"/>
        <v>4.6033540954298013E-2</v>
      </c>
    </row>
    <row r="7" spans="1:62" x14ac:dyDescent="0.3">
      <c r="A7">
        <v>0.79948694040000001</v>
      </c>
      <c r="B7">
        <v>0.29664465880000002</v>
      </c>
      <c r="C7">
        <v>0.3110321808</v>
      </c>
      <c r="D7">
        <v>0.83770642319999999</v>
      </c>
      <c r="E7">
        <v>0.77077761440000003</v>
      </c>
      <c r="G7">
        <v>0.83654264199999995</v>
      </c>
      <c r="H7">
        <v>0.25709305960000001</v>
      </c>
      <c r="I7">
        <v>0.34756728520000002</v>
      </c>
      <c r="J7">
        <v>0.91712493799999995</v>
      </c>
      <c r="K7">
        <v>0.78549493400000003</v>
      </c>
      <c r="N7">
        <v>0.78811242719999997</v>
      </c>
      <c r="O7">
        <v>0.33500226399999999</v>
      </c>
      <c r="P7">
        <v>0.239935128</v>
      </c>
      <c r="Q7">
        <v>1.0961818468</v>
      </c>
      <c r="R7">
        <v>0.85228126199999998</v>
      </c>
      <c r="T7">
        <v>0.85615094079999998</v>
      </c>
      <c r="U7">
        <v>0.33378876559999998</v>
      </c>
      <c r="V7">
        <v>0.30489137199999999</v>
      </c>
      <c r="W7">
        <v>1.2578709948</v>
      </c>
      <c r="X7">
        <v>0.93693219279999995</v>
      </c>
      <c r="AM7">
        <v>0.73524642177813904</v>
      </c>
      <c r="AN7">
        <v>0.26784927299821998</v>
      </c>
      <c r="AO7">
        <v>0.17726291504725</v>
      </c>
      <c r="AP7">
        <v>0.952909014719584</v>
      </c>
      <c r="AQ7">
        <v>0.65852042462941496</v>
      </c>
      <c r="AS7">
        <v>0.82653010907312896</v>
      </c>
      <c r="AT7">
        <v>0.26409572003485698</v>
      </c>
      <c r="AU7">
        <v>0.25800948970253401</v>
      </c>
      <c r="AV7">
        <v>1.0514543819964901</v>
      </c>
      <c r="AW7">
        <v>0.62865887045368696</v>
      </c>
      <c r="AZ7">
        <f t="shared" si="2"/>
        <v>-9.1283687294989924E-2</v>
      </c>
      <c r="BA7">
        <f t="shared" si="3"/>
        <v>3.7535529633629938E-3</v>
      </c>
      <c r="BB7">
        <f t="shared" si="4"/>
        <v>-8.0746574655284009E-2</v>
      </c>
      <c r="BC7">
        <f t="shared" si="5"/>
        <v>-9.8545367276906104E-2</v>
      </c>
      <c r="BD7">
        <f t="shared" si="6"/>
        <v>2.9861554175728E-2</v>
      </c>
      <c r="BF7">
        <f t="shared" si="7"/>
        <v>9.1283687294989924E-2</v>
      </c>
      <c r="BG7">
        <f t="shared" si="8"/>
        <v>3.7535529633629938E-3</v>
      </c>
      <c r="BH7">
        <f t="shared" si="9"/>
        <v>8.0746574655284009E-2</v>
      </c>
      <c r="BI7">
        <f t="shared" si="10"/>
        <v>9.8545367276906104E-2</v>
      </c>
      <c r="BJ7">
        <f t="shared" si="11"/>
        <v>2.9861554175728E-2</v>
      </c>
    </row>
    <row r="8" spans="1:62" x14ac:dyDescent="0.3">
      <c r="A8">
        <v>0.77473782332441299</v>
      </c>
      <c r="B8">
        <v>0.300377633033383</v>
      </c>
      <c r="C8">
        <v>0.28198356013464798</v>
      </c>
      <c r="D8">
        <v>0.88490232998464802</v>
      </c>
      <c r="E8">
        <v>0.72968455673607502</v>
      </c>
      <c r="G8">
        <v>0.82056599095259797</v>
      </c>
      <c r="H8">
        <v>0.273326850760787</v>
      </c>
      <c r="I8">
        <v>0.36266539482883198</v>
      </c>
      <c r="J8">
        <v>0.87288823449489095</v>
      </c>
      <c r="K8">
        <v>0.75335598182457497</v>
      </c>
      <c r="N8">
        <v>0.78770158263907897</v>
      </c>
      <c r="O8">
        <v>0.35045045419897702</v>
      </c>
      <c r="P8">
        <v>0.22913583659567599</v>
      </c>
      <c r="Q8">
        <v>1.0792354893021601</v>
      </c>
      <c r="R8">
        <v>0.85741886554445002</v>
      </c>
      <c r="T8">
        <v>0.82841049203310602</v>
      </c>
      <c r="U8">
        <v>0.34944765026318297</v>
      </c>
      <c r="V8">
        <v>0.26521062486504599</v>
      </c>
      <c r="W8">
        <v>1.2838932164625501</v>
      </c>
      <c r="X8">
        <v>0.88984810433669004</v>
      </c>
      <c r="AM8">
        <v>0.79948694040000001</v>
      </c>
      <c r="AN8">
        <v>0.29664465880000002</v>
      </c>
      <c r="AO8">
        <v>0.3110321808</v>
      </c>
      <c r="AP8">
        <v>0.83770642319999999</v>
      </c>
      <c r="AQ8">
        <v>0.77077761440000003</v>
      </c>
      <c r="AS8">
        <v>0.83654264199999995</v>
      </c>
      <c r="AT8">
        <v>0.25709305960000001</v>
      </c>
      <c r="AU8">
        <v>0.34756728520000002</v>
      </c>
      <c r="AV8">
        <v>0.91712493799999995</v>
      </c>
      <c r="AW8">
        <v>0.78549493400000003</v>
      </c>
      <c r="AZ8">
        <f t="shared" si="2"/>
        <v>-3.7055701599999935E-2</v>
      </c>
      <c r="BA8">
        <f t="shared" si="3"/>
        <v>3.9551599200000009E-2</v>
      </c>
      <c r="BB8">
        <f t="shared" si="4"/>
        <v>-3.6535104400000018E-2</v>
      </c>
      <c r="BC8">
        <f t="shared" si="5"/>
        <v>-7.9418514799999951E-2</v>
      </c>
      <c r="BD8">
        <f t="shared" si="6"/>
        <v>-1.4717319600000001E-2</v>
      </c>
      <c r="BF8">
        <f t="shared" si="7"/>
        <v>3.7055701599999935E-2</v>
      </c>
      <c r="BG8">
        <f t="shared" si="8"/>
        <v>3.9551599200000009E-2</v>
      </c>
      <c r="BH8">
        <f t="shared" si="9"/>
        <v>3.6535104400000018E-2</v>
      </c>
      <c r="BI8">
        <f t="shared" si="10"/>
        <v>7.9418514799999951E-2</v>
      </c>
      <c r="BJ8">
        <f t="shared" si="11"/>
        <v>1.4717319600000001E-2</v>
      </c>
    </row>
    <row r="9" spans="1:62" x14ac:dyDescent="0.3">
      <c r="A9">
        <v>0.77477929178901905</v>
      </c>
      <c r="B9">
        <v>0.30247678435025899</v>
      </c>
      <c r="C9">
        <v>0.23815621710246401</v>
      </c>
      <c r="D9">
        <v>0.86151054233270596</v>
      </c>
      <c r="E9">
        <v>0.72723699076360404</v>
      </c>
      <c r="G9">
        <v>0.86062695797482103</v>
      </c>
      <c r="H9">
        <v>0.321573090332407</v>
      </c>
      <c r="I9">
        <v>0.37372981436728198</v>
      </c>
      <c r="J9">
        <v>0.92858683788770302</v>
      </c>
      <c r="K9">
        <v>0.73399318127325897</v>
      </c>
      <c r="N9">
        <v>0.79491568203255902</v>
      </c>
      <c r="O9">
        <v>0.38402201263109897</v>
      </c>
      <c r="P9">
        <v>0.247288653358577</v>
      </c>
      <c r="Q9">
        <v>1.11428669677894</v>
      </c>
      <c r="R9">
        <v>0.86760129172140099</v>
      </c>
      <c r="T9">
        <v>0.84829086297309997</v>
      </c>
      <c r="U9">
        <v>0.39724962521241702</v>
      </c>
      <c r="V9">
        <v>0.25304193033602101</v>
      </c>
      <c r="W9">
        <v>1.3027377185270499</v>
      </c>
      <c r="X9">
        <v>0.86347309981751197</v>
      </c>
      <c r="AM9">
        <v>0.77473782332441299</v>
      </c>
      <c r="AN9">
        <v>0.300377633033383</v>
      </c>
      <c r="AO9">
        <v>0.28198356013464798</v>
      </c>
      <c r="AP9">
        <v>0.88490232998464802</v>
      </c>
      <c r="AQ9">
        <v>0.72968455673607502</v>
      </c>
      <c r="AS9">
        <v>0.82056599095259797</v>
      </c>
      <c r="AT9">
        <v>0.273326850760787</v>
      </c>
      <c r="AU9">
        <v>0.36266539482883198</v>
      </c>
      <c r="AV9">
        <v>0.87288823449489095</v>
      </c>
      <c r="AW9">
        <v>0.75335598182457497</v>
      </c>
      <c r="AZ9">
        <f t="shared" si="2"/>
        <v>-4.5828167628184979E-2</v>
      </c>
      <c r="BA9">
        <f t="shared" si="3"/>
        <v>2.7050782272595997E-2</v>
      </c>
      <c r="BB9">
        <f t="shared" si="4"/>
        <v>-8.0681834694183996E-2</v>
      </c>
      <c r="BC9">
        <f t="shared" si="5"/>
        <v>1.2014095489757071E-2</v>
      </c>
      <c r="BD9">
        <f t="shared" si="6"/>
        <v>-2.3671425088499953E-2</v>
      </c>
      <c r="BF9">
        <f t="shared" si="7"/>
        <v>4.5828167628184979E-2</v>
      </c>
      <c r="BG9">
        <f t="shared" si="8"/>
        <v>2.7050782272595997E-2</v>
      </c>
      <c r="BH9">
        <f t="shared" si="9"/>
        <v>8.0681834694183996E-2</v>
      </c>
      <c r="BI9">
        <f t="shared" si="10"/>
        <v>1.2014095489757071E-2</v>
      </c>
      <c r="BJ9">
        <f t="shared" si="11"/>
        <v>2.3671425088499953E-2</v>
      </c>
    </row>
    <row r="10" spans="1:62" x14ac:dyDescent="0.3">
      <c r="A10">
        <v>0.78942314877555497</v>
      </c>
      <c r="B10">
        <v>0.317982661971698</v>
      </c>
      <c r="C10">
        <v>0.28310061549875898</v>
      </c>
      <c r="D10">
        <v>0.87760289879102604</v>
      </c>
      <c r="E10">
        <v>0.72241828453273005</v>
      </c>
      <c r="G10">
        <v>0.83820655104461195</v>
      </c>
      <c r="H10">
        <v>0.27700152109216503</v>
      </c>
      <c r="I10">
        <v>0.33477550997050498</v>
      </c>
      <c r="J10">
        <v>0.89454718208096395</v>
      </c>
      <c r="K10">
        <v>0.71410485393617495</v>
      </c>
      <c r="N10">
        <v>0.82650017718549595</v>
      </c>
      <c r="O10">
        <v>0.36460494113979602</v>
      </c>
      <c r="P10">
        <v>0.25419347482504001</v>
      </c>
      <c r="Q10">
        <v>1.1233011665164301</v>
      </c>
      <c r="R10">
        <v>0.83650285765457699</v>
      </c>
      <c r="T10">
        <v>0.84987379433045696</v>
      </c>
      <c r="U10">
        <v>0.34888337631817801</v>
      </c>
      <c r="V10">
        <v>0.30160292105898601</v>
      </c>
      <c r="W10">
        <v>1.3096779765104001</v>
      </c>
      <c r="X10">
        <v>0.866594142206491</v>
      </c>
      <c r="AM10">
        <v>0.77477929178901905</v>
      </c>
      <c r="AN10">
        <v>0.30247678435025899</v>
      </c>
      <c r="AO10">
        <v>0.23815621710246401</v>
      </c>
      <c r="AP10">
        <v>0.86151054233270596</v>
      </c>
      <c r="AQ10">
        <v>0.72723699076360404</v>
      </c>
      <c r="AS10">
        <v>0.86062695797482103</v>
      </c>
      <c r="AT10">
        <v>0.321573090332407</v>
      </c>
      <c r="AU10">
        <v>0.37372981436728198</v>
      </c>
      <c r="AV10">
        <v>0.92858683788770302</v>
      </c>
      <c r="AW10">
        <v>0.73399318127325897</v>
      </c>
      <c r="AZ10">
        <f t="shared" si="2"/>
        <v>-8.5847666185801974E-2</v>
      </c>
      <c r="BA10">
        <f t="shared" si="3"/>
        <v>-1.909630598214801E-2</v>
      </c>
      <c r="BB10">
        <f t="shared" si="4"/>
        <v>-0.13557359726481796</v>
      </c>
      <c r="BC10">
        <f t="shared" si="5"/>
        <v>-6.7076295554997056E-2</v>
      </c>
      <c r="BD10">
        <f t="shared" si="6"/>
        <v>-6.7561905096549246E-3</v>
      </c>
      <c r="BF10">
        <f t="shared" si="7"/>
        <v>8.5847666185801974E-2</v>
      </c>
      <c r="BG10">
        <f t="shared" si="8"/>
        <v>1.909630598214801E-2</v>
      </c>
      <c r="BH10">
        <f t="shared" si="9"/>
        <v>0.13557359726481796</v>
      </c>
      <c r="BI10">
        <f t="shared" si="10"/>
        <v>6.7076295554997056E-2</v>
      </c>
      <c r="BJ10">
        <f t="shared" si="11"/>
        <v>6.7561905096549246E-3</v>
      </c>
    </row>
    <row r="11" spans="1:62" x14ac:dyDescent="0.3">
      <c r="A11">
        <v>0.67920258053740101</v>
      </c>
      <c r="B11">
        <v>0.197395973961035</v>
      </c>
      <c r="C11">
        <v>0.12812009725791801</v>
      </c>
      <c r="D11">
        <v>1.1272370538409</v>
      </c>
      <c r="E11">
        <v>0.63151257266159</v>
      </c>
      <c r="G11">
        <v>0.74923769078255598</v>
      </c>
      <c r="H11">
        <v>0.180649663145796</v>
      </c>
      <c r="I11">
        <v>7.3614506897140303E-2</v>
      </c>
      <c r="J11">
        <v>1.1337765904738499</v>
      </c>
      <c r="K11">
        <v>0.66151595318176504</v>
      </c>
      <c r="N11">
        <v>0.80871569799999998</v>
      </c>
      <c r="O11">
        <v>0.30021843840000001</v>
      </c>
      <c r="P11">
        <v>0.10259764239999999</v>
      </c>
      <c r="Q11">
        <v>1.3729669767999999</v>
      </c>
      <c r="R11">
        <v>0.79379867319999997</v>
      </c>
      <c r="T11">
        <v>0.85165026720000003</v>
      </c>
      <c r="U11">
        <v>0.27987603080000001</v>
      </c>
      <c r="V11">
        <v>9.7452231200000003E-2</v>
      </c>
      <c r="W11">
        <v>1.4171148832</v>
      </c>
      <c r="X11">
        <v>0.79956411719999998</v>
      </c>
      <c r="AM11">
        <v>0.78942314877555497</v>
      </c>
      <c r="AN11">
        <v>0.317982661971698</v>
      </c>
      <c r="AO11">
        <v>0.28310061549875898</v>
      </c>
      <c r="AP11">
        <v>0.87760289879102604</v>
      </c>
      <c r="AQ11">
        <v>0.72241828453273005</v>
      </c>
      <c r="AS11">
        <v>0.83820655104461195</v>
      </c>
      <c r="AT11">
        <v>0.27700152109216503</v>
      </c>
      <c r="AU11">
        <v>0.33477550997050498</v>
      </c>
      <c r="AV11">
        <v>0.89454718208096395</v>
      </c>
      <c r="AW11">
        <v>0.71410485393617495</v>
      </c>
      <c r="AZ11">
        <f t="shared" si="2"/>
        <v>-4.8783402269056975E-2</v>
      </c>
      <c r="BA11">
        <f t="shared" si="3"/>
        <v>4.0981140879532973E-2</v>
      </c>
      <c r="BB11">
        <f t="shared" si="4"/>
        <v>-5.1674894471746002E-2</v>
      </c>
      <c r="BC11">
        <f t="shared" si="5"/>
        <v>-1.6944283289937911E-2</v>
      </c>
      <c r="BD11">
        <f t="shared" si="6"/>
        <v>8.3134305965550936E-3</v>
      </c>
      <c r="BF11">
        <f t="shared" si="7"/>
        <v>4.8783402269056975E-2</v>
      </c>
      <c r="BG11">
        <f t="shared" si="8"/>
        <v>4.0981140879532973E-2</v>
      </c>
      <c r="BH11">
        <f t="shared" si="9"/>
        <v>5.1674894471746002E-2</v>
      </c>
      <c r="BI11">
        <f t="shared" si="10"/>
        <v>1.6944283289937911E-2</v>
      </c>
      <c r="BJ11">
        <f t="shared" si="11"/>
        <v>8.3134305965550936E-3</v>
      </c>
    </row>
    <row r="12" spans="1:62" x14ac:dyDescent="0.3">
      <c r="A12">
        <v>0.66424313384056799</v>
      </c>
      <c r="B12">
        <v>0.228659494272448</v>
      </c>
      <c r="C12">
        <v>0.118642852578091</v>
      </c>
      <c r="D12">
        <v>1.1831529709709101</v>
      </c>
      <c r="E12">
        <v>0.56169977391134795</v>
      </c>
      <c r="G12">
        <v>0.74541282563654199</v>
      </c>
      <c r="H12">
        <v>0.20075531295687599</v>
      </c>
      <c r="I12">
        <v>8.6090565092617102E-2</v>
      </c>
      <c r="J12">
        <v>1.1109960650855599</v>
      </c>
      <c r="K12">
        <v>0.65611046630063397</v>
      </c>
      <c r="N12">
        <v>0.781424125209086</v>
      </c>
      <c r="O12">
        <v>0.290300002883635</v>
      </c>
      <c r="P12">
        <v>0.116624629594824</v>
      </c>
      <c r="Q12">
        <v>1.34903391797015</v>
      </c>
      <c r="R12">
        <v>0.77330994625085203</v>
      </c>
      <c r="T12">
        <v>0.84185805141506298</v>
      </c>
      <c r="U12">
        <v>0.28976714401247</v>
      </c>
      <c r="V12">
        <v>0.11210345248803701</v>
      </c>
      <c r="W12">
        <v>1.3930275864789601</v>
      </c>
      <c r="X12">
        <v>0.75966556677036301</v>
      </c>
      <c r="AM12">
        <v>0.67920258053740101</v>
      </c>
      <c r="AN12">
        <v>0.197395973961035</v>
      </c>
      <c r="AO12">
        <v>0.12812009725791801</v>
      </c>
      <c r="AP12">
        <v>1.1272370538409</v>
      </c>
      <c r="AQ12">
        <v>0.63151257266159</v>
      </c>
      <c r="AS12">
        <v>0.74923769078255598</v>
      </c>
      <c r="AT12">
        <v>0.180649663145796</v>
      </c>
      <c r="AU12">
        <v>7.3614506897140303E-2</v>
      </c>
      <c r="AV12">
        <v>1.1337765904738499</v>
      </c>
      <c r="AW12">
        <v>0.66151595318176504</v>
      </c>
      <c r="AZ12">
        <f t="shared" si="2"/>
        <v>-7.0035110245154963E-2</v>
      </c>
      <c r="BA12">
        <f t="shared" si="3"/>
        <v>1.6746310815239002E-2</v>
      </c>
      <c r="BB12">
        <f t="shared" si="4"/>
        <v>5.4505590360777706E-2</v>
      </c>
      <c r="BC12">
        <f t="shared" si="5"/>
        <v>-6.5395366329499272E-3</v>
      </c>
      <c r="BD12">
        <f t="shared" si="6"/>
        <v>-3.0003380520175038E-2</v>
      </c>
      <c r="BF12">
        <f t="shared" si="7"/>
        <v>7.0035110245154963E-2</v>
      </c>
      <c r="BG12">
        <f t="shared" si="8"/>
        <v>1.6746310815239002E-2</v>
      </c>
      <c r="BH12">
        <f t="shared" si="9"/>
        <v>5.4505590360777706E-2</v>
      </c>
      <c r="BI12">
        <f t="shared" si="10"/>
        <v>6.5395366329499272E-3</v>
      </c>
      <c r="BJ12">
        <f t="shared" si="11"/>
        <v>3.0003380520175038E-2</v>
      </c>
    </row>
    <row r="13" spans="1:62" x14ac:dyDescent="0.3">
      <c r="A13">
        <v>0.73591915739221503</v>
      </c>
      <c r="B13">
        <v>0.28236017176710299</v>
      </c>
      <c r="C13">
        <v>0.16712402982324101</v>
      </c>
      <c r="D13">
        <v>1.2566729745582501</v>
      </c>
      <c r="E13">
        <v>0.66073023002619002</v>
      </c>
      <c r="G13">
        <v>0.80298787457402998</v>
      </c>
      <c r="H13">
        <v>0.27889864320372199</v>
      </c>
      <c r="I13">
        <v>0.16472969310173299</v>
      </c>
      <c r="J13">
        <v>1.2728717631798601</v>
      </c>
      <c r="K13">
        <v>0.665239741484</v>
      </c>
      <c r="N13">
        <v>0.80212212958598295</v>
      </c>
      <c r="O13">
        <v>0.30067845560079998</v>
      </c>
      <c r="P13">
        <v>0.16837035778342499</v>
      </c>
      <c r="Q13">
        <v>1.3755370429876299</v>
      </c>
      <c r="R13">
        <v>0.763680510052269</v>
      </c>
      <c r="T13">
        <v>0.78079272178468495</v>
      </c>
      <c r="U13">
        <v>0.27793508295906599</v>
      </c>
      <c r="V13">
        <v>0.13716323620052601</v>
      </c>
      <c r="W13">
        <v>1.3707459254190999</v>
      </c>
      <c r="X13">
        <v>0.78885453036029096</v>
      </c>
      <c r="AM13">
        <v>0.66424313384056799</v>
      </c>
      <c r="AN13">
        <v>0.228659494272448</v>
      </c>
      <c r="AO13">
        <v>0.118642852578091</v>
      </c>
      <c r="AP13">
        <v>1.1831529709709101</v>
      </c>
      <c r="AQ13">
        <v>0.56169977391134795</v>
      </c>
      <c r="AS13">
        <v>0.74541282563654199</v>
      </c>
      <c r="AT13">
        <v>0.20075531295687599</v>
      </c>
      <c r="AU13">
        <v>8.6090565092617102E-2</v>
      </c>
      <c r="AV13">
        <v>1.1109960650855599</v>
      </c>
      <c r="AW13">
        <v>0.65611046630063397</v>
      </c>
      <c r="AZ13">
        <f t="shared" si="2"/>
        <v>-8.1169691795973997E-2</v>
      </c>
      <c r="BA13">
        <f t="shared" si="3"/>
        <v>2.7904181315572013E-2</v>
      </c>
      <c r="BB13">
        <f t="shared" si="4"/>
        <v>3.2552287485473896E-2</v>
      </c>
      <c r="BC13">
        <f t="shared" si="5"/>
        <v>7.2156905885350175E-2</v>
      </c>
      <c r="BD13">
        <f t="shared" si="6"/>
        <v>-9.4410692389286011E-2</v>
      </c>
      <c r="BF13">
        <f t="shared" si="7"/>
        <v>8.1169691795973997E-2</v>
      </c>
      <c r="BG13">
        <f t="shared" si="8"/>
        <v>2.7904181315572013E-2</v>
      </c>
      <c r="BH13">
        <f t="shared" si="9"/>
        <v>3.2552287485473896E-2</v>
      </c>
      <c r="BI13">
        <f t="shared" si="10"/>
        <v>7.2156905885350175E-2</v>
      </c>
      <c r="BJ13">
        <f t="shared" si="11"/>
        <v>9.4410692389286011E-2</v>
      </c>
    </row>
    <row r="14" spans="1:62" x14ac:dyDescent="0.3">
      <c r="A14">
        <v>0.75623156542346803</v>
      </c>
      <c r="B14">
        <v>0.24826178969794899</v>
      </c>
      <c r="C14">
        <v>0.14598205898415001</v>
      </c>
      <c r="D14">
        <v>1.1920896090787001</v>
      </c>
      <c r="E14">
        <v>0.65092235182356895</v>
      </c>
      <c r="G14">
        <v>0.75128654421144503</v>
      </c>
      <c r="H14">
        <v>0.243569750215377</v>
      </c>
      <c r="I14">
        <v>0.15937932990391299</v>
      </c>
      <c r="J14">
        <v>1.1359262775621899</v>
      </c>
      <c r="K14">
        <v>0.65134048955578505</v>
      </c>
      <c r="N14">
        <v>0.81526041773977898</v>
      </c>
      <c r="O14">
        <v>0.27895835864416002</v>
      </c>
      <c r="P14">
        <v>0.12236852444877699</v>
      </c>
      <c r="Q14">
        <v>1.4067012035064299</v>
      </c>
      <c r="R14">
        <v>0.80613131269579696</v>
      </c>
      <c r="T14">
        <v>0.83769243900772805</v>
      </c>
      <c r="U14">
        <v>0.27846112151143299</v>
      </c>
      <c r="V14">
        <v>0.14879089553180699</v>
      </c>
      <c r="W14">
        <v>1.3800592192891199</v>
      </c>
      <c r="X14">
        <v>0.82122899904750202</v>
      </c>
      <c r="AM14">
        <v>0.73591915739221503</v>
      </c>
      <c r="AN14">
        <v>0.28236017176710299</v>
      </c>
      <c r="AO14">
        <v>0.16712402982324101</v>
      </c>
      <c r="AP14">
        <v>1.2566729745582501</v>
      </c>
      <c r="AQ14">
        <v>0.66073023002619002</v>
      </c>
      <c r="AS14">
        <v>0.80298787457402998</v>
      </c>
      <c r="AT14">
        <v>0.27889864320372199</v>
      </c>
      <c r="AU14">
        <v>0.16472969310173299</v>
      </c>
      <c r="AV14">
        <v>1.2728717631798601</v>
      </c>
      <c r="AW14">
        <v>0.665239741484</v>
      </c>
      <c r="AZ14">
        <f t="shared" si="2"/>
        <v>-6.7068717181814952E-2</v>
      </c>
      <c r="BA14">
        <f t="shared" si="3"/>
        <v>3.461528563381E-3</v>
      </c>
      <c r="BB14">
        <f t="shared" si="4"/>
        <v>2.3943367215080169E-3</v>
      </c>
      <c r="BC14">
        <f t="shared" si="5"/>
        <v>-1.619878862160995E-2</v>
      </c>
      <c r="BD14">
        <f t="shared" si="6"/>
        <v>-4.5095114578099782E-3</v>
      </c>
      <c r="BF14">
        <f t="shared" si="7"/>
        <v>6.7068717181814952E-2</v>
      </c>
      <c r="BG14">
        <f t="shared" si="8"/>
        <v>3.461528563381E-3</v>
      </c>
      <c r="BH14">
        <f t="shared" si="9"/>
        <v>2.3943367215080169E-3</v>
      </c>
      <c r="BI14">
        <f t="shared" si="10"/>
        <v>1.619878862160995E-2</v>
      </c>
      <c r="BJ14">
        <f t="shared" si="11"/>
        <v>4.5095114578099782E-3</v>
      </c>
    </row>
    <row r="15" spans="1:62" x14ac:dyDescent="0.3">
      <c r="A15">
        <v>0.74729348494385195</v>
      </c>
      <c r="B15">
        <v>0.27752518131905501</v>
      </c>
      <c r="C15">
        <v>0.147259312925834</v>
      </c>
      <c r="D15">
        <v>1.1538799334785199</v>
      </c>
      <c r="E15">
        <v>0.60477746370277896</v>
      </c>
      <c r="G15">
        <v>0.88365945877662899</v>
      </c>
      <c r="H15">
        <v>0.30370494954786098</v>
      </c>
      <c r="I15">
        <v>0.10597168999999999</v>
      </c>
      <c r="J15">
        <v>1.09526363617038</v>
      </c>
      <c r="K15">
        <v>0.73102303968256799</v>
      </c>
      <c r="N15">
        <v>0.88129608999999898</v>
      </c>
      <c r="O15">
        <v>0.35624565000000002</v>
      </c>
      <c r="P15">
        <v>0.14895097200000099</v>
      </c>
      <c r="Q15">
        <v>1.4989323160000001</v>
      </c>
      <c r="R15">
        <v>0.79815479799999101</v>
      </c>
      <c r="T15">
        <v>1.06348311</v>
      </c>
      <c r="U15">
        <v>0.32244455</v>
      </c>
      <c r="V15">
        <v>0.191180192000001</v>
      </c>
      <c r="W15">
        <v>1.55465984</v>
      </c>
      <c r="X15">
        <v>0.79151266999999703</v>
      </c>
      <c r="AM15">
        <v>0.75623156542346803</v>
      </c>
      <c r="AN15">
        <v>0.24826178969794899</v>
      </c>
      <c r="AO15">
        <v>0.14598205898415001</v>
      </c>
      <c r="AP15">
        <v>1.1920896090787001</v>
      </c>
      <c r="AQ15">
        <v>0.65092235182356895</v>
      </c>
      <c r="AS15">
        <v>0.75128654421144503</v>
      </c>
      <c r="AT15">
        <v>0.243569750215377</v>
      </c>
      <c r="AU15">
        <v>0.15937932990391299</v>
      </c>
      <c r="AV15">
        <v>1.1359262775621899</v>
      </c>
      <c r="AW15">
        <v>0.65134048955578505</v>
      </c>
      <c r="AZ15">
        <f t="shared" si="2"/>
        <v>4.9450212120230042E-3</v>
      </c>
      <c r="BA15">
        <f t="shared" si="3"/>
        <v>4.6920394825719913E-3</v>
      </c>
      <c r="BB15">
        <f t="shared" si="4"/>
        <v>-1.3397270919762977E-2</v>
      </c>
      <c r="BC15">
        <f t="shared" si="5"/>
        <v>5.6163331516510206E-2</v>
      </c>
      <c r="BD15">
        <f t="shared" si="6"/>
        <v>-4.1813773221610617E-4</v>
      </c>
      <c r="BF15">
        <f t="shared" si="7"/>
        <v>4.9450212120230042E-3</v>
      </c>
      <c r="BG15">
        <f t="shared" si="8"/>
        <v>4.6920394825719913E-3</v>
      </c>
      <c r="BH15">
        <f t="shared" si="9"/>
        <v>1.3397270919762977E-2</v>
      </c>
      <c r="BI15">
        <f t="shared" si="10"/>
        <v>5.6163331516510206E-2</v>
      </c>
      <c r="BJ15">
        <f t="shared" si="11"/>
        <v>4.1813773221610617E-4</v>
      </c>
    </row>
    <row r="16" spans="1:62" x14ac:dyDescent="0.3">
      <c r="A16">
        <v>0.76614046406261604</v>
      </c>
      <c r="B16">
        <v>0.26818233384971502</v>
      </c>
      <c r="C16">
        <v>0.164834743343972</v>
      </c>
      <c r="D16">
        <v>1.1439578596188</v>
      </c>
      <c r="E16">
        <v>0.63451201318003903</v>
      </c>
      <c r="G16">
        <v>0.843613691162449</v>
      </c>
      <c r="H16">
        <v>0.28618070136055701</v>
      </c>
      <c r="I16">
        <v>0.12695894028009899</v>
      </c>
      <c r="J16">
        <v>1.1059262979139599</v>
      </c>
      <c r="K16">
        <v>0.69713283185598995</v>
      </c>
      <c r="N16">
        <v>0.87951498955074003</v>
      </c>
      <c r="O16">
        <v>0.34004628089316302</v>
      </c>
      <c r="P16">
        <v>0.135454341648203</v>
      </c>
      <c r="Q16">
        <v>1.5049022360938999</v>
      </c>
      <c r="R16">
        <v>0.76312390373976602</v>
      </c>
      <c r="T16">
        <v>1.02049470962377</v>
      </c>
      <c r="U16">
        <v>0.320436631327012</v>
      </c>
      <c r="V16">
        <v>0.19663443713555301</v>
      </c>
      <c r="W16">
        <v>1.5410122844896099</v>
      </c>
      <c r="X16">
        <v>0.81346927057848395</v>
      </c>
      <c r="AM16">
        <v>0.74729348494385195</v>
      </c>
      <c r="AN16">
        <v>0.27752518131905501</v>
      </c>
      <c r="AO16">
        <v>0.147259312925834</v>
      </c>
      <c r="AP16">
        <v>1.1538799334785199</v>
      </c>
      <c r="AQ16">
        <v>0.60477746370277896</v>
      </c>
      <c r="AS16">
        <v>0.88365945877662899</v>
      </c>
      <c r="AT16">
        <v>0.30370494954786098</v>
      </c>
      <c r="AU16">
        <v>0.10597168999999999</v>
      </c>
      <c r="AV16">
        <v>1.09526363617038</v>
      </c>
      <c r="AW16">
        <v>0.73102303968256799</v>
      </c>
      <c r="AZ16">
        <f t="shared" si="2"/>
        <v>-0.13636597383277704</v>
      </c>
      <c r="BA16">
        <f t="shared" si="3"/>
        <v>-2.6179768228805966E-2</v>
      </c>
      <c r="BB16">
        <f t="shared" si="4"/>
        <v>4.1287622925834003E-2</v>
      </c>
      <c r="BC16">
        <f t="shared" si="5"/>
        <v>5.8616297308139886E-2</v>
      </c>
      <c r="BD16">
        <f t="shared" si="6"/>
        <v>-0.12624557597978903</v>
      </c>
      <c r="BF16">
        <f t="shared" si="7"/>
        <v>0.13636597383277704</v>
      </c>
      <c r="BG16">
        <f t="shared" si="8"/>
        <v>2.6179768228805966E-2</v>
      </c>
      <c r="BH16">
        <f t="shared" si="9"/>
        <v>4.1287622925834003E-2</v>
      </c>
      <c r="BI16">
        <f t="shared" si="10"/>
        <v>5.8616297308139886E-2</v>
      </c>
      <c r="BJ16">
        <f t="shared" si="11"/>
        <v>0.12624557597978903</v>
      </c>
    </row>
    <row r="17" spans="1:62" x14ac:dyDescent="0.3">
      <c r="A17">
        <v>0.75079412751522601</v>
      </c>
      <c r="B17">
        <v>0.284939192301637</v>
      </c>
      <c r="C17">
        <v>0.12567823135846801</v>
      </c>
      <c r="D17">
        <v>1.1301983018103601</v>
      </c>
      <c r="E17">
        <v>0.63460865044263104</v>
      </c>
      <c r="G17">
        <v>0.83506083874800996</v>
      </c>
      <c r="H17">
        <v>0.25704497861233999</v>
      </c>
      <c r="I17">
        <v>0.108487259527091</v>
      </c>
      <c r="J17">
        <v>1.15306681196195</v>
      </c>
      <c r="K17">
        <v>0.71390529163643501</v>
      </c>
      <c r="N17">
        <v>0.90736357595125605</v>
      </c>
      <c r="O17">
        <v>0.35199093867628001</v>
      </c>
      <c r="P17">
        <v>0.136161327060634</v>
      </c>
      <c r="Q17">
        <v>1.48132543986082</v>
      </c>
      <c r="R17">
        <v>0.795500744944031</v>
      </c>
      <c r="T17">
        <v>1.0143701741167801</v>
      </c>
      <c r="U17">
        <v>0.35228999173282499</v>
      </c>
      <c r="V17">
        <v>0.17639483604844899</v>
      </c>
      <c r="W17">
        <v>1.56839370326165</v>
      </c>
      <c r="X17">
        <v>0.85084297005154397</v>
      </c>
      <c r="AM17">
        <v>0.76614046406261604</v>
      </c>
      <c r="AN17">
        <v>0.26818233384971502</v>
      </c>
      <c r="AO17">
        <v>0.164834743343972</v>
      </c>
      <c r="AP17">
        <v>1.1439578596188</v>
      </c>
      <c r="AQ17">
        <v>0.63451201318003903</v>
      </c>
      <c r="AS17">
        <v>0.843613691162449</v>
      </c>
      <c r="AT17">
        <v>0.28618070136055701</v>
      </c>
      <c r="AU17">
        <v>0.12695894028009899</v>
      </c>
      <c r="AV17">
        <v>1.1059262979139599</v>
      </c>
      <c r="AW17">
        <v>0.69713283185598995</v>
      </c>
      <c r="AZ17">
        <f t="shared" si="2"/>
        <v>-7.7473227099832953E-2</v>
      </c>
      <c r="BA17">
        <f t="shared" si="3"/>
        <v>-1.7998367510841995E-2</v>
      </c>
      <c r="BB17">
        <f t="shared" si="4"/>
        <v>3.7875803063873004E-2</v>
      </c>
      <c r="BC17">
        <f t="shared" si="5"/>
        <v>3.8031561704840122E-2</v>
      </c>
      <c r="BD17">
        <f t="shared" si="6"/>
        <v>-6.2620818675950929E-2</v>
      </c>
      <c r="BF17">
        <f t="shared" si="7"/>
        <v>7.7473227099832953E-2</v>
      </c>
      <c r="BG17">
        <f t="shared" si="8"/>
        <v>1.7998367510841995E-2</v>
      </c>
      <c r="BH17">
        <f t="shared" si="9"/>
        <v>3.7875803063873004E-2</v>
      </c>
      <c r="BI17">
        <f t="shared" si="10"/>
        <v>3.8031561704840122E-2</v>
      </c>
      <c r="BJ17">
        <f t="shared" si="11"/>
        <v>6.2620818675950929E-2</v>
      </c>
    </row>
    <row r="18" spans="1:62" x14ac:dyDescent="0.3">
      <c r="A18">
        <v>0.736635219173008</v>
      </c>
      <c r="B18">
        <v>0.28929633110643399</v>
      </c>
      <c r="C18">
        <v>0.134208439638486</v>
      </c>
      <c r="D18">
        <v>1.1915928124783099</v>
      </c>
      <c r="E18">
        <v>0.67042198730916802</v>
      </c>
      <c r="G18">
        <v>0.82356980296493298</v>
      </c>
      <c r="H18">
        <v>0.26757886421934302</v>
      </c>
      <c r="I18">
        <v>0.133640748</v>
      </c>
      <c r="J18">
        <v>1.1201811712488099</v>
      </c>
      <c r="K18">
        <v>0.69734309527062599</v>
      </c>
      <c r="N18">
        <v>0.86459648106888798</v>
      </c>
      <c r="O18">
        <v>0.325271823380898</v>
      </c>
      <c r="P18">
        <v>0.141421394344343</v>
      </c>
      <c r="Q18">
        <v>1.4712580235246899</v>
      </c>
      <c r="R18">
        <v>0.76552013554041898</v>
      </c>
      <c r="T18">
        <v>1.03062314424052</v>
      </c>
      <c r="U18">
        <v>0.31722619104260402</v>
      </c>
      <c r="V18">
        <v>0.20325374134263999</v>
      </c>
      <c r="W18">
        <v>1.646531329316</v>
      </c>
      <c r="X18">
        <v>0.79582885417159099</v>
      </c>
      <c r="AM18">
        <v>0.75079412751522601</v>
      </c>
      <c r="AN18">
        <v>0.284939192301637</v>
      </c>
      <c r="AO18">
        <v>0.12567823135846801</v>
      </c>
      <c r="AP18">
        <v>1.1301983018103601</v>
      </c>
      <c r="AQ18">
        <v>0.63460865044263104</v>
      </c>
      <c r="AS18">
        <v>0.83506083874800996</v>
      </c>
      <c r="AT18">
        <v>0.25704497861233999</v>
      </c>
      <c r="AU18">
        <v>0.108487259527091</v>
      </c>
      <c r="AV18">
        <v>1.15306681196195</v>
      </c>
      <c r="AW18">
        <v>0.71390529163643501</v>
      </c>
      <c r="AZ18">
        <f t="shared" si="2"/>
        <v>-8.4266711232783953E-2</v>
      </c>
      <c r="BA18">
        <f t="shared" si="3"/>
        <v>2.7894213689297009E-2</v>
      </c>
      <c r="BB18">
        <f t="shared" si="4"/>
        <v>1.7190971831377008E-2</v>
      </c>
      <c r="BC18">
        <f t="shared" si="5"/>
        <v>-2.2868510151589971E-2</v>
      </c>
      <c r="BD18">
        <f t="shared" si="6"/>
        <v>-7.9296641193803974E-2</v>
      </c>
      <c r="BF18">
        <f t="shared" si="7"/>
        <v>8.4266711232783953E-2</v>
      </c>
      <c r="BG18">
        <f t="shared" si="8"/>
        <v>2.7894213689297009E-2</v>
      </c>
      <c r="BH18">
        <f t="shared" si="9"/>
        <v>1.7190971831377008E-2</v>
      </c>
      <c r="BI18">
        <f t="shared" si="10"/>
        <v>2.2868510151589971E-2</v>
      </c>
      <c r="BJ18">
        <f t="shared" si="11"/>
        <v>7.9296641193803974E-2</v>
      </c>
    </row>
    <row r="19" spans="1:62" x14ac:dyDescent="0.3">
      <c r="A19">
        <v>0.79332235453056799</v>
      </c>
      <c r="B19">
        <v>0.29098125386323198</v>
      </c>
      <c r="C19">
        <v>0.195059742883922</v>
      </c>
      <c r="D19">
        <v>1.0166015510292901</v>
      </c>
      <c r="E19">
        <v>0.753329416536345</v>
      </c>
      <c r="G19">
        <v>0.89190297766973203</v>
      </c>
      <c r="H19">
        <v>0.274784634705665</v>
      </c>
      <c r="I19">
        <v>0.19868628999186</v>
      </c>
      <c r="J19">
        <v>1.11103130269226</v>
      </c>
      <c r="K19">
        <v>0.70345645861189199</v>
      </c>
      <c r="N19">
        <v>0.91864991881982605</v>
      </c>
      <c r="O19">
        <v>0.32605023727397198</v>
      </c>
      <c r="P19">
        <v>0.212524345607424</v>
      </c>
      <c r="Q19">
        <v>1.4461229939145801</v>
      </c>
      <c r="R19">
        <v>1.0299146788165601</v>
      </c>
      <c r="T19">
        <v>0.999582904957101</v>
      </c>
      <c r="U19">
        <v>0.35233153058722499</v>
      </c>
      <c r="V19">
        <v>0.186734136863515</v>
      </c>
      <c r="W19">
        <v>1.6299825936907</v>
      </c>
      <c r="X19">
        <v>0.90032658505668794</v>
      </c>
      <c r="AM19">
        <v>0.736635219173008</v>
      </c>
      <c r="AN19">
        <v>0.28929633110643399</v>
      </c>
      <c r="AO19">
        <v>0.134208439638486</v>
      </c>
      <c r="AP19">
        <v>1.1915928124783099</v>
      </c>
      <c r="AQ19">
        <v>0.67042198730916802</v>
      </c>
      <c r="AS19">
        <v>0.82356980296493298</v>
      </c>
      <c r="AT19">
        <v>0.26757886421934302</v>
      </c>
      <c r="AU19">
        <v>0.133640748</v>
      </c>
      <c r="AV19">
        <v>1.1201811712488099</v>
      </c>
      <c r="AW19">
        <v>0.69734309527062599</v>
      </c>
      <c r="AZ19">
        <f t="shared" si="2"/>
        <v>-8.693458379192498E-2</v>
      </c>
      <c r="BA19">
        <f t="shared" si="3"/>
        <v>2.1717466887090975E-2</v>
      </c>
      <c r="BB19">
        <f t="shared" si="4"/>
        <v>5.6769163848599535E-4</v>
      </c>
      <c r="BC19">
        <f t="shared" si="5"/>
        <v>7.1411641229500056E-2</v>
      </c>
      <c r="BD19">
        <f t="shared" si="6"/>
        <v>-2.6921107961457968E-2</v>
      </c>
      <c r="BF19">
        <f t="shared" si="7"/>
        <v>8.693458379192498E-2</v>
      </c>
      <c r="BG19">
        <f t="shared" si="8"/>
        <v>2.1717466887090975E-2</v>
      </c>
      <c r="BH19">
        <f t="shared" si="9"/>
        <v>5.6769163848599535E-4</v>
      </c>
      <c r="BI19">
        <f t="shared" si="10"/>
        <v>7.1411641229500056E-2</v>
      </c>
      <c r="BJ19">
        <f t="shared" si="11"/>
        <v>2.6921107961457968E-2</v>
      </c>
    </row>
    <row r="20" spans="1:62" x14ac:dyDescent="0.3">
      <c r="A20">
        <v>0.829221001703072</v>
      </c>
      <c r="B20">
        <v>0.26399721093131101</v>
      </c>
      <c r="C20">
        <v>0.17677826710984099</v>
      </c>
      <c r="D20">
        <v>0.98516597598363398</v>
      </c>
      <c r="E20">
        <v>0.75186106094345795</v>
      </c>
      <c r="G20">
        <v>0.89859996579110202</v>
      </c>
      <c r="H20">
        <v>0.265545884185584</v>
      </c>
      <c r="I20">
        <v>0.221469218935127</v>
      </c>
      <c r="J20">
        <v>1.1128734552212101</v>
      </c>
      <c r="K20">
        <v>0.73818284282269997</v>
      </c>
      <c r="N20">
        <v>0.91620572318508198</v>
      </c>
      <c r="O20">
        <v>0.35040049828591802</v>
      </c>
      <c r="P20">
        <v>0.241781088122657</v>
      </c>
      <c r="Q20">
        <v>1.4057337510566199</v>
      </c>
      <c r="R20">
        <v>1.01911532630598</v>
      </c>
      <c r="T20">
        <v>1.0145243766847001</v>
      </c>
      <c r="U20">
        <v>0.37191036585313703</v>
      </c>
      <c r="V20">
        <v>0.17782132781367699</v>
      </c>
      <c r="W20">
        <v>1.6593593564681901</v>
      </c>
      <c r="X20">
        <v>0.87404706210717897</v>
      </c>
      <c r="AM20">
        <v>0.79332235453056799</v>
      </c>
      <c r="AN20">
        <v>0.29098125386323198</v>
      </c>
      <c r="AO20">
        <v>0.195059742883922</v>
      </c>
      <c r="AP20">
        <v>1.0166015510292901</v>
      </c>
      <c r="AQ20">
        <v>0.753329416536345</v>
      </c>
      <c r="AS20">
        <v>0.89190297766973203</v>
      </c>
      <c r="AT20">
        <v>0.274784634705665</v>
      </c>
      <c r="AU20">
        <v>0.19868628999186</v>
      </c>
      <c r="AV20">
        <v>1.11103130269226</v>
      </c>
      <c r="AW20">
        <v>0.70345645861189199</v>
      </c>
      <c r="AZ20">
        <f t="shared" si="2"/>
        <v>-9.8580623139164048E-2</v>
      </c>
      <c r="BA20">
        <f t="shared" si="3"/>
        <v>1.6196619157566983E-2</v>
      </c>
      <c r="BB20">
        <f t="shared" si="4"/>
        <v>-3.6265471079379996E-3</v>
      </c>
      <c r="BC20">
        <f t="shared" si="5"/>
        <v>-9.4429751662969963E-2</v>
      </c>
      <c r="BD20">
        <f t="shared" si="6"/>
        <v>4.987295792445301E-2</v>
      </c>
      <c r="BF20">
        <f t="shared" si="7"/>
        <v>9.8580623139164048E-2</v>
      </c>
      <c r="BG20">
        <f t="shared" si="8"/>
        <v>1.6196619157566983E-2</v>
      </c>
      <c r="BH20">
        <f t="shared" si="9"/>
        <v>3.6265471079379996E-3</v>
      </c>
      <c r="BI20">
        <f t="shared" si="10"/>
        <v>9.4429751662969963E-2</v>
      </c>
      <c r="BJ20">
        <f t="shared" si="11"/>
        <v>4.987295792445301E-2</v>
      </c>
    </row>
    <row r="21" spans="1:62" x14ac:dyDescent="0.3">
      <c r="A21">
        <v>0.81266472334250495</v>
      </c>
      <c r="B21">
        <v>0.28301321519969502</v>
      </c>
      <c r="C21">
        <v>0.192154698770376</v>
      </c>
      <c r="D21">
        <v>1.11224092421048</v>
      </c>
      <c r="E21">
        <v>0.719181541968682</v>
      </c>
      <c r="G21">
        <v>0.88304036326534296</v>
      </c>
      <c r="H21">
        <v>0.27153024135785397</v>
      </c>
      <c r="I21">
        <v>0.22707547154003899</v>
      </c>
      <c r="J21">
        <v>1.1469147645915201</v>
      </c>
      <c r="K21">
        <v>0.69238689843550705</v>
      </c>
      <c r="N21">
        <v>0.87833281794902995</v>
      </c>
      <c r="O21">
        <v>0.35933337903151302</v>
      </c>
      <c r="P21">
        <v>0.20011455552006699</v>
      </c>
      <c r="Q21">
        <v>1.4056611733473801</v>
      </c>
      <c r="R21">
        <v>1.0327110486992701</v>
      </c>
      <c r="T21">
        <v>1.0239797314979999</v>
      </c>
      <c r="U21">
        <v>0.37095005922934499</v>
      </c>
      <c r="V21">
        <v>0.15698633775135401</v>
      </c>
      <c r="W21">
        <v>1.67243986986476</v>
      </c>
      <c r="X21">
        <v>0.88526916467392003</v>
      </c>
      <c r="AM21">
        <v>0.829221001703072</v>
      </c>
      <c r="AN21">
        <v>0.26399721093131101</v>
      </c>
      <c r="AO21">
        <v>0.17677826710984099</v>
      </c>
      <c r="AP21">
        <v>0.98516597598363398</v>
      </c>
      <c r="AQ21">
        <v>0.75186106094345795</v>
      </c>
      <c r="AS21">
        <v>0.89859996579110202</v>
      </c>
      <c r="AT21">
        <v>0.265545884185584</v>
      </c>
      <c r="AU21">
        <v>0.221469218935127</v>
      </c>
      <c r="AV21">
        <v>1.1128734552212101</v>
      </c>
      <c r="AW21">
        <v>0.73818284282269997</v>
      </c>
      <c r="AZ21">
        <f t="shared" si="2"/>
        <v>-6.9378964088030015E-2</v>
      </c>
      <c r="BA21">
        <f t="shared" si="3"/>
        <v>-1.548673254272992E-3</v>
      </c>
      <c r="BB21">
        <f t="shared" si="4"/>
        <v>-4.4690951825286013E-2</v>
      </c>
      <c r="BC21">
        <f t="shared" si="5"/>
        <v>-0.12770747923757608</v>
      </c>
      <c r="BD21">
        <f t="shared" si="6"/>
        <v>1.3678218120757979E-2</v>
      </c>
      <c r="BF21">
        <f t="shared" si="7"/>
        <v>6.9378964088030015E-2</v>
      </c>
      <c r="BG21">
        <f t="shared" si="8"/>
        <v>1.548673254272992E-3</v>
      </c>
      <c r="BH21">
        <f t="shared" si="9"/>
        <v>4.4690951825286013E-2</v>
      </c>
      <c r="BI21">
        <f t="shared" si="10"/>
        <v>0.12770747923757608</v>
      </c>
      <c r="BJ21">
        <f t="shared" si="11"/>
        <v>1.3678218120757979E-2</v>
      </c>
    </row>
    <row r="22" spans="1:62" x14ac:dyDescent="0.3">
      <c r="A22">
        <v>0.80442971408471098</v>
      </c>
      <c r="B22">
        <v>0.25848318155184102</v>
      </c>
      <c r="C22">
        <v>0.177599634492528</v>
      </c>
      <c r="D22">
        <v>1.07002118101169</v>
      </c>
      <c r="E22">
        <v>0.72903644401238998</v>
      </c>
      <c r="G22">
        <v>0.90308521691157695</v>
      </c>
      <c r="H22">
        <v>0.25439959772566501</v>
      </c>
      <c r="I22">
        <v>0.25452767049323999</v>
      </c>
      <c r="J22">
        <v>1.1217512999346499</v>
      </c>
      <c r="K22">
        <v>0.71465403832492203</v>
      </c>
      <c r="N22">
        <v>0.92721530387672102</v>
      </c>
      <c r="O22">
        <v>0.320496571811211</v>
      </c>
      <c r="P22">
        <v>0.20739286867176099</v>
      </c>
      <c r="Q22">
        <v>1.4601994945358101</v>
      </c>
      <c r="R22">
        <v>1.0521107083402701</v>
      </c>
      <c r="T22">
        <v>1.03534952241918</v>
      </c>
      <c r="U22">
        <v>0.31668250284331401</v>
      </c>
      <c r="V22">
        <v>0.175373750234081</v>
      </c>
      <c r="W22">
        <v>1.69403380928477</v>
      </c>
      <c r="X22">
        <v>0.88266443566665098</v>
      </c>
      <c r="AM22">
        <v>0.81266472334250495</v>
      </c>
      <c r="AN22">
        <v>0.28301321519969502</v>
      </c>
      <c r="AO22">
        <v>0.192154698770376</v>
      </c>
      <c r="AP22">
        <v>1.11224092421048</v>
      </c>
      <c r="AQ22">
        <v>0.719181541968682</v>
      </c>
      <c r="AS22">
        <v>0.88304036326534296</v>
      </c>
      <c r="AT22">
        <v>0.27153024135785397</v>
      </c>
      <c r="AU22">
        <v>0.22707547154003899</v>
      </c>
      <c r="AV22">
        <v>1.1469147645915201</v>
      </c>
      <c r="AW22">
        <v>0.69238689843550705</v>
      </c>
      <c r="AZ22">
        <f t="shared" si="2"/>
        <v>-7.0375639922838018E-2</v>
      </c>
      <c r="BA22">
        <f t="shared" si="3"/>
        <v>1.1482973841841049E-2</v>
      </c>
      <c r="BB22">
        <f t="shared" si="4"/>
        <v>-3.4920772769662989E-2</v>
      </c>
      <c r="BC22">
        <f t="shared" si="5"/>
        <v>-3.4673840381040044E-2</v>
      </c>
      <c r="BD22">
        <f t="shared" si="6"/>
        <v>2.6794643533174956E-2</v>
      </c>
      <c r="BF22">
        <f t="shared" si="7"/>
        <v>7.0375639922838018E-2</v>
      </c>
      <c r="BG22">
        <f t="shared" si="8"/>
        <v>1.1482973841841049E-2</v>
      </c>
      <c r="BH22">
        <f t="shared" si="9"/>
        <v>3.4920772769662989E-2</v>
      </c>
      <c r="BI22">
        <f t="shared" si="10"/>
        <v>3.4673840381040044E-2</v>
      </c>
      <c r="BJ22">
        <f t="shared" si="11"/>
        <v>2.6794643533174956E-2</v>
      </c>
    </row>
    <row r="23" spans="1:62" x14ac:dyDescent="0.3">
      <c r="A23">
        <v>0.71440615517851902</v>
      </c>
      <c r="B23">
        <v>0.17730894280217799</v>
      </c>
      <c r="C23">
        <v>0.463877198020267</v>
      </c>
      <c r="D23">
        <v>1.20976335196634</v>
      </c>
      <c r="E23">
        <v>0.74413330446012904</v>
      </c>
      <c r="G23">
        <v>0.72983583810956298</v>
      </c>
      <c r="H23">
        <v>0.25837482482465801</v>
      </c>
      <c r="I23">
        <v>0.32010847330204001</v>
      </c>
      <c r="J23">
        <v>1.1220617835178399</v>
      </c>
      <c r="K23">
        <v>0.77693597117055802</v>
      </c>
      <c r="N23">
        <v>0.81875685799999998</v>
      </c>
      <c r="O23">
        <v>0.38458440999999999</v>
      </c>
      <c r="P23">
        <v>0.453031878</v>
      </c>
      <c r="Q23">
        <v>1.3262995099999999</v>
      </c>
      <c r="R23">
        <v>0.974005436</v>
      </c>
      <c r="T23">
        <v>0.80469161600000005</v>
      </c>
      <c r="U23">
        <v>0.41264882800000002</v>
      </c>
      <c r="V23">
        <v>0.495603984</v>
      </c>
      <c r="W23">
        <v>1.466089202</v>
      </c>
      <c r="X23">
        <v>0.90684173800000001</v>
      </c>
      <c r="AM23">
        <v>0.80442971408471098</v>
      </c>
      <c r="AN23">
        <v>0.25848318155184102</v>
      </c>
      <c r="AO23">
        <v>0.177599634492528</v>
      </c>
      <c r="AP23">
        <v>1.07002118101169</v>
      </c>
      <c r="AQ23">
        <v>0.72903644401238998</v>
      </c>
      <c r="AS23">
        <v>0.90308521691157695</v>
      </c>
      <c r="AT23">
        <v>0.25439959772566501</v>
      </c>
      <c r="AU23">
        <v>0.25452767049323999</v>
      </c>
      <c r="AV23">
        <v>1.1217512999346499</v>
      </c>
      <c r="AW23">
        <v>0.71465403832492203</v>
      </c>
      <c r="AZ23">
        <f t="shared" si="2"/>
        <v>-9.8655502826865971E-2</v>
      </c>
      <c r="BA23">
        <f t="shared" si="3"/>
        <v>4.0835838261760182E-3</v>
      </c>
      <c r="BB23">
        <f t="shared" si="4"/>
        <v>-7.6928036000711991E-2</v>
      </c>
      <c r="BC23">
        <f t="shared" si="5"/>
        <v>-5.1730118922959978E-2</v>
      </c>
      <c r="BD23">
        <f t="shared" si="6"/>
        <v>1.4382405687467958E-2</v>
      </c>
      <c r="BF23">
        <f t="shared" si="7"/>
        <v>9.8655502826865971E-2</v>
      </c>
      <c r="BG23">
        <f t="shared" si="8"/>
        <v>4.0835838261760182E-3</v>
      </c>
      <c r="BH23">
        <f t="shared" si="9"/>
        <v>7.6928036000711991E-2</v>
      </c>
      <c r="BI23">
        <f t="shared" si="10"/>
        <v>5.1730118922959978E-2</v>
      </c>
      <c r="BJ23">
        <f t="shared" si="11"/>
        <v>1.4382405687467958E-2</v>
      </c>
    </row>
    <row r="24" spans="1:62" x14ac:dyDescent="0.3">
      <c r="A24">
        <v>0.787828142796411</v>
      </c>
      <c r="B24">
        <v>0.23156808109829</v>
      </c>
      <c r="C24">
        <v>0.42307199494890502</v>
      </c>
      <c r="D24">
        <v>1.19809809925263</v>
      </c>
      <c r="E24">
        <v>0.78760240183640695</v>
      </c>
      <c r="G24">
        <v>0.75723061673223901</v>
      </c>
      <c r="H24">
        <v>0.28591434599871501</v>
      </c>
      <c r="I24">
        <v>0.34257455197332398</v>
      </c>
      <c r="J24">
        <v>1.1233507739994499</v>
      </c>
      <c r="K24">
        <v>0.72940834291030698</v>
      </c>
      <c r="N24">
        <v>0.84653442999999995</v>
      </c>
      <c r="O24">
        <v>0.34415241800000002</v>
      </c>
      <c r="P24">
        <v>0.49230859399999999</v>
      </c>
      <c r="Q24">
        <v>1.295749834</v>
      </c>
      <c r="R24">
        <v>0.95201137400000002</v>
      </c>
      <c r="T24">
        <v>0.82307452000000003</v>
      </c>
      <c r="U24">
        <v>0.410041082</v>
      </c>
      <c r="V24">
        <v>0.56133087800000003</v>
      </c>
      <c r="W24">
        <v>1.489227332</v>
      </c>
      <c r="X24">
        <v>0.93508661599999998</v>
      </c>
      <c r="AM24">
        <v>0.71440615517851902</v>
      </c>
      <c r="AN24">
        <v>0.17730894280217799</v>
      </c>
      <c r="AO24">
        <v>0.463877198020267</v>
      </c>
      <c r="AP24">
        <v>1.20976335196634</v>
      </c>
      <c r="AQ24">
        <v>0.74413330446012904</v>
      </c>
      <c r="AS24">
        <v>0.72983583810956298</v>
      </c>
      <c r="AT24">
        <v>0.25837482482465801</v>
      </c>
      <c r="AU24">
        <v>0.32010847330204001</v>
      </c>
      <c r="AV24">
        <v>1.1220617835178399</v>
      </c>
      <c r="AW24">
        <v>0.77693597117055802</v>
      </c>
      <c r="AZ24">
        <f t="shared" si="2"/>
        <v>-1.5429682931043964E-2</v>
      </c>
      <c r="BA24">
        <f t="shared" si="3"/>
        <v>-8.1065882022480024E-2</v>
      </c>
      <c r="BB24">
        <f t="shared" si="4"/>
        <v>0.14376872471822699</v>
      </c>
      <c r="BC24">
        <f t="shared" si="5"/>
        <v>8.7701568448500078E-2</v>
      </c>
      <c r="BD24">
        <f t="shared" si="6"/>
        <v>-3.2802666710428974E-2</v>
      </c>
      <c r="BF24">
        <f t="shared" si="7"/>
        <v>1.5429682931043964E-2</v>
      </c>
      <c r="BG24">
        <f t="shared" si="8"/>
        <v>8.1065882022480024E-2</v>
      </c>
      <c r="BH24">
        <f t="shared" si="9"/>
        <v>0.14376872471822699</v>
      </c>
      <c r="BI24">
        <f t="shared" si="10"/>
        <v>8.7701568448500078E-2</v>
      </c>
      <c r="BJ24">
        <f t="shared" si="11"/>
        <v>3.2802666710428974E-2</v>
      </c>
    </row>
    <row r="25" spans="1:62" x14ac:dyDescent="0.3">
      <c r="A25">
        <v>0.73489595208770098</v>
      </c>
      <c r="B25">
        <v>0.223334197008596</v>
      </c>
      <c r="C25">
        <v>0.44647440630646701</v>
      </c>
      <c r="D25">
        <v>1.26814110838926</v>
      </c>
      <c r="E25">
        <v>0.78118204845788997</v>
      </c>
      <c r="G25">
        <v>0.70311553804683002</v>
      </c>
      <c r="H25">
        <v>0.23934536036572501</v>
      </c>
      <c r="I25">
        <v>0.34177220916837397</v>
      </c>
      <c r="J25">
        <v>1.0960831381490801</v>
      </c>
      <c r="K25">
        <v>0.74316479309345596</v>
      </c>
      <c r="N25">
        <v>0.84468887000000004</v>
      </c>
      <c r="O25">
        <v>0.43198155999999999</v>
      </c>
      <c r="P25">
        <v>0.50905129999999998</v>
      </c>
      <c r="Q25">
        <v>1.3118418359999999</v>
      </c>
      <c r="R25">
        <v>0.97268374199999996</v>
      </c>
      <c r="T25">
        <v>0.85111705400000004</v>
      </c>
      <c r="U25">
        <v>0.454471334</v>
      </c>
      <c r="V25">
        <v>0.49714011000000002</v>
      </c>
      <c r="W25">
        <v>1.4566048540000001</v>
      </c>
      <c r="X25">
        <v>0.891257568</v>
      </c>
      <c r="AM25">
        <v>0.787828142796411</v>
      </c>
      <c r="AN25">
        <v>0.23156808109829</v>
      </c>
      <c r="AO25">
        <v>0.42307199494890502</v>
      </c>
      <c r="AP25">
        <v>1.19809809925263</v>
      </c>
      <c r="AQ25">
        <v>0.78760240183640695</v>
      </c>
      <c r="AS25">
        <v>0.75723061673223901</v>
      </c>
      <c r="AT25">
        <v>0.28591434599871501</v>
      </c>
      <c r="AU25">
        <v>0.34257455197332398</v>
      </c>
      <c r="AV25">
        <v>1.1233507739994499</v>
      </c>
      <c r="AW25">
        <v>0.72940834291030698</v>
      </c>
      <c r="AZ25">
        <f t="shared" si="2"/>
        <v>3.0597526064171987E-2</v>
      </c>
      <c r="BA25">
        <f t="shared" si="3"/>
        <v>-5.4346264900425018E-2</v>
      </c>
      <c r="BB25">
        <f t="shared" si="4"/>
        <v>8.0497442975581035E-2</v>
      </c>
      <c r="BC25">
        <f t="shared" si="5"/>
        <v>7.4747325253180064E-2</v>
      </c>
      <c r="BD25">
        <f t="shared" si="6"/>
        <v>5.8194058926099967E-2</v>
      </c>
      <c r="BF25">
        <f t="shared" si="7"/>
        <v>3.0597526064171987E-2</v>
      </c>
      <c r="BG25">
        <f t="shared" si="8"/>
        <v>5.4346264900425018E-2</v>
      </c>
      <c r="BH25">
        <f t="shared" si="9"/>
        <v>8.0497442975581035E-2</v>
      </c>
      <c r="BI25">
        <f t="shared" si="10"/>
        <v>7.4747325253180064E-2</v>
      </c>
      <c r="BJ25">
        <f t="shared" si="11"/>
        <v>5.8194058926099967E-2</v>
      </c>
    </row>
    <row r="26" spans="1:62" x14ac:dyDescent="0.3">
      <c r="A26">
        <v>0.76236090965936798</v>
      </c>
      <c r="B26">
        <v>0.199841486974422</v>
      </c>
      <c r="C26">
        <v>0.44652333196862698</v>
      </c>
      <c r="D26">
        <v>1.21576720173625</v>
      </c>
      <c r="E26">
        <v>0.79695725096293202</v>
      </c>
      <c r="G26">
        <v>0.74098563788086003</v>
      </c>
      <c r="H26">
        <v>0.29992305064253599</v>
      </c>
      <c r="I26">
        <v>0.28076500043255398</v>
      </c>
      <c r="J26">
        <v>1.0652370987074899</v>
      </c>
      <c r="K26">
        <v>0.78725342897144301</v>
      </c>
      <c r="N26">
        <v>0.88777841000000002</v>
      </c>
      <c r="O26">
        <v>0.391763466</v>
      </c>
      <c r="P26">
        <v>0.55074464000000001</v>
      </c>
      <c r="Q26">
        <v>1.3244218219999999</v>
      </c>
      <c r="R26">
        <v>0.90959436199999899</v>
      </c>
      <c r="T26">
        <v>0.81951711000000005</v>
      </c>
      <c r="U26">
        <v>0.40833221800000002</v>
      </c>
      <c r="V26">
        <v>0.543278594</v>
      </c>
      <c r="W26">
        <v>1.459442256</v>
      </c>
      <c r="X26">
        <v>0.90418889200000097</v>
      </c>
      <c r="AM26">
        <v>0.73489595208770098</v>
      </c>
      <c r="AN26">
        <v>0.223334197008596</v>
      </c>
      <c r="AO26">
        <v>0.44647440630646701</v>
      </c>
      <c r="AP26">
        <v>1.26814110838926</v>
      </c>
      <c r="AQ26">
        <v>0.78118204845788997</v>
      </c>
      <c r="AS26">
        <v>0.70311553804683002</v>
      </c>
      <c r="AT26">
        <v>0.23934536036572501</v>
      </c>
      <c r="AU26">
        <v>0.34177220916837397</v>
      </c>
      <c r="AV26">
        <v>1.0960831381490801</v>
      </c>
      <c r="AW26">
        <v>0.74316479309345596</v>
      </c>
      <c r="AZ26">
        <f t="shared" si="2"/>
        <v>3.1780414040870952E-2</v>
      </c>
      <c r="BA26">
        <f t="shared" si="3"/>
        <v>-1.6011163357129016E-2</v>
      </c>
      <c r="BB26">
        <f t="shared" si="4"/>
        <v>0.10470219713809303</v>
      </c>
      <c r="BC26">
        <f t="shared" si="5"/>
        <v>0.17205797024017988</v>
      </c>
      <c r="BD26">
        <f t="shared" si="6"/>
        <v>3.8017255364434011E-2</v>
      </c>
      <c r="BF26">
        <f t="shared" si="7"/>
        <v>3.1780414040870952E-2</v>
      </c>
      <c r="BG26">
        <f t="shared" si="8"/>
        <v>1.6011163357129016E-2</v>
      </c>
      <c r="BH26">
        <f t="shared" si="9"/>
        <v>0.10470219713809303</v>
      </c>
      <c r="BI26">
        <f t="shared" si="10"/>
        <v>0.17205797024017988</v>
      </c>
      <c r="BJ26">
        <f t="shared" si="11"/>
        <v>3.8017255364434011E-2</v>
      </c>
    </row>
    <row r="27" spans="1:62" x14ac:dyDescent="0.3">
      <c r="A27">
        <v>0.85613986424583099</v>
      </c>
      <c r="B27">
        <v>0.36149379898399098</v>
      </c>
      <c r="C27">
        <v>0.16291823134618599</v>
      </c>
      <c r="D27">
        <v>1.17277008552392</v>
      </c>
      <c r="E27">
        <v>0.64497949892685502</v>
      </c>
      <c r="G27">
        <v>0.78357638276754005</v>
      </c>
      <c r="H27">
        <v>0.337790876878445</v>
      </c>
      <c r="I27">
        <v>0.18346633270627599</v>
      </c>
      <c r="J27">
        <v>1.2275309829488199</v>
      </c>
      <c r="K27">
        <v>0.64777439319412999</v>
      </c>
      <c r="N27">
        <v>1.0548093793012201</v>
      </c>
      <c r="O27">
        <v>0.46028607984651598</v>
      </c>
      <c r="P27">
        <v>0.34988997766637098</v>
      </c>
      <c r="Q27">
        <v>1.4598324334510899</v>
      </c>
      <c r="R27">
        <v>0.83507149190209395</v>
      </c>
      <c r="T27">
        <v>0.78537846561088698</v>
      </c>
      <c r="U27">
        <v>0.45868512920240201</v>
      </c>
      <c r="V27">
        <v>0.32202543267610201</v>
      </c>
      <c r="W27">
        <v>1.53480080548773</v>
      </c>
      <c r="X27">
        <v>0.79755317763194999</v>
      </c>
      <c r="AM27">
        <v>0.76236090965936798</v>
      </c>
      <c r="AN27">
        <v>0.199841486974422</v>
      </c>
      <c r="AO27">
        <v>0.44652333196862698</v>
      </c>
      <c r="AP27">
        <v>1.21576720173625</v>
      </c>
      <c r="AQ27">
        <v>0.79695725096293202</v>
      </c>
      <c r="AS27">
        <v>0.74098563788086003</v>
      </c>
      <c r="AT27">
        <v>0.29992305064253599</v>
      </c>
      <c r="AU27">
        <v>0.28076500043255398</v>
      </c>
      <c r="AV27">
        <v>1.0652370987074899</v>
      </c>
      <c r="AW27">
        <v>0.78725342897144301</v>
      </c>
      <c r="AZ27">
        <f t="shared" si="2"/>
        <v>2.1375271778507954E-2</v>
      </c>
      <c r="BA27">
        <f t="shared" si="3"/>
        <v>-0.10008156366811399</v>
      </c>
      <c r="BB27">
        <f t="shared" si="4"/>
        <v>0.165758331536073</v>
      </c>
      <c r="BC27">
        <f t="shared" si="5"/>
        <v>0.15053010302876002</v>
      </c>
      <c r="BD27">
        <f t="shared" si="6"/>
        <v>9.7038219914890034E-3</v>
      </c>
      <c r="BF27">
        <f t="shared" si="7"/>
        <v>2.1375271778507954E-2</v>
      </c>
      <c r="BG27">
        <f t="shared" si="8"/>
        <v>0.10008156366811399</v>
      </c>
      <c r="BH27">
        <f t="shared" si="9"/>
        <v>0.165758331536073</v>
      </c>
      <c r="BI27">
        <f t="shared" si="10"/>
        <v>0.15053010302876002</v>
      </c>
      <c r="BJ27">
        <f t="shared" si="11"/>
        <v>9.7038219914890034E-3</v>
      </c>
    </row>
    <row r="28" spans="1:62" x14ac:dyDescent="0.3">
      <c r="A28">
        <v>0.86424014893538303</v>
      </c>
      <c r="B28">
        <v>0.38379016374492603</v>
      </c>
      <c r="C28">
        <v>0.221386796584918</v>
      </c>
      <c r="D28">
        <v>1.14938350020569</v>
      </c>
      <c r="E28">
        <v>0.66357830402237505</v>
      </c>
      <c r="G28">
        <v>0.70376270080892001</v>
      </c>
      <c r="H28">
        <v>0.364533255553942</v>
      </c>
      <c r="I28">
        <v>0.172495301713049</v>
      </c>
      <c r="J28">
        <v>1.2443144821409799</v>
      </c>
      <c r="K28">
        <v>0.56630598903539098</v>
      </c>
      <c r="N28">
        <v>1.08012083198719</v>
      </c>
      <c r="O28">
        <v>0.40495408450332099</v>
      </c>
      <c r="P28">
        <v>0.35715445077222302</v>
      </c>
      <c r="Q28">
        <v>1.4958108013895799</v>
      </c>
      <c r="R28">
        <v>0.85394216326011596</v>
      </c>
      <c r="T28">
        <v>0.85606599584831</v>
      </c>
      <c r="U28">
        <v>0.39455601524538397</v>
      </c>
      <c r="V28">
        <v>0.26834569005973202</v>
      </c>
      <c r="W28">
        <v>1.55425891089303</v>
      </c>
      <c r="X28">
        <v>0.83354674513350901</v>
      </c>
      <c r="AM28">
        <v>0.85613986424583099</v>
      </c>
      <c r="AN28">
        <v>0.36149379898399098</v>
      </c>
      <c r="AO28">
        <v>0.16291823134618599</v>
      </c>
      <c r="AP28">
        <v>1.17277008552392</v>
      </c>
      <c r="AQ28">
        <v>0.64497949892685502</v>
      </c>
      <c r="AS28">
        <v>0.78357638276754005</v>
      </c>
      <c r="AT28">
        <v>0.337790876878445</v>
      </c>
      <c r="AU28">
        <v>0.18346633270627599</v>
      </c>
      <c r="AV28">
        <v>1.2275309829488199</v>
      </c>
      <c r="AW28">
        <v>0.64777439319412999</v>
      </c>
      <c r="AZ28">
        <f t="shared" si="2"/>
        <v>7.2563481478290948E-2</v>
      </c>
      <c r="BA28">
        <f t="shared" si="3"/>
        <v>2.3702922105545976E-2</v>
      </c>
      <c r="BB28">
        <f t="shared" si="4"/>
        <v>-2.0548101360089999E-2</v>
      </c>
      <c r="BC28">
        <f t="shared" si="5"/>
        <v>-5.4760897424899868E-2</v>
      </c>
      <c r="BD28">
        <f t="shared" si="6"/>
        <v>-2.7948942672749721E-3</v>
      </c>
      <c r="BF28">
        <f t="shared" si="7"/>
        <v>7.2563481478290948E-2</v>
      </c>
      <c r="BG28">
        <f t="shared" si="8"/>
        <v>2.3702922105545976E-2</v>
      </c>
      <c r="BH28">
        <f t="shared" si="9"/>
        <v>2.0548101360089999E-2</v>
      </c>
      <c r="BI28">
        <f t="shared" si="10"/>
        <v>5.4760897424899868E-2</v>
      </c>
      <c r="BJ28">
        <f t="shared" si="11"/>
        <v>2.7948942672749721E-3</v>
      </c>
    </row>
    <row r="29" spans="1:62" x14ac:dyDescent="0.3">
      <c r="A29">
        <v>0.82922943200723598</v>
      </c>
      <c r="B29">
        <v>0.34923800764603402</v>
      </c>
      <c r="C29">
        <v>0.214353908324558</v>
      </c>
      <c r="D29">
        <v>1.14875332073555</v>
      </c>
      <c r="E29">
        <v>0.683758637886135</v>
      </c>
      <c r="G29">
        <v>0.79806933202873698</v>
      </c>
      <c r="H29">
        <v>0.32977872851513801</v>
      </c>
      <c r="I29">
        <v>0.11437173642678999</v>
      </c>
      <c r="J29">
        <v>1.30123153430089</v>
      </c>
      <c r="K29">
        <v>0.62180605582168802</v>
      </c>
      <c r="N29">
        <v>1.01241648018363</v>
      </c>
      <c r="O29">
        <v>0.41809290512309699</v>
      </c>
      <c r="P29">
        <v>0.30995816023848999</v>
      </c>
      <c r="Q29">
        <v>1.4706393230649399</v>
      </c>
      <c r="R29">
        <v>0.82057829987290198</v>
      </c>
      <c r="T29">
        <v>0.87255722819324499</v>
      </c>
      <c r="U29">
        <v>0.41756124224848901</v>
      </c>
      <c r="V29">
        <v>0.27666926039540402</v>
      </c>
      <c r="W29">
        <v>1.5249517772224099</v>
      </c>
      <c r="X29">
        <v>0.82482346270851403</v>
      </c>
      <c r="AM29">
        <v>0.86424014893538303</v>
      </c>
      <c r="AN29">
        <v>0.38379016374492603</v>
      </c>
      <c r="AO29">
        <v>0.221386796584918</v>
      </c>
      <c r="AP29">
        <v>1.14938350020569</v>
      </c>
      <c r="AQ29">
        <v>0.66357830402237505</v>
      </c>
      <c r="AS29">
        <v>0.70376270080892001</v>
      </c>
      <c r="AT29">
        <v>0.364533255553942</v>
      </c>
      <c r="AU29">
        <v>0.172495301713049</v>
      </c>
      <c r="AV29">
        <v>1.2443144821409799</v>
      </c>
      <c r="AW29">
        <v>0.56630598903539098</v>
      </c>
      <c r="AZ29">
        <f t="shared" si="2"/>
        <v>0.16047744812646303</v>
      </c>
      <c r="BA29">
        <f t="shared" si="3"/>
        <v>1.9256908190984023E-2</v>
      </c>
      <c r="BB29">
        <f t="shared" si="4"/>
        <v>4.8891494871869001E-2</v>
      </c>
      <c r="BC29">
        <f t="shared" si="5"/>
        <v>-9.4930981935289926E-2</v>
      </c>
      <c r="BD29">
        <f t="shared" si="6"/>
        <v>9.7272314986984076E-2</v>
      </c>
      <c r="BF29">
        <f t="shared" si="7"/>
        <v>0.16047744812646303</v>
      </c>
      <c r="BG29">
        <f t="shared" si="8"/>
        <v>1.9256908190984023E-2</v>
      </c>
      <c r="BH29">
        <f t="shared" si="9"/>
        <v>4.8891494871869001E-2</v>
      </c>
      <c r="BI29">
        <f t="shared" si="10"/>
        <v>9.4930981935289926E-2</v>
      </c>
      <c r="BJ29">
        <f t="shared" si="11"/>
        <v>9.7272314986984076E-2</v>
      </c>
    </row>
    <row r="30" spans="1:62" x14ac:dyDescent="0.3">
      <c r="A30">
        <v>0.81899963117922403</v>
      </c>
      <c r="B30">
        <v>0.358657020134306</v>
      </c>
      <c r="C30">
        <v>0.17262758242488499</v>
      </c>
      <c r="D30">
        <v>1.1494596421437</v>
      </c>
      <c r="E30">
        <v>0.64606704591984798</v>
      </c>
      <c r="G30">
        <v>0.73472368222689399</v>
      </c>
      <c r="H30">
        <v>0.362226419324157</v>
      </c>
      <c r="I30">
        <v>0.158972672460512</v>
      </c>
      <c r="J30">
        <v>1.26921263505436</v>
      </c>
      <c r="K30">
        <v>0.58357551932117502</v>
      </c>
      <c r="N30">
        <v>1.0013455420527899</v>
      </c>
      <c r="O30">
        <v>0.431112912018836</v>
      </c>
      <c r="P30">
        <v>0.343616136459094</v>
      </c>
      <c r="Q30">
        <v>1.4645748474182601</v>
      </c>
      <c r="R30">
        <v>0.85851380008751499</v>
      </c>
      <c r="T30">
        <v>0.85759910650821303</v>
      </c>
      <c r="U30">
        <v>0.417865752682129</v>
      </c>
      <c r="V30">
        <v>0.26496495355705701</v>
      </c>
      <c r="W30">
        <v>1.53694552220428</v>
      </c>
      <c r="X30">
        <v>0.820631377887728</v>
      </c>
      <c r="AM30">
        <v>0.82922943200723598</v>
      </c>
      <c r="AN30">
        <v>0.34923800764603402</v>
      </c>
      <c r="AO30">
        <v>0.214353908324558</v>
      </c>
      <c r="AP30">
        <v>1.14875332073555</v>
      </c>
      <c r="AQ30">
        <v>0.683758637886135</v>
      </c>
      <c r="AS30">
        <v>0.79806933202873698</v>
      </c>
      <c r="AT30">
        <v>0.32977872851513801</v>
      </c>
      <c r="AU30">
        <v>0.11437173642678999</v>
      </c>
      <c r="AV30">
        <v>1.30123153430089</v>
      </c>
      <c r="AW30">
        <v>0.62180605582168802</v>
      </c>
      <c r="AZ30">
        <f t="shared" si="2"/>
        <v>3.1160099978499001E-2</v>
      </c>
      <c r="BA30">
        <f t="shared" si="3"/>
        <v>1.9459279130896012E-2</v>
      </c>
      <c r="BB30">
        <f t="shared" si="4"/>
        <v>9.9982171897768007E-2</v>
      </c>
      <c r="BC30">
        <f t="shared" si="5"/>
        <v>-0.15247821356533997</v>
      </c>
      <c r="BD30">
        <f t="shared" si="6"/>
        <v>6.1952582064446982E-2</v>
      </c>
      <c r="BF30">
        <f t="shared" si="7"/>
        <v>3.1160099978499001E-2</v>
      </c>
      <c r="BG30">
        <f t="shared" si="8"/>
        <v>1.9459279130896012E-2</v>
      </c>
      <c r="BH30">
        <f t="shared" si="9"/>
        <v>9.9982171897768007E-2</v>
      </c>
      <c r="BI30">
        <f t="shared" si="10"/>
        <v>0.15247821356533997</v>
      </c>
      <c r="BJ30">
        <f t="shared" si="11"/>
        <v>6.1952582064446982E-2</v>
      </c>
    </row>
    <row r="31" spans="1:62" x14ac:dyDescent="0.3">
      <c r="AM31">
        <v>0.81899963117922403</v>
      </c>
      <c r="AN31">
        <v>0.358657020134306</v>
      </c>
      <c r="AO31">
        <v>0.17262758242488499</v>
      </c>
      <c r="AP31">
        <v>1.1494596421437</v>
      </c>
      <c r="AQ31">
        <v>0.64606704591984798</v>
      </c>
      <c r="AS31">
        <v>0.73472368222689399</v>
      </c>
      <c r="AT31">
        <v>0.362226419324157</v>
      </c>
      <c r="AU31">
        <v>0.158972672460512</v>
      </c>
      <c r="AV31">
        <v>1.26921263505436</v>
      </c>
      <c r="AW31">
        <v>0.58357551932117502</v>
      </c>
      <c r="AZ31">
        <f t="shared" si="2"/>
        <v>8.4275948952330038E-2</v>
      </c>
      <c r="BA31">
        <f t="shared" si="3"/>
        <v>-3.5693991898509969E-3</v>
      </c>
      <c r="BB31">
        <f t="shared" si="4"/>
        <v>1.3654909964372991E-2</v>
      </c>
      <c r="BC31">
        <f t="shared" si="5"/>
        <v>-0.11975299291065999</v>
      </c>
      <c r="BD31">
        <f t="shared" si="6"/>
        <v>6.2491526598672964E-2</v>
      </c>
      <c r="BF31">
        <f t="shared" si="7"/>
        <v>8.4275948952330038E-2</v>
      </c>
      <c r="BG31">
        <f t="shared" si="8"/>
        <v>3.5693991898509969E-3</v>
      </c>
      <c r="BH31">
        <f t="shared" si="9"/>
        <v>1.3654909964372991E-2</v>
      </c>
      <c r="BI31">
        <f t="shared" si="10"/>
        <v>0.11975299291065999</v>
      </c>
      <c r="BJ31">
        <f t="shared" si="11"/>
        <v>6.2491526598672964E-2</v>
      </c>
    </row>
    <row r="32" spans="1:62" x14ac:dyDescent="0.3">
      <c r="AM32">
        <v>0.76582486559999996</v>
      </c>
      <c r="AN32">
        <v>0.38290788640000001</v>
      </c>
      <c r="AO32">
        <v>0.148300818</v>
      </c>
      <c r="AP32">
        <v>1.1539015504000001</v>
      </c>
      <c r="AQ32">
        <v>0.77238571840000003</v>
      </c>
      <c r="AS32">
        <v>0.83735065119999996</v>
      </c>
      <c r="AT32">
        <v>0.36965806200000001</v>
      </c>
      <c r="AU32">
        <v>0.2274827056</v>
      </c>
      <c r="AV32">
        <v>1.2029262796</v>
      </c>
      <c r="AW32">
        <v>0.81094350039999996</v>
      </c>
      <c r="AZ32">
        <f t="shared" si="2"/>
        <v>-7.1525785600000003E-2</v>
      </c>
      <c r="BA32">
        <f t="shared" si="3"/>
        <v>1.3249824399999999E-2</v>
      </c>
      <c r="BB32">
        <f t="shared" si="4"/>
        <v>-7.91818876E-2</v>
      </c>
      <c r="BC32">
        <f t="shared" si="5"/>
        <v>-4.9024729199999895E-2</v>
      </c>
      <c r="BD32">
        <f t="shared" si="6"/>
        <v>-3.8557781999999929E-2</v>
      </c>
      <c r="BF32">
        <f t="shared" si="7"/>
        <v>7.1525785600000003E-2</v>
      </c>
      <c r="BG32">
        <f t="shared" si="8"/>
        <v>1.3249824399999999E-2</v>
      </c>
      <c r="BH32">
        <f t="shared" si="9"/>
        <v>7.91818876E-2</v>
      </c>
      <c r="BI32">
        <f t="shared" si="10"/>
        <v>4.9024729199999895E-2</v>
      </c>
      <c r="BJ32">
        <f t="shared" si="11"/>
        <v>3.8557781999999929E-2</v>
      </c>
    </row>
    <row r="33" spans="1:62" x14ac:dyDescent="0.3">
      <c r="AM33">
        <v>0.78923061006407103</v>
      </c>
      <c r="AN33">
        <v>0.37388919654258101</v>
      </c>
      <c r="AO33">
        <v>0.13297637952831901</v>
      </c>
      <c r="AP33">
        <v>1.1781030336903699</v>
      </c>
      <c r="AQ33">
        <v>0.78390280004632695</v>
      </c>
      <c r="AS33">
        <v>0.83998334167092004</v>
      </c>
      <c r="AT33">
        <v>0.38226472593301097</v>
      </c>
      <c r="AU33">
        <v>0.21528286821331999</v>
      </c>
      <c r="AV33">
        <v>1.1963469526896999</v>
      </c>
      <c r="AW33">
        <v>0.82939314305423295</v>
      </c>
      <c r="AZ33">
        <f t="shared" si="2"/>
        <v>-5.0752731606849011E-2</v>
      </c>
      <c r="BA33">
        <f t="shared" si="3"/>
        <v>-8.3755293904299588E-3</v>
      </c>
      <c r="BB33">
        <f t="shared" si="4"/>
        <v>-8.2306488685000984E-2</v>
      </c>
      <c r="BC33">
        <f t="shared" si="5"/>
        <v>-1.8243918999329978E-2</v>
      </c>
      <c r="BD33">
        <f t="shared" si="6"/>
        <v>-4.5490343007905998E-2</v>
      </c>
      <c r="BF33">
        <f t="shared" si="7"/>
        <v>5.0752731606849011E-2</v>
      </c>
      <c r="BG33">
        <f t="shared" si="8"/>
        <v>8.3755293904299588E-3</v>
      </c>
      <c r="BH33">
        <f t="shared" si="9"/>
        <v>8.2306488685000984E-2</v>
      </c>
      <c r="BI33">
        <f t="shared" si="10"/>
        <v>1.8243918999329978E-2</v>
      </c>
      <c r="BJ33">
        <f t="shared" si="11"/>
        <v>4.5490343007905998E-2</v>
      </c>
    </row>
    <row r="34" spans="1:62" x14ac:dyDescent="0.3">
      <c r="G34" t="s">
        <v>26</v>
      </c>
      <c r="T34" t="s">
        <v>27</v>
      </c>
      <c r="AM34">
        <v>0.78443759999999996</v>
      </c>
      <c r="AN34">
        <v>0.39599071920000101</v>
      </c>
      <c r="AO34">
        <v>0.17742565839999999</v>
      </c>
      <c r="AP34">
        <v>1.186017646</v>
      </c>
      <c r="AQ34">
        <v>0.80124327240000304</v>
      </c>
      <c r="AS34">
        <v>0.85221216200000005</v>
      </c>
      <c r="AT34">
        <v>0.37433306640000003</v>
      </c>
      <c r="AU34">
        <v>0.2341494952</v>
      </c>
      <c r="AV34">
        <v>1.1806769340000001</v>
      </c>
      <c r="AW34">
        <v>0.81337916999999804</v>
      </c>
      <c r="AZ34">
        <f t="shared" si="2"/>
        <v>-6.7774562000000094E-2</v>
      </c>
      <c r="BA34">
        <f t="shared" si="3"/>
        <v>2.1657652800000982E-2</v>
      </c>
      <c r="BB34">
        <f t="shared" si="4"/>
        <v>-5.672383680000001E-2</v>
      </c>
      <c r="BC34">
        <f t="shared" si="5"/>
        <v>5.3407119999999697E-3</v>
      </c>
      <c r="BD34">
        <f t="shared" si="6"/>
        <v>-1.2135897599995005E-2</v>
      </c>
      <c r="BF34">
        <f t="shared" si="7"/>
        <v>6.7774562000000094E-2</v>
      </c>
      <c r="BG34">
        <f t="shared" si="8"/>
        <v>2.1657652800000982E-2</v>
      </c>
      <c r="BH34">
        <f t="shared" si="9"/>
        <v>5.672383680000001E-2</v>
      </c>
      <c r="BI34">
        <f t="shared" si="10"/>
        <v>5.3407119999999697E-3</v>
      </c>
      <c r="BJ34">
        <f t="shared" si="11"/>
        <v>1.2135897599995005E-2</v>
      </c>
    </row>
    <row r="35" spans="1:62" x14ac:dyDescent="0.3">
      <c r="A35" s="1" t="s">
        <v>2</v>
      </c>
      <c r="B35" s="1" t="s">
        <v>9</v>
      </c>
      <c r="G35" t="s">
        <v>1</v>
      </c>
      <c r="J35" t="s">
        <v>5</v>
      </c>
      <c r="N35" s="1" t="s">
        <v>0</v>
      </c>
      <c r="O35" s="1" t="s">
        <v>9</v>
      </c>
      <c r="T35" t="s">
        <v>1</v>
      </c>
      <c r="W35" t="s">
        <v>5</v>
      </c>
      <c r="AM35">
        <v>0.76871037443091905</v>
      </c>
      <c r="AN35">
        <v>0.38326998688886499</v>
      </c>
      <c r="AO35">
        <v>0.19661234630250701</v>
      </c>
      <c r="AP35">
        <v>1.1759260497228701</v>
      </c>
      <c r="AQ35">
        <v>0.79076977656754899</v>
      </c>
      <c r="AS35">
        <v>0.86647242747873199</v>
      </c>
      <c r="AT35">
        <v>0.37949775382689199</v>
      </c>
      <c r="AU35">
        <v>0.20271219027728801</v>
      </c>
      <c r="AV35">
        <v>1.2251956937755899</v>
      </c>
      <c r="AW35">
        <v>0.84058856175362096</v>
      </c>
      <c r="AZ35">
        <f t="shared" si="2"/>
        <v>-9.7762053047812936E-2</v>
      </c>
      <c r="BA35">
        <f t="shared" si="3"/>
        <v>3.772233061972996E-3</v>
      </c>
      <c r="BB35">
        <f t="shared" si="4"/>
        <v>-6.0998439747809996E-3</v>
      </c>
      <c r="BC35">
        <f t="shared" si="5"/>
        <v>-4.926964405271983E-2</v>
      </c>
      <c r="BD35">
        <f t="shared" si="6"/>
        <v>-4.9818785186071968E-2</v>
      </c>
      <c r="BF35">
        <f t="shared" si="7"/>
        <v>9.7762053047812936E-2</v>
      </c>
      <c r="BG35">
        <f t="shared" si="8"/>
        <v>3.772233061972996E-3</v>
      </c>
      <c r="BH35">
        <f t="shared" si="9"/>
        <v>6.0998439747809996E-3</v>
      </c>
      <c r="BI35">
        <f t="shared" si="10"/>
        <v>4.926964405271983E-2</v>
      </c>
      <c r="BJ35">
        <f t="shared" si="11"/>
        <v>4.9818785186071968E-2</v>
      </c>
    </row>
    <row r="36" spans="1:62" x14ac:dyDescent="0.3">
      <c r="A36" s="1" t="s">
        <v>1</v>
      </c>
      <c r="B36" s="1" t="s">
        <v>3</v>
      </c>
      <c r="C36" s="1" t="s">
        <v>4</v>
      </c>
      <c r="D36" s="1" t="s">
        <v>5</v>
      </c>
      <c r="E36" s="1" t="s">
        <v>7</v>
      </c>
      <c r="G36" t="s">
        <v>12</v>
      </c>
      <c r="J36" t="s">
        <v>12</v>
      </c>
      <c r="N36" s="1" t="s">
        <v>1</v>
      </c>
      <c r="O36" s="1" t="s">
        <v>3</v>
      </c>
      <c r="P36" s="1" t="s">
        <v>4</v>
      </c>
      <c r="Q36" s="1" t="s">
        <v>5</v>
      </c>
      <c r="R36" s="1" t="s">
        <v>7</v>
      </c>
      <c r="T36" t="s">
        <v>12</v>
      </c>
      <c r="W36" t="s">
        <v>12</v>
      </c>
      <c r="AM36">
        <v>0.78811242719999997</v>
      </c>
      <c r="AN36">
        <v>0.33500226399999999</v>
      </c>
      <c r="AO36">
        <v>0.239935128</v>
      </c>
      <c r="AP36">
        <v>1.0961818468</v>
      </c>
      <c r="AQ36">
        <v>0.85228126199999998</v>
      </c>
      <c r="AS36">
        <v>0.85615094079999998</v>
      </c>
      <c r="AT36">
        <v>0.33378876559999998</v>
      </c>
      <c r="AU36">
        <v>0.30489137199999999</v>
      </c>
      <c r="AV36">
        <v>1.2578709948</v>
      </c>
      <c r="AW36">
        <v>0.93693219279999995</v>
      </c>
      <c r="AZ36">
        <f t="shared" si="2"/>
        <v>-6.8038513600000017E-2</v>
      </c>
      <c r="BA36">
        <f t="shared" si="3"/>
        <v>1.2134984000000126E-3</v>
      </c>
      <c r="BB36">
        <f t="shared" si="4"/>
        <v>-6.4956243999999996E-2</v>
      </c>
      <c r="BC36">
        <f t="shared" si="5"/>
        <v>-0.161689148</v>
      </c>
      <c r="BD36">
        <f t="shared" si="6"/>
        <v>-8.4650930799999968E-2</v>
      </c>
      <c r="BF36">
        <f t="shared" si="7"/>
        <v>6.8038513600000017E-2</v>
      </c>
      <c r="BG36">
        <f t="shared" si="8"/>
        <v>1.2134984000000126E-3</v>
      </c>
      <c r="BH36">
        <f t="shared" si="9"/>
        <v>6.4956243999999996E-2</v>
      </c>
      <c r="BI36">
        <f t="shared" si="10"/>
        <v>0.161689148</v>
      </c>
      <c r="BJ36">
        <f t="shared" si="11"/>
        <v>8.4650930799999968E-2</v>
      </c>
    </row>
    <row r="37" spans="1:62" ht="15" thickBot="1" x14ac:dyDescent="0.35">
      <c r="A37">
        <f>A3-G3</f>
        <v>-8.522874825198401E-2</v>
      </c>
      <c r="B37">
        <f t="shared" ref="B37:E37" si="12">B3-H3</f>
        <v>3.2061825051690002E-2</v>
      </c>
      <c r="C37">
        <f t="shared" si="12"/>
        <v>-8.1101292717824985E-2</v>
      </c>
      <c r="D37">
        <f t="shared" si="12"/>
        <v>5.1856639132723981E-2</v>
      </c>
      <c r="E37">
        <f t="shared" si="12"/>
        <v>5.3415276996179317E-3</v>
      </c>
      <c r="N37">
        <f>N3-T3</f>
        <v>-7.1525785600000003E-2</v>
      </c>
      <c r="O37">
        <f t="shared" ref="O37:P37" si="13">O3-U3</f>
        <v>1.3249824399999999E-2</v>
      </c>
      <c r="P37">
        <f t="shared" si="13"/>
        <v>-7.91818876E-2</v>
      </c>
      <c r="Q37">
        <f>Q3-W3</f>
        <v>-4.9024729199999895E-2</v>
      </c>
      <c r="R37">
        <f t="shared" ref="R37" si="14">R3-X3</f>
        <v>-3.8557781999999929E-2</v>
      </c>
      <c r="AM37">
        <v>0.78770158263907897</v>
      </c>
      <c r="AN37">
        <v>0.35045045419897702</v>
      </c>
      <c r="AO37">
        <v>0.22913583659567599</v>
      </c>
      <c r="AP37">
        <v>1.0792354893021601</v>
      </c>
      <c r="AQ37">
        <v>0.85741886554445002</v>
      </c>
      <c r="AS37">
        <v>0.82841049203310602</v>
      </c>
      <c r="AT37">
        <v>0.34944765026318297</v>
      </c>
      <c r="AU37">
        <v>0.26521062486504599</v>
      </c>
      <c r="AV37">
        <v>1.2838932164625501</v>
      </c>
      <c r="AW37">
        <v>0.88984810433669004</v>
      </c>
      <c r="AZ37">
        <f t="shared" si="2"/>
        <v>-4.0708909394027049E-2</v>
      </c>
      <c r="BA37">
        <f t="shared" si="3"/>
        <v>1.0028039357940499E-3</v>
      </c>
      <c r="BB37">
        <f t="shared" si="4"/>
        <v>-3.6074788269369995E-2</v>
      </c>
      <c r="BC37">
        <f t="shared" si="5"/>
        <v>-0.20465772716038999</v>
      </c>
      <c r="BD37">
        <f t="shared" si="6"/>
        <v>-3.2429238792240023E-2</v>
      </c>
      <c r="BF37">
        <f t="shared" si="7"/>
        <v>4.0708909394027049E-2</v>
      </c>
      <c r="BG37">
        <f t="shared" si="8"/>
        <v>1.0028039357940499E-3</v>
      </c>
      <c r="BH37">
        <f t="shared" si="9"/>
        <v>3.6074788269369995E-2</v>
      </c>
      <c r="BI37">
        <f t="shared" si="10"/>
        <v>0.20465772716038999</v>
      </c>
      <c r="BJ37">
        <f t="shared" si="11"/>
        <v>3.2429238792240023E-2</v>
      </c>
    </row>
    <row r="38" spans="1:62" x14ac:dyDescent="0.3">
      <c r="A38">
        <f t="shared" ref="A38:A64" si="15">A4-G4</f>
        <v>-7.8402684214491036E-2</v>
      </c>
      <c r="B38">
        <f t="shared" ref="B38:B64" si="16">B4-H4</f>
        <v>5.0607736210180332E-3</v>
      </c>
      <c r="C38">
        <f t="shared" ref="C38:C64" si="17">C4-I4</f>
        <v>-0.10798819271391902</v>
      </c>
      <c r="D38">
        <f t="shared" ref="D38:D64" si="18">D4-J4</f>
        <v>-6.1826532237455045E-2</v>
      </c>
      <c r="E38">
        <f t="shared" ref="E38:E64" si="19">E4-K4</f>
        <v>2.3821264130030606E-5</v>
      </c>
      <c r="G38" s="6"/>
      <c r="H38" s="6" t="s">
        <v>13</v>
      </c>
      <c r="I38" s="6" t="s">
        <v>14</v>
      </c>
      <c r="J38" s="6"/>
      <c r="K38" s="6" t="s">
        <v>13</v>
      </c>
      <c r="L38" s="6" t="s">
        <v>14</v>
      </c>
      <c r="N38">
        <f t="shared" ref="N38:N64" si="20">N4-T4</f>
        <v>-5.0752731606849011E-2</v>
      </c>
      <c r="O38">
        <f t="shared" ref="O38:O64" si="21">O4-U4</f>
        <v>-8.3755293904299588E-3</v>
      </c>
      <c r="P38">
        <f t="shared" ref="P38:Q53" si="22">P4-V4</f>
        <v>-8.2306488685000984E-2</v>
      </c>
      <c r="Q38">
        <f t="shared" si="22"/>
        <v>-1.8243918999329978E-2</v>
      </c>
      <c r="R38">
        <f t="shared" ref="R38:R64" si="23">R4-X4</f>
        <v>-4.5490343007905998E-2</v>
      </c>
      <c r="T38" s="6"/>
      <c r="U38" s="6" t="s">
        <v>13</v>
      </c>
      <c r="V38" s="6" t="s">
        <v>14</v>
      </c>
      <c r="W38" s="6"/>
      <c r="X38" s="6" t="s">
        <v>13</v>
      </c>
      <c r="Y38" s="6" t="s">
        <v>14</v>
      </c>
      <c r="AM38">
        <v>0.79491568203255902</v>
      </c>
      <c r="AN38">
        <v>0.38402201263109897</v>
      </c>
      <c r="AO38">
        <v>0.247288653358577</v>
      </c>
      <c r="AP38">
        <v>1.11428669677894</v>
      </c>
      <c r="AQ38">
        <v>0.86760129172140099</v>
      </c>
      <c r="AS38">
        <v>0.84829086297309997</v>
      </c>
      <c r="AT38">
        <v>0.39724962521241702</v>
      </c>
      <c r="AU38">
        <v>0.25304193033602101</v>
      </c>
      <c r="AV38">
        <v>1.3027377185270499</v>
      </c>
      <c r="AW38">
        <v>0.86347309981751197</v>
      </c>
      <c r="AZ38">
        <f t="shared" si="2"/>
        <v>-5.3375180940540945E-2</v>
      </c>
      <c r="BA38">
        <f t="shared" si="3"/>
        <v>-1.3227612581318049E-2</v>
      </c>
      <c r="BB38">
        <f t="shared" si="4"/>
        <v>-5.7532769774440162E-3</v>
      </c>
      <c r="BC38">
        <f t="shared" si="5"/>
        <v>-0.1884510217481099</v>
      </c>
      <c r="BD38">
        <f t="shared" si="6"/>
        <v>4.1281919038890225E-3</v>
      </c>
      <c r="BF38">
        <f t="shared" si="7"/>
        <v>5.3375180940540945E-2</v>
      </c>
      <c r="BG38">
        <f t="shared" si="8"/>
        <v>1.3227612581318049E-2</v>
      </c>
      <c r="BH38">
        <f t="shared" si="9"/>
        <v>5.7532769774440162E-3</v>
      </c>
      <c r="BI38">
        <f t="shared" si="10"/>
        <v>0.1884510217481099</v>
      </c>
      <c r="BJ38">
        <f t="shared" si="11"/>
        <v>4.1281919038890225E-3</v>
      </c>
    </row>
    <row r="39" spans="1:62" x14ac:dyDescent="0.3">
      <c r="A39">
        <f t="shared" si="15"/>
        <v>-3.5717906756244977E-2</v>
      </c>
      <c r="B39">
        <f t="shared" si="16"/>
        <v>4.5896231810249599E-3</v>
      </c>
      <c r="C39">
        <f t="shared" si="17"/>
        <v>-3.5990401852956017E-2</v>
      </c>
      <c r="D39">
        <f t="shared" si="18"/>
        <v>-1.7403979973995565E-4</v>
      </c>
      <c r="E39">
        <f t="shared" si="19"/>
        <v>4.6033540954298013E-2</v>
      </c>
      <c r="G39" s="4" t="s">
        <v>15</v>
      </c>
      <c r="H39" s="4">
        <v>0.77310543581831515</v>
      </c>
      <c r="I39" s="4">
        <v>0.80977354941323665</v>
      </c>
      <c r="J39" s="4" t="s">
        <v>15</v>
      </c>
      <c r="K39" s="4">
        <v>1.0832266128945027</v>
      </c>
      <c r="L39" s="4">
        <v>1.0923254952219488</v>
      </c>
      <c r="N39">
        <f t="shared" si="20"/>
        <v>-6.7774562000000094E-2</v>
      </c>
      <c r="O39">
        <f t="shared" si="21"/>
        <v>2.1657652800000982E-2</v>
      </c>
      <c r="P39">
        <f t="shared" si="22"/>
        <v>-5.672383680000001E-2</v>
      </c>
      <c r="Q39">
        <f t="shared" ref="Q39:Q64" si="24">Q5-W5</f>
        <v>5.3407119999999697E-3</v>
      </c>
      <c r="R39">
        <f t="shared" si="23"/>
        <v>-1.2135897599995005E-2</v>
      </c>
      <c r="T39" s="4" t="s">
        <v>15</v>
      </c>
      <c r="U39" s="4">
        <v>0.86544933541476221</v>
      </c>
      <c r="V39" s="4">
        <v>0.89154096148551765</v>
      </c>
      <c r="W39" s="4" t="s">
        <v>15</v>
      </c>
      <c r="X39" s="4">
        <v>1.3369463734333089</v>
      </c>
      <c r="Y39" s="4">
        <v>1.4467502438191284</v>
      </c>
      <c r="AM39">
        <v>0.82650017718549595</v>
      </c>
      <c r="AN39">
        <v>0.36460494113979602</v>
      </c>
      <c r="AO39">
        <v>0.25419347482504001</v>
      </c>
      <c r="AP39">
        <v>1.1233011665164301</v>
      </c>
      <c r="AQ39">
        <v>0.83650285765457699</v>
      </c>
      <c r="AS39">
        <v>0.84987379433045696</v>
      </c>
      <c r="AT39">
        <v>0.34888337631817801</v>
      </c>
      <c r="AU39">
        <v>0.30160292105898601</v>
      </c>
      <c r="AV39">
        <v>1.3096779765104001</v>
      </c>
      <c r="AW39">
        <v>0.866594142206491</v>
      </c>
      <c r="AZ39">
        <f t="shared" si="2"/>
        <v>-2.3373617144961001E-2</v>
      </c>
      <c r="BA39">
        <f t="shared" si="3"/>
        <v>1.5721564821618017E-2</v>
      </c>
      <c r="BB39">
        <f t="shared" si="4"/>
        <v>-4.7409446233945995E-2</v>
      </c>
      <c r="BC39">
        <f t="shared" si="5"/>
        <v>-0.18637680999396999</v>
      </c>
      <c r="BD39">
        <f t="shared" si="6"/>
        <v>-3.009128455191401E-2</v>
      </c>
      <c r="BF39">
        <f t="shared" si="7"/>
        <v>2.3373617144961001E-2</v>
      </c>
      <c r="BG39">
        <f t="shared" si="8"/>
        <v>1.5721564821618017E-2</v>
      </c>
      <c r="BH39">
        <f t="shared" si="9"/>
        <v>4.7409446233945995E-2</v>
      </c>
      <c r="BI39">
        <f t="shared" si="10"/>
        <v>0.18637680999396999</v>
      </c>
      <c r="BJ39">
        <f t="shared" si="11"/>
        <v>3.009128455191401E-2</v>
      </c>
    </row>
    <row r="40" spans="1:62" x14ac:dyDescent="0.3">
      <c r="A40">
        <f t="shared" si="15"/>
        <v>-9.1283687294989924E-2</v>
      </c>
      <c r="B40">
        <f t="shared" si="16"/>
        <v>3.7535529633629938E-3</v>
      </c>
      <c r="C40">
        <f t="shared" si="17"/>
        <v>-8.0746574655284009E-2</v>
      </c>
      <c r="D40">
        <f t="shared" si="18"/>
        <v>-9.8545367276906104E-2</v>
      </c>
      <c r="E40">
        <f t="shared" si="19"/>
        <v>2.9861554175728E-2</v>
      </c>
      <c r="G40" s="4" t="s">
        <v>16</v>
      </c>
      <c r="H40" s="4">
        <v>2.2419442019223842E-3</v>
      </c>
      <c r="I40" s="4">
        <v>3.6644193064714089E-3</v>
      </c>
      <c r="J40" s="4" t="s">
        <v>16</v>
      </c>
      <c r="K40" s="4">
        <v>1.6997449616897389E-2</v>
      </c>
      <c r="L40" s="4">
        <v>1.3830542370244446E-2</v>
      </c>
      <c r="N40">
        <f t="shared" si="20"/>
        <v>-9.7762053047812936E-2</v>
      </c>
      <c r="O40">
        <f t="shared" si="21"/>
        <v>3.772233061972996E-3</v>
      </c>
      <c r="P40">
        <f t="shared" si="22"/>
        <v>-6.0998439747809996E-3</v>
      </c>
      <c r="Q40">
        <f t="shared" si="24"/>
        <v>-4.926964405271983E-2</v>
      </c>
      <c r="R40">
        <f t="shared" si="23"/>
        <v>-4.9818785186071968E-2</v>
      </c>
      <c r="T40" s="4" t="s">
        <v>16</v>
      </c>
      <c r="U40" s="4">
        <v>7.5574582804594625E-3</v>
      </c>
      <c r="V40" s="4">
        <v>7.947237600261229E-3</v>
      </c>
      <c r="W40" s="4" t="s">
        <v>16</v>
      </c>
      <c r="X40" s="4">
        <v>2.0068275967086154E-2</v>
      </c>
      <c r="Y40" s="4">
        <v>2.4438799575184359E-2</v>
      </c>
      <c r="AM40">
        <v>0.80871569799999998</v>
      </c>
      <c r="AN40">
        <v>0.30021843840000001</v>
      </c>
      <c r="AO40">
        <v>0.10259764239999999</v>
      </c>
      <c r="AP40">
        <v>1.3729669767999999</v>
      </c>
      <c r="AQ40">
        <v>0.79379867319999997</v>
      </c>
      <c r="AS40">
        <v>0.85165026720000003</v>
      </c>
      <c r="AT40">
        <v>0.27987603080000001</v>
      </c>
      <c r="AU40">
        <v>9.7452231200000003E-2</v>
      </c>
      <c r="AV40">
        <v>1.4171148832</v>
      </c>
      <c r="AW40">
        <v>0.79956411719999998</v>
      </c>
      <c r="AZ40">
        <f t="shared" si="2"/>
        <v>-4.293456920000005E-2</v>
      </c>
      <c r="BA40">
        <f t="shared" si="3"/>
        <v>2.0342407600000001E-2</v>
      </c>
      <c r="BB40">
        <f t="shared" si="4"/>
        <v>5.1454111999999913E-3</v>
      </c>
      <c r="BC40">
        <f t="shared" si="5"/>
        <v>-4.4147906400000103E-2</v>
      </c>
      <c r="BD40">
        <f t="shared" si="6"/>
        <v>-5.7654440000000085E-3</v>
      </c>
      <c r="BF40">
        <f t="shared" si="7"/>
        <v>4.293456920000005E-2</v>
      </c>
      <c r="BG40">
        <f t="shared" si="8"/>
        <v>2.0342407600000001E-2</v>
      </c>
      <c r="BH40">
        <f t="shared" si="9"/>
        <v>5.1454111999999913E-3</v>
      </c>
      <c r="BI40">
        <f t="shared" si="10"/>
        <v>4.4147906400000103E-2</v>
      </c>
      <c r="BJ40">
        <f t="shared" si="11"/>
        <v>5.7654440000000085E-3</v>
      </c>
    </row>
    <row r="41" spans="1:62" x14ac:dyDescent="0.3">
      <c r="A41">
        <f t="shared" si="15"/>
        <v>-3.7055701599999935E-2</v>
      </c>
      <c r="B41">
        <f t="shared" si="16"/>
        <v>3.9551599200000009E-2</v>
      </c>
      <c r="C41">
        <f t="shared" si="17"/>
        <v>-3.6535104400000018E-2</v>
      </c>
      <c r="D41">
        <f t="shared" si="18"/>
        <v>-7.9418514799999951E-2</v>
      </c>
      <c r="E41">
        <f t="shared" si="19"/>
        <v>-1.4717319600000001E-2</v>
      </c>
      <c r="G41" s="4" t="s">
        <v>17</v>
      </c>
      <c r="H41" s="4">
        <v>28</v>
      </c>
      <c r="I41" s="4">
        <v>28</v>
      </c>
      <c r="J41" s="4" t="s">
        <v>17</v>
      </c>
      <c r="K41" s="4">
        <v>28</v>
      </c>
      <c r="L41" s="4">
        <v>28</v>
      </c>
      <c r="N41">
        <f t="shared" si="20"/>
        <v>-6.8038513600000017E-2</v>
      </c>
      <c r="O41">
        <f t="shared" si="21"/>
        <v>1.2134984000000126E-3</v>
      </c>
      <c r="P41">
        <f t="shared" si="22"/>
        <v>-6.4956243999999996E-2</v>
      </c>
      <c r="Q41">
        <f t="shared" si="24"/>
        <v>-0.161689148</v>
      </c>
      <c r="R41">
        <f t="shared" si="23"/>
        <v>-8.4650930799999968E-2</v>
      </c>
      <c r="T41" s="4" t="s">
        <v>17</v>
      </c>
      <c r="U41" s="4">
        <v>28</v>
      </c>
      <c r="V41" s="4">
        <v>28</v>
      </c>
      <c r="W41" s="4" t="s">
        <v>17</v>
      </c>
      <c r="X41" s="4">
        <v>28</v>
      </c>
      <c r="Y41" s="4">
        <v>28</v>
      </c>
      <c r="AM41">
        <v>0.781424125209086</v>
      </c>
      <c r="AN41">
        <v>0.290300002883635</v>
      </c>
      <c r="AO41">
        <v>0.116624629594824</v>
      </c>
      <c r="AP41">
        <v>1.34903391797015</v>
      </c>
      <c r="AQ41">
        <v>0.77330994625085203</v>
      </c>
      <c r="AS41">
        <v>0.84185805141506298</v>
      </c>
      <c r="AT41">
        <v>0.28976714401247</v>
      </c>
      <c r="AU41">
        <v>0.11210345248803701</v>
      </c>
      <c r="AV41">
        <v>1.3930275864789601</v>
      </c>
      <c r="AW41">
        <v>0.75966556677036301</v>
      </c>
      <c r="AZ41">
        <f t="shared" si="2"/>
        <v>-6.0433926205976984E-2</v>
      </c>
      <c r="BA41">
        <f t="shared" si="3"/>
        <v>5.3285887116499842E-4</v>
      </c>
      <c r="BB41">
        <f t="shared" si="4"/>
        <v>4.5211771067869971E-3</v>
      </c>
      <c r="BC41">
        <f t="shared" si="5"/>
        <v>-4.3993668508810035E-2</v>
      </c>
      <c r="BD41">
        <f t="shared" si="6"/>
        <v>1.3644379480489022E-2</v>
      </c>
      <c r="BF41">
        <f t="shared" si="7"/>
        <v>6.0433926205976984E-2</v>
      </c>
      <c r="BG41">
        <f t="shared" si="8"/>
        <v>5.3285887116499842E-4</v>
      </c>
      <c r="BH41">
        <f t="shared" si="9"/>
        <v>4.5211771067869971E-3</v>
      </c>
      <c r="BI41">
        <f t="shared" si="10"/>
        <v>4.3993668508810035E-2</v>
      </c>
      <c r="BJ41">
        <f t="shared" si="11"/>
        <v>1.3644379480489022E-2</v>
      </c>
    </row>
    <row r="42" spans="1:62" x14ac:dyDescent="0.3">
      <c r="A42">
        <f t="shared" si="15"/>
        <v>-4.5828167628184979E-2</v>
      </c>
      <c r="B42">
        <f t="shared" si="16"/>
        <v>2.7050782272595997E-2</v>
      </c>
      <c r="C42">
        <f t="shared" si="17"/>
        <v>-8.0681834694183996E-2</v>
      </c>
      <c r="D42">
        <f t="shared" si="18"/>
        <v>1.2014095489757071E-2</v>
      </c>
      <c r="E42">
        <f t="shared" si="19"/>
        <v>-2.3671425088499953E-2</v>
      </c>
      <c r="G42" s="4" t="s">
        <v>18</v>
      </c>
      <c r="H42" s="4">
        <v>0.22389642868161858</v>
      </c>
      <c r="I42" s="4"/>
      <c r="J42" s="4" t="s">
        <v>18</v>
      </c>
      <c r="K42" s="4">
        <v>0.77757465988328756</v>
      </c>
      <c r="L42" s="4"/>
      <c r="N42">
        <f t="shared" si="20"/>
        <v>-4.0708909394027049E-2</v>
      </c>
      <c r="O42">
        <f t="shared" si="21"/>
        <v>1.0028039357940499E-3</v>
      </c>
      <c r="P42">
        <f t="shared" si="22"/>
        <v>-3.6074788269369995E-2</v>
      </c>
      <c r="Q42">
        <f t="shared" si="24"/>
        <v>-0.20465772716038999</v>
      </c>
      <c r="R42">
        <f t="shared" si="23"/>
        <v>-3.2429238792240023E-2</v>
      </c>
      <c r="T42" s="4" t="s">
        <v>18</v>
      </c>
      <c r="U42" s="4">
        <v>0.21514888554483003</v>
      </c>
      <c r="V42" s="4"/>
      <c r="W42" s="4" t="s">
        <v>18</v>
      </c>
      <c r="X42" s="4">
        <v>0.84550075639845368</v>
      </c>
      <c r="Y42" s="4"/>
      <c r="AM42">
        <v>0.80212212958598295</v>
      </c>
      <c r="AN42">
        <v>0.30067845560079998</v>
      </c>
      <c r="AO42">
        <v>0.16837035778342499</v>
      </c>
      <c r="AP42">
        <v>1.3755370429876299</v>
      </c>
      <c r="AQ42">
        <v>0.763680510052269</v>
      </c>
      <c r="AS42">
        <v>0.78079272178468495</v>
      </c>
      <c r="AT42">
        <v>0.27793508295906599</v>
      </c>
      <c r="AU42">
        <v>0.13716323620052601</v>
      </c>
      <c r="AV42">
        <v>1.3707459254190999</v>
      </c>
      <c r="AW42">
        <v>0.78885453036029096</v>
      </c>
      <c r="AZ42">
        <f t="shared" si="2"/>
        <v>2.1329407801297995E-2</v>
      </c>
      <c r="BA42">
        <f t="shared" si="3"/>
        <v>2.2743372641733983E-2</v>
      </c>
      <c r="BB42">
        <f t="shared" si="4"/>
        <v>3.1207121582898983E-2</v>
      </c>
      <c r="BC42">
        <f t="shared" si="5"/>
        <v>4.7911175685300122E-3</v>
      </c>
      <c r="BD42">
        <f t="shared" si="6"/>
        <v>-2.517402030802196E-2</v>
      </c>
      <c r="BF42">
        <f t="shared" si="7"/>
        <v>2.1329407801297995E-2</v>
      </c>
      <c r="BG42">
        <f t="shared" si="8"/>
        <v>2.2743372641733983E-2</v>
      </c>
      <c r="BH42">
        <f t="shared" si="9"/>
        <v>3.1207121582898983E-2</v>
      </c>
      <c r="BI42">
        <f t="shared" si="10"/>
        <v>4.7911175685300122E-3</v>
      </c>
      <c r="BJ42">
        <f t="shared" si="11"/>
        <v>2.517402030802196E-2</v>
      </c>
    </row>
    <row r="43" spans="1:62" x14ac:dyDescent="0.3">
      <c r="A43">
        <f t="shared" si="15"/>
        <v>-8.5847666185801974E-2</v>
      </c>
      <c r="B43">
        <f t="shared" si="16"/>
        <v>-1.909630598214801E-2</v>
      </c>
      <c r="C43">
        <f t="shared" si="17"/>
        <v>-0.13557359726481796</v>
      </c>
      <c r="D43">
        <f t="shared" si="18"/>
        <v>-6.7076295554997056E-2</v>
      </c>
      <c r="E43">
        <f t="shared" si="19"/>
        <v>-6.7561905096549246E-3</v>
      </c>
      <c r="G43" s="4" t="s">
        <v>19</v>
      </c>
      <c r="H43" s="4">
        <v>0</v>
      </c>
      <c r="I43" s="4"/>
      <c r="J43" s="4" t="s">
        <v>19</v>
      </c>
      <c r="K43" s="4">
        <v>0</v>
      </c>
      <c r="L43" s="4"/>
      <c r="N43">
        <f t="shared" si="20"/>
        <v>-5.3375180940540945E-2</v>
      </c>
      <c r="O43">
        <f t="shared" si="21"/>
        <v>-1.3227612581318049E-2</v>
      </c>
      <c r="P43">
        <f t="shared" si="22"/>
        <v>-5.7532769774440162E-3</v>
      </c>
      <c r="Q43">
        <f t="shared" si="24"/>
        <v>-0.1884510217481099</v>
      </c>
      <c r="R43">
        <f t="shared" si="23"/>
        <v>4.1281919038890225E-3</v>
      </c>
      <c r="T43" s="4" t="s">
        <v>19</v>
      </c>
      <c r="U43" s="4">
        <v>0</v>
      </c>
      <c r="V43" s="4"/>
      <c r="W43" s="4" t="s">
        <v>19</v>
      </c>
      <c r="X43" s="4">
        <v>0</v>
      </c>
      <c r="Y43" s="4"/>
      <c r="AM43">
        <v>0.81526041773977898</v>
      </c>
      <c r="AN43">
        <v>0.27895835864416002</v>
      </c>
      <c r="AO43">
        <v>0.12236852444877699</v>
      </c>
      <c r="AP43">
        <v>1.4067012035064299</v>
      </c>
      <c r="AQ43">
        <v>0.80613131269579696</v>
      </c>
      <c r="AS43">
        <v>0.83769243900772805</v>
      </c>
      <c r="AT43">
        <v>0.27846112151143299</v>
      </c>
      <c r="AU43">
        <v>0.14879089553180699</v>
      </c>
      <c r="AV43">
        <v>1.3800592192891199</v>
      </c>
      <c r="AW43">
        <v>0.82122899904750202</v>
      </c>
      <c r="AZ43">
        <f t="shared" si="2"/>
        <v>-2.2432021267949076E-2</v>
      </c>
      <c r="BA43">
        <f t="shared" si="3"/>
        <v>4.9723713272703529E-4</v>
      </c>
      <c r="BB43">
        <f t="shared" si="4"/>
        <v>-2.642237108303E-2</v>
      </c>
      <c r="BC43">
        <f t="shared" si="5"/>
        <v>2.6641984217310011E-2</v>
      </c>
      <c r="BD43">
        <f t="shared" si="6"/>
        <v>-1.5097686351705053E-2</v>
      </c>
      <c r="BF43">
        <f t="shared" si="7"/>
        <v>2.2432021267949076E-2</v>
      </c>
      <c r="BG43">
        <f t="shared" si="8"/>
        <v>4.9723713272703529E-4</v>
      </c>
      <c r="BH43">
        <f t="shared" si="9"/>
        <v>2.642237108303E-2</v>
      </c>
      <c r="BI43">
        <f t="shared" si="10"/>
        <v>2.6641984217310011E-2</v>
      </c>
      <c r="BJ43">
        <f t="shared" si="11"/>
        <v>1.5097686351705053E-2</v>
      </c>
    </row>
    <row r="44" spans="1:62" x14ac:dyDescent="0.3">
      <c r="A44">
        <f t="shared" si="15"/>
        <v>-4.8783402269056975E-2</v>
      </c>
      <c r="B44">
        <f t="shared" si="16"/>
        <v>4.0981140879532973E-2</v>
      </c>
      <c r="C44">
        <f t="shared" si="17"/>
        <v>-5.1674894471746002E-2</v>
      </c>
      <c r="D44">
        <f t="shared" si="18"/>
        <v>-1.6944283289937911E-2</v>
      </c>
      <c r="E44">
        <f t="shared" si="19"/>
        <v>8.3134305965550936E-3</v>
      </c>
      <c r="G44" s="4" t="s">
        <v>20</v>
      </c>
      <c r="H44" s="4">
        <v>27</v>
      </c>
      <c r="I44" s="4"/>
      <c r="J44" s="4" t="s">
        <v>20</v>
      </c>
      <c r="K44" s="4">
        <v>27</v>
      </c>
      <c r="L44" s="4"/>
      <c r="N44">
        <f t="shared" si="20"/>
        <v>-2.3373617144961001E-2</v>
      </c>
      <c r="O44">
        <f t="shared" si="21"/>
        <v>1.5721564821618017E-2</v>
      </c>
      <c r="P44">
        <f t="shared" si="22"/>
        <v>-4.7409446233945995E-2</v>
      </c>
      <c r="Q44">
        <f t="shared" si="24"/>
        <v>-0.18637680999396999</v>
      </c>
      <c r="R44">
        <f t="shared" si="23"/>
        <v>-3.009128455191401E-2</v>
      </c>
      <c r="T44" s="4" t="s">
        <v>20</v>
      </c>
      <c r="U44" s="4">
        <v>27</v>
      </c>
      <c r="V44" s="4"/>
      <c r="W44" s="4" t="s">
        <v>20</v>
      </c>
      <c r="X44" s="4">
        <v>27</v>
      </c>
      <c r="Y44" s="4"/>
      <c r="AM44">
        <v>0.88129608999999898</v>
      </c>
      <c r="AN44">
        <v>0.35624565000000002</v>
      </c>
      <c r="AO44">
        <v>0.14895097200000099</v>
      </c>
      <c r="AP44">
        <v>1.4989323160000001</v>
      </c>
      <c r="AQ44">
        <v>0.79815479799999101</v>
      </c>
      <c r="AS44">
        <v>1.06348311</v>
      </c>
      <c r="AT44">
        <v>0.32244455</v>
      </c>
      <c r="AU44">
        <v>0.191180192000001</v>
      </c>
      <c r="AV44">
        <v>1.55465984</v>
      </c>
      <c r="AW44">
        <v>0.79151266999999703</v>
      </c>
      <c r="AZ44">
        <f t="shared" si="2"/>
        <v>-0.18218702000000098</v>
      </c>
      <c r="BA44">
        <f t="shared" si="3"/>
        <v>3.3801100000000028E-2</v>
      </c>
      <c r="BB44">
        <f t="shared" si="4"/>
        <v>-4.2229220000000012E-2</v>
      </c>
      <c r="BC44">
        <f t="shared" si="5"/>
        <v>-5.5727523999999917E-2</v>
      </c>
      <c r="BD44">
        <f t="shared" si="6"/>
        <v>6.6421279999939742E-3</v>
      </c>
      <c r="BF44">
        <f t="shared" si="7"/>
        <v>0.18218702000000098</v>
      </c>
      <c r="BG44">
        <f t="shared" si="8"/>
        <v>3.3801100000000028E-2</v>
      </c>
      <c r="BH44">
        <f t="shared" si="9"/>
        <v>4.2229220000000012E-2</v>
      </c>
      <c r="BI44">
        <f t="shared" si="10"/>
        <v>5.5727523999999917E-2</v>
      </c>
      <c r="BJ44">
        <f t="shared" si="11"/>
        <v>6.6421279999939742E-3</v>
      </c>
    </row>
    <row r="45" spans="1:62" x14ac:dyDescent="0.3">
      <c r="A45">
        <f t="shared" si="15"/>
        <v>-7.0035110245154963E-2</v>
      </c>
      <c r="B45">
        <f t="shared" si="16"/>
        <v>1.6746310815239002E-2</v>
      </c>
      <c r="C45">
        <f t="shared" si="17"/>
        <v>5.4505590360777706E-2</v>
      </c>
      <c r="D45">
        <f t="shared" si="18"/>
        <v>-6.5395366329499272E-3</v>
      </c>
      <c r="E45">
        <f t="shared" si="19"/>
        <v>-3.0003380520175038E-2</v>
      </c>
      <c r="G45" s="4" t="s">
        <v>21</v>
      </c>
      <c r="H45" s="4">
        <v>-2.8537211271812355</v>
      </c>
      <c r="I45" s="4"/>
      <c r="J45" s="4" t="s">
        <v>21</v>
      </c>
      <c r="K45" s="4">
        <v>-0.57613309890450448</v>
      </c>
      <c r="L45" s="4"/>
      <c r="N45">
        <f t="shared" si="20"/>
        <v>-4.293456920000005E-2</v>
      </c>
      <c r="O45">
        <f t="shared" si="21"/>
        <v>2.0342407600000001E-2</v>
      </c>
      <c r="P45">
        <f t="shared" si="22"/>
        <v>5.1454111999999913E-3</v>
      </c>
      <c r="Q45">
        <f t="shared" si="24"/>
        <v>-4.4147906400000103E-2</v>
      </c>
      <c r="R45">
        <f t="shared" si="23"/>
        <v>-5.7654440000000085E-3</v>
      </c>
      <c r="T45" s="4" t="s">
        <v>21</v>
      </c>
      <c r="U45" s="4">
        <v>-1.2515150706831399</v>
      </c>
      <c r="V45" s="4"/>
      <c r="W45" s="4" t="s">
        <v>21</v>
      </c>
      <c r="X45" s="4">
        <v>-6.9159232516880289</v>
      </c>
      <c r="Y45" s="4"/>
      <c r="AM45">
        <v>0.87951498955074003</v>
      </c>
      <c r="AN45">
        <v>0.34004628089316302</v>
      </c>
      <c r="AO45">
        <v>0.135454341648203</v>
      </c>
      <c r="AP45">
        <v>1.5049022360938999</v>
      </c>
      <c r="AQ45">
        <v>0.76312390373976602</v>
      </c>
      <c r="AS45">
        <v>1.02049470962377</v>
      </c>
      <c r="AT45">
        <v>0.320436631327012</v>
      </c>
      <c r="AU45">
        <v>0.19663443713555301</v>
      </c>
      <c r="AV45">
        <v>1.5410122844896099</v>
      </c>
      <c r="AW45">
        <v>0.81346927057848395</v>
      </c>
      <c r="AZ45">
        <f t="shared" si="2"/>
        <v>-0.14097972007302995</v>
      </c>
      <c r="BA45">
        <f t="shared" si="3"/>
        <v>1.9609649566151022E-2</v>
      </c>
      <c r="BB45">
        <f t="shared" si="4"/>
        <v>-6.1180095487350011E-2</v>
      </c>
      <c r="BC45">
        <f t="shared" si="5"/>
        <v>-3.611004839570997E-2</v>
      </c>
      <c r="BD45">
        <f t="shared" si="6"/>
        <v>-5.0345366838717931E-2</v>
      </c>
      <c r="BF45">
        <f t="shared" si="7"/>
        <v>0.14097972007302995</v>
      </c>
      <c r="BG45">
        <f t="shared" si="8"/>
        <v>1.9609649566151022E-2</v>
      </c>
      <c r="BH45">
        <f t="shared" si="9"/>
        <v>6.1180095487350011E-2</v>
      </c>
      <c r="BI45">
        <f t="shared" si="10"/>
        <v>3.611004839570997E-2</v>
      </c>
      <c r="BJ45">
        <f t="shared" si="11"/>
        <v>5.0345366838717931E-2</v>
      </c>
    </row>
    <row r="46" spans="1:62" x14ac:dyDescent="0.3">
      <c r="A46">
        <f t="shared" si="15"/>
        <v>-8.1169691795973997E-2</v>
      </c>
      <c r="B46">
        <f t="shared" si="16"/>
        <v>2.7904181315572013E-2</v>
      </c>
      <c r="C46">
        <f t="shared" si="17"/>
        <v>3.2552287485473896E-2</v>
      </c>
      <c r="D46">
        <f t="shared" si="18"/>
        <v>7.2156905885350175E-2</v>
      </c>
      <c r="E46">
        <f t="shared" si="19"/>
        <v>-9.4410692389286011E-2</v>
      </c>
      <c r="G46" s="4" t="s">
        <v>22</v>
      </c>
      <c r="H46" s="4">
        <v>4.098829737091054E-3</v>
      </c>
      <c r="I46" s="4"/>
      <c r="J46" s="4" t="s">
        <v>22</v>
      </c>
      <c r="K46" s="4">
        <v>0.28464854111557636</v>
      </c>
      <c r="L46" s="4"/>
      <c r="N46">
        <f t="shared" si="20"/>
        <v>-6.0433926205976984E-2</v>
      </c>
      <c r="O46">
        <f t="shared" si="21"/>
        <v>5.3285887116499842E-4</v>
      </c>
      <c r="P46">
        <f t="shared" si="22"/>
        <v>4.5211771067869971E-3</v>
      </c>
      <c r="Q46">
        <f t="shared" si="24"/>
        <v>-4.3993668508810035E-2</v>
      </c>
      <c r="R46">
        <f t="shared" si="23"/>
        <v>1.3644379480489022E-2</v>
      </c>
      <c r="T46" s="4" t="s">
        <v>22</v>
      </c>
      <c r="U46" s="4">
        <v>0.11074077371432878</v>
      </c>
      <c r="V46" s="4"/>
      <c r="W46" s="4" t="s">
        <v>22</v>
      </c>
      <c r="X46" s="4">
        <v>9.8555670440428287E-8</v>
      </c>
      <c r="Y46" s="4"/>
      <c r="AM46">
        <v>0.90736357595125605</v>
      </c>
      <c r="AN46">
        <v>0.35199093867628001</v>
      </c>
      <c r="AO46">
        <v>0.136161327060634</v>
      </c>
      <c r="AP46">
        <v>1.48132543986082</v>
      </c>
      <c r="AQ46">
        <v>0.795500744944031</v>
      </c>
      <c r="AS46">
        <v>1.0143701741167801</v>
      </c>
      <c r="AT46">
        <v>0.35228999173282499</v>
      </c>
      <c r="AU46">
        <v>0.17639483604844899</v>
      </c>
      <c r="AV46">
        <v>1.56839370326165</v>
      </c>
      <c r="AW46">
        <v>0.85084297005154397</v>
      </c>
      <c r="AZ46">
        <f t="shared" si="2"/>
        <v>-0.10700659816552405</v>
      </c>
      <c r="BA46">
        <f t="shared" si="3"/>
        <v>-2.9905305654498449E-4</v>
      </c>
      <c r="BB46">
        <f t="shared" si="4"/>
        <v>-4.0233508987814998E-2</v>
      </c>
      <c r="BC46">
        <f t="shared" si="5"/>
        <v>-8.7068263400829959E-2</v>
      </c>
      <c r="BD46">
        <f t="shared" si="6"/>
        <v>-5.5342225107512966E-2</v>
      </c>
      <c r="BF46">
        <f t="shared" si="7"/>
        <v>0.10700659816552405</v>
      </c>
      <c r="BG46">
        <f t="shared" si="8"/>
        <v>2.9905305654498449E-4</v>
      </c>
      <c r="BH46">
        <f t="shared" si="9"/>
        <v>4.0233508987814998E-2</v>
      </c>
      <c r="BI46">
        <f t="shared" si="10"/>
        <v>8.7068263400829959E-2</v>
      </c>
      <c r="BJ46">
        <f t="shared" si="11"/>
        <v>5.5342225107512966E-2</v>
      </c>
    </row>
    <row r="47" spans="1:62" x14ac:dyDescent="0.3">
      <c r="A47">
        <f t="shared" si="15"/>
        <v>-6.7068717181814952E-2</v>
      </c>
      <c r="B47">
        <f t="shared" si="16"/>
        <v>3.461528563381E-3</v>
      </c>
      <c r="C47">
        <f t="shared" si="17"/>
        <v>2.3943367215080169E-3</v>
      </c>
      <c r="D47">
        <f t="shared" si="18"/>
        <v>-1.619878862160995E-2</v>
      </c>
      <c r="E47">
        <f t="shared" si="19"/>
        <v>-4.5095114578099782E-3</v>
      </c>
      <c r="G47" s="4" t="s">
        <v>23</v>
      </c>
      <c r="H47" s="4">
        <v>1.7032884457221271</v>
      </c>
      <c r="I47" s="4"/>
      <c r="J47" s="4" t="s">
        <v>23</v>
      </c>
      <c r="K47" s="4">
        <v>1.7032884457221271</v>
      </c>
      <c r="L47" s="4"/>
      <c r="N47">
        <f t="shared" si="20"/>
        <v>2.1329407801297995E-2</v>
      </c>
      <c r="O47">
        <f t="shared" si="21"/>
        <v>2.2743372641733983E-2</v>
      </c>
      <c r="P47">
        <f t="shared" si="22"/>
        <v>3.1207121582898983E-2</v>
      </c>
      <c r="Q47">
        <f t="shared" si="24"/>
        <v>4.7911175685300122E-3</v>
      </c>
      <c r="R47">
        <f t="shared" si="23"/>
        <v>-2.517402030802196E-2</v>
      </c>
      <c r="T47" s="4" t="s">
        <v>23</v>
      </c>
      <c r="U47" s="4">
        <v>1.7032884457221271</v>
      </c>
      <c r="V47" s="4"/>
      <c r="W47" s="4" t="s">
        <v>23</v>
      </c>
      <c r="X47" s="4">
        <v>1.7032884457221271</v>
      </c>
      <c r="Y47" s="4"/>
      <c r="AM47">
        <v>0.86459648106888798</v>
      </c>
      <c r="AN47">
        <v>0.325271823380898</v>
      </c>
      <c r="AO47">
        <v>0.141421394344343</v>
      </c>
      <c r="AP47">
        <v>1.4712580235246899</v>
      </c>
      <c r="AQ47">
        <v>0.76552013554041898</v>
      </c>
      <c r="AS47">
        <v>1.03062314424052</v>
      </c>
      <c r="AT47">
        <v>0.31722619104260402</v>
      </c>
      <c r="AU47">
        <v>0.20325374134263999</v>
      </c>
      <c r="AV47">
        <v>1.646531329316</v>
      </c>
      <c r="AW47">
        <v>0.79582885417159099</v>
      </c>
      <c r="AZ47">
        <f t="shared" si="2"/>
        <v>-0.16602666317163206</v>
      </c>
      <c r="BA47">
        <f t="shared" si="3"/>
        <v>8.0456323382939732E-3</v>
      </c>
      <c r="BB47">
        <f t="shared" si="4"/>
        <v>-6.1832346998296983E-2</v>
      </c>
      <c r="BC47">
        <f t="shared" si="5"/>
        <v>-0.17527330579131006</v>
      </c>
      <c r="BD47">
        <f t="shared" si="6"/>
        <v>-3.0308718631172016E-2</v>
      </c>
      <c r="BF47">
        <f t="shared" si="7"/>
        <v>0.16602666317163206</v>
      </c>
      <c r="BG47">
        <f t="shared" si="8"/>
        <v>8.0456323382939732E-3</v>
      </c>
      <c r="BH47">
        <f t="shared" si="9"/>
        <v>6.1832346998296983E-2</v>
      </c>
      <c r="BI47">
        <f t="shared" si="10"/>
        <v>0.17527330579131006</v>
      </c>
      <c r="BJ47">
        <f t="shared" si="11"/>
        <v>3.0308718631172016E-2</v>
      </c>
    </row>
    <row r="48" spans="1:62" x14ac:dyDescent="0.3">
      <c r="A48">
        <f t="shared" si="15"/>
        <v>4.9450212120230042E-3</v>
      </c>
      <c r="B48">
        <f t="shared" si="16"/>
        <v>4.6920394825719913E-3</v>
      </c>
      <c r="C48">
        <f t="shared" si="17"/>
        <v>-1.3397270919762977E-2</v>
      </c>
      <c r="D48">
        <f t="shared" si="18"/>
        <v>5.6163331516510206E-2</v>
      </c>
      <c r="E48">
        <f t="shared" si="19"/>
        <v>-4.1813773221610617E-4</v>
      </c>
      <c r="G48" s="4" t="s">
        <v>24</v>
      </c>
      <c r="H48" s="4">
        <v>8.197659474182108E-3</v>
      </c>
      <c r="I48" s="4"/>
      <c r="J48" s="4" t="s">
        <v>24</v>
      </c>
      <c r="K48" s="4">
        <v>0.56929708223115272</v>
      </c>
      <c r="L48" s="4"/>
      <c r="N48">
        <f t="shared" si="20"/>
        <v>-2.2432021267949076E-2</v>
      </c>
      <c r="O48">
        <f t="shared" si="21"/>
        <v>4.9723713272703529E-4</v>
      </c>
      <c r="P48">
        <f t="shared" si="22"/>
        <v>-2.642237108303E-2</v>
      </c>
      <c r="Q48">
        <f t="shared" si="24"/>
        <v>2.6641984217310011E-2</v>
      </c>
      <c r="R48">
        <f t="shared" si="23"/>
        <v>-1.5097686351705053E-2</v>
      </c>
      <c r="T48" s="4" t="s">
        <v>24</v>
      </c>
      <c r="U48" s="4">
        <v>0.22148154742865755</v>
      </c>
      <c r="V48" s="4"/>
      <c r="W48" s="4" t="s">
        <v>24</v>
      </c>
      <c r="X48" s="4">
        <v>1.9711134088085657E-7</v>
      </c>
      <c r="Y48" s="4"/>
      <c r="AM48">
        <v>0.91864991881982605</v>
      </c>
      <c r="AN48">
        <v>0.32605023727397198</v>
      </c>
      <c r="AO48">
        <v>0.212524345607424</v>
      </c>
      <c r="AP48">
        <v>1.4461229939145801</v>
      </c>
      <c r="AQ48">
        <v>1.0299146788165601</v>
      </c>
      <c r="AS48">
        <v>0.999582904957101</v>
      </c>
      <c r="AT48">
        <v>0.35233153058722499</v>
      </c>
      <c r="AU48">
        <v>0.186734136863515</v>
      </c>
      <c r="AV48">
        <v>1.6299825936907</v>
      </c>
      <c r="AW48">
        <v>0.90032658505668794</v>
      </c>
      <c r="AZ48">
        <f t="shared" si="2"/>
        <v>-8.0932986137274954E-2</v>
      </c>
      <c r="BA48">
        <f t="shared" si="3"/>
        <v>-2.6281293313253018E-2</v>
      </c>
      <c r="BB48">
        <f t="shared" si="4"/>
        <v>2.5790208743908999E-2</v>
      </c>
      <c r="BC48">
        <f t="shared" si="5"/>
        <v>-0.18385959977611988</v>
      </c>
      <c r="BD48">
        <f t="shared" si="6"/>
        <v>0.12958809375987212</v>
      </c>
      <c r="BF48">
        <f t="shared" si="7"/>
        <v>8.0932986137274954E-2</v>
      </c>
      <c r="BG48">
        <f t="shared" si="8"/>
        <v>2.6281293313253018E-2</v>
      </c>
      <c r="BH48">
        <f t="shared" si="9"/>
        <v>2.5790208743908999E-2</v>
      </c>
      <c r="BI48">
        <f t="shared" si="10"/>
        <v>0.18385959977611988</v>
      </c>
      <c r="BJ48">
        <f t="shared" si="11"/>
        <v>0.12958809375987212</v>
      </c>
    </row>
    <row r="49" spans="1:62 16384:16384" ht="15" thickBot="1" x14ac:dyDescent="0.35">
      <c r="A49">
        <f t="shared" si="15"/>
        <v>-0.13636597383277704</v>
      </c>
      <c r="B49">
        <f t="shared" si="16"/>
        <v>-2.6179768228805966E-2</v>
      </c>
      <c r="C49">
        <f t="shared" si="17"/>
        <v>4.1287622925834003E-2</v>
      </c>
      <c r="D49">
        <f t="shared" si="18"/>
        <v>5.8616297308139886E-2</v>
      </c>
      <c r="E49">
        <f t="shared" si="19"/>
        <v>-0.12624557597978903</v>
      </c>
      <c r="G49" s="5" t="s">
        <v>25</v>
      </c>
      <c r="H49" s="5">
        <v>2.0518305164802859</v>
      </c>
      <c r="I49" s="5"/>
      <c r="J49" s="5" t="s">
        <v>25</v>
      </c>
      <c r="K49" s="5">
        <v>2.0518305164802859</v>
      </c>
      <c r="L49" s="5"/>
      <c r="N49">
        <f t="shared" si="20"/>
        <v>-0.18218702000000098</v>
      </c>
      <c r="O49">
        <f t="shared" si="21"/>
        <v>3.3801100000000028E-2</v>
      </c>
      <c r="P49">
        <f t="shared" si="22"/>
        <v>-4.2229220000000012E-2</v>
      </c>
      <c r="Q49">
        <f t="shared" si="24"/>
        <v>-5.5727523999999917E-2</v>
      </c>
      <c r="R49">
        <f t="shared" si="23"/>
        <v>6.6421279999939742E-3</v>
      </c>
      <c r="T49" s="5" t="s">
        <v>25</v>
      </c>
      <c r="U49" s="5">
        <v>2.0518305164802859</v>
      </c>
      <c r="V49" s="5"/>
      <c r="W49" s="5" t="s">
        <v>25</v>
      </c>
      <c r="X49" s="5">
        <v>2.0518305164802859</v>
      </c>
      <c r="Y49" s="5"/>
      <c r="AM49">
        <v>0.91620572318508198</v>
      </c>
      <c r="AN49">
        <v>0.35040049828591802</v>
      </c>
      <c r="AO49">
        <v>0.241781088122657</v>
      </c>
      <c r="AP49">
        <v>1.4057337510566199</v>
      </c>
      <c r="AQ49">
        <v>1.01911532630598</v>
      </c>
      <c r="AS49">
        <v>1.0145243766847001</v>
      </c>
      <c r="AT49">
        <v>0.37191036585313703</v>
      </c>
      <c r="AU49">
        <v>0.17782132781367699</v>
      </c>
      <c r="AV49">
        <v>1.6593593564681901</v>
      </c>
      <c r="AW49">
        <v>0.87404706210717897</v>
      </c>
      <c r="AZ49">
        <f t="shared" si="2"/>
        <v>-9.8318653499618103E-2</v>
      </c>
      <c r="BA49">
        <f t="shared" si="3"/>
        <v>-2.150986756721901E-2</v>
      </c>
      <c r="BB49">
        <f t="shared" si="4"/>
        <v>6.3959760308980013E-2</v>
      </c>
      <c r="BC49">
        <f t="shared" si="5"/>
        <v>-0.2536256054115702</v>
      </c>
      <c r="BD49">
        <f t="shared" si="6"/>
        <v>0.14506826419880103</v>
      </c>
      <c r="BF49">
        <f t="shared" si="7"/>
        <v>9.8318653499618103E-2</v>
      </c>
      <c r="BG49">
        <f t="shared" si="8"/>
        <v>2.150986756721901E-2</v>
      </c>
      <c r="BH49">
        <f t="shared" si="9"/>
        <v>6.3959760308980013E-2</v>
      </c>
      <c r="BI49">
        <f t="shared" si="10"/>
        <v>0.2536256054115702</v>
      </c>
      <c r="BJ49">
        <f t="shared" si="11"/>
        <v>0.14506826419880103</v>
      </c>
    </row>
    <row r="50" spans="1:62 16384:16384" x14ac:dyDescent="0.3">
      <c r="A50">
        <f t="shared" si="15"/>
        <v>-7.7473227099832953E-2</v>
      </c>
      <c r="B50">
        <f t="shared" si="16"/>
        <v>-1.7998367510841995E-2</v>
      </c>
      <c r="C50">
        <f t="shared" si="17"/>
        <v>3.7875803063873004E-2</v>
      </c>
      <c r="D50">
        <f t="shared" si="18"/>
        <v>3.8031561704840122E-2</v>
      </c>
      <c r="E50">
        <f t="shared" si="19"/>
        <v>-6.2620818675950929E-2</v>
      </c>
      <c r="N50">
        <f t="shared" si="20"/>
        <v>-0.14097972007302995</v>
      </c>
      <c r="O50">
        <f t="shared" si="21"/>
        <v>1.9609649566151022E-2</v>
      </c>
      <c r="P50">
        <f t="shared" si="22"/>
        <v>-6.1180095487350011E-2</v>
      </c>
      <c r="Q50">
        <f t="shared" si="24"/>
        <v>-3.611004839570997E-2</v>
      </c>
      <c r="R50">
        <f t="shared" si="23"/>
        <v>-5.0345366838717931E-2</v>
      </c>
      <c r="AM50">
        <v>0.87833281794902995</v>
      </c>
      <c r="AN50">
        <v>0.35933337903151302</v>
      </c>
      <c r="AO50">
        <v>0.20011455552006699</v>
      </c>
      <c r="AP50">
        <v>1.4056611733473801</v>
      </c>
      <c r="AQ50">
        <v>1.0327110486992701</v>
      </c>
      <c r="AS50">
        <v>1.0239797314979999</v>
      </c>
      <c r="AT50">
        <v>0.37095005922934499</v>
      </c>
      <c r="AU50">
        <v>0.15698633775135401</v>
      </c>
      <c r="AV50">
        <v>1.67243986986476</v>
      </c>
      <c r="AW50">
        <v>0.88526916467392003</v>
      </c>
      <c r="AZ50">
        <f t="shared" si="2"/>
        <v>-0.14564691354896997</v>
      </c>
      <c r="BA50">
        <f t="shared" si="3"/>
        <v>-1.1616680197831963E-2</v>
      </c>
      <c r="BB50">
        <f t="shared" si="4"/>
        <v>4.3128217768712979E-2</v>
      </c>
      <c r="BC50">
        <f t="shared" si="5"/>
        <v>-0.26677869651737995</v>
      </c>
      <c r="BD50">
        <f t="shared" si="6"/>
        <v>0.14744188402535008</v>
      </c>
      <c r="BF50">
        <f t="shared" si="7"/>
        <v>0.14564691354896997</v>
      </c>
      <c r="BG50">
        <f t="shared" si="8"/>
        <v>1.1616680197831963E-2</v>
      </c>
      <c r="BH50">
        <f t="shared" si="9"/>
        <v>4.3128217768712979E-2</v>
      </c>
      <c r="BI50">
        <f t="shared" si="10"/>
        <v>0.26677869651737995</v>
      </c>
      <c r="BJ50">
        <f t="shared" si="11"/>
        <v>0.14744188402535008</v>
      </c>
    </row>
    <row r="51" spans="1:62 16384:16384" x14ac:dyDescent="0.3">
      <c r="A51">
        <f t="shared" si="15"/>
        <v>-8.4266711232783953E-2</v>
      </c>
      <c r="B51">
        <f t="shared" si="16"/>
        <v>2.7894213689297009E-2</v>
      </c>
      <c r="C51">
        <f t="shared" si="17"/>
        <v>1.7190971831377008E-2</v>
      </c>
      <c r="D51">
        <f t="shared" si="18"/>
        <v>-2.2868510151589971E-2</v>
      </c>
      <c r="E51">
        <f t="shared" si="19"/>
        <v>-7.9296641193803974E-2</v>
      </c>
      <c r="G51" t="s">
        <v>3</v>
      </c>
      <c r="J51" t="s">
        <v>7</v>
      </c>
      <c r="N51">
        <f t="shared" si="20"/>
        <v>-0.10700659816552405</v>
      </c>
      <c r="O51">
        <f t="shared" si="21"/>
        <v>-2.9905305654498449E-4</v>
      </c>
      <c r="P51">
        <f t="shared" si="22"/>
        <v>-4.0233508987814998E-2</v>
      </c>
      <c r="Q51">
        <f t="shared" si="24"/>
        <v>-8.7068263400829959E-2</v>
      </c>
      <c r="R51">
        <f t="shared" si="23"/>
        <v>-5.5342225107512966E-2</v>
      </c>
      <c r="T51" t="s">
        <v>3</v>
      </c>
      <c r="W51" t="s">
        <v>7</v>
      </c>
      <c r="AM51">
        <v>0.92721530387672102</v>
      </c>
      <c r="AN51">
        <v>0.320496571811211</v>
      </c>
      <c r="AO51">
        <v>0.20739286867176099</v>
      </c>
      <c r="AP51">
        <v>1.4601994945358101</v>
      </c>
      <c r="AQ51">
        <v>1.0521107083402701</v>
      </c>
      <c r="AS51">
        <v>1.03534952241918</v>
      </c>
      <c r="AT51">
        <v>0.31668250284331401</v>
      </c>
      <c r="AU51">
        <v>0.175373750234081</v>
      </c>
      <c r="AV51">
        <v>1.69403380928477</v>
      </c>
      <c r="AW51">
        <v>0.88266443566665098</v>
      </c>
      <c r="AZ51">
        <f t="shared" si="2"/>
        <v>-0.10813421854245897</v>
      </c>
      <c r="BA51">
        <f t="shared" si="3"/>
        <v>3.8140689678969886E-3</v>
      </c>
      <c r="BB51">
        <f t="shared" si="4"/>
        <v>3.2019118437679989E-2</v>
      </c>
      <c r="BC51">
        <f t="shared" si="5"/>
        <v>-0.23383431474895988</v>
      </c>
      <c r="BD51">
        <f t="shared" si="6"/>
        <v>0.16944627267361911</v>
      </c>
      <c r="BF51">
        <f t="shared" si="7"/>
        <v>0.10813421854245897</v>
      </c>
      <c r="BG51">
        <f t="shared" si="8"/>
        <v>3.8140689678969886E-3</v>
      </c>
      <c r="BH51">
        <f t="shared" si="9"/>
        <v>3.2019118437679989E-2</v>
      </c>
      <c r="BI51">
        <f t="shared" si="10"/>
        <v>0.23383431474895988</v>
      </c>
      <c r="BJ51">
        <f t="shared" si="11"/>
        <v>0.16944627267361911</v>
      </c>
    </row>
    <row r="52" spans="1:62 16384:16384" x14ac:dyDescent="0.3">
      <c r="A52">
        <f t="shared" si="15"/>
        <v>-8.693458379192498E-2</v>
      </c>
      <c r="B52">
        <f t="shared" si="16"/>
        <v>2.1717466887090975E-2</v>
      </c>
      <c r="C52">
        <f t="shared" si="17"/>
        <v>5.6769163848599535E-4</v>
      </c>
      <c r="D52">
        <f t="shared" si="18"/>
        <v>7.1411641229500056E-2</v>
      </c>
      <c r="E52">
        <f t="shared" si="19"/>
        <v>-2.6921107961457968E-2</v>
      </c>
      <c r="G52" t="s">
        <v>12</v>
      </c>
      <c r="J52" t="s">
        <v>12</v>
      </c>
      <c r="N52">
        <f t="shared" si="20"/>
        <v>-0.16602666317163206</v>
      </c>
      <c r="O52">
        <f t="shared" si="21"/>
        <v>8.0456323382939732E-3</v>
      </c>
      <c r="P52">
        <f t="shared" si="22"/>
        <v>-6.1832346998296983E-2</v>
      </c>
      <c r="Q52">
        <f t="shared" si="24"/>
        <v>-0.17527330579131006</v>
      </c>
      <c r="R52">
        <f t="shared" si="23"/>
        <v>-3.0308718631172016E-2</v>
      </c>
      <c r="T52" t="s">
        <v>12</v>
      </c>
      <c r="W52" t="s">
        <v>12</v>
      </c>
      <c r="AM52">
        <v>0.81875685799999998</v>
      </c>
      <c r="AN52">
        <v>0.38458440999999999</v>
      </c>
      <c r="AO52">
        <v>0.453031878</v>
      </c>
      <c r="AP52">
        <v>1.3262995099999999</v>
      </c>
      <c r="AQ52">
        <v>0.974005436</v>
      </c>
      <c r="AS52">
        <v>0.80469161600000005</v>
      </c>
      <c r="AT52">
        <v>0.41264882800000002</v>
      </c>
      <c r="AU52">
        <v>0.495603984</v>
      </c>
      <c r="AV52">
        <v>1.466089202</v>
      </c>
      <c r="AW52">
        <v>0.90684173800000001</v>
      </c>
      <c r="AZ52">
        <f t="shared" si="2"/>
        <v>1.4065241999999922E-2</v>
      </c>
      <c r="BA52">
        <f t="shared" si="3"/>
        <v>-2.8064418000000035E-2</v>
      </c>
      <c r="BB52">
        <f t="shared" si="4"/>
        <v>-4.2572105999999998E-2</v>
      </c>
      <c r="BC52">
        <f t="shared" si="5"/>
        <v>-0.13978969200000013</v>
      </c>
      <c r="BD52">
        <f t="shared" si="6"/>
        <v>6.7163697999999994E-2</v>
      </c>
      <c r="BF52">
        <f t="shared" si="7"/>
        <v>1.4065241999999922E-2</v>
      </c>
      <c r="BG52">
        <f t="shared" si="8"/>
        <v>2.8064418000000035E-2</v>
      </c>
      <c r="BH52">
        <f t="shared" si="9"/>
        <v>4.2572105999999998E-2</v>
      </c>
      <c r="BI52">
        <f t="shared" si="10"/>
        <v>0.13978969200000013</v>
      </c>
      <c r="BJ52">
        <f t="shared" si="11"/>
        <v>6.7163697999999994E-2</v>
      </c>
    </row>
    <row r="53" spans="1:62 16384:16384" ht="15" thickBot="1" x14ac:dyDescent="0.35">
      <c r="A53">
        <f t="shared" si="15"/>
        <v>-9.8580623139164048E-2</v>
      </c>
      <c r="B53">
        <f t="shared" si="16"/>
        <v>1.6196619157566983E-2</v>
      </c>
      <c r="C53">
        <f t="shared" si="17"/>
        <v>-3.6265471079379996E-3</v>
      </c>
      <c r="D53">
        <f t="shared" si="18"/>
        <v>-9.4429751662969963E-2</v>
      </c>
      <c r="E53">
        <f t="shared" si="19"/>
        <v>4.987295792445301E-2</v>
      </c>
      <c r="N53">
        <f t="shared" si="20"/>
        <v>-8.0932986137274954E-2</v>
      </c>
      <c r="O53">
        <f t="shared" si="21"/>
        <v>-2.6281293313253018E-2</v>
      </c>
      <c r="P53">
        <f t="shared" si="22"/>
        <v>2.5790208743908999E-2</v>
      </c>
      <c r="Q53">
        <f t="shared" si="24"/>
        <v>-0.18385959977611988</v>
      </c>
      <c r="R53">
        <f t="shared" si="23"/>
        <v>0.12958809375987212</v>
      </c>
      <c r="AM53">
        <v>0.84653442999999995</v>
      </c>
      <c r="AN53">
        <v>0.34415241800000002</v>
      </c>
      <c r="AO53">
        <v>0.49230859399999999</v>
      </c>
      <c r="AP53">
        <v>1.295749834</v>
      </c>
      <c r="AQ53">
        <v>0.95201137400000002</v>
      </c>
      <c r="AS53">
        <v>0.82307452000000003</v>
      </c>
      <c r="AT53">
        <v>0.410041082</v>
      </c>
      <c r="AU53">
        <v>0.56133087800000003</v>
      </c>
      <c r="AV53">
        <v>1.489227332</v>
      </c>
      <c r="AW53">
        <v>0.93508661599999998</v>
      </c>
      <c r="AZ53">
        <f t="shared" si="2"/>
        <v>2.3459909999999917E-2</v>
      </c>
      <c r="BA53">
        <f t="shared" si="3"/>
        <v>-6.5888663999999986E-2</v>
      </c>
      <c r="BB53">
        <f t="shared" si="4"/>
        <v>-6.9022284000000045E-2</v>
      </c>
      <c r="BC53">
        <f t="shared" si="5"/>
        <v>-0.19347749800000003</v>
      </c>
      <c r="BD53">
        <f t="shared" si="6"/>
        <v>1.692475800000004E-2</v>
      </c>
      <c r="BF53">
        <f t="shared" si="7"/>
        <v>2.3459909999999917E-2</v>
      </c>
      <c r="BG53">
        <f t="shared" si="8"/>
        <v>6.5888663999999986E-2</v>
      </c>
      <c r="BH53">
        <f t="shared" si="9"/>
        <v>6.9022284000000045E-2</v>
      </c>
      <c r="BI53">
        <f t="shared" si="10"/>
        <v>0.19347749800000003</v>
      </c>
      <c r="BJ53">
        <f t="shared" si="11"/>
        <v>1.692475800000004E-2</v>
      </c>
    </row>
    <row r="54" spans="1:62 16384:16384" x14ac:dyDescent="0.3">
      <c r="A54">
        <f t="shared" si="15"/>
        <v>-6.9378964088030015E-2</v>
      </c>
      <c r="B54">
        <f t="shared" si="16"/>
        <v>-1.548673254272992E-3</v>
      </c>
      <c r="C54">
        <f t="shared" si="17"/>
        <v>-4.4690951825286013E-2</v>
      </c>
      <c r="D54">
        <f t="shared" si="18"/>
        <v>-0.12770747923757608</v>
      </c>
      <c r="E54">
        <f t="shared" si="19"/>
        <v>1.3678218120757979E-2</v>
      </c>
      <c r="G54" s="6"/>
      <c r="H54" s="6" t="s">
        <v>13</v>
      </c>
      <c r="I54" s="6" t="s">
        <v>14</v>
      </c>
      <c r="J54" s="6"/>
      <c r="K54" s="6" t="s">
        <v>13</v>
      </c>
      <c r="L54" s="6" t="s">
        <v>14</v>
      </c>
      <c r="N54">
        <f t="shared" si="20"/>
        <v>-9.8318653499618103E-2</v>
      </c>
      <c r="O54">
        <f t="shared" si="21"/>
        <v>-2.150986756721901E-2</v>
      </c>
      <c r="P54">
        <f t="shared" ref="P54:P64" si="25">P20-V20</f>
        <v>6.3959760308980013E-2</v>
      </c>
      <c r="Q54">
        <f t="shared" si="24"/>
        <v>-0.2536256054115702</v>
      </c>
      <c r="R54">
        <f t="shared" si="23"/>
        <v>0.14506826419880103</v>
      </c>
      <c r="T54" s="6"/>
      <c r="U54" s="6" t="s">
        <v>13</v>
      </c>
      <c r="V54" s="6" t="s">
        <v>14</v>
      </c>
      <c r="W54" s="6"/>
      <c r="X54" s="6" t="s">
        <v>13</v>
      </c>
      <c r="Y54" s="6" t="s">
        <v>14</v>
      </c>
      <c r="AM54">
        <v>0.84468887000000004</v>
      </c>
      <c r="AN54">
        <v>0.43198155999999999</v>
      </c>
      <c r="AO54">
        <v>0.50905129999999998</v>
      </c>
      <c r="AP54">
        <v>1.3118418359999999</v>
      </c>
      <c r="AQ54">
        <v>0.97268374199999996</v>
      </c>
      <c r="AS54">
        <v>0.85111705400000004</v>
      </c>
      <c r="AT54">
        <v>0.454471334</v>
      </c>
      <c r="AU54">
        <v>0.49714011000000002</v>
      </c>
      <c r="AV54">
        <v>1.4566048540000001</v>
      </c>
      <c r="AW54">
        <v>0.891257568</v>
      </c>
      <c r="AZ54">
        <f t="shared" si="2"/>
        <v>-6.4281840000000035E-3</v>
      </c>
      <c r="BA54">
        <f t="shared" si="3"/>
        <v>-2.2489774000000018E-2</v>
      </c>
      <c r="BB54">
        <f t="shared" si="4"/>
        <v>1.191118999999996E-2</v>
      </c>
      <c r="BC54">
        <f t="shared" si="5"/>
        <v>-0.14476301800000013</v>
      </c>
      <c r="BD54">
        <f t="shared" si="6"/>
        <v>8.1426173999999962E-2</v>
      </c>
      <c r="BF54">
        <f t="shared" si="7"/>
        <v>6.4281840000000035E-3</v>
      </c>
      <c r="BG54">
        <f t="shared" si="8"/>
        <v>2.2489774000000018E-2</v>
      </c>
      <c r="BH54">
        <f t="shared" si="9"/>
        <v>1.191118999999996E-2</v>
      </c>
      <c r="BI54">
        <f t="shared" si="10"/>
        <v>0.14476301800000013</v>
      </c>
      <c r="BJ54">
        <f t="shared" si="11"/>
        <v>8.1426173999999962E-2</v>
      </c>
    </row>
    <row r="55" spans="1:62 16384:16384" x14ac:dyDescent="0.3">
      <c r="A55">
        <f t="shared" si="15"/>
        <v>-7.0375639922838018E-2</v>
      </c>
      <c r="B55">
        <f t="shared" si="16"/>
        <v>1.1482973841841049E-2</v>
      </c>
      <c r="C55">
        <f t="shared" si="17"/>
        <v>-3.4920772769662989E-2</v>
      </c>
      <c r="D55">
        <f t="shared" si="18"/>
        <v>-3.4673840381040044E-2</v>
      </c>
      <c r="E55">
        <f t="shared" si="19"/>
        <v>2.6794643533174956E-2</v>
      </c>
      <c r="G55" s="4" t="s">
        <v>15</v>
      </c>
      <c r="H55" s="4">
        <v>0.27826457017055467</v>
      </c>
      <c r="I55" s="4">
        <v>0.27720207245407902</v>
      </c>
      <c r="J55" s="4" t="s">
        <v>15</v>
      </c>
      <c r="K55" s="4">
        <v>0.69157155452885988</v>
      </c>
      <c r="L55" s="4">
        <v>0.6909727938930752</v>
      </c>
      <c r="N55">
        <f t="shared" si="20"/>
        <v>-0.14564691354896997</v>
      </c>
      <c r="O55">
        <f t="shared" si="21"/>
        <v>-1.1616680197831963E-2</v>
      </c>
      <c r="P55">
        <f t="shared" si="25"/>
        <v>4.3128217768712979E-2</v>
      </c>
      <c r="Q55">
        <f t="shared" si="24"/>
        <v>-0.26677869651737995</v>
      </c>
      <c r="R55">
        <f t="shared" si="23"/>
        <v>0.14744188402535008</v>
      </c>
      <c r="T55" s="4" t="s">
        <v>15</v>
      </c>
      <c r="U55" s="4">
        <v>0.36203771183480848</v>
      </c>
      <c r="V55" s="4">
        <v>0.3628427081725184</v>
      </c>
      <c r="W55" s="4" t="s">
        <v>15</v>
      </c>
      <c r="X55" s="4">
        <v>0.86184208214436209</v>
      </c>
      <c r="Y55" s="4">
        <v>0.84744127562194493</v>
      </c>
      <c r="AM55">
        <v>0.88777841000000002</v>
      </c>
      <c r="AN55">
        <v>0.391763466</v>
      </c>
      <c r="AO55">
        <v>0.55074464000000001</v>
      </c>
      <c r="AP55">
        <v>1.3244218219999999</v>
      </c>
      <c r="AQ55">
        <v>0.90959436199999899</v>
      </c>
      <c r="AS55">
        <v>0.81951711000000005</v>
      </c>
      <c r="AT55">
        <v>0.40833221800000002</v>
      </c>
      <c r="AU55">
        <v>0.543278594</v>
      </c>
      <c r="AV55">
        <v>1.459442256</v>
      </c>
      <c r="AW55">
        <v>0.90418889200000097</v>
      </c>
      <c r="AZ55">
        <f t="shared" si="2"/>
        <v>6.8261299999999969E-2</v>
      </c>
      <c r="BA55">
        <f t="shared" si="3"/>
        <v>-1.656875200000002E-2</v>
      </c>
      <c r="BB55">
        <f t="shared" si="4"/>
        <v>7.466046000000004E-3</v>
      </c>
      <c r="BC55">
        <f t="shared" si="5"/>
        <v>-0.13502043400000008</v>
      </c>
      <c r="BD55">
        <f t="shared" si="6"/>
        <v>5.4054699999980249E-3</v>
      </c>
      <c r="BF55">
        <f t="shared" si="7"/>
        <v>6.8261299999999969E-2</v>
      </c>
      <c r="BG55">
        <f t="shared" si="8"/>
        <v>1.656875200000002E-2</v>
      </c>
      <c r="BH55">
        <f t="shared" si="9"/>
        <v>7.466046000000004E-3</v>
      </c>
      <c r="BI55">
        <f t="shared" si="10"/>
        <v>0.13502043400000008</v>
      </c>
      <c r="BJ55">
        <f t="shared" si="11"/>
        <v>5.4054699999980249E-3</v>
      </c>
    </row>
    <row r="56" spans="1:62 16384:16384" x14ac:dyDescent="0.3">
      <c r="A56">
        <f t="shared" si="15"/>
        <v>-9.8655502826865971E-2</v>
      </c>
      <c r="B56">
        <f t="shared" si="16"/>
        <v>4.0835838261760182E-3</v>
      </c>
      <c r="C56">
        <f t="shared" si="17"/>
        <v>-7.6928036000711991E-2</v>
      </c>
      <c r="D56">
        <f t="shared" si="18"/>
        <v>-5.1730118922959978E-2</v>
      </c>
      <c r="E56">
        <f t="shared" si="19"/>
        <v>1.4382405687467958E-2</v>
      </c>
      <c r="G56" s="4" t="s">
        <v>16</v>
      </c>
      <c r="H56" s="4">
        <v>2.4606311394697869E-3</v>
      </c>
      <c r="I56" s="4">
        <v>1.7360716717134703E-3</v>
      </c>
      <c r="J56" s="4" t="s">
        <v>16</v>
      </c>
      <c r="K56" s="4">
        <v>3.5885563724155859E-3</v>
      </c>
      <c r="L56" s="4">
        <v>3.264888061120639E-3</v>
      </c>
      <c r="N56">
        <f t="shared" si="20"/>
        <v>-0.10813421854245897</v>
      </c>
      <c r="O56">
        <f t="shared" si="21"/>
        <v>3.8140689678969886E-3</v>
      </c>
      <c r="P56">
        <f t="shared" si="25"/>
        <v>3.2019118437679989E-2</v>
      </c>
      <c r="Q56">
        <f t="shared" si="24"/>
        <v>-0.23383431474895988</v>
      </c>
      <c r="R56">
        <f t="shared" si="23"/>
        <v>0.16944627267361911</v>
      </c>
      <c r="T56" s="4" t="s">
        <v>16</v>
      </c>
      <c r="U56" s="4">
        <v>2.0116756837866845E-3</v>
      </c>
      <c r="V56" s="4">
        <v>2.5624708472456316E-3</v>
      </c>
      <c r="W56" s="4" t="s">
        <v>16</v>
      </c>
      <c r="X56" s="4">
        <v>8.6083739349144626E-3</v>
      </c>
      <c r="Y56" s="4">
        <v>2.2521656329932303E-3</v>
      </c>
      <c r="AM56">
        <v>1.0548093793012201</v>
      </c>
      <c r="AN56">
        <v>0.46028607984651598</v>
      </c>
      <c r="AO56">
        <v>0.34988997766637098</v>
      </c>
      <c r="AP56">
        <v>1.4598324334510899</v>
      </c>
      <c r="AQ56">
        <v>0.83507149190209395</v>
      </c>
      <c r="AS56">
        <v>0.78537846561088698</v>
      </c>
      <c r="AT56">
        <v>0.45868512920240201</v>
      </c>
      <c r="AU56">
        <v>0.32202543267610201</v>
      </c>
      <c r="AV56">
        <v>1.53480080548773</v>
      </c>
      <c r="AW56">
        <v>0.79755317763194999</v>
      </c>
      <c r="AZ56">
        <f t="shared" si="2"/>
        <v>0.26943091369033312</v>
      </c>
      <c r="BA56">
        <f t="shared" si="3"/>
        <v>1.6009506441139743E-3</v>
      </c>
      <c r="BB56">
        <f t="shared" si="4"/>
        <v>2.7864544990268969E-2</v>
      </c>
      <c r="BC56">
        <f t="shared" si="5"/>
        <v>-7.4968372036640085E-2</v>
      </c>
      <c r="BD56">
        <f t="shared" si="6"/>
        <v>3.751831427014396E-2</v>
      </c>
      <c r="BF56">
        <f t="shared" si="7"/>
        <v>0.26943091369033312</v>
      </c>
      <c r="BG56">
        <f t="shared" si="8"/>
        <v>1.6009506441139743E-3</v>
      </c>
      <c r="BH56">
        <f t="shared" si="9"/>
        <v>2.7864544990268969E-2</v>
      </c>
      <c r="BI56">
        <f t="shared" si="10"/>
        <v>7.4968372036640085E-2</v>
      </c>
      <c r="BJ56">
        <f t="shared" si="11"/>
        <v>3.751831427014396E-2</v>
      </c>
    </row>
    <row r="57" spans="1:62 16384:16384" x14ac:dyDescent="0.3">
      <c r="A57">
        <f t="shared" si="15"/>
        <v>-1.5429682931043964E-2</v>
      </c>
      <c r="B57">
        <f t="shared" si="16"/>
        <v>-8.1065882022480024E-2</v>
      </c>
      <c r="C57">
        <f t="shared" si="17"/>
        <v>0.14376872471822699</v>
      </c>
      <c r="D57">
        <f t="shared" si="18"/>
        <v>8.7701568448500078E-2</v>
      </c>
      <c r="E57">
        <f t="shared" si="19"/>
        <v>-3.2802666710428974E-2</v>
      </c>
      <c r="G57" s="4" t="s">
        <v>17</v>
      </c>
      <c r="H57" s="4">
        <v>28</v>
      </c>
      <c r="I57" s="4">
        <v>28</v>
      </c>
      <c r="J57" s="4" t="s">
        <v>17</v>
      </c>
      <c r="K57" s="4">
        <v>28</v>
      </c>
      <c r="L57" s="4">
        <v>28</v>
      </c>
      <c r="N57">
        <f t="shared" si="20"/>
        <v>1.4065241999999922E-2</v>
      </c>
      <c r="O57">
        <f t="shared" si="21"/>
        <v>-2.8064418000000035E-2</v>
      </c>
      <c r="P57">
        <f t="shared" si="25"/>
        <v>-4.2572105999999998E-2</v>
      </c>
      <c r="Q57">
        <f t="shared" si="24"/>
        <v>-0.13978969200000013</v>
      </c>
      <c r="R57">
        <f t="shared" si="23"/>
        <v>6.7163697999999994E-2</v>
      </c>
      <c r="T57" s="4" t="s">
        <v>17</v>
      </c>
      <c r="U57" s="4">
        <v>28</v>
      </c>
      <c r="V57" s="4">
        <v>28</v>
      </c>
      <c r="W57" s="4" t="s">
        <v>17</v>
      </c>
      <c r="X57" s="4">
        <v>28</v>
      </c>
      <c r="Y57" s="4">
        <v>28</v>
      </c>
      <c r="AI57" t="s">
        <v>68</v>
      </c>
      <c r="AM57">
        <v>1.08012083198719</v>
      </c>
      <c r="AN57">
        <v>0.40495408450332099</v>
      </c>
      <c r="AO57">
        <v>0.35715445077222302</v>
      </c>
      <c r="AP57">
        <v>1.4958108013895799</v>
      </c>
      <c r="AQ57">
        <v>0.85394216326011596</v>
      </c>
      <c r="AS57">
        <v>0.85606599584831</v>
      </c>
      <c r="AT57">
        <v>0.39455601524538397</v>
      </c>
      <c r="AU57">
        <v>0.26834569005973202</v>
      </c>
      <c r="AV57">
        <v>1.55425891089303</v>
      </c>
      <c r="AW57">
        <v>0.83354674513350901</v>
      </c>
      <c r="AZ57">
        <f t="shared" si="2"/>
        <v>0.22405483613888</v>
      </c>
      <c r="BA57">
        <f t="shared" si="3"/>
        <v>1.0398069257937015E-2</v>
      </c>
      <c r="BB57">
        <f t="shared" si="4"/>
        <v>8.8808760712490997E-2</v>
      </c>
      <c r="BC57">
        <f t="shared" si="5"/>
        <v>-5.8448109503450141E-2</v>
      </c>
      <c r="BD57">
        <f t="shared" si="6"/>
        <v>2.0395418126606946E-2</v>
      </c>
      <c r="BF57">
        <f t="shared" si="7"/>
        <v>0.22405483613888</v>
      </c>
      <c r="BG57">
        <f t="shared" si="8"/>
        <v>1.0398069257937015E-2</v>
      </c>
      <c r="BH57">
        <f t="shared" si="9"/>
        <v>8.8808760712490997E-2</v>
      </c>
      <c r="BI57">
        <f t="shared" si="10"/>
        <v>5.8448109503450141E-2</v>
      </c>
      <c r="BJ57">
        <f t="shared" si="11"/>
        <v>2.0395418126606946E-2</v>
      </c>
    </row>
    <row r="58" spans="1:62 16384:16384" x14ac:dyDescent="0.3">
      <c r="A58">
        <f t="shared" si="15"/>
        <v>3.0597526064171987E-2</v>
      </c>
      <c r="B58">
        <f t="shared" si="16"/>
        <v>-5.4346264900425018E-2</v>
      </c>
      <c r="C58">
        <f t="shared" si="17"/>
        <v>8.0497442975581035E-2</v>
      </c>
      <c r="D58">
        <f t="shared" si="18"/>
        <v>7.4747325253180064E-2</v>
      </c>
      <c r="E58">
        <f t="shared" si="19"/>
        <v>5.8194058926099967E-2</v>
      </c>
      <c r="G58" s="4" t="s">
        <v>18</v>
      </c>
      <c r="H58" s="4">
        <v>0.74390076279179496</v>
      </c>
      <c r="I58" s="4"/>
      <c r="J58" s="4" t="s">
        <v>18</v>
      </c>
      <c r="K58" s="4">
        <v>0.63624667287378833</v>
      </c>
      <c r="L58" s="4"/>
      <c r="N58">
        <f t="shared" si="20"/>
        <v>2.3459909999999917E-2</v>
      </c>
      <c r="O58">
        <f t="shared" si="21"/>
        <v>-6.5888663999999986E-2</v>
      </c>
      <c r="P58">
        <f t="shared" si="25"/>
        <v>-6.9022284000000045E-2</v>
      </c>
      <c r="Q58">
        <f t="shared" si="24"/>
        <v>-0.19347749800000003</v>
      </c>
      <c r="R58">
        <f t="shared" si="23"/>
        <v>1.692475800000004E-2</v>
      </c>
      <c r="T58" s="4" t="s">
        <v>18</v>
      </c>
      <c r="U58" s="4">
        <v>0.91632470216740802</v>
      </c>
      <c r="V58" s="4"/>
      <c r="W58" s="4" t="s">
        <v>18</v>
      </c>
      <c r="X58" s="4">
        <v>0.72781801651744671</v>
      </c>
      <c r="Y58" s="4"/>
      <c r="AI58">
        <f>COUNT(AM4:AM59)</f>
        <v>56</v>
      </c>
      <c r="AM58">
        <v>1.01241648018363</v>
      </c>
      <c r="AN58">
        <v>0.41809290512309699</v>
      </c>
      <c r="AO58">
        <v>0.30995816023848999</v>
      </c>
      <c r="AP58">
        <v>1.4706393230649399</v>
      </c>
      <c r="AQ58">
        <v>0.82057829987290198</v>
      </c>
      <c r="AS58">
        <v>0.87255722819324499</v>
      </c>
      <c r="AT58">
        <v>0.41756124224848901</v>
      </c>
      <c r="AU58">
        <v>0.27666926039540402</v>
      </c>
      <c r="AV58">
        <v>1.5249517772224099</v>
      </c>
      <c r="AW58">
        <v>0.82482346270851403</v>
      </c>
      <c r="AZ58">
        <f t="shared" si="2"/>
        <v>0.13985925199038496</v>
      </c>
      <c r="BA58">
        <f t="shared" si="3"/>
        <v>5.3166287460798545E-4</v>
      </c>
      <c r="BB58">
        <f t="shared" si="4"/>
        <v>3.3288899843085973E-2</v>
      </c>
      <c r="BC58">
        <f t="shared" si="5"/>
        <v>-5.4312454157469992E-2</v>
      </c>
      <c r="BD58">
        <f t="shared" si="6"/>
        <v>-4.2451628356120485E-3</v>
      </c>
      <c r="BF58">
        <f t="shared" si="7"/>
        <v>0.13985925199038496</v>
      </c>
      <c r="BG58">
        <f t="shared" si="8"/>
        <v>5.3166287460798545E-4</v>
      </c>
      <c r="BH58">
        <f t="shared" si="9"/>
        <v>3.3288899843085973E-2</v>
      </c>
      <c r="BI58">
        <f t="shared" si="10"/>
        <v>5.4312454157469992E-2</v>
      </c>
      <c r="BJ58">
        <f t="shared" si="11"/>
        <v>4.2451628356120485E-3</v>
      </c>
    </row>
    <row r="59" spans="1:62 16384:16384" x14ac:dyDescent="0.3">
      <c r="A59">
        <f t="shared" si="15"/>
        <v>3.1780414040870952E-2</v>
      </c>
      <c r="B59">
        <f t="shared" si="16"/>
        <v>-1.6011163357129016E-2</v>
      </c>
      <c r="C59">
        <f t="shared" si="17"/>
        <v>0.10470219713809303</v>
      </c>
      <c r="D59">
        <f t="shared" si="18"/>
        <v>0.17205797024017988</v>
      </c>
      <c r="E59">
        <f t="shared" si="19"/>
        <v>3.8017255364434011E-2</v>
      </c>
      <c r="G59" s="4" t="s">
        <v>19</v>
      </c>
      <c r="H59" s="4">
        <v>0</v>
      </c>
      <c r="I59" s="4"/>
      <c r="J59" s="4" t="s">
        <v>19</v>
      </c>
      <c r="K59" s="4">
        <v>0</v>
      </c>
      <c r="L59" s="4"/>
      <c r="N59">
        <f t="shared" si="20"/>
        <v>-6.4281840000000035E-3</v>
      </c>
      <c r="O59">
        <f t="shared" si="21"/>
        <v>-2.2489774000000018E-2</v>
      </c>
      <c r="P59">
        <f t="shared" si="25"/>
        <v>1.191118999999996E-2</v>
      </c>
      <c r="Q59">
        <f t="shared" si="24"/>
        <v>-0.14476301800000013</v>
      </c>
      <c r="R59">
        <f t="shared" si="23"/>
        <v>8.1426173999999962E-2</v>
      </c>
      <c r="T59" s="4" t="s">
        <v>19</v>
      </c>
      <c r="U59" s="4">
        <v>0</v>
      </c>
      <c r="V59" s="4"/>
      <c r="W59" s="4" t="s">
        <v>19</v>
      </c>
      <c r="X59" s="4">
        <v>0</v>
      </c>
      <c r="Y59" s="4"/>
      <c r="AM59">
        <v>1.0013455420527899</v>
      </c>
      <c r="AN59">
        <v>0.431112912018836</v>
      </c>
      <c r="AO59">
        <v>0.343616136459094</v>
      </c>
      <c r="AP59">
        <v>1.4645748474182601</v>
      </c>
      <c r="AQ59">
        <v>0.85851380008751499</v>
      </c>
      <c r="AS59">
        <v>0.85759910650821303</v>
      </c>
      <c r="AT59">
        <v>0.417865752682129</v>
      </c>
      <c r="AU59">
        <v>0.26496495355705701</v>
      </c>
      <c r="AV59">
        <v>1.53694552220428</v>
      </c>
      <c r="AW59">
        <v>0.820631377887728</v>
      </c>
      <c r="AZ59">
        <f t="shared" si="2"/>
        <v>0.14374643554457689</v>
      </c>
      <c r="BA59">
        <f t="shared" si="3"/>
        <v>1.3247159336707004E-2</v>
      </c>
      <c r="BB59">
        <f t="shared" si="4"/>
        <v>7.8651182902036987E-2</v>
      </c>
      <c r="BC59">
        <f t="shared" si="5"/>
        <v>-7.2370674786019995E-2</v>
      </c>
      <c r="BD59">
        <f t="shared" si="6"/>
        <v>3.7882422199786991E-2</v>
      </c>
      <c r="BF59">
        <f t="shared" si="7"/>
        <v>0.14374643554457689</v>
      </c>
      <c r="BG59">
        <f t="shared" si="8"/>
        <v>1.3247159336707004E-2</v>
      </c>
      <c r="BH59">
        <f t="shared" si="9"/>
        <v>7.8651182902036987E-2</v>
      </c>
      <c r="BI59">
        <f t="shared" si="10"/>
        <v>7.2370674786019995E-2</v>
      </c>
      <c r="BJ59">
        <f t="shared" si="11"/>
        <v>3.7882422199786991E-2</v>
      </c>
    </row>
    <row r="60" spans="1:62 16384:16384" x14ac:dyDescent="0.3">
      <c r="A60">
        <f t="shared" si="15"/>
        <v>2.1375271778507954E-2</v>
      </c>
      <c r="B60">
        <f t="shared" si="16"/>
        <v>-0.10008156366811399</v>
      </c>
      <c r="C60">
        <f t="shared" si="17"/>
        <v>0.165758331536073</v>
      </c>
      <c r="D60">
        <f t="shared" si="18"/>
        <v>0.15053010302876002</v>
      </c>
      <c r="E60">
        <f t="shared" si="19"/>
        <v>9.7038219914890034E-3</v>
      </c>
      <c r="G60" s="4" t="s">
        <v>20</v>
      </c>
      <c r="H60" s="4">
        <v>27</v>
      </c>
      <c r="I60" s="4"/>
      <c r="J60" s="4" t="s">
        <v>20</v>
      </c>
      <c r="K60" s="4">
        <v>27</v>
      </c>
      <c r="L60" s="4"/>
      <c r="N60">
        <f t="shared" si="20"/>
        <v>6.8261299999999969E-2</v>
      </c>
      <c r="O60">
        <f t="shared" si="21"/>
        <v>-1.656875200000002E-2</v>
      </c>
      <c r="P60">
        <f t="shared" si="25"/>
        <v>7.466046000000004E-3</v>
      </c>
      <c r="Q60">
        <f t="shared" si="24"/>
        <v>-0.13502043400000008</v>
      </c>
      <c r="R60">
        <f t="shared" si="23"/>
        <v>5.4054699999980249E-3</v>
      </c>
      <c r="T60" s="4" t="s">
        <v>20</v>
      </c>
      <c r="U60" s="4">
        <v>27</v>
      </c>
      <c r="V60" s="4"/>
      <c r="W60" s="4" t="s">
        <v>20</v>
      </c>
      <c r="X60" s="4">
        <v>27</v>
      </c>
      <c r="Y60" s="4"/>
    </row>
    <row r="61" spans="1:62 16384:16384" x14ac:dyDescent="0.3">
      <c r="A61">
        <f t="shared" si="15"/>
        <v>7.2563481478290948E-2</v>
      </c>
      <c r="B61">
        <f t="shared" si="16"/>
        <v>2.3702922105545976E-2</v>
      </c>
      <c r="C61">
        <f t="shared" si="17"/>
        <v>-2.0548101360089999E-2</v>
      </c>
      <c r="D61">
        <f t="shared" si="18"/>
        <v>-5.4760897424899868E-2</v>
      </c>
      <c r="E61">
        <f t="shared" si="19"/>
        <v>-2.7948942672749721E-3</v>
      </c>
      <c r="G61" s="4" t="s">
        <v>21</v>
      </c>
      <c r="H61" s="4">
        <v>0.16787176663639242</v>
      </c>
      <c r="I61" s="4"/>
      <c r="J61" s="4" t="s">
        <v>21</v>
      </c>
      <c r="K61" s="4">
        <v>6.3394404662099363E-2</v>
      </c>
      <c r="L61" s="4"/>
      <c r="N61">
        <f t="shared" si="20"/>
        <v>0.26943091369033312</v>
      </c>
      <c r="O61">
        <f t="shared" si="21"/>
        <v>1.6009506441139743E-3</v>
      </c>
      <c r="P61">
        <f t="shared" si="25"/>
        <v>2.7864544990268969E-2</v>
      </c>
      <c r="Q61">
        <f t="shared" si="24"/>
        <v>-7.4968372036640085E-2</v>
      </c>
      <c r="R61">
        <f t="shared" si="23"/>
        <v>3.751831427014396E-2</v>
      </c>
      <c r="T61" s="4" t="s">
        <v>21</v>
      </c>
      <c r="U61" s="4">
        <v>-0.20954202590752932</v>
      </c>
      <c r="V61" s="4"/>
      <c r="W61" s="4" t="s">
        <v>21</v>
      </c>
      <c r="X61" s="4">
        <v>1.1421613274668441</v>
      </c>
      <c r="Y61" s="4"/>
      <c r="AM61" t="s">
        <v>10</v>
      </c>
      <c r="AZ61" t="s">
        <v>10</v>
      </c>
      <c r="BF61" t="s">
        <v>67</v>
      </c>
    </row>
    <row r="62" spans="1:62 16384:16384" x14ac:dyDescent="0.3">
      <c r="A62">
        <f t="shared" si="15"/>
        <v>0.16047744812646303</v>
      </c>
      <c r="B62">
        <f t="shared" si="16"/>
        <v>1.9256908190984023E-2</v>
      </c>
      <c r="C62">
        <f t="shared" si="17"/>
        <v>4.8891494871869001E-2</v>
      </c>
      <c r="D62">
        <f t="shared" si="18"/>
        <v>-9.4930981935289926E-2</v>
      </c>
      <c r="E62">
        <f t="shared" si="19"/>
        <v>9.7272314986984076E-2</v>
      </c>
      <c r="G62" s="4" t="s">
        <v>22</v>
      </c>
      <c r="H62" s="4">
        <v>0.43396763940342875</v>
      </c>
      <c r="I62" s="4"/>
      <c r="J62" s="4" t="s">
        <v>22</v>
      </c>
      <c r="K62" s="4">
        <v>0.47495972492041932</v>
      </c>
      <c r="L62" s="4"/>
      <c r="N62">
        <f t="shared" si="20"/>
        <v>0.22405483613888</v>
      </c>
      <c r="O62">
        <f t="shared" si="21"/>
        <v>1.0398069257937015E-2</v>
      </c>
      <c r="P62">
        <f t="shared" si="25"/>
        <v>8.8808760712490997E-2</v>
      </c>
      <c r="Q62">
        <f t="shared" si="24"/>
        <v>-5.8448109503450141E-2</v>
      </c>
      <c r="R62">
        <f t="shared" si="23"/>
        <v>2.0395418126606946E-2</v>
      </c>
      <c r="T62" s="4" t="s">
        <v>22</v>
      </c>
      <c r="U62" s="4">
        <v>0.41779909599018805</v>
      </c>
      <c r="V62" s="4"/>
      <c r="W62" s="4" t="s">
        <v>22</v>
      </c>
      <c r="X62" s="4">
        <v>0.13170751826900398</v>
      </c>
      <c r="Y62" s="4"/>
      <c r="AM62">
        <f>AVERAGE(AM4:AM59)</f>
        <v>0.81927738561653862</v>
      </c>
      <c r="AN62">
        <f t="shared" ref="AN62:AW62" si="26">AVERAGE(AN4:AN59)</f>
        <v>0.32015114100268155</v>
      </c>
      <c r="AO62">
        <f t="shared" si="26"/>
        <v>0.23460526835884535</v>
      </c>
      <c r="AP62">
        <f t="shared" si="26"/>
        <v>1.2100864931639055</v>
      </c>
      <c r="AQ62">
        <f t="shared" si="26"/>
        <v>0.77670681833661093</v>
      </c>
      <c r="AS62">
        <f t="shared" si="26"/>
        <v>0.8506572554493772</v>
      </c>
      <c r="AT62">
        <f t="shared" si="26"/>
        <v>0.32002239031329877</v>
      </c>
      <c r="AU62">
        <f t="shared" si="26"/>
        <v>0.23869473445036424</v>
      </c>
      <c r="AV62">
        <f t="shared" si="26"/>
        <v>1.2695378695205384</v>
      </c>
      <c r="AW62">
        <f t="shared" si="26"/>
        <v>0.76920703475750984</v>
      </c>
      <c r="AZ62">
        <f>AVERAGE(AZ4:AZ59)</f>
        <v>-3.1379869832838456E-2</v>
      </c>
      <c r="BA62">
        <f t="shared" ref="BA62:BD62" si="27">AVERAGE(BA4:BA59)</f>
        <v>1.2875068938289342E-4</v>
      </c>
      <c r="BB62">
        <f t="shared" si="27"/>
        <v>-4.0894660915188081E-3</v>
      </c>
      <c r="BC62">
        <f t="shared" si="27"/>
        <v>-5.9451376356632682E-2</v>
      </c>
      <c r="BD62">
        <f t="shared" si="27"/>
        <v>7.4997835791007772E-3</v>
      </c>
      <c r="BF62">
        <f>AVERAGE(BF4:BF59)</f>
        <v>7.9286388004146655E-2</v>
      </c>
      <c r="BG62">
        <f t="shared" ref="BG62:BJ62" si="28">AVERAGE(BG4:BG59)</f>
        <v>1.920800184012093E-2</v>
      </c>
      <c r="BH62">
        <f t="shared" si="28"/>
        <v>5.0424866688881832E-2</v>
      </c>
      <c r="BI62">
        <f t="shared" si="28"/>
        <v>9.0953563964607007E-2</v>
      </c>
      <c r="BJ62">
        <f t="shared" si="28"/>
        <v>4.2664828154001369E-2</v>
      </c>
    </row>
    <row r="63" spans="1:62 16384:16384" x14ac:dyDescent="0.3">
      <c r="A63">
        <f t="shared" si="15"/>
        <v>3.1160099978499001E-2</v>
      </c>
      <c r="B63">
        <f t="shared" si="16"/>
        <v>1.9459279130896012E-2</v>
      </c>
      <c r="C63">
        <f t="shared" si="17"/>
        <v>9.9982171897768007E-2</v>
      </c>
      <c r="D63">
        <f t="shared" si="18"/>
        <v>-0.15247821356533997</v>
      </c>
      <c r="E63">
        <f t="shared" si="19"/>
        <v>6.1952582064446982E-2</v>
      </c>
      <c r="G63" s="4" t="s">
        <v>23</v>
      </c>
      <c r="H63" s="4">
        <v>1.7032884457221271</v>
      </c>
      <c r="I63" s="4"/>
      <c r="J63" s="4" t="s">
        <v>23</v>
      </c>
      <c r="K63" s="4">
        <v>1.7032884457221271</v>
      </c>
      <c r="L63" s="4"/>
      <c r="N63">
        <f t="shared" si="20"/>
        <v>0.13985925199038496</v>
      </c>
      <c r="O63">
        <f t="shared" si="21"/>
        <v>5.3166287460798545E-4</v>
      </c>
      <c r="P63">
        <f t="shared" si="25"/>
        <v>3.3288899843085973E-2</v>
      </c>
      <c r="Q63">
        <f t="shared" si="24"/>
        <v>-5.4312454157469992E-2</v>
      </c>
      <c r="R63">
        <f t="shared" si="23"/>
        <v>-4.2451628356120485E-3</v>
      </c>
      <c r="T63" s="4" t="s">
        <v>23</v>
      </c>
      <c r="U63" s="4">
        <v>1.7032884457221271</v>
      </c>
      <c r="V63" s="4"/>
      <c r="W63" s="4" t="s">
        <v>23</v>
      </c>
      <c r="X63" s="4">
        <v>1.7032884457221271</v>
      </c>
      <c r="Y63" s="4"/>
      <c r="BF63">
        <f>BF62*180/PI()</f>
        <v>4.5427754054742815</v>
      </c>
      <c r="BG63">
        <f>BG62*180/PI()</f>
        <v>1.1005374383184483</v>
      </c>
      <c r="BH63">
        <f>BH62*180/PI()</f>
        <v>2.8891320437827428</v>
      </c>
      <c r="BI63">
        <f>BI62*180/PI()</f>
        <v>5.2112553468451521</v>
      </c>
      <c r="BJ63">
        <f>BJ62*180/PI()</f>
        <v>2.4445145868752096</v>
      </c>
      <c r="XFD63">
        <f>XFD62*180/PI()</f>
        <v>0</v>
      </c>
    </row>
    <row r="64" spans="1:62 16384:16384" x14ac:dyDescent="0.3">
      <c r="A64">
        <f t="shared" si="15"/>
        <v>8.4275948952330038E-2</v>
      </c>
      <c r="B64">
        <f t="shared" si="16"/>
        <v>-3.5693991898509969E-3</v>
      </c>
      <c r="C64">
        <f t="shared" si="17"/>
        <v>1.3654909964372991E-2</v>
      </c>
      <c r="D64">
        <f t="shared" si="18"/>
        <v>-0.11975299291065999</v>
      </c>
      <c r="E64">
        <f t="shared" si="19"/>
        <v>6.2491526598672964E-2</v>
      </c>
      <c r="G64" s="4" t="s">
        <v>24</v>
      </c>
      <c r="H64" s="4">
        <v>0.8679352788068575</v>
      </c>
      <c r="I64" s="4"/>
      <c r="J64" s="4" t="s">
        <v>24</v>
      </c>
      <c r="K64" s="4">
        <v>0.94991944984083865</v>
      </c>
      <c r="L64" s="4"/>
      <c r="N64">
        <f t="shared" si="20"/>
        <v>0.14374643554457689</v>
      </c>
      <c r="O64">
        <f t="shared" si="21"/>
        <v>1.3247159336707004E-2</v>
      </c>
      <c r="P64">
        <f t="shared" si="25"/>
        <v>7.8651182902036987E-2</v>
      </c>
      <c r="Q64">
        <f t="shared" si="24"/>
        <v>-7.2370674786019995E-2</v>
      </c>
      <c r="R64">
        <f t="shared" si="23"/>
        <v>3.7882422199786991E-2</v>
      </c>
      <c r="T64" s="4" t="s">
        <v>24</v>
      </c>
      <c r="U64" s="4">
        <v>0.8355981919803761</v>
      </c>
      <c r="V64" s="4"/>
      <c r="W64" s="4" t="s">
        <v>24</v>
      </c>
      <c r="X64" s="4">
        <v>0.26341503653800796</v>
      </c>
      <c r="Y64" s="4"/>
      <c r="AZ64" t="s">
        <v>54</v>
      </c>
      <c r="BF64" t="s">
        <v>72</v>
      </c>
    </row>
    <row r="65" spans="1:62" ht="15" thickBot="1" x14ac:dyDescent="0.35">
      <c r="A65" cm="1">
        <f t="array" ref="A65">MAX(ABS(A37:A64))</f>
        <v>0.16047744812646303</v>
      </c>
      <c r="F65" t="s">
        <v>52</v>
      </c>
      <c r="G65" s="5" t="s">
        <v>25</v>
      </c>
      <c r="H65" s="5">
        <v>2.0518305164802859</v>
      </c>
      <c r="I65" s="5"/>
      <c r="J65" s="5" t="s">
        <v>25</v>
      </c>
      <c r="K65" s="5">
        <v>2.0518305164802859</v>
      </c>
      <c r="L65" s="5"/>
      <c r="T65" s="5" t="s">
        <v>25</v>
      </c>
      <c r="U65" s="5">
        <v>2.0518305164802859</v>
      </c>
      <c r="V65" s="5"/>
      <c r="W65" s="5" t="s">
        <v>25</v>
      </c>
      <c r="X65" s="5">
        <v>2.0518305164802859</v>
      </c>
      <c r="Y65" s="5"/>
      <c r="AM65" t="s">
        <v>1</v>
      </c>
      <c r="AP65" t="s">
        <v>3</v>
      </c>
      <c r="AS65" t="s">
        <v>56</v>
      </c>
      <c r="AZ65">
        <f>_xlfn.STDEV.P(AZ4:AZ59)</f>
        <v>9.0135993346998552E-2</v>
      </c>
      <c r="BA65">
        <f t="shared" ref="BA65:BD65" si="29">_xlfn.STDEV.P(BA4:BA59)</f>
        <v>2.721966902795326E-2</v>
      </c>
      <c r="BB65">
        <f t="shared" si="29"/>
        <v>6.2185617889539906E-2</v>
      </c>
      <c r="BC65">
        <f>_xlfn.STDEV.P(BC4:BC59)</f>
        <v>9.6465488085991105E-2</v>
      </c>
      <c r="BD65">
        <f t="shared" si="29"/>
        <v>5.8292769411444387E-2</v>
      </c>
      <c r="BF65">
        <f>_xlfn.STDEV.P(BF4:BF59)</f>
        <v>5.3130614570433513E-2</v>
      </c>
      <c r="BG65">
        <f t="shared" ref="BG65:BJ65" si="30">_xlfn.STDEV.P(BG4:BG59)</f>
        <v>1.9286773292628432E-2</v>
      </c>
      <c r="BH65">
        <f t="shared" si="30"/>
        <v>3.6621136309869518E-2</v>
      </c>
      <c r="BI65">
        <f t="shared" si="30"/>
        <v>6.7583324455834634E-2</v>
      </c>
      <c r="BJ65">
        <f t="shared" si="30"/>
        <v>4.0422842032428997E-2</v>
      </c>
    </row>
    <row r="66" spans="1:62" x14ac:dyDescent="0.3">
      <c r="A66" t="s">
        <v>10</v>
      </c>
      <c r="N66" t="s">
        <v>10</v>
      </c>
      <c r="AM66" t="s">
        <v>12</v>
      </c>
      <c r="AP66" t="s">
        <v>12</v>
      </c>
      <c r="AS66" t="s">
        <v>12</v>
      </c>
      <c r="BF66">
        <f>BF65*180/PI()</f>
        <v>3.0441599778221176</v>
      </c>
      <c r="BG66">
        <f>BG65*180/PI()</f>
        <v>1.1050507100932434</v>
      </c>
      <c r="BH66">
        <f>BH65*180/PI()</f>
        <v>2.0982365515288168</v>
      </c>
      <c r="BI66">
        <f>BI65*180/PI()</f>
        <v>3.8722392567826054</v>
      </c>
      <c r="BJ66">
        <f>BJ65*180/PI()</f>
        <v>2.3160582443822086</v>
      </c>
    </row>
    <row r="67" spans="1:62" ht="15" thickBot="1" x14ac:dyDescent="0.35">
      <c r="A67">
        <f>AVERAGE(A37:A64)</f>
        <v>-3.6668113594921468E-2</v>
      </c>
      <c r="B67">
        <f t="shared" ref="B67:E67" si="31">AVERAGE(B37:B64)</f>
        <v>1.0624977164756788E-3</v>
      </c>
      <c r="C67">
        <f t="shared" si="31"/>
        <v>1.4009287276832069E-3</v>
      </c>
      <c r="D67">
        <f t="shared" si="31"/>
        <v>-9.0988823274457207E-3</v>
      </c>
      <c r="E67">
        <f t="shared" si="31"/>
        <v>5.987606357843614E-4</v>
      </c>
      <c r="G67" t="s">
        <v>4</v>
      </c>
      <c r="N67">
        <f>AVERAGE(N37:N64)</f>
        <v>-2.6091626070755471E-2</v>
      </c>
      <c r="O67">
        <f t="shared" ref="O67:R67" si="32">AVERAGE(O37:O64)</f>
        <v>-8.0499633770989205E-4</v>
      </c>
      <c r="P67">
        <f t="shared" si="32"/>
        <v>-9.5798609107208242E-3</v>
      </c>
      <c r="Q67">
        <f t="shared" si="32"/>
        <v>-0.10980387038581964</v>
      </c>
      <c r="R67">
        <f t="shared" si="32"/>
        <v>1.4400806522417193E-2</v>
      </c>
      <c r="T67" t="s">
        <v>4</v>
      </c>
      <c r="AZ67" t="s">
        <v>55</v>
      </c>
    </row>
    <row r="68" spans="1:62" x14ac:dyDescent="0.3">
      <c r="A68" t="s">
        <v>29</v>
      </c>
      <c r="G68" t="s">
        <v>12</v>
      </c>
      <c r="N68" t="s">
        <v>11</v>
      </c>
      <c r="T68" t="s">
        <v>12</v>
      </c>
      <c r="AM68" s="6"/>
      <c r="AN68" s="6" t="s">
        <v>13</v>
      </c>
      <c r="AO68" s="6" t="s">
        <v>14</v>
      </c>
      <c r="AP68" s="6"/>
      <c r="AQ68" s="6" t="s">
        <v>13</v>
      </c>
      <c r="AR68" s="6" t="s">
        <v>14</v>
      </c>
      <c r="AS68" s="6"/>
      <c r="AT68" s="6" t="s">
        <v>13</v>
      </c>
      <c r="AU68" s="6" t="s">
        <v>14</v>
      </c>
      <c r="AZ68">
        <f>AZ65/SQRT( COUNT(AZ4:AZ59))</f>
        <v>1.2044928761464428E-2</v>
      </c>
      <c r="BA68">
        <f t="shared" ref="BA68:BD68" si="33">BA65/SQRT( COUNT(BA4:BA59))</f>
        <v>3.6373812744279707E-3</v>
      </c>
      <c r="BB68">
        <f t="shared" si="33"/>
        <v>8.3099027331249558E-3</v>
      </c>
      <c r="BC68">
        <f>BC65/SQRT( COUNT(BC4:BC59))</f>
        <v>1.2890743073775081E-2</v>
      </c>
      <c r="BD68">
        <f t="shared" si="33"/>
        <v>7.7896989737086053E-3</v>
      </c>
    </row>
    <row r="69" spans="1:62" ht="15" thickBot="1" x14ac:dyDescent="0.35">
      <c r="A69">
        <f>_xlfn.STDEV.P(A37:A64)</f>
        <v>6.6766547535964851E-2</v>
      </c>
      <c r="B69">
        <f t="shared" ref="B69:E69" si="34">_xlfn.STDEV.P(B37:B64)</f>
        <v>3.2887603402325209E-2</v>
      </c>
      <c r="C69">
        <f t="shared" si="34"/>
        <v>7.3259786773764629E-2</v>
      </c>
      <c r="D69">
        <f t="shared" si="34"/>
        <v>8.2062946113631088E-2</v>
      </c>
      <c r="E69">
        <f t="shared" si="34"/>
        <v>4.9077699283330431E-2</v>
      </c>
      <c r="N69">
        <f>_xlfn.STDEV.P(N37:N64)</f>
        <v>0.10832955127412675</v>
      </c>
      <c r="O69">
        <f t="shared" ref="O69:R69" si="35">_xlfn.STDEV.P(O37:O64)</f>
        <v>1.9962027437432164E-2</v>
      </c>
      <c r="P69">
        <f t="shared" si="35"/>
        <v>4.8029333910942724E-2</v>
      </c>
      <c r="Q69">
        <f t="shared" si="35"/>
        <v>8.2499129380676814E-2</v>
      </c>
      <c r="R69">
        <f t="shared" si="35"/>
        <v>6.5515075585992288E-2</v>
      </c>
      <c r="AM69" s="4" t="s">
        <v>15</v>
      </c>
      <c r="AN69" s="4">
        <v>0.81927738561653862</v>
      </c>
      <c r="AO69" s="4">
        <v>0.8506572554493772</v>
      </c>
      <c r="AP69" s="4" t="s">
        <v>15</v>
      </c>
      <c r="AQ69" s="4">
        <v>0.32015114100268155</v>
      </c>
      <c r="AR69" s="4">
        <v>0.32002239031329877</v>
      </c>
      <c r="AS69" s="4" t="s">
        <v>15</v>
      </c>
      <c r="AT69" s="4">
        <v>0.23460526835884535</v>
      </c>
      <c r="AU69" s="4">
        <v>0.23869473445036424</v>
      </c>
    </row>
    <row r="70" spans="1:62" x14ac:dyDescent="0.3">
      <c r="G70" s="6"/>
      <c r="H70" s="6" t="s">
        <v>13</v>
      </c>
      <c r="I70" s="6" t="s">
        <v>14</v>
      </c>
      <c r="T70" s="6"/>
      <c r="U70" s="6" t="s">
        <v>13</v>
      </c>
      <c r="V70" s="6" t="s">
        <v>14</v>
      </c>
      <c r="AM70" s="4" t="s">
        <v>16</v>
      </c>
      <c r="AN70" s="4">
        <v>6.981225602214894E-3</v>
      </c>
      <c r="AO70" s="4">
        <v>7.4021358538137452E-3</v>
      </c>
      <c r="AP70" s="4" t="s">
        <v>16</v>
      </c>
      <c r="AQ70" s="4">
        <v>3.9818806168747953E-3</v>
      </c>
      <c r="AR70" s="4">
        <v>3.9771110330820685E-3</v>
      </c>
      <c r="AS70" s="4" t="s">
        <v>16</v>
      </c>
      <c r="AT70" s="4">
        <v>1.3517963420858668E-2</v>
      </c>
      <c r="AU70" s="4">
        <v>1.2163744604112979E-2</v>
      </c>
      <c r="AZ70" t="s">
        <v>30</v>
      </c>
    </row>
    <row r="71" spans="1:62" x14ac:dyDescent="0.3">
      <c r="A71" t="s">
        <v>28</v>
      </c>
      <c r="G71" s="4" t="s">
        <v>15</v>
      </c>
      <c r="H71" s="4">
        <v>0.22187534102667611</v>
      </c>
      <c r="I71" s="4">
        <v>0.22047441229899287</v>
      </c>
      <c r="N71" t="s">
        <v>28</v>
      </c>
      <c r="T71" s="4" t="s">
        <v>15</v>
      </c>
      <c r="U71" s="4">
        <v>0.24733519569101478</v>
      </c>
      <c r="V71" s="4">
        <v>0.25691505660173558</v>
      </c>
      <c r="AM71" s="4" t="s">
        <v>17</v>
      </c>
      <c r="AN71" s="4">
        <v>56</v>
      </c>
      <c r="AO71" s="4">
        <v>56</v>
      </c>
      <c r="AP71" s="4" t="s">
        <v>17</v>
      </c>
      <c r="AQ71" s="4">
        <v>56</v>
      </c>
      <c r="AR71" s="4">
        <v>56</v>
      </c>
      <c r="AS71" s="4" t="s">
        <v>17</v>
      </c>
      <c r="AT71" s="4">
        <v>56</v>
      </c>
      <c r="AU71" s="4">
        <v>56</v>
      </c>
      <c r="AZ71">
        <f>AZ62/AZ68</f>
        <v>-2.6052349876267162</v>
      </c>
      <c r="BA71">
        <f t="shared" ref="BA71:BD71" si="36">BA62/BA68</f>
        <v>3.5396533843744846E-2</v>
      </c>
      <c r="BB71">
        <f t="shared" si="36"/>
        <v>-0.49211960992243242</v>
      </c>
      <c r="BC71">
        <f t="shared" si="36"/>
        <v>-4.6119433159427805</v>
      </c>
      <c r="BD71">
        <f t="shared" si="36"/>
        <v>0.96278220819747518</v>
      </c>
    </row>
    <row r="72" spans="1:62" x14ac:dyDescent="0.3">
      <c r="A72">
        <f>A69/SQRT(COUNT(A37:A64))</f>
        <v>1.2617691477038236E-2</v>
      </c>
      <c r="B72">
        <f t="shared" ref="B72:E72" si="37">B69/SQRT(COUNT(B37:B64))</f>
        <v>6.2151728442481581E-3</v>
      </c>
      <c r="C72">
        <f t="shared" si="37"/>
        <v>1.3844798350357151E-2</v>
      </c>
      <c r="D72">
        <f t="shared" si="37"/>
        <v>1.5508439090711592E-2</v>
      </c>
      <c r="E72">
        <f t="shared" si="37"/>
        <v>9.2748133730646571E-3</v>
      </c>
      <c r="G72" s="4" t="s">
        <v>16</v>
      </c>
      <c r="H72" s="4">
        <v>1.0898548752800632E-2</v>
      </c>
      <c r="I72" s="4">
        <v>8.4531217278186171E-3</v>
      </c>
      <c r="N72">
        <f>N69/SQRT(COUNT(N37:N64))</f>
        <v>2.0472360879325687E-2</v>
      </c>
      <c r="O72">
        <f t="shared" ref="O72:R72" si="38">O69/SQRT(COUNT(O37:O64))</f>
        <v>3.7724685902923911E-3</v>
      </c>
      <c r="P72">
        <f t="shared" si="38"/>
        <v>9.0766909403168367E-3</v>
      </c>
      <c r="Q72">
        <f t="shared" si="38"/>
        <v>1.5590869980043782E-2</v>
      </c>
      <c r="R72">
        <f t="shared" si="38"/>
        <v>1.2381185509009631E-2</v>
      </c>
      <c r="T72" s="4" t="s">
        <v>16</v>
      </c>
      <c r="U72" s="4">
        <v>1.6301937519562895E-2</v>
      </c>
      <c r="V72" s="4">
        <v>1.5636325139789815E-2</v>
      </c>
      <c r="AM72" s="4" t="s">
        <v>18</v>
      </c>
      <c r="AN72" s="4">
        <v>0.42505810681632417</v>
      </c>
      <c r="AO72" s="4"/>
      <c r="AP72" s="4" t="s">
        <v>18</v>
      </c>
      <c r="AQ72" s="4">
        <v>0.90521661293941269</v>
      </c>
      <c r="AR72" s="4"/>
      <c r="AS72" s="4" t="s">
        <v>18</v>
      </c>
      <c r="AT72" s="4">
        <v>0.8478657519862226</v>
      </c>
      <c r="AU72" s="4"/>
    </row>
    <row r="73" spans="1:62" x14ac:dyDescent="0.3">
      <c r="G73" s="4" t="s">
        <v>17</v>
      </c>
      <c r="H73" s="4">
        <v>28</v>
      </c>
      <c r="I73" s="4">
        <v>28</v>
      </c>
      <c r="T73" s="4" t="s">
        <v>17</v>
      </c>
      <c r="U73" s="4">
        <v>28</v>
      </c>
      <c r="V73" s="4">
        <v>28</v>
      </c>
      <c r="AM73" s="4" t="s">
        <v>19</v>
      </c>
      <c r="AN73" s="4">
        <v>0</v>
      </c>
      <c r="AO73" s="4"/>
      <c r="AP73" s="4" t="s">
        <v>19</v>
      </c>
      <c r="AQ73" s="4">
        <v>0</v>
      </c>
      <c r="AR73" s="4"/>
      <c r="AS73" s="4" t="s">
        <v>19</v>
      </c>
      <c r="AT73" s="4">
        <v>0</v>
      </c>
      <c r="AU73" s="4"/>
      <c r="AZ73" t="s">
        <v>59</v>
      </c>
      <c r="BF73" t="s">
        <v>70</v>
      </c>
      <c r="BG73" t="s">
        <v>67</v>
      </c>
      <c r="BH73" t="s">
        <v>71</v>
      </c>
    </row>
    <row r="74" spans="1:62" x14ac:dyDescent="0.3">
      <c r="A74" t="s">
        <v>30</v>
      </c>
      <c r="G74" s="4" t="s">
        <v>18</v>
      </c>
      <c r="H74" s="4">
        <v>0.71814496540897466</v>
      </c>
      <c r="I74" s="4"/>
      <c r="N74" t="s">
        <v>30</v>
      </c>
      <c r="T74" s="4" t="s">
        <v>18</v>
      </c>
      <c r="U74" s="4">
        <v>0.92529850012081238</v>
      </c>
      <c r="V74" s="4"/>
      <c r="AM74" s="4" t="s">
        <v>20</v>
      </c>
      <c r="AN74" s="4">
        <v>55</v>
      </c>
      <c r="AO74" s="4"/>
      <c r="AP74" s="4" t="s">
        <v>20</v>
      </c>
      <c r="AQ74" s="4">
        <v>55</v>
      </c>
      <c r="AR74" s="4"/>
      <c r="AS74" s="4" t="s">
        <v>20</v>
      </c>
      <c r="AT74" s="4">
        <v>55</v>
      </c>
      <c r="AU74" s="4"/>
      <c r="AZ74">
        <f>AZ4^2</f>
        <v>7.2639395286000679E-3</v>
      </c>
      <c r="BA74">
        <f t="shared" ref="BA74:BD74" si="39">BA4^2</f>
        <v>1.0279606256451766E-3</v>
      </c>
      <c r="BB74">
        <f t="shared" si="39"/>
        <v>6.5774196805023317E-3</v>
      </c>
      <c r="BC74">
        <f t="shared" si="39"/>
        <v>2.68911102214156E-3</v>
      </c>
      <c r="BD74">
        <f t="shared" si="39"/>
        <v>2.8531918165785635E-5</v>
      </c>
      <c r="BF74">
        <f>AVERAGE(AZ74:BD129)</f>
        <v>6.005649110616117E-3</v>
      </c>
      <c r="BG74">
        <f>AVERAGE(AZ4:BD59)</f>
        <v>-1.7458435602501259E-2</v>
      </c>
      <c r="BH74">
        <f>AVERAGE(BF4:BJ59)</f>
        <v>5.6507529730351558E-2</v>
      </c>
    </row>
    <row r="75" spans="1:62" x14ac:dyDescent="0.3">
      <c r="A75">
        <f>A67/A72</f>
        <v>-2.9060873505783813</v>
      </c>
      <c r="B75">
        <f t="shared" ref="B75:E75" si="40">B67/B72</f>
        <v>0.17095223947938457</v>
      </c>
      <c r="C75">
        <f t="shared" si="40"/>
        <v>0.1011880918906318</v>
      </c>
      <c r="D75">
        <f t="shared" si="40"/>
        <v>-0.58670523024430477</v>
      </c>
      <c r="E75">
        <f t="shared" si="40"/>
        <v>6.4557701777940374E-2</v>
      </c>
      <c r="G75" s="4" t="s">
        <v>19</v>
      </c>
      <c r="H75" s="4">
        <v>0</v>
      </c>
      <c r="I75" s="4"/>
      <c r="N75">
        <f>N67/N72</f>
        <v>-1.2744805655074438</v>
      </c>
      <c r="O75">
        <f t="shared" ref="O75:R75" si="41">O67/O72</f>
        <v>-0.21338715444347797</v>
      </c>
      <c r="P75">
        <f t="shared" si="41"/>
        <v>-1.0554353975157409</v>
      </c>
      <c r="Q75">
        <f t="shared" si="41"/>
        <v>-7.0428315114145592</v>
      </c>
      <c r="R75">
        <f t="shared" si="41"/>
        <v>1.1631201642151239</v>
      </c>
      <c r="T75" s="4" t="s">
        <v>19</v>
      </c>
      <c r="U75" s="4">
        <v>0</v>
      </c>
      <c r="V75" s="4"/>
      <c r="AM75" s="4" t="s">
        <v>21</v>
      </c>
      <c r="AN75" s="4">
        <v>-2.5818691794259205</v>
      </c>
      <c r="AO75" s="4"/>
      <c r="AP75" s="4" t="s">
        <v>21</v>
      </c>
      <c r="AQ75" s="4">
        <v>3.5079069728341065E-2</v>
      </c>
      <c r="AR75" s="4"/>
      <c r="AS75" s="4" t="s">
        <v>21</v>
      </c>
      <c r="AT75" s="4">
        <v>-0.48770589197686898</v>
      </c>
      <c r="AU75" s="4"/>
      <c r="AZ75">
        <f t="shared" ref="AZ75:BD75" si="42">AZ5^2</f>
        <v>6.1469808920372017E-3</v>
      </c>
      <c r="BA75">
        <f t="shared" si="42"/>
        <v>2.5611429643191974E-5</v>
      </c>
      <c r="BB75">
        <f t="shared" si="42"/>
        <v>1.1661449765618512E-2</v>
      </c>
      <c r="BC75">
        <f t="shared" si="42"/>
        <v>3.822520088509068E-3</v>
      </c>
      <c r="BD75">
        <f t="shared" si="42"/>
        <v>5.6745262475268277E-10</v>
      </c>
      <c r="BG75" t="s">
        <v>62</v>
      </c>
      <c r="BH75" t="s">
        <v>62</v>
      </c>
    </row>
    <row r="76" spans="1:62" x14ac:dyDescent="0.3">
      <c r="G76" s="4" t="s">
        <v>20</v>
      </c>
      <c r="H76" s="4">
        <v>27</v>
      </c>
      <c r="I76" s="4"/>
      <c r="T76" s="4" t="s">
        <v>20</v>
      </c>
      <c r="U76" s="4">
        <v>27</v>
      </c>
      <c r="V76" s="4"/>
      <c r="AM76" s="4" t="s">
        <v>22</v>
      </c>
      <c r="AN76" s="4">
        <v>6.2602691166607476E-3</v>
      </c>
      <c r="AO76" s="4"/>
      <c r="AP76" s="4" t="s">
        <v>22</v>
      </c>
      <c r="AQ76" s="4">
        <v>0.4860718480664139</v>
      </c>
      <c r="AR76" s="4"/>
      <c r="AS76" s="4" t="s">
        <v>22</v>
      </c>
      <c r="AT76" s="4">
        <v>0.31384834346665658</v>
      </c>
      <c r="AU76" s="4"/>
      <c r="AZ76">
        <f t="shared" ref="AZ76:BD76" si="43">AZ6^2</f>
        <v>1.2757688630478106E-3</v>
      </c>
      <c r="BA76">
        <f t="shared" si="43"/>
        <v>2.1064640943801672E-5</v>
      </c>
      <c r="BB76">
        <f t="shared" si="43"/>
        <v>1.2953090255372599E-3</v>
      </c>
      <c r="BC76">
        <f t="shared" si="43"/>
        <v>3.0289851893523863E-8</v>
      </c>
      <c r="BD76">
        <f t="shared" si="43"/>
        <v>2.1190868927910326E-3</v>
      </c>
      <c r="BF76" t="s">
        <v>61</v>
      </c>
      <c r="BG76">
        <f>BG74*180/PI()</f>
        <v>-1.0002946769242587</v>
      </c>
      <c r="BH76">
        <f>BH74*180/PI()</f>
        <v>3.2376429642591669</v>
      </c>
    </row>
    <row r="77" spans="1:62" x14ac:dyDescent="0.3">
      <c r="A77" t="s">
        <v>20</v>
      </c>
      <c r="B77" t="s">
        <v>31</v>
      </c>
      <c r="G77" s="4" t="s">
        <v>21</v>
      </c>
      <c r="H77" s="4">
        <v>9.9364733682207301E-2</v>
      </c>
      <c r="I77" s="4"/>
      <c r="N77" t="s">
        <v>20</v>
      </c>
      <c r="O77" t="s">
        <v>51</v>
      </c>
      <c r="T77" s="4" t="s">
        <v>21</v>
      </c>
      <c r="U77" s="4">
        <v>-1.0364169857682193</v>
      </c>
      <c r="V77" s="4"/>
      <c r="AM77" s="4" t="s">
        <v>23</v>
      </c>
      <c r="AN77" s="4">
        <v>1.673033965289912</v>
      </c>
      <c r="AO77" s="4"/>
      <c r="AP77" s="4" t="s">
        <v>23</v>
      </c>
      <c r="AQ77" s="4">
        <v>1.673033965289912</v>
      </c>
      <c r="AR77" s="4"/>
      <c r="AS77" s="4" t="s">
        <v>23</v>
      </c>
      <c r="AT77" s="4">
        <v>1.673033965289912</v>
      </c>
      <c r="AU77" s="4"/>
      <c r="AZ77">
        <f t="shared" ref="AZ77:BD77" si="44">AZ7^2</f>
        <v>8.332711566169505E-3</v>
      </c>
      <c r="BA77">
        <f t="shared" si="44"/>
        <v>1.4089159848771113E-5</v>
      </c>
      <c r="BB77">
        <f t="shared" si="44"/>
        <v>6.5200093185613537E-3</v>
      </c>
      <c r="BC77">
        <f t="shared" si="44"/>
        <v>9.7111894117403157E-3</v>
      </c>
      <c r="BD77">
        <f t="shared" si="44"/>
        <v>8.917124177899384E-4</v>
      </c>
      <c r="BF77">
        <f>SQRT(BF74)</f>
        <v>7.7496123197332373E-2</v>
      </c>
      <c r="BH77" t="s">
        <v>72</v>
      </c>
    </row>
    <row r="78" spans="1:62" x14ac:dyDescent="0.3">
      <c r="A78">
        <v>27</v>
      </c>
      <c r="B78">
        <v>1.7030000000000001</v>
      </c>
      <c r="G78" s="4" t="s">
        <v>22</v>
      </c>
      <c r="H78" s="4">
        <v>0.46079138762774474</v>
      </c>
      <c r="I78" s="4"/>
      <c r="N78">
        <v>27</v>
      </c>
      <c r="O78">
        <v>1.7030000000000001</v>
      </c>
      <c r="T78" s="4" t="s">
        <v>22</v>
      </c>
      <c r="U78" s="4">
        <v>0.15460065088232391</v>
      </c>
      <c r="V78" s="4"/>
      <c r="AM78" s="4" t="s">
        <v>24</v>
      </c>
      <c r="AN78" s="4">
        <v>1.2520538233321495E-2</v>
      </c>
      <c r="AO78" s="4"/>
      <c r="AP78" s="4" t="s">
        <v>24</v>
      </c>
      <c r="AQ78" s="4">
        <v>0.97214369613282781</v>
      </c>
      <c r="AR78" s="4"/>
      <c r="AS78" s="4" t="s">
        <v>24</v>
      </c>
      <c r="AT78" s="4">
        <v>0.62769668693331315</v>
      </c>
      <c r="AU78" s="4"/>
      <c r="AZ78">
        <f t="shared" ref="AZ78:BD78" si="45">AZ8^2</f>
        <v>1.3731250210682376E-3</v>
      </c>
      <c r="BA78">
        <f t="shared" si="45"/>
        <v>1.5643289992774414E-3</v>
      </c>
      <c r="BB78">
        <f t="shared" si="45"/>
        <v>1.3348138535189008E-3</v>
      </c>
      <c r="BC78">
        <f t="shared" si="45"/>
        <v>6.3073004930378112E-3</v>
      </c>
      <c r="BD78">
        <f t="shared" si="45"/>
        <v>2.1659949620854419E-4</v>
      </c>
      <c r="BH78">
        <f>_xlfn.STDEV.P(BF4:BJ59)</f>
        <v>5.3033462968106765E-2</v>
      </c>
    </row>
    <row r="79" spans="1:62" ht="15" thickBot="1" x14ac:dyDescent="0.35">
      <c r="G79" s="4" t="s">
        <v>23</v>
      </c>
      <c r="H79" s="4">
        <v>1.7032884457221271</v>
      </c>
      <c r="I79" s="4"/>
      <c r="T79" s="4" t="s">
        <v>23</v>
      </c>
      <c r="U79" s="4">
        <v>1.7032884457221271</v>
      </c>
      <c r="V79" s="4"/>
      <c r="AM79" s="5" t="s">
        <v>25</v>
      </c>
      <c r="AN79" s="5">
        <v>2.0040447832891455</v>
      </c>
      <c r="AO79" s="5"/>
      <c r="AP79" s="5" t="s">
        <v>25</v>
      </c>
      <c r="AQ79" s="5">
        <v>2.0040447832891455</v>
      </c>
      <c r="AR79" s="5"/>
      <c r="AS79" s="5" t="s">
        <v>25</v>
      </c>
      <c r="AT79" s="5">
        <v>2.0040447832891455</v>
      </c>
      <c r="AU79" s="5"/>
      <c r="AZ79">
        <f t="shared" ref="AZ79:BD79" si="46">AZ9^2</f>
        <v>2.1002209481570215E-3</v>
      </c>
      <c r="BA79">
        <f t="shared" si="46"/>
        <v>7.3174482155939386E-4</v>
      </c>
      <c r="BB79">
        <f t="shared" si="46"/>
        <v>6.5095584496196327E-3</v>
      </c>
      <c r="BC79">
        <f t="shared" si="46"/>
        <v>1.4433849043700119E-4</v>
      </c>
      <c r="BD79">
        <f t="shared" si="46"/>
        <v>5.6033636572046502E-4</v>
      </c>
      <c r="BF79" t="s">
        <v>62</v>
      </c>
      <c r="BH79" t="s">
        <v>62</v>
      </c>
    </row>
    <row r="80" spans="1:62" x14ac:dyDescent="0.3">
      <c r="G80" s="4" t="s">
        <v>24</v>
      </c>
      <c r="H80" s="4">
        <v>0.92158277525548948</v>
      </c>
      <c r="I80" s="4"/>
      <c r="T80" s="4" t="s">
        <v>24</v>
      </c>
      <c r="U80" s="4">
        <v>0.30920130176464783</v>
      </c>
      <c r="V80" s="4"/>
      <c r="AZ80">
        <f t="shared" ref="AZ80:BD80" si="47">AZ10^2</f>
        <v>7.3698217895488876E-3</v>
      </c>
      <c r="BA80">
        <f t="shared" si="47"/>
        <v>3.6466890216382185E-4</v>
      </c>
      <c r="BB80">
        <f t="shared" si="47"/>
        <v>1.8380200275323055E-2</v>
      </c>
      <c r="BC80">
        <f t="shared" si="47"/>
        <v>4.4992294253813183E-3</v>
      </c>
      <c r="BD80">
        <f t="shared" si="47"/>
        <v>4.5646110202751272E-5</v>
      </c>
      <c r="BF80">
        <f>BF77*180/PI()</f>
        <v>4.4402007878330201</v>
      </c>
      <c r="BH80">
        <f>BH78*180/PI()</f>
        <v>3.0385936010358616</v>
      </c>
    </row>
    <row r="81" spans="1:58" ht="15" thickBot="1" x14ac:dyDescent="0.35">
      <c r="G81" s="5" t="s">
        <v>25</v>
      </c>
      <c r="H81" s="5">
        <v>2.0518305164802859</v>
      </c>
      <c r="I81" s="5"/>
      <c r="T81" s="5" t="s">
        <v>25</v>
      </c>
      <c r="U81" s="5">
        <v>2.0518305164802859</v>
      </c>
      <c r="V81" s="5"/>
      <c r="AZ81">
        <f t="shared" ref="AZ81:BD81" si="48">AZ11^2</f>
        <v>2.3798203369446332E-3</v>
      </c>
      <c r="BA81">
        <f t="shared" si="48"/>
        <v>1.6794539077881285E-3</v>
      </c>
      <c r="BB81">
        <f t="shared" si="48"/>
        <v>2.6702947186660855E-3</v>
      </c>
      <c r="BC81">
        <f t="shared" si="48"/>
        <v>2.8710873620966913E-4</v>
      </c>
      <c r="BD81">
        <f t="shared" si="48"/>
        <v>6.9113128283738382E-5</v>
      </c>
      <c r="BF81" t="s">
        <v>54</v>
      </c>
    </row>
    <row r="82" spans="1:58" x14ac:dyDescent="0.3">
      <c r="AZ82">
        <f t="shared" ref="AZ82:BD82" si="49">AZ12^2</f>
        <v>4.9049166670510095E-3</v>
      </c>
      <c r="BA82">
        <f t="shared" si="49"/>
        <v>2.8043892592059078E-4</v>
      </c>
      <c r="BB82">
        <f t="shared" si="49"/>
        <v>2.9708593805769035E-3</v>
      </c>
      <c r="BC82">
        <f t="shared" si="49"/>
        <v>4.2765539373694073E-5</v>
      </c>
      <c r="BD82">
        <f t="shared" si="49"/>
        <v>9.0020284263841891E-4</v>
      </c>
      <c r="BF82">
        <f>_xlfn.STDEV.P(AZ4:BD59)</f>
        <v>7.5503987556482299E-2</v>
      </c>
    </row>
    <row r="83" spans="1:58" x14ac:dyDescent="0.3">
      <c r="AM83" t="s">
        <v>57</v>
      </c>
      <c r="AP83" t="s">
        <v>58</v>
      </c>
      <c r="AZ83">
        <f t="shared" ref="AZ83:BD83" si="50">AZ13^2</f>
        <v>6.5885188662534082E-3</v>
      </c>
      <c r="BA83">
        <f t="shared" si="50"/>
        <v>7.7864333489231828E-4</v>
      </c>
      <c r="BB83">
        <f t="shared" si="50"/>
        <v>1.0596514205369406E-3</v>
      </c>
      <c r="BC83">
        <f t="shared" si="50"/>
        <v>5.2066190669472828E-3</v>
      </c>
      <c r="BD83">
        <f t="shared" si="50"/>
        <v>8.9133788374243881E-3</v>
      </c>
      <c r="BF83" t="s">
        <v>62</v>
      </c>
    </row>
    <row r="84" spans="1:58" x14ac:dyDescent="0.3">
      <c r="AM84" t="s">
        <v>12</v>
      </c>
      <c r="AP84" t="s">
        <v>12</v>
      </c>
      <c r="AZ84">
        <f t="shared" ref="AZ84:BD84" si="51">AZ14^2</f>
        <v>4.4982128244142805E-3</v>
      </c>
      <c r="BA84">
        <f t="shared" si="51"/>
        <v>1.1982179995102531E-5</v>
      </c>
      <c r="BB84">
        <f t="shared" si="51"/>
        <v>5.7328483359617586E-6</v>
      </c>
      <c r="BC84">
        <f t="shared" si="51"/>
        <v>2.6240075280759998E-4</v>
      </c>
      <c r="BD84">
        <f t="shared" si="51"/>
        <v>2.0335693588119475E-5</v>
      </c>
      <c r="BF84">
        <f>BF82*180/PI()</f>
        <v>4.3260598233947212</v>
      </c>
    </row>
    <row r="85" spans="1:58" ht="15" thickBot="1" x14ac:dyDescent="0.35">
      <c r="AZ85">
        <f t="shared" ref="AZ85:BD85" si="52">AZ15^2</f>
        <v>2.4453234787357461E-5</v>
      </c>
      <c r="BA85">
        <f t="shared" si="52"/>
        <v>2.2015234506014439E-5</v>
      </c>
      <c r="BB85">
        <f t="shared" si="52"/>
        <v>1.7948686809752672E-4</v>
      </c>
      <c r="BC85">
        <f t="shared" si="52"/>
        <v>3.1543198070334288E-3</v>
      </c>
      <c r="BD85">
        <f t="shared" si="52"/>
        <v>1.7483916310282811E-7</v>
      </c>
    </row>
    <row r="86" spans="1:58" x14ac:dyDescent="0.3">
      <c r="AM86" s="6"/>
      <c r="AN86" s="6" t="s">
        <v>13</v>
      </c>
      <c r="AO86" s="6" t="s">
        <v>14</v>
      </c>
      <c r="AP86" s="6"/>
      <c r="AQ86" s="6" t="s">
        <v>13</v>
      </c>
      <c r="AR86" s="6" t="s">
        <v>14</v>
      </c>
      <c r="AZ86">
        <f t="shared" ref="AZ86:BD86" si="53">AZ16^2</f>
        <v>1.8595678819361635E-2</v>
      </c>
      <c r="BA86">
        <f t="shared" si="53"/>
        <v>6.8538026451399824E-4</v>
      </c>
      <c r="BB86">
        <f t="shared" si="53"/>
        <v>1.7046678068658536E-3</v>
      </c>
      <c r="BC86">
        <f t="shared" si="53"/>
        <v>3.4358703101162471E-3</v>
      </c>
      <c r="BD86">
        <f t="shared" si="53"/>
        <v>1.5937945454468683E-2</v>
      </c>
    </row>
    <row r="87" spans="1:58" x14ac:dyDescent="0.3">
      <c r="AM87" s="4" t="s">
        <v>15</v>
      </c>
      <c r="AN87" s="4">
        <v>1.2100864931639055</v>
      </c>
      <c r="AO87" s="4">
        <v>1.2695378695205384</v>
      </c>
      <c r="AP87" s="4" t="s">
        <v>15</v>
      </c>
      <c r="AQ87" s="4">
        <v>0.77670681833661093</v>
      </c>
      <c r="AR87" s="4">
        <v>0.76920703475750984</v>
      </c>
      <c r="AZ87">
        <f t="shared" ref="AZ87:BD87" si="54">AZ17^2</f>
        <v>6.0021009172622911E-3</v>
      </c>
      <c r="BA87">
        <f t="shared" si="54"/>
        <v>3.2394123305533269E-4</v>
      </c>
      <c r="BB87">
        <f t="shared" si="54"/>
        <v>1.4345764577332917E-3</v>
      </c>
      <c r="BC87">
        <f t="shared" si="54"/>
        <v>1.4463996857090617E-3</v>
      </c>
      <c r="BD87">
        <f t="shared" si="54"/>
        <v>3.9213669316463242E-3</v>
      </c>
    </row>
    <row r="88" spans="1:58" x14ac:dyDescent="0.3">
      <c r="AM88" s="4" t="s">
        <v>16</v>
      </c>
      <c r="AN88" s="4">
        <v>3.458193867632324E-2</v>
      </c>
      <c r="AO88" s="4">
        <v>5.076197938874636E-2</v>
      </c>
      <c r="AP88" s="4" t="s">
        <v>16</v>
      </c>
      <c r="AQ88" s="4">
        <v>1.3367379169824936E-2</v>
      </c>
      <c r="AR88" s="4">
        <v>8.9402518288112139E-3</v>
      </c>
      <c r="AZ88">
        <f t="shared" ref="AZ88:BD88" si="55">AZ18^2</f>
        <v>7.1008786219893972E-3</v>
      </c>
      <c r="BA88">
        <f t="shared" si="55"/>
        <v>7.7808715734416472E-4</v>
      </c>
      <c r="BB88">
        <f t="shared" si="55"/>
        <v>2.9552951250719775E-4</v>
      </c>
      <c r="BC88">
        <f t="shared" si="55"/>
        <v>5.2296875655337362E-4</v>
      </c>
      <c r="BD88">
        <f t="shared" si="55"/>
        <v>6.2879573046188894E-3</v>
      </c>
    </row>
    <row r="89" spans="1:58" x14ac:dyDescent="0.3">
      <c r="A89" t="s">
        <v>32</v>
      </c>
      <c r="AM89" s="4" t="s">
        <v>17</v>
      </c>
      <c r="AN89" s="4">
        <v>56</v>
      </c>
      <c r="AO89" s="4">
        <v>56</v>
      </c>
      <c r="AP89" s="4" t="s">
        <v>17</v>
      </c>
      <c r="AQ89" s="4">
        <v>56</v>
      </c>
      <c r="AR89" s="4">
        <v>56</v>
      </c>
      <c r="AZ89">
        <f t="shared" ref="AZ89:BD89" si="56">AZ19^2</f>
        <v>7.5576218590752255E-3</v>
      </c>
      <c r="BA89">
        <f t="shared" si="56"/>
        <v>4.7164836799189295E-4</v>
      </c>
      <c r="BB89">
        <f t="shared" si="56"/>
        <v>3.2227379640691404E-7</v>
      </c>
      <c r="BC89">
        <f t="shared" si="56"/>
        <v>5.0996225030908319E-3</v>
      </c>
      <c r="BD89">
        <f t="shared" si="56"/>
        <v>7.2474605387247556E-4</v>
      </c>
    </row>
    <row r="90" spans="1:58" x14ac:dyDescent="0.3">
      <c r="A90" t="s">
        <v>2</v>
      </c>
      <c r="B90" t="s">
        <v>6</v>
      </c>
      <c r="G90" t="s">
        <v>8</v>
      </c>
      <c r="N90" t="s">
        <v>0</v>
      </c>
      <c r="O90" t="s">
        <v>6</v>
      </c>
      <c r="T90" t="s">
        <v>8</v>
      </c>
      <c r="AM90" s="4" t="s">
        <v>18</v>
      </c>
      <c r="AN90" s="4">
        <v>0.90540146996344539</v>
      </c>
      <c r="AO90" s="4"/>
      <c r="AP90" s="4" t="s">
        <v>18</v>
      </c>
      <c r="AQ90" s="4">
        <v>0.86205046557764342</v>
      </c>
      <c r="AR90" s="4"/>
      <c r="AZ90">
        <f t="shared" ref="AZ90:BD90" si="57">AZ20^2</f>
        <v>9.7181392585058857E-3</v>
      </c>
      <c r="BA90">
        <f t="shared" si="57"/>
        <v>2.623304721352658E-4</v>
      </c>
      <c r="BB90">
        <f t="shared" si="57"/>
        <v>1.3151843926093469E-5</v>
      </c>
      <c r="BC90">
        <f t="shared" si="57"/>
        <v>8.9169779991301792E-3</v>
      </c>
      <c r="BD90">
        <f t="shared" si="57"/>
        <v>2.4873119321342603E-3</v>
      </c>
    </row>
    <row r="91" spans="1:58" x14ac:dyDescent="0.3">
      <c r="A91" t="s">
        <v>1</v>
      </c>
      <c r="B91" t="s">
        <v>3</v>
      </c>
      <c r="C91" t="s">
        <v>4</v>
      </c>
      <c r="D91" t="s">
        <v>5</v>
      </c>
      <c r="E91" t="s">
        <v>7</v>
      </c>
      <c r="G91" t="s">
        <v>1</v>
      </c>
      <c r="H91" t="s">
        <v>3</v>
      </c>
      <c r="I91" t="s">
        <v>4</v>
      </c>
      <c r="J91" t="s">
        <v>5</v>
      </c>
      <c r="K91" t="s">
        <v>7</v>
      </c>
      <c r="N91" t="s">
        <v>1</v>
      </c>
      <c r="O91" t="s">
        <v>3</v>
      </c>
      <c r="P91" t="s">
        <v>4</v>
      </c>
      <c r="Q91" t="s">
        <v>5</v>
      </c>
      <c r="R91" t="s">
        <v>7</v>
      </c>
      <c r="T91" t="s">
        <v>1</v>
      </c>
      <c r="U91" t="s">
        <v>3</v>
      </c>
      <c r="V91" t="s">
        <v>4</v>
      </c>
      <c r="W91" t="s">
        <v>5</v>
      </c>
      <c r="X91" t="s">
        <v>7</v>
      </c>
      <c r="AM91" s="4" t="s">
        <v>19</v>
      </c>
      <c r="AN91" s="4">
        <v>0</v>
      </c>
      <c r="AO91" s="4"/>
      <c r="AP91" s="4" t="s">
        <v>19</v>
      </c>
      <c r="AQ91" s="4">
        <v>0</v>
      </c>
      <c r="AR91" s="4"/>
      <c r="AZ91">
        <f t="shared" ref="AZ91:BD91" si="58">AZ21^2</f>
        <v>4.8134406579281586E-3</v>
      </c>
      <c r="BA91">
        <f t="shared" si="58"/>
        <v>2.398388848500499E-6</v>
      </c>
      <c r="BB91">
        <f t="shared" si="58"/>
        <v>1.9972811750500353E-3</v>
      </c>
      <c r="BC91">
        <f t="shared" si="58"/>
        <v>1.6309200253215927E-2</v>
      </c>
      <c r="BD91">
        <f t="shared" si="58"/>
        <v>1.8709365095903192E-4</v>
      </c>
    </row>
    <row r="92" spans="1:58" x14ac:dyDescent="0.3">
      <c r="A92">
        <f>AVERAGE(A3:A6)</f>
        <v>0.76608180899623923</v>
      </c>
      <c r="B92">
        <f t="shared" ref="B92:E92" si="59">AVERAGE(B3:B6)</f>
        <v>0.27889979960149824</v>
      </c>
      <c r="C92">
        <f t="shared" si="59"/>
        <v>0.168390354029855</v>
      </c>
      <c r="D92">
        <f t="shared" si="59"/>
        <v>0.94841887717862972</v>
      </c>
      <c r="E92">
        <f t="shared" si="59"/>
        <v>0.66575852034622496</v>
      </c>
      <c r="G92">
        <f t="shared" ref="G92:K92" si="60">AVERAGE(G3:G6)</f>
        <v>0.83874006562566672</v>
      </c>
      <c r="H92">
        <f t="shared" si="60"/>
        <v>0.26753335589722427</v>
      </c>
      <c r="I92">
        <f t="shared" si="60"/>
        <v>0.24484696951485102</v>
      </c>
      <c r="J92">
        <f t="shared" si="60"/>
        <v>0.975591202223974</v>
      </c>
      <c r="K92">
        <f t="shared" si="60"/>
        <v>0.64544340932278155</v>
      </c>
      <c r="N92">
        <f>AVERAGE(N3:N6)</f>
        <v>0.77705086252374755</v>
      </c>
      <c r="O92">
        <f>AVERAGE(O3:O6)</f>
        <v>0.38401444725786171</v>
      </c>
      <c r="P92">
        <f>AVERAGE(P3:P6)</f>
        <v>0.16382880055770652</v>
      </c>
      <c r="Q92">
        <f t="shared" ref="Q92:X92" si="61">AVERAGE(Q3:Q6)</f>
        <v>1.17348706995331</v>
      </c>
      <c r="R92">
        <f t="shared" si="61"/>
        <v>0.78707539185346975</v>
      </c>
      <c r="T92">
        <f t="shared" si="61"/>
        <v>0.84900464558741306</v>
      </c>
      <c r="U92">
        <f t="shared" si="61"/>
        <v>0.37643840203997575</v>
      </c>
      <c r="V92">
        <f t="shared" si="61"/>
        <v>0.21990681482265201</v>
      </c>
      <c r="W92">
        <f t="shared" si="61"/>
        <v>1.2012864650163224</v>
      </c>
      <c r="X92">
        <f t="shared" si="61"/>
        <v>0.82357609380196295</v>
      </c>
      <c r="AM92" s="4" t="s">
        <v>20</v>
      </c>
      <c r="AN92" s="4">
        <v>55</v>
      </c>
      <c r="AO92" s="4"/>
      <c r="AP92" s="4" t="s">
        <v>20</v>
      </c>
      <c r="AQ92" s="4">
        <v>55</v>
      </c>
      <c r="AR92" s="4"/>
      <c r="AZ92">
        <f t="shared" ref="AZ92:BD92" si="62">AZ22^2</f>
        <v>4.952730694548952E-3</v>
      </c>
      <c r="BA92">
        <f t="shared" si="62"/>
        <v>1.3185868825240577E-4</v>
      </c>
      <c r="BB92">
        <f t="shared" si="62"/>
        <v>1.2194603708304361E-3</v>
      </c>
      <c r="BC92">
        <f t="shared" si="62"/>
        <v>1.2022752067698433E-3</v>
      </c>
      <c r="BD92">
        <f t="shared" si="62"/>
        <v>7.1795292206991445E-4</v>
      </c>
    </row>
    <row r="93" spans="1:58" x14ac:dyDescent="0.3">
      <c r="A93">
        <f>AVERAGE(A7:A10)</f>
        <v>0.78460680107224667</v>
      </c>
      <c r="B93">
        <f t="shared" ref="B93:E93" si="63">AVERAGE(B7:B10)</f>
        <v>0.30437043453883494</v>
      </c>
      <c r="C93">
        <f t="shared" si="63"/>
        <v>0.27856814338396774</v>
      </c>
      <c r="D93">
        <f t="shared" si="63"/>
        <v>0.865430548577095</v>
      </c>
      <c r="E93">
        <f t="shared" si="63"/>
        <v>0.73752936160810223</v>
      </c>
      <c r="G93">
        <f t="shared" ref="G93:K93" si="64">AVERAGE(G7:G10)</f>
        <v>0.83898553549300781</v>
      </c>
      <c r="H93">
        <f t="shared" si="64"/>
        <v>0.28224863044633974</v>
      </c>
      <c r="I93">
        <f t="shared" si="64"/>
        <v>0.35468450109165472</v>
      </c>
      <c r="J93">
        <f t="shared" si="64"/>
        <v>0.90328679811588941</v>
      </c>
      <c r="K93">
        <f t="shared" si="64"/>
        <v>0.7467372377585022</v>
      </c>
      <c r="N93">
        <f>AVERAGE(N7:N10)</f>
        <v>0.79930746726428348</v>
      </c>
      <c r="O93">
        <f>AVERAGE(O7:O10)</f>
        <v>0.35851991799246802</v>
      </c>
      <c r="P93">
        <f>AVERAGE(P7:P10)</f>
        <v>0.24263827319482323</v>
      </c>
      <c r="Q93">
        <f t="shared" ref="Q93:X93" si="65">AVERAGE(Q7:Q10)</f>
        <v>1.1032512998493824</v>
      </c>
      <c r="R93">
        <f t="shared" si="65"/>
        <v>0.85345106923010694</v>
      </c>
      <c r="T93">
        <f t="shared" si="65"/>
        <v>0.84568152253416573</v>
      </c>
      <c r="U93">
        <f t="shared" si="65"/>
        <v>0.35734235434844447</v>
      </c>
      <c r="V93">
        <f t="shared" si="65"/>
        <v>0.28118671206501322</v>
      </c>
      <c r="W93">
        <f t="shared" si="65"/>
        <v>1.2885449765750001</v>
      </c>
      <c r="X93">
        <f t="shared" si="65"/>
        <v>0.88921188479017332</v>
      </c>
      <c r="AM93" s="4" t="s">
        <v>21</v>
      </c>
      <c r="AN93" s="4">
        <v>-4.5705797600773552</v>
      </c>
      <c r="AO93" s="4"/>
      <c r="AP93" s="4" t="s">
        <v>21</v>
      </c>
      <c r="AQ93" s="4">
        <v>0.95414721576004657</v>
      </c>
      <c r="AR93" s="4"/>
      <c r="AZ93">
        <f t="shared" ref="AZ93:BD93" si="66">AZ23^2</f>
        <v>9.7329082380217587E-3</v>
      </c>
      <c r="BA93">
        <f t="shared" si="66"/>
        <v>1.6675656865406369E-5</v>
      </c>
      <c r="BB93">
        <f t="shared" si="66"/>
        <v>5.9179227229268399E-3</v>
      </c>
      <c r="BC93">
        <f t="shared" si="66"/>
        <v>2.676005203783582E-3</v>
      </c>
      <c r="BD93">
        <f t="shared" si="66"/>
        <v>2.0685359335891068E-4</v>
      </c>
    </row>
    <row r="94" spans="1:58" x14ac:dyDescent="0.3">
      <c r="A94">
        <f>AVERAGE(A11:A14)</f>
        <v>0.70889910929841304</v>
      </c>
      <c r="B94">
        <f t="shared" ref="B94:E94" si="67">AVERAGE(B11:B14)</f>
        <v>0.23916935742463374</v>
      </c>
      <c r="C94">
        <f t="shared" si="67"/>
        <v>0.13996725966085</v>
      </c>
      <c r="D94">
        <f t="shared" si="67"/>
        <v>1.18978815211219</v>
      </c>
      <c r="E94">
        <f t="shared" si="67"/>
        <v>0.62621623210567423</v>
      </c>
      <c r="G94">
        <f t="shared" ref="G94:K94" si="68">AVERAGE(G11:G14)</f>
        <v>0.76223123380114322</v>
      </c>
      <c r="H94">
        <f t="shared" si="68"/>
        <v>0.22596834238044275</v>
      </c>
      <c r="I94">
        <f t="shared" si="68"/>
        <v>0.12095352374885085</v>
      </c>
      <c r="J94">
        <f t="shared" si="68"/>
        <v>1.1633926740753648</v>
      </c>
      <c r="K94">
        <f t="shared" si="68"/>
        <v>0.65855166263054599</v>
      </c>
      <c r="N94">
        <f>AVERAGE(N11:N14)</f>
        <v>0.80188059263371203</v>
      </c>
      <c r="O94">
        <f>AVERAGE(O11:O14)</f>
        <v>0.29253881388214875</v>
      </c>
      <c r="P94">
        <f>AVERAGE(P11:P14)</f>
        <v>0.12749028855675648</v>
      </c>
      <c r="Q94">
        <f t="shared" ref="Q94:X94" si="69">AVERAGE(Q11:Q14)</f>
        <v>1.3760597853160523</v>
      </c>
      <c r="R94">
        <f t="shared" si="69"/>
        <v>0.78423011054972958</v>
      </c>
      <c r="T94">
        <f t="shared" si="69"/>
        <v>0.82799836985186903</v>
      </c>
      <c r="U94">
        <f t="shared" si="69"/>
        <v>0.28150984482074226</v>
      </c>
      <c r="V94">
        <f t="shared" si="69"/>
        <v>0.1238774538550925</v>
      </c>
      <c r="W94">
        <f t="shared" si="69"/>
        <v>1.390236903596795</v>
      </c>
      <c r="X94">
        <f t="shared" si="69"/>
        <v>0.79232830334453896</v>
      </c>
      <c r="AM94" s="4" t="s">
        <v>22</v>
      </c>
      <c r="AN94" s="4">
        <v>1.3981032713414833E-5</v>
      </c>
      <c r="AO94" s="4"/>
      <c r="AP94" s="4" t="s">
        <v>22</v>
      </c>
      <c r="AQ94" s="4">
        <v>0.17209200884146808</v>
      </c>
      <c r="AR94" s="4"/>
      <c r="AZ94">
        <f t="shared" ref="AZ94:BD94" si="70">AZ24^2</f>
        <v>2.3807511535254945E-4</v>
      </c>
      <c r="BA94">
        <f t="shared" si="70"/>
        <v>6.5716772280826497E-3</v>
      </c>
      <c r="BB94">
        <f t="shared" si="70"/>
        <v>2.0669446207105334E-2</v>
      </c>
      <c r="BC94">
        <f t="shared" si="70"/>
        <v>7.6915651083269447E-3</v>
      </c>
      <c r="BD94">
        <f t="shared" si="70"/>
        <v>1.0760149433154851E-3</v>
      </c>
    </row>
    <row r="95" spans="1:58" x14ac:dyDescent="0.3">
      <c r="A95">
        <f>AVERAGE(A15:A18)</f>
        <v>0.75021582392367547</v>
      </c>
      <c r="B95">
        <f t="shared" ref="B95:E95" si="71">AVERAGE(B15:B18)</f>
        <v>0.27998575964421024</v>
      </c>
      <c r="C95">
        <f t="shared" si="71"/>
        <v>0.14299518181669002</v>
      </c>
      <c r="D95">
        <f t="shared" si="71"/>
        <v>1.1549072268464973</v>
      </c>
      <c r="E95">
        <f t="shared" si="71"/>
        <v>0.63608002865865421</v>
      </c>
      <c r="G95">
        <f t="shared" ref="G95:K95" si="72">AVERAGE(G15:G18)</f>
        <v>0.84647594791300529</v>
      </c>
      <c r="H95">
        <f t="shared" si="72"/>
        <v>0.27862737343502525</v>
      </c>
      <c r="I95">
        <f t="shared" si="72"/>
        <v>0.11876465945179748</v>
      </c>
      <c r="J95">
        <f t="shared" si="72"/>
        <v>1.1186094793237751</v>
      </c>
      <c r="K95">
        <f t="shared" si="72"/>
        <v>0.70985106461140479</v>
      </c>
      <c r="N95">
        <f>AVERAGE(N15:N18)</f>
        <v>0.88319278414272073</v>
      </c>
      <c r="O95">
        <f>AVERAGE(O15:O18)</f>
        <v>0.34338867323758526</v>
      </c>
      <c r="P95">
        <f>AVERAGE(P15:P18)</f>
        <v>0.14049700876329524</v>
      </c>
      <c r="Q95">
        <f t="shared" ref="Q95:X95" si="73">AVERAGE(Q15:Q18)</f>
        <v>1.4891045038698523</v>
      </c>
      <c r="R95">
        <f t="shared" si="73"/>
        <v>0.78057489555605175</v>
      </c>
      <c r="T95">
        <f t="shared" si="73"/>
        <v>1.0322427844952675</v>
      </c>
      <c r="U95">
        <f t="shared" si="73"/>
        <v>0.32809934102561022</v>
      </c>
      <c r="V95">
        <f t="shared" si="73"/>
        <v>0.19186580163166073</v>
      </c>
      <c r="W95">
        <f t="shared" si="73"/>
        <v>1.577649289266815</v>
      </c>
      <c r="X95">
        <f t="shared" si="73"/>
        <v>0.81291344120040399</v>
      </c>
      <c r="AM95" s="4" t="s">
        <v>23</v>
      </c>
      <c r="AN95" s="4">
        <v>1.673033965289912</v>
      </c>
      <c r="AO95" s="4"/>
      <c r="AP95" s="4" t="s">
        <v>23</v>
      </c>
      <c r="AQ95" s="4">
        <v>1.673033965289912</v>
      </c>
      <c r="AR95" s="4"/>
      <c r="AZ95">
        <f t="shared" ref="AZ95:BD95" si="74">AZ25^2</f>
        <v>9.3620860124768413E-4</v>
      </c>
      <c r="BA95">
        <f t="shared" si="74"/>
        <v>2.9535165086271684E-3</v>
      </c>
      <c r="BB95">
        <f t="shared" si="74"/>
        <v>6.4798383256069207E-3</v>
      </c>
      <c r="BC95">
        <f t="shared" si="74"/>
        <v>5.5871626325046898E-3</v>
      </c>
      <c r="BD95">
        <f t="shared" si="74"/>
        <v>3.3865484942943954E-3</v>
      </c>
    </row>
    <row r="96" spans="1:58" x14ac:dyDescent="0.3">
      <c r="A96">
        <f>AVERAGE(A19:A22)</f>
        <v>0.80990944841521406</v>
      </c>
      <c r="B96">
        <f t="shared" ref="B96:E96" si="75">AVERAGE(B19:B22)</f>
        <v>0.27411871538651977</v>
      </c>
      <c r="C96">
        <f t="shared" si="75"/>
        <v>0.18539808581416675</v>
      </c>
      <c r="D96">
        <f t="shared" si="75"/>
        <v>1.0460074080587736</v>
      </c>
      <c r="E96">
        <f t="shared" si="75"/>
        <v>0.73835211586521887</v>
      </c>
      <c r="G96">
        <f t="shared" ref="G96:K96" si="76">AVERAGE(G19:G22)</f>
        <v>0.89415713090943849</v>
      </c>
      <c r="H96">
        <f t="shared" si="76"/>
        <v>0.26656508949369201</v>
      </c>
      <c r="I96">
        <f t="shared" si="76"/>
        <v>0.22543966274006649</v>
      </c>
      <c r="J96">
        <f t="shared" si="76"/>
        <v>1.1231427056099099</v>
      </c>
      <c r="K96">
        <f t="shared" si="76"/>
        <v>0.71217005954875523</v>
      </c>
      <c r="N96">
        <f>AVERAGE(N19:N22)</f>
        <v>0.91010094095766469</v>
      </c>
      <c r="O96">
        <f>AVERAGE(O19:O22)</f>
        <v>0.3390701716006535</v>
      </c>
      <c r="P96">
        <f>AVERAGE(P19:P22)</f>
        <v>0.21545321448047725</v>
      </c>
      <c r="Q96">
        <f t="shared" ref="Q96:X96" si="77">AVERAGE(Q19:Q22)</f>
        <v>1.4294293532135975</v>
      </c>
      <c r="R96">
        <f t="shared" si="77"/>
        <v>1.03346294054052</v>
      </c>
      <c r="T96">
        <f t="shared" si="77"/>
        <v>1.0183591338897453</v>
      </c>
      <c r="U96">
        <f t="shared" si="77"/>
        <v>0.35296861462825529</v>
      </c>
      <c r="V96">
        <f t="shared" si="77"/>
        <v>0.17422888816565676</v>
      </c>
      <c r="W96">
        <f t="shared" si="77"/>
        <v>1.663953907327105</v>
      </c>
      <c r="X96">
        <f t="shared" si="77"/>
        <v>0.88557681187610948</v>
      </c>
      <c r="AM96" s="4" t="s">
        <v>24</v>
      </c>
      <c r="AN96" s="4">
        <v>2.7962065426829665E-5</v>
      </c>
      <c r="AO96" s="4"/>
      <c r="AP96" s="4" t="s">
        <v>24</v>
      </c>
      <c r="AQ96" s="4">
        <v>0.34418401768293616</v>
      </c>
      <c r="AR96" s="4"/>
      <c r="AZ96">
        <f t="shared" ref="AZ96:BD96" si="78">AZ26^2</f>
        <v>1.0099947166091875E-3</v>
      </c>
      <c r="BA96">
        <f t="shared" si="78"/>
        <v>2.5635735204867089E-4</v>
      </c>
      <c r="BB96">
        <f t="shared" si="78"/>
        <v>1.0962550085544098E-2</v>
      </c>
      <c r="BC96">
        <f t="shared" si="78"/>
        <v>2.9603945123170626E-2</v>
      </c>
      <c r="BD96">
        <f t="shared" si="78"/>
        <v>1.4453117054445865E-3</v>
      </c>
    </row>
    <row r="97" spans="1:56" ht="15" thickBot="1" x14ac:dyDescent="0.35">
      <c r="A97">
        <f>AVERAGE(A23:A26)</f>
        <v>0.74987278993049977</v>
      </c>
      <c r="B97">
        <f t="shared" ref="B97:E97" si="79">AVERAGE(B23:B26)</f>
        <v>0.20801317697087152</v>
      </c>
      <c r="C97">
        <f t="shared" si="79"/>
        <v>0.44498673281106649</v>
      </c>
      <c r="D97">
        <f t="shared" si="79"/>
        <v>1.2229424403361202</v>
      </c>
      <c r="E97">
        <f t="shared" si="79"/>
        <v>0.77746875142933947</v>
      </c>
      <c r="G97">
        <f t="shared" ref="G97:K97" si="80">AVERAGE(G23:G26)</f>
        <v>0.73279190769237301</v>
      </c>
      <c r="H97">
        <f t="shared" si="80"/>
        <v>0.27088939545790847</v>
      </c>
      <c r="I97">
        <f t="shared" si="80"/>
        <v>0.32130505871907294</v>
      </c>
      <c r="J97">
        <f t="shared" si="80"/>
        <v>1.101683198593465</v>
      </c>
      <c r="K97">
        <f t="shared" si="80"/>
        <v>0.75919063403644094</v>
      </c>
      <c r="N97">
        <f>AVERAGE(N23:N26)</f>
        <v>0.84943964199999999</v>
      </c>
      <c r="O97">
        <f>AVERAGE(O23:O26)</f>
        <v>0.38812046349999996</v>
      </c>
      <c r="P97">
        <f>AVERAGE(P23:P26)</f>
        <v>0.50128410300000004</v>
      </c>
      <c r="Q97">
        <f t="shared" ref="Q97:X97" si="81">AVERAGE(Q23:Q26)</f>
        <v>1.3145782504999999</v>
      </c>
      <c r="R97">
        <f t="shared" si="81"/>
        <v>0.95207372849999983</v>
      </c>
      <c r="T97">
        <f t="shared" si="81"/>
        <v>0.82460007499999999</v>
      </c>
      <c r="U97">
        <f t="shared" si="81"/>
        <v>0.42137336549999999</v>
      </c>
      <c r="V97">
        <f t="shared" si="81"/>
        <v>0.52433839149999995</v>
      </c>
      <c r="W97">
        <f t="shared" si="81"/>
        <v>1.4678409109999999</v>
      </c>
      <c r="X97">
        <f t="shared" si="81"/>
        <v>0.90934370350000027</v>
      </c>
      <c r="AM97" s="5" t="s">
        <v>25</v>
      </c>
      <c r="AN97" s="5">
        <v>2.0040447832891455</v>
      </c>
      <c r="AO97" s="5"/>
      <c r="AP97" s="5" t="s">
        <v>25</v>
      </c>
      <c r="AQ97" s="5">
        <v>2.0040447832891455</v>
      </c>
      <c r="AR97" s="5"/>
      <c r="AZ97">
        <f t="shared" ref="AZ97:BD97" si="82">AZ27^2</f>
        <v>4.5690224360507857E-4</v>
      </c>
      <c r="BA97">
        <f t="shared" si="82"/>
        <v>1.0016319386254755E-2</v>
      </c>
      <c r="BB97">
        <f t="shared" si="82"/>
        <v>2.7475824473622693E-2</v>
      </c>
      <c r="BC97">
        <f t="shared" si="82"/>
        <v>2.2659311917849107E-2</v>
      </c>
      <c r="BD97">
        <f t="shared" si="82"/>
        <v>9.4164161242505609E-5</v>
      </c>
    </row>
    <row r="98" spans="1:56" x14ac:dyDescent="0.3">
      <c r="A98">
        <f>AVERAGE(A27:A30)</f>
        <v>0.84215226909191854</v>
      </c>
      <c r="B98">
        <f t="shared" ref="B98:E98" si="83">AVERAGE(B27:B30)</f>
        <v>0.36329474762731423</v>
      </c>
      <c r="C98">
        <f t="shared" si="83"/>
        <v>0.19282162967013675</v>
      </c>
      <c r="D98">
        <f t="shared" si="83"/>
        <v>1.1550916371522151</v>
      </c>
      <c r="E98">
        <f t="shared" si="83"/>
        <v>0.65959587168880329</v>
      </c>
      <c r="G98">
        <f t="shared" ref="G98:K98" si="84">AVERAGE(G27:G30)</f>
        <v>0.75503302445802267</v>
      </c>
      <c r="H98">
        <f t="shared" si="84"/>
        <v>0.34858232006792045</v>
      </c>
      <c r="I98">
        <f t="shared" si="84"/>
        <v>0.15732651082665675</v>
      </c>
      <c r="J98">
        <f t="shared" si="84"/>
        <v>1.2605724086112624</v>
      </c>
      <c r="K98">
        <f t="shared" si="84"/>
        <v>0.60486548934309603</v>
      </c>
      <c r="N98">
        <f>AVERAGE(N27:N30)</f>
        <v>1.0371730583812075</v>
      </c>
      <c r="O98">
        <f>AVERAGE(O27:O30)</f>
        <v>0.42861149537294246</v>
      </c>
      <c r="P98">
        <f>AVERAGE(P27:P30)</f>
        <v>0.34015468128404447</v>
      </c>
      <c r="Q98">
        <f t="shared" ref="Q98:X98" si="85">AVERAGE(Q27:Q30)</f>
        <v>1.4727143513309675</v>
      </c>
      <c r="R98">
        <f t="shared" si="85"/>
        <v>0.84202643878065664</v>
      </c>
      <c r="T98">
        <f t="shared" si="85"/>
        <v>0.84290019904016378</v>
      </c>
      <c r="U98">
        <f t="shared" si="85"/>
        <v>0.422167034844601</v>
      </c>
      <c r="V98">
        <f t="shared" si="85"/>
        <v>0.28300133417207379</v>
      </c>
      <c r="W98">
        <f t="shared" si="85"/>
        <v>1.5377392539518624</v>
      </c>
      <c r="X98">
        <f t="shared" si="85"/>
        <v>0.81913869084042523</v>
      </c>
      <c r="AZ98">
        <f t="shared" ref="AZ98:BD98" si="86">AZ28^2</f>
        <v>5.2654588442502736E-3</v>
      </c>
      <c r="BA98">
        <f t="shared" si="86"/>
        <v>5.6182851634158006E-4</v>
      </c>
      <c r="BB98">
        <f t="shared" si="86"/>
        <v>4.2222446950453244E-4</v>
      </c>
      <c r="BC98">
        <f t="shared" si="86"/>
        <v>2.9987558867804048E-3</v>
      </c>
      <c r="BD98">
        <f t="shared" si="86"/>
        <v>7.8114339652465033E-6</v>
      </c>
    </row>
    <row r="99" spans="1:56" x14ac:dyDescent="0.3">
      <c r="AZ99">
        <f t="shared" ref="AZ99:BD99" si="87">AZ29^2</f>
        <v>2.5753011357181631E-2</v>
      </c>
      <c r="BA99">
        <f t="shared" si="87"/>
        <v>3.7082851307598759E-4</v>
      </c>
      <c r="BB99">
        <f t="shared" si="87"/>
        <v>2.3903782708059929E-3</v>
      </c>
      <c r="BC99">
        <f t="shared" si="87"/>
        <v>9.0118913311983424E-3</v>
      </c>
      <c r="BD99">
        <f t="shared" si="87"/>
        <v>9.4619032629270471E-3</v>
      </c>
    </row>
    <row r="100" spans="1:56" x14ac:dyDescent="0.3">
      <c r="AZ100">
        <f t="shared" ref="AZ100:BD100" si="88">AZ30^2</f>
        <v>9.7095183067005342E-4</v>
      </c>
      <c r="BA100">
        <f t="shared" si="88"/>
        <v>3.7866354429412507E-4</v>
      </c>
      <c r="BB100">
        <f t="shared" si="88"/>
        <v>9.9964346973948313E-3</v>
      </c>
      <c r="BC100">
        <f t="shared" si="88"/>
        <v>2.3249605612077427E-2</v>
      </c>
      <c r="BD100">
        <f t="shared" si="88"/>
        <v>3.838122424452038E-3</v>
      </c>
    </row>
    <row r="101" spans="1:56" x14ac:dyDescent="0.3">
      <c r="A101" t="s">
        <v>33</v>
      </c>
      <c r="N101" t="s">
        <v>34</v>
      </c>
      <c r="AZ101">
        <f t="shared" ref="AZ101:BD101" si="89">AZ31^2</f>
        <v>7.1024355718157387E-3</v>
      </c>
      <c r="BA101">
        <f t="shared" si="89"/>
        <v>1.2740610576508952E-5</v>
      </c>
      <c r="BB101">
        <f t="shared" si="89"/>
        <v>1.864565661351328E-4</v>
      </c>
      <c r="BC101">
        <f t="shared" si="89"/>
        <v>1.4340779311060583E-2</v>
      </c>
      <c r="BD101">
        <f t="shared" si="89"/>
        <v>3.9051908966326507E-3</v>
      </c>
    </row>
    <row r="102" spans="1:56" x14ac:dyDescent="0.3">
      <c r="A102" t="s">
        <v>1</v>
      </c>
      <c r="D102" t="s">
        <v>3</v>
      </c>
      <c r="G102" t="s">
        <v>4</v>
      </c>
      <c r="J102" t="s">
        <v>5</v>
      </c>
      <c r="N102" t="s">
        <v>1</v>
      </c>
      <c r="Q102" t="s">
        <v>3</v>
      </c>
      <c r="T102" t="s">
        <v>4</v>
      </c>
      <c r="W102" t="s">
        <v>5</v>
      </c>
      <c r="AZ102">
        <f t="shared" ref="AZ102:BD102" si="90">AZ32^2</f>
        <v>5.115938005697168E-3</v>
      </c>
      <c r="BA102">
        <f t="shared" si="90"/>
        <v>1.7555784663083533E-4</v>
      </c>
      <c r="BB102">
        <f t="shared" si="90"/>
        <v>6.2697713238990338E-3</v>
      </c>
      <c r="BC102">
        <f t="shared" si="90"/>
        <v>2.4034240731333222E-3</v>
      </c>
      <c r="BD102">
        <f t="shared" si="90"/>
        <v>1.4867025527595186E-3</v>
      </c>
    </row>
    <row r="103" spans="1:56" x14ac:dyDescent="0.3">
      <c r="A103" t="s">
        <v>12</v>
      </c>
      <c r="D103" t="s">
        <v>12</v>
      </c>
      <c r="G103" t="s">
        <v>12</v>
      </c>
      <c r="J103" t="s">
        <v>12</v>
      </c>
      <c r="N103" t="s">
        <v>12</v>
      </c>
      <c r="Q103" t="s">
        <v>12</v>
      </c>
      <c r="T103" t="s">
        <v>12</v>
      </c>
      <c r="W103" t="s">
        <v>12</v>
      </c>
      <c r="AZ103">
        <f t="shared" ref="AZ103:BD103" si="91">AZ33^2</f>
        <v>2.5758397655568505E-3</v>
      </c>
      <c r="BA103">
        <f t="shared" si="91"/>
        <v>7.0149492569956037E-5</v>
      </c>
      <c r="BB103">
        <f t="shared" si="91"/>
        <v>6.774358079654195E-3</v>
      </c>
      <c r="BC103">
        <f t="shared" si="91"/>
        <v>3.3284058045411331E-4</v>
      </c>
      <c r="BD103">
        <f t="shared" si="91"/>
        <v>2.0693713069769421E-3</v>
      </c>
    </row>
    <row r="104" spans="1:56" ht="15" thickBot="1" x14ac:dyDescent="0.35">
      <c r="AZ104">
        <f t="shared" ref="AZ104:BD104" si="92">AZ34^2</f>
        <v>4.5933912542918563E-3</v>
      </c>
      <c r="BA104">
        <f t="shared" si="92"/>
        <v>4.6905392480539035E-4</v>
      </c>
      <c r="BB104">
        <f t="shared" si="92"/>
        <v>3.2175936613130355E-3</v>
      </c>
      <c r="BC104">
        <f t="shared" si="92"/>
        <v>2.8523204666943676E-5</v>
      </c>
      <c r="BD104">
        <f t="shared" si="92"/>
        <v>1.4728001055756452E-4</v>
      </c>
    </row>
    <row r="105" spans="1:56" x14ac:dyDescent="0.3">
      <c r="A105" s="6"/>
      <c r="B105" s="6" t="s">
        <v>13</v>
      </c>
      <c r="C105" s="6" t="s">
        <v>14</v>
      </c>
      <c r="D105" s="6"/>
      <c r="E105" s="6" t="s">
        <v>13</v>
      </c>
      <c r="F105" s="6" t="s">
        <v>14</v>
      </c>
      <c r="G105" s="6"/>
      <c r="H105" s="6" t="s">
        <v>13</v>
      </c>
      <c r="I105" s="6" t="s">
        <v>14</v>
      </c>
      <c r="J105" s="6"/>
      <c r="K105" s="6" t="s">
        <v>13</v>
      </c>
      <c r="L105" s="6" t="s">
        <v>14</v>
      </c>
      <c r="N105" s="6"/>
      <c r="O105" s="6" t="s">
        <v>13</v>
      </c>
      <c r="P105" s="6" t="s">
        <v>14</v>
      </c>
      <c r="Q105" s="6"/>
      <c r="R105" s="6" t="s">
        <v>13</v>
      </c>
      <c r="S105" s="6" t="s">
        <v>14</v>
      </c>
      <c r="T105" s="6"/>
      <c r="U105" s="6" t="s">
        <v>13</v>
      </c>
      <c r="V105" s="6" t="s">
        <v>14</v>
      </c>
      <c r="W105" s="6"/>
      <c r="X105" s="6" t="s">
        <v>13</v>
      </c>
      <c r="Y105" s="6" t="s">
        <v>14</v>
      </c>
      <c r="AZ105">
        <f t="shared" ref="AZ105:BD105" si="93">AZ35^2</f>
        <v>9.5574190161233901E-3</v>
      </c>
      <c r="BA105">
        <f t="shared" si="93"/>
        <v>1.4229742273842166E-5</v>
      </c>
      <c r="BB105">
        <f t="shared" si="93"/>
        <v>3.7208096516672062E-5</v>
      </c>
      <c r="BC105">
        <f t="shared" si="93"/>
        <v>2.4274978250817107E-3</v>
      </c>
      <c r="BD105">
        <f t="shared" si="93"/>
        <v>2.4819113574159838E-3</v>
      </c>
    </row>
    <row r="106" spans="1:56" x14ac:dyDescent="0.3">
      <c r="A106" s="4" t="s">
        <v>15</v>
      </c>
      <c r="B106" s="4">
        <v>0.77310543581831526</v>
      </c>
      <c r="C106" s="4">
        <v>0.80977354941323676</v>
      </c>
      <c r="D106" s="4" t="s">
        <v>15</v>
      </c>
      <c r="E106" s="4">
        <v>0.27826457017055467</v>
      </c>
      <c r="F106" s="4">
        <v>0.27720207245407902</v>
      </c>
      <c r="G106" s="4" t="s">
        <v>15</v>
      </c>
      <c r="H106" s="4">
        <v>0.22187534102667611</v>
      </c>
      <c r="I106" s="4">
        <v>0.22047441229899292</v>
      </c>
      <c r="J106" s="4" t="s">
        <v>15</v>
      </c>
      <c r="K106" s="4">
        <v>1.0832266128945029</v>
      </c>
      <c r="L106" s="4">
        <v>1.0923254952219488</v>
      </c>
      <c r="N106" s="4" t="s">
        <v>15</v>
      </c>
      <c r="O106" s="4">
        <v>0.86544933541476232</v>
      </c>
      <c r="P106" s="4">
        <v>0.89154096148551787</v>
      </c>
      <c r="Q106" s="4" t="s">
        <v>15</v>
      </c>
      <c r="R106" s="4">
        <v>0.36203771183480848</v>
      </c>
      <c r="S106" s="4">
        <v>0.3628427081725184</v>
      </c>
      <c r="T106" s="4" t="s">
        <v>15</v>
      </c>
      <c r="U106" s="4">
        <v>0.24733519569101473</v>
      </c>
      <c r="V106" s="4">
        <v>0.25691505660173558</v>
      </c>
      <c r="W106" s="4" t="s">
        <v>15</v>
      </c>
      <c r="X106" s="4">
        <v>1.3369463734333089</v>
      </c>
      <c r="Y106" s="4">
        <v>1.4467502438191284</v>
      </c>
      <c r="AZ106">
        <f t="shared" ref="AZ106:BD106" si="94">AZ36^2</f>
        <v>4.629239332897387E-3</v>
      </c>
      <c r="BA106">
        <f t="shared" si="94"/>
        <v>1.4725783668025906E-6</v>
      </c>
      <c r="BB106">
        <f t="shared" si="94"/>
        <v>4.2193136345875359E-3</v>
      </c>
      <c r="BC106">
        <f t="shared" si="94"/>
        <v>2.6143380580965905E-2</v>
      </c>
      <c r="BD106">
        <f t="shared" si="94"/>
        <v>7.1657800853063836E-3</v>
      </c>
    </row>
    <row r="107" spans="1:56" x14ac:dyDescent="0.3">
      <c r="A107" s="4" t="s">
        <v>16</v>
      </c>
      <c r="B107" s="4">
        <v>1.9149592996002907E-3</v>
      </c>
      <c r="C107" s="4">
        <v>3.5571706803572325E-3</v>
      </c>
      <c r="D107" s="4" t="s">
        <v>16</v>
      </c>
      <c r="E107" s="4">
        <v>2.3993158767354563E-3</v>
      </c>
      <c r="F107" s="4">
        <v>1.3323355757235422E-3</v>
      </c>
      <c r="G107" s="4" t="s">
        <v>16</v>
      </c>
      <c r="H107" s="4">
        <v>1.182652206976533E-2</v>
      </c>
      <c r="I107" s="4">
        <v>8.8391301651359055E-3</v>
      </c>
      <c r="J107" s="4" t="s">
        <v>16</v>
      </c>
      <c r="K107" s="4">
        <v>1.8028681109305406E-2</v>
      </c>
      <c r="L107" s="4">
        <v>1.4074701138209633E-2</v>
      </c>
      <c r="N107" s="4" t="s">
        <v>16</v>
      </c>
      <c r="O107" s="4">
        <v>8.0473274922789814E-3</v>
      </c>
      <c r="P107" s="4">
        <v>8.4461575279307418E-3</v>
      </c>
      <c r="Q107" s="4" t="s">
        <v>16</v>
      </c>
      <c r="R107" s="4">
        <v>1.8855202873374981E-3</v>
      </c>
      <c r="S107" s="4">
        <v>2.5133240518725453E-3</v>
      </c>
      <c r="T107" s="4" t="s">
        <v>16</v>
      </c>
      <c r="U107" s="4">
        <v>1.7815757369368041E-2</v>
      </c>
      <c r="V107" s="4">
        <v>1.7153644818578024E-2</v>
      </c>
      <c r="W107" s="4" t="s">
        <v>16</v>
      </c>
      <c r="X107" s="4">
        <v>2.2250110875605539E-2</v>
      </c>
      <c r="Y107" s="4">
        <v>2.6918489776416383E-2</v>
      </c>
      <c r="AZ107">
        <f t="shared" ref="AZ107:BD107" si="95">AZ37^2</f>
        <v>1.6572153040511036E-3</v>
      </c>
      <c r="BA107">
        <f t="shared" si="95"/>
        <v>1.005615733644037E-6</v>
      </c>
      <c r="BB107">
        <f t="shared" si="95"/>
        <v>1.301390348679875E-3</v>
      </c>
      <c r="BC107">
        <f t="shared" si="95"/>
        <v>4.188478528645663E-2</v>
      </c>
      <c r="BD107">
        <f t="shared" si="95"/>
        <v>1.0516555286441251E-3</v>
      </c>
    </row>
    <row r="108" spans="1:56" x14ac:dyDescent="0.3">
      <c r="A108" s="4" t="s">
        <v>17</v>
      </c>
      <c r="B108" s="4">
        <v>7</v>
      </c>
      <c r="C108" s="4">
        <v>7</v>
      </c>
      <c r="D108" s="4" t="s">
        <v>17</v>
      </c>
      <c r="E108" s="4">
        <v>7</v>
      </c>
      <c r="F108" s="4">
        <v>7</v>
      </c>
      <c r="G108" s="4" t="s">
        <v>17</v>
      </c>
      <c r="H108" s="4">
        <v>7</v>
      </c>
      <c r="I108" s="4">
        <v>7</v>
      </c>
      <c r="J108" s="4" t="s">
        <v>17</v>
      </c>
      <c r="K108" s="4">
        <v>7</v>
      </c>
      <c r="L108" s="4">
        <v>7</v>
      </c>
      <c r="N108" s="4" t="s">
        <v>17</v>
      </c>
      <c r="O108" s="4">
        <v>7</v>
      </c>
      <c r="P108" s="4">
        <v>7</v>
      </c>
      <c r="Q108" s="4" t="s">
        <v>17</v>
      </c>
      <c r="R108" s="4">
        <v>7</v>
      </c>
      <c r="S108" s="4">
        <v>7</v>
      </c>
      <c r="T108" s="4" t="s">
        <v>17</v>
      </c>
      <c r="U108" s="4">
        <v>7</v>
      </c>
      <c r="V108" s="4">
        <v>7</v>
      </c>
      <c r="W108" s="4" t="s">
        <v>17</v>
      </c>
      <c r="X108" s="4">
        <v>7</v>
      </c>
      <c r="Y108" s="4">
        <v>7</v>
      </c>
      <c r="AZ108">
        <f t="shared" ref="AZ108:BD108" si="96">AZ38^2</f>
        <v>2.8489099404354853E-3</v>
      </c>
      <c r="BA108">
        <f t="shared" si="96"/>
        <v>1.7496973460144353E-4</v>
      </c>
      <c r="BB108">
        <f t="shared" si="96"/>
        <v>3.3100195979187358E-5</v>
      </c>
      <c r="BC108">
        <f t="shared" si="96"/>
        <v>3.551378759790659E-2</v>
      </c>
      <c r="BD108">
        <f t="shared" si="96"/>
        <v>1.7041968395334871E-5</v>
      </c>
    </row>
    <row r="109" spans="1:56" x14ac:dyDescent="0.3">
      <c r="A109" s="4" t="s">
        <v>18</v>
      </c>
      <c r="B109" s="4">
        <v>0.22091251504793691</v>
      </c>
      <c r="C109" s="4"/>
      <c r="D109" s="4" t="s">
        <v>18</v>
      </c>
      <c r="E109" s="4">
        <v>0.80988426699566562</v>
      </c>
      <c r="F109" s="4"/>
      <c r="G109" s="4" t="s">
        <v>18</v>
      </c>
      <c r="H109" s="4">
        <v>0.76011212673653117</v>
      </c>
      <c r="I109" s="4"/>
      <c r="J109" s="4" t="s">
        <v>18</v>
      </c>
      <c r="K109" s="4">
        <v>0.82255406436409362</v>
      </c>
      <c r="L109" s="4"/>
      <c r="N109" s="4" t="s">
        <v>18</v>
      </c>
      <c r="O109" s="4">
        <v>0.2367444503505006</v>
      </c>
      <c r="P109" s="4"/>
      <c r="Q109" s="4" t="s">
        <v>18</v>
      </c>
      <c r="R109" s="4">
        <v>0.94334781287841651</v>
      </c>
      <c r="S109" s="4"/>
      <c r="T109" s="4" t="s">
        <v>18</v>
      </c>
      <c r="U109" s="4">
        <v>0.94232042178425524</v>
      </c>
      <c r="V109" s="4"/>
      <c r="W109" s="4" t="s">
        <v>18</v>
      </c>
      <c r="X109" s="4">
        <v>0.86333305007418371</v>
      </c>
      <c r="Y109" s="4"/>
      <c r="AZ109">
        <f t="shared" ref="AZ109:BD109" si="97">AZ39^2</f>
        <v>5.4632597843921481E-4</v>
      </c>
      <c r="BA109">
        <f t="shared" si="97"/>
        <v>2.4716760044033717E-4</v>
      </c>
      <c r="BB109">
        <f t="shared" si="97"/>
        <v>2.2476555922094159E-3</v>
      </c>
      <c r="BC109">
        <f t="shared" si="97"/>
        <v>3.4736315303528394E-2</v>
      </c>
      <c r="BD109">
        <f t="shared" si="97"/>
        <v>9.0548540598425873E-4</v>
      </c>
    </row>
    <row r="110" spans="1:56" x14ac:dyDescent="0.3">
      <c r="A110" s="4" t="s">
        <v>19</v>
      </c>
      <c r="B110" s="4">
        <v>0</v>
      </c>
      <c r="C110" s="4"/>
      <c r="D110" s="4" t="s">
        <v>19</v>
      </c>
      <c r="E110" s="4">
        <v>0</v>
      </c>
      <c r="F110" s="4"/>
      <c r="G110" s="4" t="s">
        <v>19</v>
      </c>
      <c r="H110" s="4">
        <v>0</v>
      </c>
      <c r="I110" s="4"/>
      <c r="J110" s="4" t="s">
        <v>19</v>
      </c>
      <c r="K110" s="4">
        <v>0</v>
      </c>
      <c r="L110" s="4"/>
      <c r="N110" s="4" t="s">
        <v>19</v>
      </c>
      <c r="O110" s="4">
        <v>0</v>
      </c>
      <c r="P110" s="4"/>
      <c r="Q110" s="4" t="s">
        <v>19</v>
      </c>
      <c r="R110" s="4">
        <v>0</v>
      </c>
      <c r="S110" s="4"/>
      <c r="T110" s="4" t="s">
        <v>19</v>
      </c>
      <c r="U110" s="4">
        <v>0</v>
      </c>
      <c r="V110" s="4"/>
      <c r="W110" s="4" t="s">
        <v>19</v>
      </c>
      <c r="X110" s="4">
        <v>0</v>
      </c>
      <c r="Y110" s="4"/>
      <c r="AZ110">
        <f t="shared" ref="AZ110:BD110" si="98">AZ40^2</f>
        <v>1.843377232389593E-3</v>
      </c>
      <c r="BA110">
        <f t="shared" si="98"/>
        <v>4.1381354696453781E-4</v>
      </c>
      <c r="BB110">
        <f t="shared" si="98"/>
        <v>2.6475256417085349E-5</v>
      </c>
      <c r="BC110">
        <f t="shared" si="98"/>
        <v>1.9490376395031701E-3</v>
      </c>
      <c r="BD110">
        <f t="shared" si="98"/>
        <v>3.3240344517136099E-5</v>
      </c>
    </row>
    <row r="111" spans="1:56" x14ac:dyDescent="0.3">
      <c r="A111" s="4" t="s">
        <v>20</v>
      </c>
      <c r="B111" s="4">
        <v>6</v>
      </c>
      <c r="C111" s="4"/>
      <c r="D111" s="4" t="s">
        <v>20</v>
      </c>
      <c r="E111" s="4">
        <v>6</v>
      </c>
      <c r="F111" s="4"/>
      <c r="G111" s="4" t="s">
        <v>20</v>
      </c>
      <c r="H111" s="4">
        <v>6</v>
      </c>
      <c r="I111" s="4"/>
      <c r="J111" s="4" t="s">
        <v>20</v>
      </c>
      <c r="K111" s="4">
        <v>6</v>
      </c>
      <c r="L111" s="4"/>
      <c r="N111" s="4" t="s">
        <v>20</v>
      </c>
      <c r="O111" s="4">
        <v>6</v>
      </c>
      <c r="P111" s="4"/>
      <c r="Q111" s="4" t="s">
        <v>20</v>
      </c>
      <c r="R111" s="4">
        <v>6</v>
      </c>
      <c r="S111" s="4"/>
      <c r="T111" s="4" t="s">
        <v>20</v>
      </c>
      <c r="U111" s="4">
        <v>6</v>
      </c>
      <c r="V111" s="4"/>
      <c r="W111" s="4" t="s">
        <v>20</v>
      </c>
      <c r="X111" s="4">
        <v>6</v>
      </c>
      <c r="Y111" s="4"/>
      <c r="AZ111">
        <f t="shared" ref="AZ111:BD111" si="99">AZ41^2</f>
        <v>3.6522594366694716E-3</v>
      </c>
      <c r="BA111">
        <f t="shared" si="99"/>
        <v>2.839385765792364E-7</v>
      </c>
      <c r="BB111">
        <f t="shared" si="99"/>
        <v>2.0441042430934844E-5</v>
      </c>
      <c r="BC111">
        <f t="shared" si="99"/>
        <v>1.9354428688630639E-3</v>
      </c>
      <c r="BD111">
        <f t="shared" si="99"/>
        <v>1.8616909140758986E-4</v>
      </c>
    </row>
    <row r="112" spans="1:56" x14ac:dyDescent="0.3">
      <c r="A112" s="4" t="s">
        <v>21</v>
      </c>
      <c r="B112" s="4">
        <v>-1.4762045645121891</v>
      </c>
      <c r="C112" s="4"/>
      <c r="D112" s="4" t="s">
        <v>21</v>
      </c>
      <c r="E112" s="4">
        <v>9.7246275313381009E-2</v>
      </c>
      <c r="F112" s="4"/>
      <c r="G112" s="4" t="s">
        <v>21</v>
      </c>
      <c r="H112" s="4">
        <v>5.1787730057673537E-2</v>
      </c>
      <c r="I112" s="4"/>
      <c r="J112" s="4" t="s">
        <v>21</v>
      </c>
      <c r="K112" s="4">
        <v>-0.31347069368276337</v>
      </c>
      <c r="L112" s="4"/>
      <c r="N112" s="4" t="s">
        <v>21</v>
      </c>
      <c r="O112" s="4">
        <v>-0.61523250324015966</v>
      </c>
      <c r="P112" s="4"/>
      <c r="Q112" s="4" t="s">
        <v>21</v>
      </c>
      <c r="R112" s="4">
        <v>-0.12470585848243358</v>
      </c>
      <c r="S112" s="4"/>
      <c r="T112" s="4" t="s">
        <v>21</v>
      </c>
      <c r="U112" s="4">
        <v>-0.56353131599834227</v>
      </c>
      <c r="V112" s="4"/>
      <c r="W112" s="4" t="s">
        <v>21</v>
      </c>
      <c r="X112" s="4">
        <v>-3.4944660330815425</v>
      </c>
      <c r="Y112" s="4"/>
      <c r="AZ112">
        <f t="shared" ref="AZ112:BD112" si="100">AZ42^2</f>
        <v>4.5494363715407177E-4</v>
      </c>
      <c r="BA112">
        <f t="shared" si="100"/>
        <v>5.1726099912077382E-4</v>
      </c>
      <c r="BB112">
        <f t="shared" si="100"/>
        <v>9.7388443748983955E-4</v>
      </c>
      <c r="BC112">
        <f t="shared" si="100"/>
        <v>2.2954807555476938E-5</v>
      </c>
      <c r="BD112">
        <f t="shared" si="100"/>
        <v>6.3373129846870213E-4</v>
      </c>
    </row>
    <row r="113" spans="1:56" x14ac:dyDescent="0.3">
      <c r="A113" s="4" t="s">
        <v>22</v>
      </c>
      <c r="B113" s="4">
        <v>9.517360766325908E-2</v>
      </c>
      <c r="C113" s="4"/>
      <c r="D113" s="4" t="s">
        <v>22</v>
      </c>
      <c r="E113" s="4">
        <v>0.46284895814518545</v>
      </c>
      <c r="F113" s="4"/>
      <c r="G113" s="4" t="s">
        <v>22</v>
      </c>
      <c r="H113" s="4">
        <v>0.48018946872931101</v>
      </c>
      <c r="I113" s="4"/>
      <c r="J113" s="4" t="s">
        <v>22</v>
      </c>
      <c r="K113" s="4">
        <v>0.38226723052459799</v>
      </c>
      <c r="L113" s="4"/>
      <c r="N113" s="4" t="s">
        <v>22</v>
      </c>
      <c r="O113" s="4">
        <v>0.28049773843138037</v>
      </c>
      <c r="P113" s="4"/>
      <c r="Q113" s="4" t="s">
        <v>22</v>
      </c>
      <c r="R113" s="4">
        <v>0.45241480613651563</v>
      </c>
      <c r="S113" s="4"/>
      <c r="T113" s="4" t="s">
        <v>22</v>
      </c>
      <c r="U113" s="4">
        <v>0.29674648529358982</v>
      </c>
      <c r="V113" s="4"/>
      <c r="W113" s="4" t="s">
        <v>22</v>
      </c>
      <c r="X113" s="4">
        <v>6.4564859356468496E-3</v>
      </c>
      <c r="Y113" s="4"/>
      <c r="AZ113">
        <f t="shared" ref="AZ113:BD113" si="101">AZ43^2</f>
        <v>5.0319557816571963E-4</v>
      </c>
      <c r="BA113">
        <f t="shared" si="101"/>
        <v>2.4724476616260329E-7</v>
      </c>
      <c r="BB113">
        <f t="shared" si="101"/>
        <v>6.9814169364933989E-4</v>
      </c>
      <c r="BC113">
        <f t="shared" si="101"/>
        <v>7.0979532303539568E-4</v>
      </c>
      <c r="BD113">
        <f t="shared" si="101"/>
        <v>2.2794013317446103E-4</v>
      </c>
    </row>
    <row r="114" spans="1:56" x14ac:dyDescent="0.3">
      <c r="A114" s="4" t="s">
        <v>23</v>
      </c>
      <c r="B114" s="4">
        <v>1.9431802805153031</v>
      </c>
      <c r="C114" s="4"/>
      <c r="D114" s="4" t="s">
        <v>23</v>
      </c>
      <c r="E114" s="4">
        <v>1.9431802805153031</v>
      </c>
      <c r="F114" s="4"/>
      <c r="G114" s="4" t="s">
        <v>23</v>
      </c>
      <c r="H114" s="4">
        <v>1.9431802805153031</v>
      </c>
      <c r="I114" s="4"/>
      <c r="J114" s="4" t="s">
        <v>23</v>
      </c>
      <c r="K114" s="4">
        <v>1.9431802805153031</v>
      </c>
      <c r="L114" s="4"/>
      <c r="N114" s="4" t="s">
        <v>23</v>
      </c>
      <c r="O114" s="4">
        <v>1.9431802805153031</v>
      </c>
      <c r="P114" s="4"/>
      <c r="Q114" s="4" t="s">
        <v>23</v>
      </c>
      <c r="R114" s="4">
        <v>1.9431802805153031</v>
      </c>
      <c r="S114" s="4"/>
      <c r="T114" s="4" t="s">
        <v>23</v>
      </c>
      <c r="U114" s="4">
        <v>1.9431802805153031</v>
      </c>
      <c r="V114" s="4"/>
      <c r="W114" s="4" t="s">
        <v>23</v>
      </c>
      <c r="X114" s="4">
        <v>1.9431802805153031</v>
      </c>
      <c r="Y114" s="4"/>
      <c r="AZ114">
        <f t="shared" ref="AZ114:BD114" si="102">AZ44^2</f>
        <v>3.3192110256480757E-2</v>
      </c>
      <c r="BA114">
        <f t="shared" si="102"/>
        <v>1.1425143612100019E-3</v>
      </c>
      <c r="BB114">
        <f t="shared" si="102"/>
        <v>1.783307021808401E-3</v>
      </c>
      <c r="BC114">
        <f t="shared" si="102"/>
        <v>3.1055569311705666E-3</v>
      </c>
      <c r="BD114">
        <f t="shared" si="102"/>
        <v>4.4117864368303954E-5</v>
      </c>
    </row>
    <row r="115" spans="1:56" x14ac:dyDescent="0.3">
      <c r="A115" s="4" t="s">
        <v>24</v>
      </c>
      <c r="B115" s="4">
        <v>0.19034721532651816</v>
      </c>
      <c r="C115" s="4"/>
      <c r="D115" s="4" t="s">
        <v>24</v>
      </c>
      <c r="E115" s="4">
        <v>0.9256979162903709</v>
      </c>
      <c r="F115" s="4"/>
      <c r="G115" s="4" t="s">
        <v>24</v>
      </c>
      <c r="H115" s="4">
        <v>0.96037893745862202</v>
      </c>
      <c r="I115" s="4"/>
      <c r="J115" s="4" t="s">
        <v>24</v>
      </c>
      <c r="K115" s="4">
        <v>0.76453446104919598</v>
      </c>
      <c r="L115" s="4"/>
      <c r="N115" s="4" t="s">
        <v>24</v>
      </c>
      <c r="O115" s="4">
        <v>0.56099547686276074</v>
      </c>
      <c r="P115" s="4"/>
      <c r="Q115" s="4" t="s">
        <v>24</v>
      </c>
      <c r="R115" s="4">
        <v>0.90482961227303127</v>
      </c>
      <c r="S115" s="4"/>
      <c r="T115" s="4" t="s">
        <v>24</v>
      </c>
      <c r="U115" s="4">
        <v>0.59349297058717965</v>
      </c>
      <c r="V115" s="4"/>
      <c r="W115" s="4" t="s">
        <v>24</v>
      </c>
      <c r="X115" s="4">
        <v>1.2912971871293699E-2</v>
      </c>
      <c r="Y115" s="4"/>
      <c r="AZ115">
        <f t="shared" ref="AZ115:BD115" si="103">AZ45^2</f>
        <v>1.9875281471869882E-2</v>
      </c>
      <c r="BA115">
        <f t="shared" si="103"/>
        <v>3.8453835610724696E-4</v>
      </c>
      <c r="BB115">
        <f t="shared" si="103"/>
        <v>3.7430040838412654E-3</v>
      </c>
      <c r="BC115">
        <f t="shared" si="103"/>
        <v>1.3039355951405163E-3</v>
      </c>
      <c r="BD115">
        <f t="shared" si="103"/>
        <v>2.5346559621250791E-3</v>
      </c>
    </row>
    <row r="116" spans="1:56" ht="15" thickBot="1" x14ac:dyDescent="0.35">
      <c r="A116" s="5" t="s">
        <v>25</v>
      </c>
      <c r="B116" s="5">
        <v>2.4469118511449697</v>
      </c>
      <c r="C116" s="5"/>
      <c r="D116" s="5" t="s">
        <v>25</v>
      </c>
      <c r="E116" s="5">
        <v>2.4469118511449697</v>
      </c>
      <c r="F116" s="5"/>
      <c r="G116" s="5" t="s">
        <v>25</v>
      </c>
      <c r="H116" s="5">
        <v>2.4469118511449697</v>
      </c>
      <c r="I116" s="5"/>
      <c r="J116" s="5" t="s">
        <v>25</v>
      </c>
      <c r="K116" s="5">
        <v>2.4469118511449697</v>
      </c>
      <c r="L116" s="5"/>
      <c r="N116" s="5" t="s">
        <v>25</v>
      </c>
      <c r="O116" s="5">
        <v>2.4469118511449697</v>
      </c>
      <c r="P116" s="5"/>
      <c r="Q116" s="5" t="s">
        <v>25</v>
      </c>
      <c r="R116" s="5">
        <v>2.4469118511449697</v>
      </c>
      <c r="S116" s="5"/>
      <c r="T116" s="5" t="s">
        <v>25</v>
      </c>
      <c r="U116" s="5">
        <v>2.4469118511449697</v>
      </c>
      <c r="V116" s="5"/>
      <c r="W116" s="5" t="s">
        <v>25</v>
      </c>
      <c r="X116" s="5">
        <v>2.4469118511449697</v>
      </c>
      <c r="Y116" s="5"/>
      <c r="AZ116">
        <f t="shared" ref="AZ116:BD116" si="104">AZ46^2</f>
        <v>1.1450412050957934E-2</v>
      </c>
      <c r="BA116">
        <f t="shared" si="104"/>
        <v>8.9432730628897695E-8</v>
      </c>
      <c r="BB116">
        <f t="shared" si="104"/>
        <v>1.6187352454725902E-3</v>
      </c>
      <c r="BC116">
        <f t="shared" si="104"/>
        <v>7.580882491636306E-3</v>
      </c>
      <c r="BD116">
        <f t="shared" si="104"/>
        <v>3.0627618798506383E-3</v>
      </c>
    </row>
    <row r="117" spans="1:56" x14ac:dyDescent="0.3">
      <c r="AZ117">
        <f t="shared" ref="AZ117:BD117" si="105">AZ47^2</f>
        <v>2.7564852883906567E-2</v>
      </c>
      <c r="BA117">
        <f t="shared" si="105"/>
        <v>6.4732199723001744E-5</v>
      </c>
      <c r="BB117">
        <f t="shared" si="105"/>
        <v>3.823239135317806E-3</v>
      </c>
      <c r="BC117">
        <f t="shared" si="105"/>
        <v>3.0720731723014087E-2</v>
      </c>
      <c r="BD117">
        <f t="shared" si="105"/>
        <v>9.1861842506355364E-4</v>
      </c>
    </row>
    <row r="118" spans="1:56" x14ac:dyDescent="0.3">
      <c r="AZ118">
        <f t="shared" ref="AZ118:BD118" si="106">AZ48^2</f>
        <v>6.5501482450963395E-3</v>
      </c>
      <c r="BA118">
        <f t="shared" si="106"/>
        <v>6.9070637821723783E-4</v>
      </c>
      <c r="BB118">
        <f t="shared" si="106"/>
        <v>6.6513486705440023E-4</v>
      </c>
      <c r="BC118">
        <f t="shared" si="106"/>
        <v>3.3804352429834983E-2</v>
      </c>
      <c r="BD118">
        <f t="shared" si="106"/>
        <v>1.6793074044317409E-2</v>
      </c>
    </row>
    <row r="119" spans="1:56" x14ac:dyDescent="0.3">
      <c r="A119" t="s">
        <v>7</v>
      </c>
      <c r="N119" t="s">
        <v>7</v>
      </c>
      <c r="AZ119">
        <f t="shared" ref="AZ119:BD119" si="107">AZ49^2</f>
        <v>9.6665576259779666E-3</v>
      </c>
      <c r="BA119">
        <f t="shared" si="107"/>
        <v>4.6267440275930024E-4</v>
      </c>
      <c r="BB119">
        <f t="shared" si="107"/>
        <v>4.0908509387821753E-3</v>
      </c>
      <c r="BC119">
        <f t="shared" si="107"/>
        <v>6.432594772038551E-2</v>
      </c>
      <c r="BD119">
        <f t="shared" si="107"/>
        <v>2.1044801277653138E-2</v>
      </c>
    </row>
    <row r="120" spans="1:56" x14ac:dyDescent="0.3">
      <c r="A120" t="s">
        <v>12</v>
      </c>
      <c r="N120" t="s">
        <v>12</v>
      </c>
      <c r="AZ120">
        <f t="shared" ref="AZ120:BD120" si="108">AZ50^2</f>
        <v>2.1213023426341134E-2</v>
      </c>
      <c r="BA120">
        <f t="shared" si="108"/>
        <v>1.3494725881870126E-4</v>
      </c>
      <c r="BB120">
        <f t="shared" si="108"/>
        <v>1.86004316790553E-3</v>
      </c>
      <c r="BC120">
        <f t="shared" si="108"/>
        <v>7.1170872915512315E-2</v>
      </c>
      <c r="BD120">
        <f t="shared" si="108"/>
        <v>2.1739109164944783E-2</v>
      </c>
    </row>
    <row r="121" spans="1:56" ht="15" thickBot="1" x14ac:dyDescent="0.35">
      <c r="AZ121">
        <f t="shared" ref="AZ121:BD121" si="109">AZ51^2</f>
        <v>1.1693009219788277E-2</v>
      </c>
      <c r="BA121">
        <f t="shared" si="109"/>
        <v>1.4547122091874799E-5</v>
      </c>
      <c r="BB121">
        <f t="shared" si="109"/>
        <v>1.0252239455261786E-3</v>
      </c>
      <c r="BC121">
        <f t="shared" si="109"/>
        <v>5.4678486754115636E-2</v>
      </c>
      <c r="BD121">
        <f t="shared" si="109"/>
        <v>2.8712039322982479E-2</v>
      </c>
    </row>
    <row r="122" spans="1:56" x14ac:dyDescent="0.3">
      <c r="A122" s="6"/>
      <c r="B122" s="6" t="s">
        <v>13</v>
      </c>
      <c r="C122" s="6" t="s">
        <v>14</v>
      </c>
      <c r="N122" s="6"/>
      <c r="O122" s="6" t="s">
        <v>13</v>
      </c>
      <c r="P122" s="6" t="s">
        <v>14</v>
      </c>
      <c r="AZ122">
        <f t="shared" ref="AZ122:BD122" si="110">AZ52^2</f>
        <v>1.978310325185618E-4</v>
      </c>
      <c r="BA122">
        <f t="shared" si="110"/>
        <v>7.8761155767872603E-4</v>
      </c>
      <c r="BB122">
        <f t="shared" si="110"/>
        <v>1.8123842092752358E-3</v>
      </c>
      <c r="BC122">
        <f t="shared" si="110"/>
        <v>1.95411579894549E-2</v>
      </c>
      <c r="BD122">
        <f t="shared" si="110"/>
        <v>4.510962329035203E-3</v>
      </c>
    </row>
    <row r="123" spans="1:56" x14ac:dyDescent="0.3">
      <c r="A123" s="4" t="s">
        <v>15</v>
      </c>
      <c r="B123" s="4">
        <v>0.69157155452885954</v>
      </c>
      <c r="C123" s="4">
        <v>0.69097279389307531</v>
      </c>
      <c r="N123" s="4" t="s">
        <v>15</v>
      </c>
      <c r="O123" s="4">
        <v>0.86184208214436198</v>
      </c>
      <c r="P123" s="4">
        <v>0.84744127562194493</v>
      </c>
      <c r="AZ123">
        <f t="shared" ref="AZ123:BD123" si="111">AZ53^2</f>
        <v>5.503673772080961E-4</v>
      </c>
      <c r="BA123">
        <f t="shared" si="111"/>
        <v>4.3413160437048943E-3</v>
      </c>
      <c r="BB123">
        <f t="shared" si="111"/>
        <v>4.7640756885766623E-3</v>
      </c>
      <c r="BC123">
        <f t="shared" si="111"/>
        <v>3.7433542232340015E-2</v>
      </c>
      <c r="BD123">
        <f t="shared" si="111"/>
        <v>2.8644743335856534E-4</v>
      </c>
    </row>
    <row r="124" spans="1:56" x14ac:dyDescent="0.3">
      <c r="A124" s="4" t="s">
        <v>16</v>
      </c>
      <c r="B124" s="4">
        <v>3.4530423375135812E-3</v>
      </c>
      <c r="C124" s="4">
        <v>3.1845970997654801E-3</v>
      </c>
      <c r="N124" s="4" t="s">
        <v>16</v>
      </c>
      <c r="O124" s="4">
        <v>9.3794282646945479E-3</v>
      </c>
      <c r="P124" s="4">
        <v>2.1052012940971335E-3</v>
      </c>
      <c r="AZ124">
        <f t="shared" ref="AZ124:BD124" si="112">AZ54^2</f>
        <v>4.1321549537856043E-5</v>
      </c>
      <c r="BA124">
        <f t="shared" si="112"/>
        <v>5.0578993457107676E-4</v>
      </c>
      <c r="BB124">
        <f t="shared" si="112"/>
        <v>1.4187644721609907E-4</v>
      </c>
      <c r="BC124">
        <f t="shared" si="112"/>
        <v>2.0956331380468363E-2</v>
      </c>
      <c r="BD124">
        <f t="shared" si="112"/>
        <v>6.6302218122782702E-3</v>
      </c>
    </row>
    <row r="125" spans="1:56" x14ac:dyDescent="0.3">
      <c r="A125" s="4" t="s">
        <v>17</v>
      </c>
      <c r="B125" s="4">
        <v>7</v>
      </c>
      <c r="C125" s="4">
        <v>7</v>
      </c>
      <c r="N125" s="4" t="s">
        <v>17</v>
      </c>
      <c r="O125" s="4">
        <v>7</v>
      </c>
      <c r="P125" s="4">
        <v>7</v>
      </c>
      <c r="AZ125">
        <f t="shared" ref="AZ125:BD125" si="113">AZ55^2</f>
        <v>4.6596050776899958E-3</v>
      </c>
      <c r="BA125">
        <f t="shared" si="113"/>
        <v>2.7452354283750464E-4</v>
      </c>
      <c r="BB125">
        <f t="shared" si="113"/>
        <v>5.5741842874116057E-5</v>
      </c>
      <c r="BC125">
        <f t="shared" si="113"/>
        <v>1.8230517597548377E-2</v>
      </c>
      <c r="BD125">
        <f t="shared" si="113"/>
        <v>2.9219105920878648E-5</v>
      </c>
    </row>
    <row r="126" spans="1:56" x14ac:dyDescent="0.3">
      <c r="A126" s="4" t="s">
        <v>18</v>
      </c>
      <c r="B126" s="4">
        <v>0.72444711031986875</v>
      </c>
      <c r="C126" s="4"/>
      <c r="N126" s="4" t="s">
        <v>18</v>
      </c>
      <c r="O126" s="4">
        <v>0.79546886910167947</v>
      </c>
      <c r="P126" s="4"/>
      <c r="AZ126">
        <f t="shared" ref="AZ126:BD126" si="114">AZ56^2</f>
        <v>7.259301725200773E-2</v>
      </c>
      <c r="BA126">
        <f t="shared" si="114"/>
        <v>2.5630429648889491E-6</v>
      </c>
      <c r="BB126">
        <f t="shared" si="114"/>
        <v>7.7643286751472355E-4</v>
      </c>
      <c r="BC126">
        <f t="shared" si="114"/>
        <v>5.620256805824079E-3</v>
      </c>
      <c r="BD126">
        <f t="shared" si="114"/>
        <v>1.4076239056732879E-3</v>
      </c>
    </row>
    <row r="127" spans="1:56" x14ac:dyDescent="0.3">
      <c r="A127" s="4" t="s">
        <v>19</v>
      </c>
      <c r="B127" s="4">
        <v>0</v>
      </c>
      <c r="C127" s="4"/>
      <c r="N127" s="4" t="s">
        <v>19</v>
      </c>
      <c r="O127" s="4">
        <v>0</v>
      </c>
      <c r="P127" s="4"/>
      <c r="AZ127">
        <f t="shared" ref="AZ127:BD127" si="115">AZ57^2</f>
        <v>5.0200569597220364E-2</v>
      </c>
      <c r="BA127">
        <f t="shared" si="115"/>
        <v>1.0811984429285483E-4</v>
      </c>
      <c r="BB127">
        <f t="shared" si="115"/>
        <v>7.8869959792884844E-3</v>
      </c>
      <c r="BC127">
        <f t="shared" si="115"/>
        <v>3.4161815045272988E-3</v>
      </c>
      <c r="BD127">
        <f t="shared" si="115"/>
        <v>4.1597308055912717E-4</v>
      </c>
    </row>
    <row r="128" spans="1:56" x14ac:dyDescent="0.3">
      <c r="A128" s="4" t="s">
        <v>20</v>
      </c>
      <c r="B128" s="4">
        <v>6</v>
      </c>
      <c r="C128" s="4"/>
      <c r="N128" s="4" t="s">
        <v>20</v>
      </c>
      <c r="O128" s="4">
        <v>6</v>
      </c>
      <c r="P128" s="4"/>
      <c r="AZ128">
        <f t="shared" ref="AZ128:BD128" si="116">AZ58^2</f>
        <v>1.9560610367309997E-2</v>
      </c>
      <c r="BA128">
        <f t="shared" si="116"/>
        <v>2.8266541223642644E-7</v>
      </c>
      <c r="BB128">
        <f t="shared" si="116"/>
        <v>1.1081508527630093E-3</v>
      </c>
      <c r="BC128">
        <f t="shared" si="116"/>
        <v>2.9498426766072791E-3</v>
      </c>
      <c r="BD128">
        <f t="shared" si="116"/>
        <v>1.8021407500861728E-5</v>
      </c>
    </row>
    <row r="129" spans="1:56" x14ac:dyDescent="0.3">
      <c r="A129" s="4" t="s">
        <v>21</v>
      </c>
      <c r="B129" s="4">
        <v>3.7002100006830921E-2</v>
      </c>
      <c r="C129" s="4"/>
      <c r="N129" s="4" t="s">
        <v>21</v>
      </c>
      <c r="O129" s="4">
        <v>0.57340793025302106</v>
      </c>
      <c r="P129" s="4"/>
      <c r="AZ129">
        <f t="shared" ref="AZ129:BD129" si="117">AZ59^2</f>
        <v>2.0663037731771198E-2</v>
      </c>
      <c r="BA129">
        <f t="shared" si="117"/>
        <v>1.7548723049210356E-4</v>
      </c>
      <c r="BB129">
        <f t="shared" si="117"/>
        <v>6.1860085718896752E-3</v>
      </c>
      <c r="BC129">
        <f t="shared" si="117"/>
        <v>5.23751456898387E-3</v>
      </c>
      <c r="BD129">
        <f t="shared" si="117"/>
        <v>1.4350779117229143E-3</v>
      </c>
    </row>
    <row r="130" spans="1:56" x14ac:dyDescent="0.3">
      <c r="A130" s="4" t="s">
        <v>22</v>
      </c>
      <c r="B130" s="4">
        <v>0.48584185277336767</v>
      </c>
      <c r="C130" s="4"/>
      <c r="N130" s="4" t="s">
        <v>22</v>
      </c>
      <c r="O130" s="4">
        <v>0.29360045416922526</v>
      </c>
      <c r="P130" s="4"/>
    </row>
    <row r="131" spans="1:56" x14ac:dyDescent="0.3">
      <c r="A131" s="4" t="s">
        <v>23</v>
      </c>
      <c r="B131" s="4">
        <v>1.9431802805153031</v>
      </c>
      <c r="C131" s="4"/>
      <c r="N131" s="4" t="s">
        <v>23</v>
      </c>
      <c r="O131" s="4">
        <v>1.9431802805153031</v>
      </c>
      <c r="P131" s="4"/>
    </row>
    <row r="132" spans="1:56" x14ac:dyDescent="0.3">
      <c r="A132" s="4" t="s">
        <v>24</v>
      </c>
      <c r="B132" s="4">
        <v>0.97168370554673533</v>
      </c>
      <c r="C132" s="4"/>
      <c r="N132" s="4" t="s">
        <v>24</v>
      </c>
      <c r="O132" s="4">
        <v>0.58720090833845051</v>
      </c>
      <c r="P132" s="4"/>
      <c r="AZ132" t="s">
        <v>60</v>
      </c>
    </row>
    <row r="133" spans="1:56" ht="15" thickBot="1" x14ac:dyDescent="0.35">
      <c r="A133" s="5" t="s">
        <v>25</v>
      </c>
      <c r="B133" s="5">
        <v>2.4469118511449697</v>
      </c>
      <c r="C133" s="5"/>
      <c r="N133" s="5" t="s">
        <v>25</v>
      </c>
      <c r="O133" s="5">
        <v>2.4469118511449697</v>
      </c>
      <c r="P133" s="5"/>
      <c r="AZ133">
        <f>AVERAGE(AZ74:AZ129)</f>
        <v>9.1091935273760506E-3</v>
      </c>
      <c r="BA133">
        <f t="shared" ref="BA133:BD133" si="118">AVERAGE(BA74:BA129)</f>
        <v>7.4092695873133438E-4</v>
      </c>
      <c r="BB133">
        <f t="shared" si="118"/>
        <v>3.883774805217548E-3</v>
      </c>
      <c r="BC133">
        <f t="shared" si="118"/>
        <v>1.2840056542366474E-2</v>
      </c>
      <c r="BD133">
        <f t="shared" si="118"/>
        <v>3.4542937193891765E-3</v>
      </c>
    </row>
    <row r="135" spans="1:56" x14ac:dyDescent="0.3">
      <c r="AZ135" t="s">
        <v>61</v>
      </c>
    </row>
    <row r="136" spans="1:56" x14ac:dyDescent="0.3">
      <c r="AZ136">
        <f>SQRT(AZ133)</f>
        <v>9.544209515395212E-2</v>
      </c>
      <c r="BA136">
        <f t="shared" ref="BA136:BD136" si="119">SQRT(BA133)</f>
        <v>2.7219973525544332E-2</v>
      </c>
      <c r="BB136">
        <f t="shared" si="119"/>
        <v>6.2319939066221401E-2</v>
      </c>
      <c r="BC136">
        <f t="shared" si="119"/>
        <v>0.11331397328823341</v>
      </c>
      <c r="BD136">
        <f t="shared" si="119"/>
        <v>5.8773239823827789E-2</v>
      </c>
    </row>
    <row r="138" spans="1:56" x14ac:dyDescent="0.3">
      <c r="AZ138" t="s">
        <v>62</v>
      </c>
    </row>
    <row r="139" spans="1:56" x14ac:dyDescent="0.3">
      <c r="A139" s="1" t="s">
        <v>2</v>
      </c>
      <c r="B139" s="1" t="s">
        <v>9</v>
      </c>
      <c r="G139" s="1" t="s">
        <v>50</v>
      </c>
      <c r="N139" s="1" t="s">
        <v>0</v>
      </c>
      <c r="O139" s="1" t="s">
        <v>9</v>
      </c>
      <c r="AZ139">
        <f>AZ136*180/PI()</f>
        <v>5.4684292402074641</v>
      </c>
      <c r="BA139">
        <f t="shared" ref="BA139:BD139" si="120">BA136*180/PI()</f>
        <v>1.5595896014715263</v>
      </c>
      <c r="BB139">
        <f t="shared" si="120"/>
        <v>3.5706694880069469</v>
      </c>
      <c r="BC139">
        <f t="shared" si="120"/>
        <v>6.4924124292739211</v>
      </c>
      <c r="BD139">
        <f t="shared" si="120"/>
        <v>3.3674585902155467</v>
      </c>
    </row>
    <row r="140" spans="1:56" x14ac:dyDescent="0.3">
      <c r="A140" s="1" t="s">
        <v>1</v>
      </c>
      <c r="B140" s="1" t="s">
        <v>3</v>
      </c>
      <c r="C140" s="1" t="s">
        <v>4</v>
      </c>
      <c r="D140" s="1" t="s">
        <v>5</v>
      </c>
      <c r="E140" s="1" t="s">
        <v>7</v>
      </c>
      <c r="G140" s="1" t="s">
        <v>1</v>
      </c>
      <c r="H140" s="1" t="s">
        <v>3</v>
      </c>
      <c r="I140" s="1" t="s">
        <v>4</v>
      </c>
      <c r="J140" s="1" t="s">
        <v>5</v>
      </c>
      <c r="K140" s="1" t="s">
        <v>7</v>
      </c>
      <c r="N140" s="1" t="s">
        <v>1</v>
      </c>
      <c r="O140" s="1" t="s">
        <v>3</v>
      </c>
      <c r="P140" s="1" t="s">
        <v>4</v>
      </c>
      <c r="Q140" s="1" t="s">
        <v>5</v>
      </c>
      <c r="R140" s="1" t="s">
        <v>7</v>
      </c>
    </row>
    <row r="141" spans="1:56" x14ac:dyDescent="0.3">
      <c r="A141">
        <f t="shared" ref="A141:E147" si="121">A92-G92</f>
        <v>-7.2658256629427487E-2</v>
      </c>
      <c r="B141">
        <f t="shared" si="121"/>
        <v>1.1366443704273976E-2</v>
      </c>
      <c r="C141">
        <f t="shared" si="121"/>
        <v>-7.6456615484996021E-2</v>
      </c>
      <c r="D141">
        <f t="shared" si="121"/>
        <v>-2.7172325045344281E-2</v>
      </c>
      <c r="E141">
        <f t="shared" si="121"/>
        <v>2.0315111023443411E-2</v>
      </c>
      <c r="G141">
        <v>-7.2658256629427487E-2</v>
      </c>
      <c r="H141">
        <v>1.1366443704273976E-2</v>
      </c>
      <c r="I141">
        <v>-7.6456615484996021E-2</v>
      </c>
      <c r="J141">
        <v>-2.7172325045344281E-2</v>
      </c>
      <c r="K141">
        <v>2.0315111023443411E-2</v>
      </c>
      <c r="N141">
        <f t="shared" ref="N141:R147" si="122">N92-T92</f>
        <v>-7.1953783063665511E-2</v>
      </c>
      <c r="O141">
        <f t="shared" si="122"/>
        <v>7.5760452178859627E-3</v>
      </c>
      <c r="P141">
        <f t="shared" si="122"/>
        <v>-5.6078014264945492E-2</v>
      </c>
      <c r="Q141">
        <f t="shared" si="122"/>
        <v>-2.7799395063012433E-2</v>
      </c>
      <c r="R141">
        <f t="shared" si="122"/>
        <v>-3.6500701948493197E-2</v>
      </c>
    </row>
    <row r="142" spans="1:56" x14ac:dyDescent="0.3">
      <c r="A142">
        <f t="shared" si="121"/>
        <v>-5.4378734420761132E-2</v>
      </c>
      <c r="B142">
        <f t="shared" si="121"/>
        <v>2.2121804092495201E-2</v>
      </c>
      <c r="C142">
        <f t="shared" si="121"/>
        <v>-7.6116357707686988E-2</v>
      </c>
      <c r="D142">
        <f t="shared" si="121"/>
        <v>-3.7856249538794406E-2</v>
      </c>
      <c r="E142">
        <f t="shared" si="121"/>
        <v>-9.207876150399974E-3</v>
      </c>
      <c r="G142">
        <v>-5.4378734420761132E-2</v>
      </c>
      <c r="H142">
        <v>2.2121804092495201E-2</v>
      </c>
      <c r="I142">
        <v>-7.6116357707686988E-2</v>
      </c>
      <c r="J142">
        <v>-3.7856249538794406E-2</v>
      </c>
      <c r="K142">
        <v>-9.207876150399974E-3</v>
      </c>
      <c r="N142">
        <f t="shared" si="122"/>
        <v>-4.6374055269882253E-2</v>
      </c>
      <c r="O142">
        <f t="shared" si="122"/>
        <v>1.1775636440235493E-3</v>
      </c>
      <c r="P142">
        <f t="shared" si="122"/>
        <v>-3.8548438870189994E-2</v>
      </c>
      <c r="Q142">
        <f t="shared" si="122"/>
        <v>-0.1852936767256177</v>
      </c>
      <c r="R142">
        <f t="shared" si="122"/>
        <v>-3.5760815560066384E-2</v>
      </c>
    </row>
    <row r="143" spans="1:56" x14ac:dyDescent="0.3">
      <c r="A143">
        <f t="shared" si="121"/>
        <v>-5.3332124502730172E-2</v>
      </c>
      <c r="B143">
        <f t="shared" si="121"/>
        <v>1.3201015044190995E-2</v>
      </c>
      <c r="C143">
        <f t="shared" si="121"/>
        <v>1.9013735911999147E-2</v>
      </c>
      <c r="D143">
        <f t="shared" si="121"/>
        <v>2.6395478036825182E-2</v>
      </c>
      <c r="E143">
        <f t="shared" si="121"/>
        <v>-3.2335430524871756E-2</v>
      </c>
      <c r="G143">
        <v>-5.3332124502730172E-2</v>
      </c>
      <c r="H143">
        <v>1.3201015044190995E-2</v>
      </c>
      <c r="I143">
        <v>1.9013735911999147E-2</v>
      </c>
      <c r="J143">
        <v>2.6395478036825182E-2</v>
      </c>
      <c r="K143">
        <v>-3.2335430524871756E-2</v>
      </c>
      <c r="N143">
        <f t="shared" si="122"/>
        <v>-2.6117777218157001E-2</v>
      </c>
      <c r="O143">
        <f t="shared" si="122"/>
        <v>1.1028969061406491E-2</v>
      </c>
      <c r="P143">
        <f t="shared" si="122"/>
        <v>3.6128347016639861E-3</v>
      </c>
      <c r="Q143">
        <f t="shared" si="122"/>
        <v>-1.417711828074264E-2</v>
      </c>
      <c r="R143">
        <f t="shared" si="122"/>
        <v>-8.098192794809389E-3</v>
      </c>
    </row>
    <row r="144" spans="1:56" x14ac:dyDescent="0.3">
      <c r="A144">
        <f t="shared" si="121"/>
        <v>-9.6260123989329816E-2</v>
      </c>
      <c r="B144">
        <f t="shared" si="121"/>
        <v>1.3583862091849919E-3</v>
      </c>
      <c r="C144">
        <f t="shared" si="121"/>
        <v>2.4230522364892537E-2</v>
      </c>
      <c r="D144">
        <f t="shared" si="121"/>
        <v>3.629774752272219E-2</v>
      </c>
      <c r="E144">
        <f t="shared" si="121"/>
        <v>-7.3771035952750585E-2</v>
      </c>
      <c r="G144">
        <v>-9.6260123989329816E-2</v>
      </c>
      <c r="H144">
        <v>1.3583862091849919E-3</v>
      </c>
      <c r="I144">
        <v>2.4230522364892537E-2</v>
      </c>
      <c r="J144">
        <v>3.629774752272219E-2</v>
      </c>
      <c r="K144">
        <v>-7.3771035952750585E-2</v>
      </c>
      <c r="N144">
        <f t="shared" si="122"/>
        <v>-0.14905000035254679</v>
      </c>
      <c r="O144">
        <f t="shared" si="122"/>
        <v>1.5289332211975037E-2</v>
      </c>
      <c r="P144">
        <f t="shared" si="122"/>
        <v>-5.1368792868365487E-2</v>
      </c>
      <c r="Q144">
        <f t="shared" si="122"/>
        <v>-8.8544785396962755E-2</v>
      </c>
      <c r="R144">
        <f t="shared" si="122"/>
        <v>-3.2338545644352235E-2</v>
      </c>
    </row>
    <row r="145" spans="1:18" x14ac:dyDescent="0.3">
      <c r="A145">
        <f t="shared" si="121"/>
        <v>-8.424768249422443E-2</v>
      </c>
      <c r="B145">
        <f t="shared" si="121"/>
        <v>7.5536258928277644E-3</v>
      </c>
      <c r="C145">
        <f t="shared" si="121"/>
        <v>-4.0041576925899741E-2</v>
      </c>
      <c r="D145">
        <f t="shared" si="121"/>
        <v>-7.713529755113635E-2</v>
      </c>
      <c r="E145">
        <f t="shared" si="121"/>
        <v>2.6182056316463642E-2</v>
      </c>
      <c r="G145">
        <v>-8.424768249422443E-2</v>
      </c>
      <c r="H145">
        <v>7.5536258928277644E-3</v>
      </c>
      <c r="I145">
        <v>-4.0041576925899741E-2</v>
      </c>
      <c r="J145">
        <v>-7.713529755113635E-2</v>
      </c>
      <c r="K145">
        <v>2.6182056316463642E-2</v>
      </c>
      <c r="N145">
        <f t="shared" si="122"/>
        <v>-0.10825819293208061</v>
      </c>
      <c r="O145">
        <f t="shared" si="122"/>
        <v>-1.3898443027601792E-2</v>
      </c>
      <c r="P145">
        <f t="shared" si="122"/>
        <v>4.1224326314820481E-2</v>
      </c>
      <c r="Q145">
        <f t="shared" si="122"/>
        <v>-0.23452455411350748</v>
      </c>
      <c r="R145">
        <f t="shared" si="122"/>
        <v>0.14788612866441053</v>
      </c>
    </row>
    <row r="146" spans="1:18" x14ac:dyDescent="0.3">
      <c r="A146">
        <f t="shared" si="121"/>
        <v>1.708088223812676E-2</v>
      </c>
      <c r="B146">
        <f t="shared" si="121"/>
        <v>-6.287621848703695E-2</v>
      </c>
      <c r="C146">
        <f t="shared" si="121"/>
        <v>0.12368167409199354</v>
      </c>
      <c r="D146">
        <f t="shared" si="121"/>
        <v>0.12125924174265523</v>
      </c>
      <c r="E146">
        <f t="shared" si="121"/>
        <v>1.827811739289853E-2</v>
      </c>
      <c r="G146">
        <v>1.708088223812676E-2</v>
      </c>
      <c r="H146">
        <v>-6.287621848703695E-2</v>
      </c>
      <c r="I146">
        <v>0.12368167409199354</v>
      </c>
      <c r="J146">
        <v>0.12125924174265523</v>
      </c>
      <c r="K146">
        <v>1.827811739289853E-2</v>
      </c>
      <c r="N146">
        <f t="shared" si="122"/>
        <v>2.4839567000000007E-2</v>
      </c>
      <c r="O146">
        <f t="shared" si="122"/>
        <v>-3.3252902000000029E-2</v>
      </c>
      <c r="P146">
        <f t="shared" si="122"/>
        <v>-2.3054288499999909E-2</v>
      </c>
      <c r="Q146">
        <f t="shared" si="122"/>
        <v>-0.15326266050000004</v>
      </c>
      <c r="R146">
        <f t="shared" si="122"/>
        <v>4.2730024999999561E-2</v>
      </c>
    </row>
    <row r="147" spans="1:18" x14ac:dyDescent="0.3">
      <c r="A147">
        <f t="shared" si="121"/>
        <v>8.7119244633895865E-2</v>
      </c>
      <c r="B147">
        <f t="shared" si="121"/>
        <v>1.4712427559393781E-2</v>
      </c>
      <c r="C147">
        <f t="shared" si="121"/>
        <v>3.549511884348E-2</v>
      </c>
      <c r="D147">
        <f t="shared" si="121"/>
        <v>-0.10548077145904733</v>
      </c>
      <c r="E147">
        <f t="shared" si="121"/>
        <v>5.4730382345707262E-2</v>
      </c>
      <c r="G147">
        <v>8.7119244633895865E-2</v>
      </c>
      <c r="H147">
        <v>1.4712427559393781E-2</v>
      </c>
      <c r="I147">
        <v>3.549511884348E-2</v>
      </c>
      <c r="J147">
        <v>-0.10548077145904733</v>
      </c>
      <c r="K147">
        <v>5.4730382345707262E-2</v>
      </c>
      <c r="N147">
        <f t="shared" si="122"/>
        <v>0.19427285934104377</v>
      </c>
      <c r="O147">
        <f t="shared" si="122"/>
        <v>6.4444605283414669E-3</v>
      </c>
      <c r="P147">
        <f t="shared" si="122"/>
        <v>5.7153347111970676E-2</v>
      </c>
      <c r="Q147">
        <f t="shared" si="122"/>
        <v>-6.5024902620894887E-2</v>
      </c>
      <c r="R147">
        <f t="shared" si="122"/>
        <v>2.2887747940231407E-2</v>
      </c>
    </row>
    <row r="148" spans="1:18" x14ac:dyDescent="0.3">
      <c r="G148">
        <v>-7.1953783063665511E-2</v>
      </c>
      <c r="H148">
        <v>7.5760452178859627E-3</v>
      </c>
      <c r="I148">
        <v>-5.6078014264945492E-2</v>
      </c>
      <c r="J148">
        <v>-2.7799395063012433E-2</v>
      </c>
      <c r="K148">
        <v>-3.6500701948493197E-2</v>
      </c>
    </row>
    <row r="149" spans="1:18" x14ac:dyDescent="0.3">
      <c r="A149" t="s">
        <v>10</v>
      </c>
      <c r="G149">
        <v>-4.6374055269882253E-2</v>
      </c>
      <c r="H149">
        <v>1.1775636440235493E-3</v>
      </c>
      <c r="I149">
        <v>-3.8548438870189994E-2</v>
      </c>
      <c r="J149">
        <v>-0.1852936767256177</v>
      </c>
      <c r="K149">
        <v>-3.5760815560066384E-2</v>
      </c>
      <c r="N149" t="s">
        <v>10</v>
      </c>
    </row>
    <row r="150" spans="1:18" x14ac:dyDescent="0.3">
      <c r="A150">
        <f>AVERAGE(A141:A147)</f>
        <v>-3.6668113594921489E-2</v>
      </c>
      <c r="B150">
        <f t="shared" ref="B150:R150" si="123">AVERAGE(B141:B147)</f>
        <v>1.0624977164756799E-3</v>
      </c>
      <c r="C150">
        <f t="shared" si="123"/>
        <v>1.4009287276832111E-3</v>
      </c>
      <c r="D150">
        <f t="shared" si="123"/>
        <v>-9.0988823274456808E-3</v>
      </c>
      <c r="E150">
        <f t="shared" si="123"/>
        <v>5.987606357843614E-4</v>
      </c>
      <c r="G150">
        <v>-2.6117777218157001E-2</v>
      </c>
      <c r="H150">
        <v>1.1028969061406491E-2</v>
      </c>
      <c r="I150">
        <v>3.6128347016639861E-3</v>
      </c>
      <c r="J150">
        <v>-1.417711828074264E-2</v>
      </c>
      <c r="K150">
        <v>-8.098192794809389E-3</v>
      </c>
      <c r="N150">
        <f t="shared" si="123"/>
        <v>-2.6091626070755485E-2</v>
      </c>
      <c r="O150">
        <f t="shared" si="123"/>
        <v>-8.0499633770990202E-4</v>
      </c>
      <c r="P150">
        <f t="shared" si="123"/>
        <v>-9.579860910720819E-3</v>
      </c>
      <c r="Q150">
        <f t="shared" si="123"/>
        <v>-0.10980387038581971</v>
      </c>
      <c r="R150">
        <f t="shared" si="123"/>
        <v>1.4400806522417185E-2</v>
      </c>
    </row>
    <row r="151" spans="1:18" x14ac:dyDescent="0.3">
      <c r="A151" t="s">
        <v>29</v>
      </c>
      <c r="G151">
        <v>-0.14905000035254679</v>
      </c>
      <c r="H151">
        <v>1.5289332211975037E-2</v>
      </c>
      <c r="I151">
        <v>-5.1368792868365487E-2</v>
      </c>
      <c r="J151">
        <v>-8.8544785396962755E-2</v>
      </c>
      <c r="K151">
        <v>-3.2338545644352235E-2</v>
      </c>
      <c r="N151" t="s">
        <v>11</v>
      </c>
    </row>
    <row r="152" spans="1:18" x14ac:dyDescent="0.3">
      <c r="A152">
        <f>_xlfn.STDEV.P(A141:A147)</f>
        <v>6.0843984835969499E-2</v>
      </c>
      <c r="B152">
        <f t="shared" ref="B152:R152" si="124">_xlfn.STDEV.P(B141:B147)</f>
        <v>2.6762744895378165E-2</v>
      </c>
      <c r="C152">
        <f t="shared" si="124"/>
        <v>6.6262038228142986E-2</v>
      </c>
      <c r="D152">
        <f t="shared" si="124"/>
        <v>7.1099529815775067E-2</v>
      </c>
      <c r="E152">
        <f t="shared" si="124"/>
        <v>3.9637156687468256E-2</v>
      </c>
      <c r="G152">
        <v>-0.10825819293208061</v>
      </c>
      <c r="H152">
        <v>-1.3898443027601792E-2</v>
      </c>
      <c r="I152">
        <v>4.1224326314820481E-2</v>
      </c>
      <c r="J152">
        <v>-0.23452455411350748</v>
      </c>
      <c r="K152">
        <v>0.14788612866441053</v>
      </c>
      <c r="N152">
        <f t="shared" si="124"/>
        <v>0.10388132957257236</v>
      </c>
      <c r="O152">
        <f t="shared" si="124"/>
        <v>1.5811849548962337E-2</v>
      </c>
      <c r="P152">
        <f t="shared" si="124"/>
        <v>4.1640580340293269E-2</v>
      </c>
      <c r="Q152">
        <f t="shared" si="124"/>
        <v>7.6968398514029202E-2</v>
      </c>
      <c r="R152">
        <f t="shared" si="124"/>
        <v>6.151750961815397E-2</v>
      </c>
    </row>
    <row r="153" spans="1:18" x14ac:dyDescent="0.3">
      <c r="G153">
        <v>2.4839567000000007E-2</v>
      </c>
      <c r="H153">
        <v>-3.3252902000000029E-2</v>
      </c>
      <c r="I153">
        <v>-2.3054288499999909E-2</v>
      </c>
      <c r="J153">
        <v>-0.15326266050000004</v>
      </c>
      <c r="K153">
        <v>4.2730024999999561E-2</v>
      </c>
    </row>
    <row r="154" spans="1:18" x14ac:dyDescent="0.3">
      <c r="A154" t="s">
        <v>28</v>
      </c>
      <c r="G154">
        <v>0.19427285934104377</v>
      </c>
      <c r="H154">
        <v>6.4444605283414669E-3</v>
      </c>
      <c r="I154">
        <v>5.7153347111970676E-2</v>
      </c>
      <c r="J154">
        <v>-6.5024902620894887E-2</v>
      </c>
      <c r="K154">
        <v>2.2887747940231407E-2</v>
      </c>
      <c r="N154" t="s">
        <v>28</v>
      </c>
    </row>
    <row r="155" spans="1:18" x14ac:dyDescent="0.3">
      <c r="A155">
        <f>A152/SQRT(COUNT(A141:A147))</f>
        <v>2.2996864664308624E-2</v>
      </c>
      <c r="B155">
        <f t="shared" ref="B155:R155" si="125">B152/SQRT(COUNT(B141:B147))</f>
        <v>1.0115366770661993E-2</v>
      </c>
      <c r="C155">
        <f t="shared" si="125"/>
        <v>2.5044696359417331E-2</v>
      </c>
      <c r="D155">
        <f t="shared" si="125"/>
        <v>2.687309631802326E-2</v>
      </c>
      <c r="E155">
        <f t="shared" si="125"/>
        <v>1.4981437038963106E-2</v>
      </c>
      <c r="N155">
        <f t="shared" si="125"/>
        <v>3.9263451987395163E-2</v>
      </c>
      <c r="O155">
        <f t="shared" si="125"/>
        <v>5.9763173820747365E-3</v>
      </c>
      <c r="P155">
        <f t="shared" si="125"/>
        <v>1.5738660004117333E-2</v>
      </c>
      <c r="Q155">
        <f t="shared" si="125"/>
        <v>2.9091320182719232E-2</v>
      </c>
      <c r="R155">
        <f t="shared" si="125"/>
        <v>2.325143310366563E-2</v>
      </c>
    </row>
    <row r="156" spans="1:18" x14ac:dyDescent="0.3">
      <c r="G156" t="s">
        <v>10</v>
      </c>
    </row>
    <row r="157" spans="1:18" x14ac:dyDescent="0.3">
      <c r="A157" t="s">
        <v>30</v>
      </c>
      <c r="G157">
        <f>AVERAGE(G141:G154)</f>
        <v>-3.1379869832838483E-2</v>
      </c>
      <c r="H157">
        <f t="shared" ref="H157:K157" si="126">AVERAGE(H141:H154)</f>
        <v>1.2875068938288898E-4</v>
      </c>
      <c r="I157">
        <f t="shared" si="126"/>
        <v>-4.0894660915188046E-3</v>
      </c>
      <c r="J157">
        <f t="shared" si="126"/>
        <v>-5.9451376356632689E-2</v>
      </c>
      <c r="K157">
        <f t="shared" si="126"/>
        <v>7.4997835791007729E-3</v>
      </c>
      <c r="N157" t="s">
        <v>30</v>
      </c>
    </row>
    <row r="158" spans="1:18" x14ac:dyDescent="0.3">
      <c r="A158">
        <f>A150/A155</f>
        <v>-1.5944831667349326</v>
      </c>
      <c r="B158">
        <f t="shared" ref="B158:R158" si="127">B150/B155</f>
        <v>0.105037982365334</v>
      </c>
      <c r="C158">
        <f t="shared" si="127"/>
        <v>5.5937141643820826E-2</v>
      </c>
      <c r="D158">
        <f t="shared" si="127"/>
        <v>-0.33858704705133807</v>
      </c>
      <c r="E158">
        <f t="shared" si="127"/>
        <v>3.9966835906804492E-2</v>
      </c>
      <c r="G158" t="s">
        <v>29</v>
      </c>
      <c r="N158">
        <f t="shared" si="127"/>
        <v>-0.66452705378864141</v>
      </c>
      <c r="O158">
        <f t="shared" si="127"/>
        <v>-0.1346977220661664</v>
      </c>
      <c r="P158">
        <f t="shared" si="127"/>
        <v>-0.60868338906963282</v>
      </c>
      <c r="Q158">
        <f t="shared" si="127"/>
        <v>-3.7744547066325707</v>
      </c>
      <c r="R158">
        <f t="shared" si="127"/>
        <v>0.61935135173009492</v>
      </c>
    </row>
    <row r="159" spans="1:18" x14ac:dyDescent="0.3">
      <c r="G159">
        <f>_xlfn.STDEV.P(G141:G154)</f>
        <v>8.5291418585516268E-2</v>
      </c>
      <c r="H159">
        <f t="shared" ref="H159:K159" si="128">_xlfn.STDEV.P(H141:H154)</f>
        <v>2.2000032585377229E-2</v>
      </c>
      <c r="I159">
        <f t="shared" si="128"/>
        <v>5.5609731665265845E-2</v>
      </c>
      <c r="J159">
        <f t="shared" si="128"/>
        <v>8.9582433601006095E-2</v>
      </c>
      <c r="K159">
        <f t="shared" si="128"/>
        <v>5.22051549907427E-2</v>
      </c>
    </row>
    <row r="160" spans="1:18" x14ac:dyDescent="0.3">
      <c r="A160" t="s">
        <v>20</v>
      </c>
      <c r="B160" t="s">
        <v>31</v>
      </c>
      <c r="N160" t="s">
        <v>20</v>
      </c>
    </row>
    <row r="161" spans="1:14" x14ac:dyDescent="0.3">
      <c r="A161">
        <v>6</v>
      </c>
      <c r="B161">
        <v>1.94</v>
      </c>
      <c r="G161" t="s">
        <v>28</v>
      </c>
      <c r="N161">
        <v>6</v>
      </c>
    </row>
    <row r="162" spans="1:14" x14ac:dyDescent="0.3">
      <c r="G162">
        <f>G159/SQRT(COUNT(G141:G154))</f>
        <v>2.2795090455637514E-2</v>
      </c>
      <c r="H162">
        <f t="shared" ref="H162:K162" si="129">H159/SQRT(COUNT(H141:H154))</f>
        <v>5.8797560308817233E-3</v>
      </c>
      <c r="I162">
        <f t="shared" si="129"/>
        <v>1.4862325947275622E-2</v>
      </c>
      <c r="J162">
        <f t="shared" si="129"/>
        <v>2.3941912457742184E-2</v>
      </c>
      <c r="K162">
        <f t="shared" si="129"/>
        <v>1.3952414557056494E-2</v>
      </c>
    </row>
    <row r="164" spans="1:14" x14ac:dyDescent="0.3">
      <c r="G164" t="s">
        <v>30</v>
      </c>
    </row>
    <row r="165" spans="1:14" x14ac:dyDescent="0.3">
      <c r="G165">
        <f>G157/G162</f>
        <v>-1.376606506296089</v>
      </c>
      <c r="H165">
        <f t="shared" ref="H165:K165" si="130">H157/H162</f>
        <v>2.189728429320249E-2</v>
      </c>
      <c r="I165">
        <f t="shared" si="130"/>
        <v>-0.27515653377716665</v>
      </c>
      <c r="J165">
        <f t="shared" si="130"/>
        <v>-2.4831506865445778</v>
      </c>
      <c r="K165">
        <f t="shared" si="130"/>
        <v>0.5375258560754077</v>
      </c>
    </row>
    <row r="167" spans="1:14" x14ac:dyDescent="0.3">
      <c r="G167" t="s">
        <v>20</v>
      </c>
      <c r="H167" t="s">
        <v>31</v>
      </c>
    </row>
    <row r="168" spans="1:14" x14ac:dyDescent="0.3">
      <c r="G168">
        <v>13</v>
      </c>
      <c r="H168">
        <v>1.77</v>
      </c>
    </row>
    <row r="170" spans="1:14" x14ac:dyDescent="0.3">
      <c r="G170" t="s">
        <v>59</v>
      </c>
      <c r="N170" t="s">
        <v>60</v>
      </c>
    </row>
    <row r="171" spans="1:14" x14ac:dyDescent="0.3">
      <c r="G171" s="1" t="s">
        <v>1</v>
      </c>
      <c r="H171" s="1" t="s">
        <v>3</v>
      </c>
      <c r="I171" s="1" t="s">
        <v>4</v>
      </c>
      <c r="J171" s="1" t="s">
        <v>5</v>
      </c>
      <c r="K171" s="1" t="s">
        <v>7</v>
      </c>
      <c r="N171" s="1" t="s">
        <v>63</v>
      </c>
    </row>
    <row r="172" spans="1:14" x14ac:dyDescent="0.3">
      <c r="G172">
        <f>G141^2</f>
        <v>5.2792222564277437E-3</v>
      </c>
      <c r="H172">
        <f t="shared" ref="H172:K172" si="131">H141^2</f>
        <v>1.2919604248242951E-4</v>
      </c>
      <c r="I172">
        <f t="shared" si="131"/>
        <v>5.8456140514205335E-3</v>
      </c>
      <c r="J172">
        <f t="shared" si="131"/>
        <v>7.3833524836984413E-4</v>
      </c>
      <c r="K172">
        <f t="shared" si="131"/>
        <v>4.1270373589483199E-4</v>
      </c>
      <c r="N172">
        <f>AVERAGE(G172:K185)</f>
        <v>5.2387219672534666E-3</v>
      </c>
    </row>
    <row r="173" spans="1:14" x14ac:dyDescent="0.3">
      <c r="G173">
        <f t="shared" ref="G173:K173" si="132">G142^2</f>
        <v>2.9570467572036714E-3</v>
      </c>
      <c r="H173">
        <f t="shared" si="132"/>
        <v>4.8937421630673738E-4</v>
      </c>
      <c r="I173">
        <f t="shared" si="132"/>
        <v>5.7936999106845601E-3</v>
      </c>
      <c r="J173">
        <f t="shared" si="132"/>
        <v>1.4330956291434718E-3</v>
      </c>
      <c r="K173">
        <f t="shared" si="132"/>
        <v>8.4784983201104645E-5</v>
      </c>
      <c r="N173" s="1" t="s">
        <v>61</v>
      </c>
    </row>
    <row r="174" spans="1:14" x14ac:dyDescent="0.3">
      <c r="G174">
        <f t="shared" ref="G174:K174" si="133">G143^2</f>
        <v>2.8443155039747118E-3</v>
      </c>
      <c r="H174">
        <f t="shared" si="133"/>
        <v>1.7426679819695698E-4</v>
      </c>
      <c r="I174">
        <f t="shared" si="133"/>
        <v>3.61522153331246E-4</v>
      </c>
      <c r="J174">
        <f t="shared" si="133"/>
        <v>6.9672126079252058E-4</v>
      </c>
      <c r="K174">
        <f t="shared" si="133"/>
        <v>1.0455800672288082E-3</v>
      </c>
      <c r="N174">
        <f>SQRT(N172)</f>
        <v>7.2379016069945762E-2</v>
      </c>
    </row>
    <row r="175" spans="1:14" x14ac:dyDescent="0.3">
      <c r="G175">
        <f t="shared" ref="G175:K175" si="134">G144^2</f>
        <v>9.2660114704411489E-3</v>
      </c>
      <c r="H175">
        <f t="shared" si="134"/>
        <v>1.8452130933039725E-6</v>
      </c>
      <c r="I175">
        <f t="shared" si="134"/>
        <v>5.8711821407555738E-4</v>
      </c>
      <c r="J175">
        <f t="shared" si="134"/>
        <v>1.3175264752232848E-3</v>
      </c>
      <c r="K175">
        <f t="shared" si="134"/>
        <v>5.4421657455420193E-3</v>
      </c>
      <c r="N175" t="s">
        <v>62</v>
      </c>
    </row>
    <row r="176" spans="1:14" x14ac:dyDescent="0.3">
      <c r="G176">
        <f t="shared" ref="G176:K176" si="135">G145^2</f>
        <v>7.0976720056476492E-3</v>
      </c>
      <c r="H176">
        <f t="shared" si="135"/>
        <v>5.7057264128798043E-5</v>
      </c>
      <c r="I176">
        <f t="shared" si="135"/>
        <v>1.6033278827127465E-3</v>
      </c>
      <c r="J176">
        <f t="shared" si="135"/>
        <v>5.9498541283023411E-3</v>
      </c>
      <c r="K176">
        <f t="shared" si="135"/>
        <v>6.855000729584737E-4</v>
      </c>
      <c r="N176">
        <f>N174*180/PI()</f>
        <v>4.1470121461174552</v>
      </c>
    </row>
    <row r="177" spans="7:14" x14ac:dyDescent="0.3">
      <c r="G177">
        <f t="shared" ref="G177:K177" si="136">G146^2</f>
        <v>2.9175653803275426E-4</v>
      </c>
      <c r="H177">
        <f t="shared" si="136"/>
        <v>3.953418851229607E-3</v>
      </c>
      <c r="I177">
        <f t="shared" si="136"/>
        <v>1.5297156506198107E-2</v>
      </c>
      <c r="J177">
        <f t="shared" si="136"/>
        <v>1.47038037080037E-2</v>
      </c>
      <c r="K177">
        <f t="shared" si="136"/>
        <v>3.3408957542857976E-4</v>
      </c>
    </row>
    <row r="178" spans="7:14" x14ac:dyDescent="0.3">
      <c r="G178">
        <f t="shared" ref="G178:K178" si="137">G147^2</f>
        <v>7.5897627855805935E-3</v>
      </c>
      <c r="H178">
        <f t="shared" si="137"/>
        <v>2.1645552469040966E-4</v>
      </c>
      <c r="I178">
        <f t="shared" si="137"/>
        <v>1.2599034617127691E-3</v>
      </c>
      <c r="J178">
        <f t="shared" si="137"/>
        <v>1.1126193147595774E-2</v>
      </c>
      <c r="K178">
        <f t="shared" si="137"/>
        <v>2.995414751707305E-3</v>
      </c>
      <c r="N178" s="1" t="s">
        <v>64</v>
      </c>
    </row>
    <row r="179" spans="7:14" x14ac:dyDescent="0.3">
      <c r="G179">
        <f t="shared" ref="G179:K179" si="138">G148^2</f>
        <v>5.1773468971730375E-3</v>
      </c>
      <c r="H179">
        <f t="shared" si="138"/>
        <v>5.7396461143452767E-5</v>
      </c>
      <c r="I179">
        <f t="shared" si="138"/>
        <v>3.1447436838994299E-3</v>
      </c>
      <c r="J179">
        <f t="shared" si="138"/>
        <v>7.7280636586944001E-4</v>
      </c>
      <c r="K179">
        <f t="shared" si="138"/>
        <v>1.3323012427327351E-3</v>
      </c>
      <c r="N179">
        <f>_xlfn.STDEV.P(G172:K185)</f>
        <v>9.6396246033356343E-3</v>
      </c>
    </row>
    <row r="180" spans="7:14" x14ac:dyDescent="0.3">
      <c r="G180">
        <f t="shared" ref="G180:K180" si="139">G149^2</f>
        <v>2.1505530021740937E-3</v>
      </c>
      <c r="H180">
        <f t="shared" si="139"/>
        <v>1.3866561357260203E-6</v>
      </c>
      <c r="I180">
        <f t="shared" si="139"/>
        <v>1.4859821393287747E-3</v>
      </c>
      <c r="J180">
        <f t="shared" si="139"/>
        <v>3.4333746634497717E-2</v>
      </c>
      <c r="K180">
        <f t="shared" si="139"/>
        <v>1.2788359295210861E-3</v>
      </c>
      <c r="N180" t="s">
        <v>62</v>
      </c>
    </row>
    <row r="181" spans="7:14" x14ac:dyDescent="0.3">
      <c r="G181">
        <f t="shared" ref="G181:K181" si="140">G150^2</f>
        <v>6.8213828681728086E-4</v>
      </c>
      <c r="H181">
        <f t="shared" si="140"/>
        <v>1.2163815855746157E-4</v>
      </c>
      <c r="I181">
        <f t="shared" si="140"/>
        <v>1.3052574581547504E-5</v>
      </c>
      <c r="J181">
        <f t="shared" si="140"/>
        <v>2.0099068274616715E-4</v>
      </c>
      <c r="K181">
        <f t="shared" si="140"/>
        <v>6.5580726541902709E-5</v>
      </c>
      <c r="N181">
        <f>N179*180/PI()</f>
        <v>0.55230980586160217</v>
      </c>
    </row>
    <row r="182" spans="7:14" x14ac:dyDescent="0.3">
      <c r="G182">
        <f>G151^2</f>
        <v>2.2215902605094196E-2</v>
      </c>
      <c r="H182">
        <f t="shared" ref="H182:K182" si="141">H151^2</f>
        <v>2.337636794881375E-4</v>
      </c>
      <c r="I182">
        <f t="shared" si="141"/>
        <v>2.6387528807530368E-3</v>
      </c>
      <c r="J182">
        <f t="shared" si="141"/>
        <v>7.8401790209941882E-3</v>
      </c>
      <c r="K182">
        <f t="shared" si="141"/>
        <v>1.0457815343918528E-3</v>
      </c>
    </row>
    <row r="183" spans="7:14" x14ac:dyDescent="0.3">
      <c r="G183">
        <f t="shared" ref="G183:K183" si="142">G152^2</f>
        <v>1.1719836336919589E-2</v>
      </c>
      <c r="H183">
        <f t="shared" si="142"/>
        <v>1.9316671859149288E-4</v>
      </c>
      <c r="I183">
        <f t="shared" si="142"/>
        <v>1.6994450801108003E-3</v>
      </c>
      <c r="J183">
        <f t="shared" si="142"/>
        <v>5.5001766482139496E-2</v>
      </c>
      <c r="K183">
        <f t="shared" si="142"/>
        <v>2.1870307051346585E-2</v>
      </c>
      <c r="N183" s="1" t="s">
        <v>65</v>
      </c>
    </row>
    <row r="184" spans="7:14" x14ac:dyDescent="0.3">
      <c r="G184">
        <f t="shared" ref="G184:K184" si="143">G153^2</f>
        <v>6.1700408874748938E-4</v>
      </c>
      <c r="H184">
        <f t="shared" si="143"/>
        <v>1.1057554914216058E-3</v>
      </c>
      <c r="I184">
        <f t="shared" si="143"/>
        <v>5.31500218241228E-4</v>
      </c>
      <c r="J184">
        <f t="shared" si="143"/>
        <v>2.348944310353827E-2</v>
      </c>
      <c r="K184">
        <f t="shared" si="143"/>
        <v>1.8258550365005874E-3</v>
      </c>
      <c r="N184">
        <f>N179/SQRT(COUNT(G172:K185))</f>
        <v>1.1521555109150455E-3</v>
      </c>
    </row>
    <row r="185" spans="7:14" x14ac:dyDescent="0.3">
      <c r="G185">
        <f>G154^2</f>
        <v>3.7741943876544976E-2</v>
      </c>
      <c r="H185">
        <f t="shared" ref="H185:K185" si="144">H154^2</f>
        <v>4.1531071501351178E-5</v>
      </c>
      <c r="I185">
        <f t="shared" si="144"/>
        <v>3.2665050861014067E-3</v>
      </c>
      <c r="J185">
        <f t="shared" si="144"/>
        <v>4.228237960856863E-3</v>
      </c>
      <c r="K185">
        <f t="shared" si="144"/>
        <v>5.2384900577556704E-4</v>
      </c>
      <c r="N185" t="s">
        <v>62</v>
      </c>
    </row>
    <row r="186" spans="7:14" x14ac:dyDescent="0.3">
      <c r="N186">
        <f>N184*180/PI()</f>
        <v>6.6013648118171162E-2</v>
      </c>
    </row>
    <row r="187" spans="7:14" x14ac:dyDescent="0.3">
      <c r="G187" t="s">
        <v>60</v>
      </c>
    </row>
    <row r="188" spans="7:14" x14ac:dyDescent="0.3">
      <c r="G188">
        <f>AVERAGE(G172:G185)</f>
        <v>8.2593223150556373E-3</v>
      </c>
      <c r="H188">
        <f t="shared" ref="H188:K188" si="145">AVERAGE(H172:H185)</f>
        <v>4.8401801049767647E-4</v>
      </c>
      <c r="I188">
        <f t="shared" si="145"/>
        <v>3.109165988796553E-3</v>
      </c>
      <c r="J188">
        <f t="shared" si="145"/>
        <v>1.1559478560576649E-2</v>
      </c>
      <c r="K188">
        <f t="shared" si="145"/>
        <v>2.7816249613408167E-3</v>
      </c>
      <c r="N188" t="s">
        <v>67</v>
      </c>
    </row>
    <row r="189" spans="7:14" x14ac:dyDescent="0.3">
      <c r="N189">
        <f>AVERAGE(G172:K185)</f>
        <v>5.2387219672534666E-3</v>
      </c>
    </row>
    <row r="190" spans="7:14" x14ac:dyDescent="0.3">
      <c r="G190" t="s">
        <v>61</v>
      </c>
      <c r="N190" t="s">
        <v>62</v>
      </c>
    </row>
    <row r="191" spans="7:14" x14ac:dyDescent="0.3">
      <c r="G191">
        <f>SQRT(G188)</f>
        <v>9.088081378957627E-2</v>
      </c>
      <c r="H191">
        <f t="shared" ref="H191:K191" si="146">SQRT(H188)</f>
        <v>2.2000409325684749E-2</v>
      </c>
      <c r="I191">
        <f t="shared" si="146"/>
        <v>5.5759895882224825E-2</v>
      </c>
      <c r="J191">
        <f t="shared" si="146"/>
        <v>0.10751501551214439</v>
      </c>
      <c r="K191">
        <f t="shared" si="146"/>
        <v>5.2741112628961639E-2</v>
      </c>
      <c r="N191">
        <f>N189*180/PI()</f>
        <v>0.30015665876609549</v>
      </c>
    </row>
    <row r="192" spans="7:14" x14ac:dyDescent="0.3">
      <c r="G192" t="s">
        <v>62</v>
      </c>
    </row>
    <row r="193" spans="7:14" x14ac:dyDescent="0.3">
      <c r="G193">
        <f>G191*180/PI()</f>
        <v>5.207087068857053</v>
      </c>
      <c r="H193">
        <f t="shared" ref="H193:K193" si="147">H191*180/PI()</f>
        <v>1.2605306019219935</v>
      </c>
      <c r="I193">
        <f t="shared" si="147"/>
        <v>3.1948067001403806</v>
      </c>
      <c r="J193">
        <f t="shared" si="147"/>
        <v>6.1601566231294509</v>
      </c>
      <c r="K193">
        <f t="shared" si="147"/>
        <v>3.0218431604636273</v>
      </c>
      <c r="N193" t="s">
        <v>66</v>
      </c>
    </row>
    <row r="194" spans="7:14" x14ac:dyDescent="0.3">
      <c r="N194">
        <f>N189/N184</f>
        <v>4.5468879136748281</v>
      </c>
    </row>
    <row r="195" spans="7:14" x14ac:dyDescent="0.3">
      <c r="G195" t="s">
        <v>54</v>
      </c>
    </row>
    <row r="196" spans="7:14" x14ac:dyDescent="0.3">
      <c r="G196">
        <f>_xlfn.STDEV.P(G141:G154)</f>
        <v>8.5291418585516268E-2</v>
      </c>
      <c r="H196">
        <f t="shared" ref="H196:K196" si="148">_xlfn.STDEV.P(H141:H154)</f>
        <v>2.2000032585377229E-2</v>
      </c>
      <c r="I196">
        <f t="shared" si="148"/>
        <v>5.5609731665265845E-2</v>
      </c>
      <c r="J196">
        <f t="shared" si="148"/>
        <v>8.9582433601006095E-2</v>
      </c>
      <c r="K196">
        <f t="shared" si="148"/>
        <v>5.22051549907427E-2</v>
      </c>
      <c r="N196">
        <f>COUNT(G172:K185)</f>
        <v>70</v>
      </c>
    </row>
    <row r="197" spans="7:14" x14ac:dyDescent="0.3">
      <c r="G197" t="s">
        <v>62</v>
      </c>
    </row>
    <row r="198" spans="7:14" x14ac:dyDescent="0.3">
      <c r="G198">
        <f>G196*180/PI()</f>
        <v>4.8868383136337519</v>
      </c>
      <c r="H198">
        <f t="shared" ref="H198:K198" si="149">H196*180/PI()</f>
        <v>1.2605090162924002</v>
      </c>
      <c r="I198">
        <f t="shared" si="149"/>
        <v>3.1862029242747441</v>
      </c>
      <c r="J198">
        <f t="shared" si="149"/>
        <v>5.1326953638485824</v>
      </c>
      <c r="K198">
        <f t="shared" si="149"/>
        <v>2.9911350497958833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C430-28E8-497A-B1BE-BB9775F42007}">
  <dimension ref="A2:F32"/>
  <sheetViews>
    <sheetView workbookViewId="0">
      <selection activeCell="H26" sqref="H26"/>
    </sheetView>
  </sheetViews>
  <sheetFormatPr defaultRowHeight="14.4" x14ac:dyDescent="0.3"/>
  <sheetData>
    <row r="2" spans="1:6" x14ac:dyDescent="0.3">
      <c r="B2" t="s">
        <v>0</v>
      </c>
      <c r="D2" t="s">
        <v>2</v>
      </c>
    </row>
    <row r="3" spans="1:6" x14ac:dyDescent="0.3">
      <c r="B3" t="s">
        <v>35</v>
      </c>
      <c r="D3" t="s">
        <v>35</v>
      </c>
    </row>
    <row r="4" spans="1:6" x14ac:dyDescent="0.3">
      <c r="B4" t="s">
        <v>38</v>
      </c>
      <c r="C4" t="s">
        <v>39</v>
      </c>
      <c r="E4" t="s">
        <v>38</v>
      </c>
      <c r="F4" t="s">
        <v>39</v>
      </c>
    </row>
    <row r="5" spans="1:6" x14ac:dyDescent="0.3">
      <c r="A5" t="s">
        <v>36</v>
      </c>
      <c r="B5">
        <v>40.08</v>
      </c>
      <c r="C5">
        <v>35.523000000000003</v>
      </c>
      <c r="D5" t="s">
        <v>36</v>
      </c>
      <c r="E5">
        <v>32.453986319999998</v>
      </c>
      <c r="F5">
        <v>36.721054049999999</v>
      </c>
    </row>
    <row r="6" spans="1:6" x14ac:dyDescent="0.3">
      <c r="A6" t="s">
        <v>37</v>
      </c>
      <c r="B6">
        <v>-17.48</v>
      </c>
      <c r="C6">
        <v>-17.53</v>
      </c>
      <c r="D6" t="s">
        <v>37</v>
      </c>
      <c r="E6">
        <v>-16.845049419999999</v>
      </c>
      <c r="F6">
        <v>-16.301455399999998</v>
      </c>
    </row>
    <row r="7" spans="1:6" x14ac:dyDescent="0.3">
      <c r="A7" t="s">
        <v>48</v>
      </c>
      <c r="B7">
        <f>B5-B6</f>
        <v>57.56</v>
      </c>
      <c r="C7">
        <f>C5-C6</f>
        <v>53.053000000000004</v>
      </c>
      <c r="D7" t="s">
        <v>48</v>
      </c>
      <c r="E7">
        <f>E5-E6</f>
        <v>49.299035739999994</v>
      </c>
      <c r="F7">
        <f>F5-F6</f>
        <v>53.022509450000001</v>
      </c>
    </row>
    <row r="8" spans="1:6" x14ac:dyDescent="0.3">
      <c r="A8" t="s">
        <v>49</v>
      </c>
      <c r="B8">
        <f>ABS(B7-C7)</f>
        <v>4.5069999999999979</v>
      </c>
      <c r="D8" t="s">
        <v>49</v>
      </c>
      <c r="E8">
        <f>ABS(E7-F7)</f>
        <v>3.7234737100000075</v>
      </c>
    </row>
    <row r="9" spans="1:6" x14ac:dyDescent="0.3">
      <c r="B9" t="s">
        <v>35</v>
      </c>
      <c r="E9" t="s">
        <v>35</v>
      </c>
    </row>
    <row r="10" spans="1:6" x14ac:dyDescent="0.3">
      <c r="B10" t="s">
        <v>40</v>
      </c>
      <c r="C10" t="s">
        <v>41</v>
      </c>
      <c r="E10" t="s">
        <v>40</v>
      </c>
      <c r="F10" t="s">
        <v>41</v>
      </c>
    </row>
    <row r="11" spans="1:6" x14ac:dyDescent="0.3">
      <c r="A11" t="s">
        <v>36</v>
      </c>
      <c r="B11">
        <v>15.03</v>
      </c>
      <c r="C11">
        <v>13.9</v>
      </c>
      <c r="D11" t="s">
        <v>36</v>
      </c>
      <c r="E11">
        <v>10.907659150000001</v>
      </c>
      <c r="F11">
        <v>13.10840022</v>
      </c>
    </row>
    <row r="12" spans="1:6" x14ac:dyDescent="0.3">
      <c r="A12" t="s">
        <v>37</v>
      </c>
      <c r="B12">
        <v>-13.73</v>
      </c>
      <c r="C12">
        <v>-14.84</v>
      </c>
      <c r="D12" t="s">
        <v>37</v>
      </c>
      <c r="E12">
        <v>-14.668664270000001</v>
      </c>
      <c r="F12">
        <v>-10.83792599</v>
      </c>
    </row>
    <row r="13" spans="1:6" x14ac:dyDescent="0.3">
      <c r="A13" t="s">
        <v>48</v>
      </c>
      <c r="B13">
        <f>B11-B12</f>
        <v>28.759999999999998</v>
      </c>
      <c r="C13">
        <f>C11-C12</f>
        <v>28.740000000000002</v>
      </c>
      <c r="D13" t="s">
        <v>48</v>
      </c>
      <c r="E13">
        <f>E11-E12</f>
        <v>25.576323420000001</v>
      </c>
      <c r="F13">
        <f>F11-F12</f>
        <v>23.946326210000002</v>
      </c>
    </row>
    <row r="14" spans="1:6" x14ac:dyDescent="0.3">
      <c r="A14" t="s">
        <v>49</v>
      </c>
      <c r="B14">
        <f>ABS(B13-C13)</f>
        <v>1.9999999999996021E-2</v>
      </c>
      <c r="D14" t="s">
        <v>49</v>
      </c>
      <c r="E14">
        <f>ABS(E13-F13)</f>
        <v>1.6299972099999991</v>
      </c>
    </row>
    <row r="15" spans="1:6" x14ac:dyDescent="0.3">
      <c r="B15" t="s">
        <v>35</v>
      </c>
      <c r="E15" t="s">
        <v>35</v>
      </c>
    </row>
    <row r="16" spans="1:6" x14ac:dyDescent="0.3">
      <c r="B16" t="s">
        <v>42</v>
      </c>
      <c r="C16" t="s">
        <v>43</v>
      </c>
      <c r="E16" t="s">
        <v>42</v>
      </c>
      <c r="F16" t="s">
        <v>43</v>
      </c>
    </row>
    <row r="17" spans="1:6" x14ac:dyDescent="0.3">
      <c r="A17" t="s">
        <v>36</v>
      </c>
      <c r="B17">
        <v>14.25</v>
      </c>
      <c r="C17">
        <v>4.4400000000000004</v>
      </c>
      <c r="D17" t="s">
        <v>36</v>
      </c>
      <c r="E17">
        <v>10.81520806</v>
      </c>
      <c r="F17">
        <v>11.8289568</v>
      </c>
    </row>
    <row r="18" spans="1:6" x14ac:dyDescent="0.3">
      <c r="A18" t="s">
        <v>37</v>
      </c>
      <c r="B18">
        <v>-5.41</v>
      </c>
      <c r="C18">
        <v>-15.13</v>
      </c>
      <c r="D18" t="s">
        <v>37</v>
      </c>
      <c r="E18">
        <v>-6.6049979099999998</v>
      </c>
      <c r="F18">
        <v>-12.443101009999999</v>
      </c>
    </row>
    <row r="19" spans="1:6" x14ac:dyDescent="0.3">
      <c r="A19" t="s">
        <v>48</v>
      </c>
      <c r="B19">
        <f>B17-B18</f>
        <v>19.66</v>
      </c>
      <c r="C19">
        <f>C17-C18</f>
        <v>19.57</v>
      </c>
      <c r="D19" t="s">
        <v>48</v>
      </c>
      <c r="E19">
        <f>E17-E18</f>
        <v>17.420205969999998</v>
      </c>
      <c r="F19">
        <f>F17-F18</f>
        <v>24.27205781</v>
      </c>
    </row>
    <row r="20" spans="1:6" x14ac:dyDescent="0.3">
      <c r="A20" t="s">
        <v>49</v>
      </c>
      <c r="B20">
        <f>ABS(B19-C19)</f>
        <v>8.9999999999999858E-2</v>
      </c>
      <c r="D20" t="s">
        <v>49</v>
      </c>
      <c r="E20">
        <f>ABS(E19-F19)</f>
        <v>6.8518518400000019</v>
      </c>
    </row>
    <row r="21" spans="1:6" x14ac:dyDescent="0.3">
      <c r="B21" t="s">
        <v>35</v>
      </c>
      <c r="E21" t="s">
        <v>35</v>
      </c>
    </row>
    <row r="22" spans="1:6" x14ac:dyDescent="0.3">
      <c r="B22" t="s">
        <v>44</v>
      </c>
      <c r="C22" t="s">
        <v>45</v>
      </c>
      <c r="E22" t="s">
        <v>44</v>
      </c>
      <c r="F22" t="s">
        <v>45</v>
      </c>
    </row>
    <row r="23" spans="1:6" x14ac:dyDescent="0.3">
      <c r="A23" t="s">
        <v>36</v>
      </c>
      <c r="B23">
        <v>80.817384059999995</v>
      </c>
      <c r="C23">
        <v>86.358947860000001</v>
      </c>
      <c r="D23" t="s">
        <v>36</v>
      </c>
      <c r="E23">
        <v>66.679181209999996</v>
      </c>
      <c r="F23">
        <v>75.407357520000005</v>
      </c>
    </row>
    <row r="24" spans="1:6" x14ac:dyDescent="0.3">
      <c r="A24" t="s">
        <v>37</v>
      </c>
      <c r="B24">
        <v>2.6184383000000002</v>
      </c>
      <c r="C24">
        <v>8.9582955700000007</v>
      </c>
      <c r="D24" t="s">
        <v>37</v>
      </c>
      <c r="E24">
        <v>4.8188763300000002</v>
      </c>
      <c r="F24">
        <v>8.0410452299999999</v>
      </c>
    </row>
    <row r="25" spans="1:6" x14ac:dyDescent="0.3">
      <c r="A25" t="s">
        <v>48</v>
      </c>
      <c r="B25">
        <f>B23-B24</f>
        <v>78.198945760000001</v>
      </c>
      <c r="C25">
        <f>C23-C24</f>
        <v>77.400652289999996</v>
      </c>
      <c r="D25" t="s">
        <v>48</v>
      </c>
      <c r="E25">
        <f>E23-E24</f>
        <v>61.860304879999994</v>
      </c>
      <c r="F25">
        <f>F23-F24</f>
        <v>67.36631229000001</v>
      </c>
    </row>
    <row r="26" spans="1:6" x14ac:dyDescent="0.3">
      <c r="A26" t="s">
        <v>49</v>
      </c>
      <c r="B26">
        <f>ABS(B25-C25)</f>
        <v>0.79829347000000439</v>
      </c>
      <c r="D26" t="s">
        <v>49</v>
      </c>
      <c r="E26">
        <f>ABS(E25-F25)</f>
        <v>5.5060074100000165</v>
      </c>
    </row>
    <row r="27" spans="1:6" x14ac:dyDescent="0.3">
      <c r="B27" t="s">
        <v>35</v>
      </c>
      <c r="E27" t="s">
        <v>35</v>
      </c>
    </row>
    <row r="28" spans="1:6" x14ac:dyDescent="0.3">
      <c r="B28" t="s">
        <v>46</v>
      </c>
      <c r="C28" t="s">
        <v>47</v>
      </c>
      <c r="E28" t="s">
        <v>46</v>
      </c>
      <c r="F28" t="s">
        <v>47</v>
      </c>
    </row>
    <row r="29" spans="1:6" x14ac:dyDescent="0.3">
      <c r="A29" t="s">
        <v>36</v>
      </c>
      <c r="B29">
        <v>26.461970879999999</v>
      </c>
      <c r="C29">
        <v>27.189312699999999</v>
      </c>
      <c r="D29" t="s">
        <v>36</v>
      </c>
      <c r="E29">
        <v>24.490438099999999</v>
      </c>
      <c r="F29">
        <v>25.953532339999999</v>
      </c>
    </row>
    <row r="30" spans="1:6" x14ac:dyDescent="0.3">
      <c r="A30" t="s">
        <v>37</v>
      </c>
      <c r="B30">
        <v>-24.453571820000001</v>
      </c>
      <c r="C30">
        <v>-25.357236610000001</v>
      </c>
      <c r="D30" t="s">
        <v>37</v>
      </c>
      <c r="E30">
        <v>-19.703622930000002</v>
      </c>
      <c r="F30">
        <v>-22.164995829999999</v>
      </c>
    </row>
    <row r="31" spans="1:6" x14ac:dyDescent="0.3">
      <c r="A31" t="s">
        <v>48</v>
      </c>
      <c r="B31">
        <f>B29-B30</f>
        <v>50.915542700000003</v>
      </c>
      <c r="C31">
        <f>C29-C30</f>
        <v>52.546549310000003</v>
      </c>
      <c r="D31" t="s">
        <v>48</v>
      </c>
      <c r="E31">
        <f>E29-E30</f>
        <v>44.19406103</v>
      </c>
      <c r="F31">
        <f>F29-F30</f>
        <v>48.118528169999998</v>
      </c>
    </row>
    <row r="32" spans="1:6" x14ac:dyDescent="0.3">
      <c r="A32" t="s">
        <v>49</v>
      </c>
      <c r="B32">
        <f>ABS(B31-C31)</f>
        <v>1.63100661</v>
      </c>
      <c r="D32" t="s">
        <v>49</v>
      </c>
      <c r="E32">
        <f>ABS(E31-F31)</f>
        <v>3.9244671399999973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ranges</vt:lpstr>
      <vt:lpstr>ranges_sims</vt:lpstr>
      <vt:lpstr>from full motion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Stingel</dc:creator>
  <cp:lastModifiedBy>Jon Stingel</cp:lastModifiedBy>
  <dcterms:created xsi:type="dcterms:W3CDTF">2023-05-13T00:07:16Z</dcterms:created>
  <dcterms:modified xsi:type="dcterms:W3CDTF">2023-05-16T00:23:04Z</dcterms:modified>
</cp:coreProperties>
</file>