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C181825C-C9F9-4B71-8CBE-3E2817F86D95}" xr6:coauthVersionLast="47" xr6:coauthVersionMax="47" xr10:uidLastSave="{00000000-0000-0000-0000-000000000000}"/>
  <bookViews>
    <workbookView xWindow="-120" yWindow="-120" windowWidth="29040" windowHeight="1584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9" i="4" l="1"/>
  <c r="E89" i="4"/>
  <c r="D88" i="4"/>
  <c r="E88" i="4"/>
  <c r="D87" i="4"/>
  <c r="E87" i="4"/>
  <c r="D90" i="4"/>
  <c r="E90" i="4"/>
  <c r="C90" i="4"/>
  <c r="C89" i="4"/>
  <c r="C88" i="4"/>
  <c r="C87" i="4"/>
  <c r="R92" i="4" l="1"/>
  <c r="Q92" i="4"/>
  <c r="P92" i="4"/>
  <c r="R93" i="4"/>
  <c r="Q93" i="4"/>
  <c r="P93" i="4"/>
  <c r="R94" i="4"/>
  <c r="Q94" i="4"/>
  <c r="P94" i="4"/>
  <c r="P95" i="4"/>
  <c r="Q95" i="4"/>
  <c r="R95" i="4"/>
  <c r="N95" i="4"/>
  <c r="M95" i="4"/>
  <c r="L95" i="4"/>
  <c r="N94" i="4"/>
  <c r="M94" i="4"/>
  <c r="L94" i="4"/>
  <c r="M92" i="4"/>
  <c r="N93" i="4"/>
  <c r="M93" i="4"/>
  <c r="L93" i="4"/>
  <c r="N92" i="4"/>
  <c r="L92" i="4"/>
  <c r="E84" i="4"/>
  <c r="F84" i="4"/>
  <c r="G84" i="4"/>
  <c r="H84" i="4"/>
  <c r="I84" i="4"/>
  <c r="J84" i="4"/>
  <c r="K84" i="4"/>
  <c r="L84" i="4"/>
  <c r="M84" i="4"/>
  <c r="N84" i="4"/>
  <c r="O84" i="4"/>
  <c r="P84" i="4"/>
  <c r="Q84" i="4"/>
  <c r="R84" i="4"/>
  <c r="S84" i="4"/>
  <c r="T84" i="4"/>
  <c r="U84" i="4"/>
  <c r="D84" i="4"/>
  <c r="U82" i="4"/>
  <c r="T82" i="4"/>
  <c r="S82" i="4"/>
  <c r="U81" i="4"/>
  <c r="T81" i="4"/>
  <c r="S81" i="4"/>
  <c r="U80" i="4"/>
  <c r="T80" i="4"/>
  <c r="S80" i="4"/>
  <c r="P82" i="4"/>
  <c r="O82" i="4"/>
  <c r="N82" i="4"/>
  <c r="P81" i="4"/>
  <c r="O81" i="4"/>
  <c r="N81" i="4"/>
  <c r="P80" i="4"/>
  <c r="O80" i="4"/>
  <c r="N80" i="4"/>
  <c r="K82" i="4"/>
  <c r="J82" i="4"/>
  <c r="I82" i="4"/>
  <c r="K81" i="4"/>
  <c r="J81" i="4"/>
  <c r="I81" i="4"/>
  <c r="K80" i="4"/>
  <c r="J80" i="4"/>
  <c r="I80" i="4"/>
  <c r="E82" i="4"/>
  <c r="F82" i="4"/>
  <c r="D82" i="4"/>
  <c r="E81" i="4"/>
  <c r="F81" i="4"/>
  <c r="D81" i="4"/>
  <c r="E80" i="4"/>
  <c r="F80" i="4"/>
  <c r="D80" i="4"/>
  <c r="U83" i="4" l="1"/>
  <c r="N83" i="4"/>
  <c r="J83" i="4"/>
  <c r="K83" i="4"/>
  <c r="I83" i="4"/>
  <c r="D83" i="4"/>
  <c r="F83" i="4"/>
  <c r="E83" i="4"/>
  <c r="S83" i="4"/>
  <c r="T83" i="4"/>
  <c r="O83" i="4"/>
  <c r="P83" i="4"/>
  <c r="E29" i="4"/>
  <c r="F29" i="4"/>
  <c r="G29" i="4"/>
  <c r="H29" i="4"/>
  <c r="I29" i="4"/>
  <c r="J29" i="4"/>
  <c r="K29" i="4"/>
  <c r="E30" i="4"/>
  <c r="F30" i="4"/>
  <c r="G30" i="4"/>
  <c r="H30" i="4"/>
  <c r="I30" i="4"/>
  <c r="J30" i="4"/>
  <c r="K30" i="4"/>
  <c r="E31" i="4"/>
  <c r="F31" i="4"/>
  <c r="G31" i="4"/>
  <c r="H31" i="4"/>
  <c r="I31" i="4"/>
  <c r="J31" i="4"/>
  <c r="K31" i="4"/>
  <c r="D29" i="4"/>
  <c r="D30" i="4"/>
  <c r="D31" i="4"/>
  <c r="K28" i="4"/>
  <c r="E28" i="4"/>
  <c r="F28" i="4"/>
  <c r="G28" i="4"/>
  <c r="H28" i="4"/>
  <c r="I28" i="4"/>
  <c r="J28" i="4"/>
  <c r="D28" i="4"/>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37" i="4"/>
  <c r="J37" i="4"/>
  <c r="I37" i="4"/>
  <c r="H37" i="4"/>
  <c r="G37" i="4"/>
  <c r="F37" i="4"/>
  <c r="E37" i="4"/>
  <c r="D37" i="4"/>
  <c r="K36" i="4"/>
  <c r="J36" i="4"/>
  <c r="I36" i="4"/>
  <c r="H36" i="4"/>
  <c r="G36" i="4"/>
  <c r="F36" i="4"/>
  <c r="E36" i="4"/>
  <c r="D36" i="4"/>
  <c r="K35" i="4"/>
  <c r="J35" i="4"/>
  <c r="I35" i="4"/>
  <c r="H35" i="4"/>
  <c r="G35" i="4"/>
  <c r="F35" i="4"/>
  <c r="E35" i="4"/>
  <c r="D35" i="4"/>
  <c r="O31" i="4"/>
  <c r="N31" i="4"/>
  <c r="M31" i="4"/>
  <c r="O30" i="4"/>
  <c r="N30" i="4"/>
  <c r="M30" i="4"/>
  <c r="O29" i="4"/>
  <c r="N29" i="4"/>
  <c r="M29" i="4"/>
  <c r="S28" i="4"/>
  <c r="R28" i="4"/>
  <c r="Q28" i="4"/>
  <c r="O28" i="4"/>
  <c r="N28" i="4"/>
  <c r="M28" i="4"/>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I60" i="4" s="1"/>
  <c r="J8" i="4"/>
  <c r="H59" i="4" s="1"/>
  <c r="J7" i="4"/>
  <c r="K58" i="4" s="1"/>
  <c r="J6" i="4"/>
  <c r="I57"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D47" i="4" l="1"/>
  <c r="F47" i="4"/>
  <c r="J58" i="4"/>
  <c r="D60" i="4"/>
  <c r="J60" i="4"/>
  <c r="G45" i="4"/>
  <c r="E47" i="4"/>
  <c r="E60" i="4"/>
  <c r="G47" i="4"/>
  <c r="K60" i="4"/>
  <c r="E58" i="4"/>
  <c r="H58" i="4"/>
  <c r="H44" i="4"/>
  <c r="I58" i="4"/>
  <c r="F57" i="4"/>
  <c r="C44" i="4"/>
  <c r="I45" i="4"/>
  <c r="H57" i="4"/>
  <c r="E44" i="4"/>
  <c r="J46" i="4"/>
  <c r="K57" i="4"/>
  <c r="G60" i="4"/>
  <c r="K44" i="4"/>
  <c r="D45" i="4"/>
  <c r="E45" i="4"/>
  <c r="F45" i="4"/>
  <c r="I47" i="4"/>
  <c r="G59" i="4"/>
  <c r="P39" i="5"/>
  <c r="D46" i="5"/>
  <c r="H36" i="3"/>
  <c r="O26" i="3"/>
  <c r="H35" i="3"/>
  <c r="J37" i="3"/>
  <c r="G44" i="4"/>
  <c r="H45" i="4"/>
  <c r="D46" i="4"/>
  <c r="H47" i="4"/>
  <c r="J57" i="4"/>
  <c r="D58" i="4"/>
  <c r="I59" i="4"/>
  <c r="F60"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J59" i="4"/>
  <c r="E44" i="5"/>
  <c r="M44" i="5"/>
  <c r="O27" i="3"/>
  <c r="O31" i="3"/>
  <c r="J35" i="3"/>
  <c r="K36" i="3"/>
  <c r="L37" i="3"/>
  <c r="I44" i="4"/>
  <c r="J45" i="4"/>
  <c r="F46" i="4"/>
  <c r="J47" i="4"/>
  <c r="D57" i="4"/>
  <c r="F58" i="4"/>
  <c r="K59" i="4"/>
  <c r="H60" i="4"/>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4" i="4"/>
  <c r="C45" i="4"/>
  <c r="K45" i="4"/>
  <c r="G46" i="4"/>
  <c r="C47" i="4"/>
  <c r="K47" i="4"/>
  <c r="E57" i="4"/>
  <c r="G58" i="4"/>
  <c r="D59"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6" i="4"/>
  <c r="Q34" i="5"/>
  <c r="O37" i="5"/>
  <c r="O41" i="5"/>
  <c r="H44" i="5"/>
  <c r="E45" i="5"/>
  <c r="M45" i="5"/>
  <c r="D52" i="5"/>
  <c r="AN97" i="7"/>
  <c r="AN102" i="7"/>
  <c r="E110" i="7"/>
  <c r="AC110" i="7"/>
  <c r="AK110" i="7"/>
  <c r="B112" i="7"/>
  <c r="R112" i="7"/>
  <c r="Z112" i="7"/>
  <c r="AH112" i="7"/>
  <c r="Q32" i="3"/>
  <c r="F43" i="3"/>
  <c r="E46" i="4"/>
  <c r="O28" i="3"/>
  <c r="F41" i="3"/>
  <c r="E59" i="4"/>
  <c r="G37" i="3"/>
  <c r="D44" i="4"/>
  <c r="I46" i="4"/>
  <c r="G57" i="4"/>
  <c r="F59" i="4"/>
  <c r="C46" i="5"/>
  <c r="K46" i="5"/>
  <c r="K15" i="6"/>
  <c r="AM100" i="7"/>
  <c r="AM103" i="7"/>
  <c r="B111" i="7"/>
  <c r="C112" i="7"/>
  <c r="K112" i="7"/>
  <c r="S112" i="7"/>
  <c r="AA112" i="7"/>
  <c r="AI112" i="7"/>
  <c r="G110" i="7"/>
  <c r="D112" i="7"/>
  <c r="L112" i="7"/>
  <c r="T112" i="7"/>
  <c r="AB112" i="7"/>
  <c r="AJ112" i="7"/>
  <c r="F44" i="4"/>
  <c r="C46" i="4"/>
  <c r="K46" i="4"/>
  <c r="I66" i="4" l="1"/>
  <c r="M47" i="4"/>
  <c r="H50" i="4"/>
  <c r="O60" i="4"/>
  <c r="E52" i="4"/>
  <c r="H64" i="4"/>
  <c r="I65" i="4"/>
  <c r="C50" i="4"/>
  <c r="M45" i="4"/>
  <c r="N47" i="4"/>
  <c r="E50" i="4"/>
  <c r="O45" i="4"/>
  <c r="N60" i="4"/>
  <c r="F66" i="4"/>
  <c r="H65" i="4"/>
  <c r="K65" i="4"/>
  <c r="K52" i="4"/>
  <c r="F64" i="4"/>
  <c r="M60" i="4"/>
  <c r="O44" i="4"/>
  <c r="M44" i="4"/>
  <c r="D51" i="4"/>
  <c r="N44" i="4"/>
  <c r="R44" i="4"/>
  <c r="D52" i="4"/>
  <c r="S44" i="4"/>
  <c r="D50" i="4"/>
  <c r="Q44" i="4"/>
  <c r="I52" i="4"/>
  <c r="I50" i="4"/>
  <c r="I51" i="4"/>
  <c r="K64" i="4"/>
  <c r="K50" i="4"/>
  <c r="F52" i="4"/>
  <c r="F51" i="4"/>
  <c r="F50" i="4"/>
  <c r="H52" i="4"/>
  <c r="K66" i="4"/>
  <c r="I64" i="4"/>
  <c r="S57" i="4"/>
  <c r="Q57" i="4"/>
  <c r="O57" i="4"/>
  <c r="D65" i="4"/>
  <c r="D64" i="4"/>
  <c r="N57" i="4"/>
  <c r="R57" i="4"/>
  <c r="M57" i="4"/>
  <c r="D66" i="4"/>
  <c r="G52" i="4"/>
  <c r="G51" i="4"/>
  <c r="G50" i="4"/>
  <c r="O46" i="4"/>
  <c r="N46" i="4"/>
  <c r="M46" i="4"/>
  <c r="E51" i="4"/>
  <c r="N58" i="4"/>
  <c r="O58" i="4"/>
  <c r="M58" i="4"/>
  <c r="O47" i="4"/>
  <c r="H66" i="4"/>
  <c r="F65" i="4"/>
  <c r="J66" i="4"/>
  <c r="J65" i="4"/>
  <c r="J64" i="4"/>
  <c r="N45" i="4"/>
  <c r="E66" i="4"/>
  <c r="E65" i="4"/>
  <c r="E64" i="4"/>
  <c r="K51" i="4"/>
  <c r="H51" i="4"/>
  <c r="G65" i="4"/>
  <c r="G66" i="4"/>
  <c r="G64" i="4"/>
  <c r="C52" i="4"/>
  <c r="O59" i="4"/>
  <c r="N59" i="4"/>
  <c r="M59" i="4"/>
  <c r="J51" i="4"/>
  <c r="J52" i="4"/>
  <c r="J50" i="4"/>
  <c r="C51" i="4"/>
</calcChain>
</file>

<file path=xl/sharedStrings.xml><?xml version="1.0" encoding="utf-8"?>
<sst xmlns="http://schemas.openxmlformats.org/spreadsheetml/2006/main" count="2650" uniqueCount="389">
  <si>
    <t>Metabolic power [W/kg]</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</si>
  <si>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</si>
  <si>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</si>
  <si>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</si>
  <si>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</si>
  <si>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</si>
  <si>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</si>
  <si>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</si>
  <si>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</si>
  <si>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</si>
  <si>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</si>
  <si>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</si>
  <si>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</si>
  <si>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</si>
  <si>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</si>
  <si>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</si>
  <si>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</si>
  <si>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</si>
  <si>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</si>
  <si>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</si>
  <si>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</si>
  <si>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</si>
  <si>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</si>
  <si>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</si>
  <si>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</si>
  <si>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</si>
  <si>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</si>
  <si>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</si>
  <si>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</si>
  <si>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</si>
  <si>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</si>
  <si>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</si>
  <si>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</si>
  <si>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</si>
  <si>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</si>
  <si>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</si>
  <si>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</si>
  <si>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</si>
  <si>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</si>
  <si>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</si>
  <si>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</si>
  <si>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</si>
  <si>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</si>
  <si>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</si>
  <si>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</si>
  <si>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</si>
  <si>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</si>
  <si>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</si>
  <si>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</si>
  <si>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</si>
  <si>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</si>
  <si>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</si>
  <si>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</si>
  <si>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</si>
  <si>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</si>
  <si>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</si>
  <si>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</si>
  <si>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</si>
  <si>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</si>
  <si>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</si>
  <si>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</si>
  <si>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</si>
  <si>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</si>
  <si>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</si>
  <si>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</si>
  <si>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</si>
  <si>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</si>
  <si>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</si>
  <si>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</si>
  <si>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</si>
  <si>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</si>
  <si>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</si>
  <si>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</si>
  <si>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</si>
  <si>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</si>
  <si>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</si>
  <si>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</si>
  <si>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</si>
  <si>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</si>
  <si>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</si>
  <si>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</si>
  <si>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</si>
  <si>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</si>
  <si>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</si>
  <si>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</si>
  <si>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</si>
  <si>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</si>
  <si>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</si>
  <si>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</si>
  <si>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</si>
  <si>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</si>
  <si>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</si>
  <si>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</si>
  <si>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</si>
  <si>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</si>
  <si>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</si>
  <si>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</si>
  <si>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</si>
  <si>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</si>
  <si>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</si>
  <si>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</si>
  <si>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</si>
  <si>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</si>
  <si>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</si>
  <si>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</si>
  <si>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</si>
  <si>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</si>
  <si>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</si>
  <si>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</si>
  <si>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</si>
  <si>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</si>
  <si>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</si>
  <si>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</si>
  <si>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</si>
  <si>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</si>
  <si>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</si>
  <si>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</si>
  <si>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</si>
  <si>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</si>
  <si>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</si>
  <si>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</si>
  <si>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</si>
  <si>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</si>
  <si>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</si>
  <si>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</si>
  <si>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</si>
  <si>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</si>
  <si>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</si>
  <si>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</si>
  <si>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</si>
  <si>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</si>
  <si>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</si>
  <si>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</si>
  <si>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</si>
  <si>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</si>
  <si>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</si>
  <si>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</si>
  <si>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</si>
  <si>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</si>
  <si>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</si>
  <si>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</si>
  <si>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</si>
  <si>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</si>
  <si>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</si>
  <si>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</si>
  <si>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</si>
  <si>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</si>
  <si>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</si>
  <si>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</si>
  <si>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</si>
  <si>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</si>
  <si>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</si>
  <si>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</si>
  <si>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</si>
  <si>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</si>
  <si>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</si>
  <si>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</si>
  <si>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</si>
  <si>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</si>
  <si>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</si>
  <si>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</si>
  <si>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</si>
  <si>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</si>
  <si>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</si>
  <si>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</si>
  <si>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</si>
  <si>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</si>
  <si>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</si>
  <si>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</si>
  <si>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</si>
  <si>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</si>
  <si>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</si>
  <si>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</si>
  <si>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</si>
  <si>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</si>
  <si>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</si>
  <si>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</si>
  <si>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</si>
  <si>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</si>
  <si>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</si>
  <si>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</si>
  <si>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</si>
  <si>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</si>
  <si>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</si>
  <si>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</si>
  <si>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</si>
  <si>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</si>
  <si>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</si>
  <si>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</si>
  <si>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</si>
  <si>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</si>
  <si>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</si>
  <si>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</si>
  <si>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</si>
  <si>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</si>
  <si>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</si>
  <si>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</si>
  <si>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</si>
  <si>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</si>
  <si>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</si>
  <si>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</si>
  <si>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</si>
  <si>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</si>
  <si>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</si>
  <si>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</si>
  <si>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</si>
  <si>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</si>
  <si>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</si>
  <si>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</si>
  <si>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</si>
  <si>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</si>
  <si>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</si>
  <si>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</si>
  <si>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</si>
  <si>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</si>
  <si>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</si>
  <si>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</si>
  <si>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</si>
  <si>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</si>
  <si>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</si>
  <si>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</si>
  <si>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</si>
  <si>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</si>
  <si>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</si>
  <si>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</si>
  <si>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</si>
  <si>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</si>
  <si>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</si>
  <si>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</si>
  <si>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</si>
  <si>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</si>
  <si>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</si>
  <si>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</si>
  <si>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</si>
  <si>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</si>
  <si>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</si>
  <si>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</si>
  <si>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</si>
  <si>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</si>
  <si>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</si>
  <si>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</si>
  <si>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</si>
  <si>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</si>
  <si>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</si>
  <si>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</si>
  <si>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</si>
  <si>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</si>
  <si>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</si>
  <si>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</si>
  <si>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</si>
  <si>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</si>
  <si>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</si>
  <si>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</si>
  <si>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</si>
  <si>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</si>
  <si>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</si>
  <si>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</si>
  <si>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</si>
  <si>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</si>
  <si>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</si>
  <si>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</si>
  <si>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rPr>
      <t>Li and Aruin, 2005</t>
    </r>
    <r>
      <rPr>
        <sz val="10"/>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rPr>
      <t>Li and Aruin, 2005</t>
    </r>
    <r>
      <rPr>
        <sz val="10"/>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</si>
  <si>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</si>
  <si>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</si>
  <si>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</si>
  <si>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</si>
  <si>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</si>
  <si>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</si>
  <si>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</si>
  <si>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</si>
  <si>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</si>
  <si>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</si>
  <si>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</si>
  <si>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</si>
  <si>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</si>
  <si>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</si>
  <si>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</si>
  <si>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</si>
  <si>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</si>
  <si>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</si>
  <si>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</si>
  <si>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</si>
  <si>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</si>
  <si>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</si>
  <si>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</si>
  <si>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</si>
  <si>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</si>
  <si>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</si>
  <si>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</si>
  <si>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</si>
  <si>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</si>
  <si>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</si>
  <si>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</si>
  <si>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</si>
  <si>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</si>
  <si>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</si>
  <si>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</si>
  <si>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</si>
  <si>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</si>
  <si>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</si>
  <si>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</si>
  <si>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</si>
  <si>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</si>
  <si>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</si>
  <si>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</si>
  <si>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</si>
  <si>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</si>
  <si>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</si>
  <si>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</si>
  <si>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</si>
  <si>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</si>
  <si>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</si>
  <si>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</si>
  <si>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</si>
  <si>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</si>
  <si>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</si>
  <si>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</si>
  <si>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</si>
  <si>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</si>
  <si>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</si>
  <si>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</si>
  <si>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</si>
  <si>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</si>
  <si>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</si>
  <si>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</si>
  <si>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</si>
  <si>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</si>
  <si>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</si>
  <si>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</si>
  <si>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</si>
  <si>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</si>
  <si>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</si>
  <si>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</si>
  <si>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</si>
  <si>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</si>
  <si>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</si>
  <si>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</si>
  <si>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</si>
  <si>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</si>
  <si>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</si>
  <si>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</si>
  <si>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</si>
  <si>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</si>
  <si>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</si>
  <si>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</si>
  <si>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</si>
  <si>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</si>
  <si>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</si>
  <si>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</si>
  <si>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</si>
  <si>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</si>
  <si>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</si>
  <si>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</si>
  <si>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</si>
  <si>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</si>
  <si>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</si>
  <si>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</si>
  <si>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</si>
  <si>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</si>
  <si>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</si>
  <si>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</si>
  <si>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</si>
  <si>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</si>
  <si>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</si>
  <si>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</si>
  <si>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</si>
  <si>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</si>
  <si>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</si>
  <si>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</si>
  <si>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Net (minus standing)</t>
  </si>
  <si>
    <t>Gross (with standing)</t>
  </si>
  <si>
    <t>Which in sheet experimental sheet</t>
  </si>
  <si>
    <t>Pretty sure</t>
  </si>
  <si>
    <t>sure</t>
  </si>
  <si>
    <t>range</t>
  </si>
  <si>
    <t>natural range</t>
  </si>
  <si>
    <t>exo range</t>
  </si>
  <si>
    <t>standing range</t>
  </si>
  <si>
    <t>std dev</t>
  </si>
  <si>
    <t>natural day 1</t>
  </si>
  <si>
    <t>natural day 2</t>
  </si>
  <si>
    <t>natural day 3</t>
  </si>
  <si>
    <t>natural sim</t>
  </si>
  <si>
    <t>Gross values</t>
  </si>
  <si>
    <t>exo day 1</t>
  </si>
  <si>
    <t>exo day 2</t>
  </si>
  <si>
    <t>exo day 3</t>
  </si>
  <si>
    <t>exo sim</t>
  </si>
  <si>
    <t>All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</si>
</sst>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font>
      <sz val="10"/>
      <color rgb="FF000000"/>
      <name val="Arial"/>
    </font>
    <font>
      <sz val="10"/>
      <color theme="1"/>
      <name val="Arial"/>
    </font>
    <font>
      <b/>
      <sz val="10"/>
      <color theme="1"/>
      <name val="Arial"/>
    </font>
    <font>
      <b/>
      <sz val="10"/>
      <color rgb="FF000000"/>
      <name val="Arial"/>
    </font>
    <font>
      <b/>
      <sz val="11"/>
      <color rgb="FF000000"/>
      <name val="Calibri"/>
    </font>
    <font>
      <sz val="10"/>
      <color rgb="FF000000"/>
      <name val="Arial"/>
    </font>
    <font>
      <sz val="11"/>
      <color rgb="FF000000"/>
      <name val="Calibri"/>
    </font>
    <font>
      <sz val="10"/>
      <name val="Arial"/>
    </font>
    <font>
      <sz val="10"/>
      <name val="Arial"/>
    </font>
    <font>
      <sz val="12"/>
      <color rgb="FF000000"/>
      <name val="Calibri"/>
    </font>
    <font>
      <u/>
      <sz val="14"/>
      <color rgb="FF0C7DBB"/>
      <name val="NexusSerif"/>
    </font>
    <font>
      <sz val="11"/>
      <color theme="1"/>
      <name val="Calibri"/>
    </font>
    <font>
      <sz val="10"/>
      <color rgb="FF0C7DBB"/>
      <name val="Arial"/>
    </font>
    <font>
      <sz val="11"/>
      <color rgb="FF000000"/>
      <name val="Calibri"/>
      <family val="2"/>
    </font>
    <font>
      <sz val="10"/>
      <color rgb="FF000000"/>
      <name val="Arial"/>
      <family val="2"/>
    </font>
    <font>
      <b/>
      <sz val="10"/>
      <color rgb="FF000000"/>
      <name val="Arial"/>
      <family val="2"/>
    </font>
    <font>
      <sz val="11"/>
      <color rgb="FF006100"/>
      <name val="Arial"/>
      <family val="2"/>
      <scheme val="minor"/>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
      <patternFill patternType="solid">
        <fgColor rgb="FFC6EFCE"/>
      </patternFill>
    </fill>
  </fills>
  <borders count="3">
    <border>
      <left/>
      <right/>
      <top/>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7" borderId="0" applyNumberFormat="0" applyBorder="0" applyAlignment="0" applyProtection="0"/>
  </cellStyleXfs>
  <cellXfs count="86">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0" fillId="0" borderId="0" xfId="0" applyFont="1" applyAlignment="1"/>
    <xf numFmtId="0" fontId="1" fillId="0" borderId="0" xfId="0" applyFont="1" applyAlignment="1"/>
    <xf numFmtId="0" fontId="13" fillId="0" borderId="2" xfId="0" applyFont="1" applyBorder="1" applyAlignment="1">
      <alignment wrapText="1"/>
    </xf>
    <xf numFmtId="0" fontId="0" fillId="0" borderId="0" xfId="0"/>
    <xf numFmtId="0" fontId="14" fillId="0" borderId="0" xfId="0" applyFont="1"/>
    <xf numFmtId="0" fontId="0" fillId="0" borderId="0" xfId="0" applyFont="1"/>
    <xf numFmtId="0" fontId="15" fillId="0" borderId="0" xfId="0" applyFont="1"/>
    <xf numFmtId="0" fontId="14" fillId="0" borderId="0" xfId="0" applyFont="1" applyAlignment="1"/>
    <xf numFmtId="0" fontId="0" fillId="0" borderId="0" xfId="0" applyFont="1" applyAlignment="1"/>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xf numFmtId="0" fontId="16" fillId="7" borderId="0" xfId="1" applyAlignment="1"/>
    <xf numFmtId="0" fontId="16" fillId="7" borderId="0" xfId="1"/>
    <xf numFmtId="0" fontId="16" fillId="7" borderId="2" xfId="1" applyBorder="1" applyAlignment="1">
      <alignment horizontal="righ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r>
              <a:rPr lang="en-US" sz="2400"/>
              <a:t>Indirect Calorimetry Ranges over all days</a:t>
            </a:r>
          </a:p>
        </c:rich>
      </c:tx>
      <c:overlay val="0"/>
      <c:spPr>
        <a:noFill/>
        <a:ln>
          <a:noFill/>
        </a:ln>
        <a:effectLst/>
      </c:spPr>
      <c:txPr>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standing</c:v>
          </c:tx>
          <c:spPr>
            <a:ln w="25400" cap="rnd">
              <a:noFill/>
              <a:round/>
            </a:ln>
            <a:effectLst/>
          </c:spPr>
          <c:marker>
            <c:symbol val="diamond"/>
            <c:size val="6"/>
            <c:spPr>
              <a:solidFill>
                <a:schemeClr val="lt1"/>
              </a:solidFill>
              <a:ln w="15875">
                <a:solidFill>
                  <a:schemeClr val="accent1"/>
                </a:solidFill>
                <a:round/>
              </a:ln>
              <a:effectLst/>
            </c:spPr>
          </c:marker>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0.17421305799999987</c:v>
                </c:pt>
                <c:pt idx="1">
                  <c:v>0.10115337700000016</c:v>
                </c:pt>
                <c:pt idx="2">
                  <c:v>0.32648271800000006</c:v>
                </c:pt>
                <c:pt idx="3">
                  <c:v>0.12857113099999995</c:v>
                </c:pt>
              </c:numCache>
            </c:numRef>
          </c:yVal>
          <c:smooth val="0"/>
          <c:extLst>
            <c:ext xmlns:c16="http://schemas.microsoft.com/office/drawing/2014/chart" uri="{C3380CC4-5D6E-409C-BE32-E72D297353CC}">
              <c16:uniqueId val="{00000000-CC1B-4F60-8908-B7C04987E0A0}"/>
            </c:ext>
          </c:extLst>
        </c:ser>
        <c:ser>
          <c:idx val="1"/>
          <c:order val="1"/>
          <c:tx>
            <c:v>natural</c:v>
          </c:tx>
          <c:spPr>
            <a:ln w="25400" cap="rnd">
              <a:noFill/>
              <a:round/>
            </a:ln>
            <a:effectLst/>
          </c:spPr>
          <c:marker>
            <c:symbol val="square"/>
            <c:size val="6"/>
            <c:spPr>
              <a:solidFill>
                <a:schemeClr val="lt1"/>
              </a:solidFill>
              <a:ln w="15875">
                <a:solidFill>
                  <a:schemeClr val="accent2"/>
                </a:solidFill>
                <a:round/>
              </a:ln>
              <a:effectLst/>
            </c:spPr>
          </c:marker>
          <c:xVal>
            <c:numRef>
              <c:f>welk!$B$87:$B$90</c:f>
              <c:numCache>
                <c:formatCode>General</c:formatCode>
                <c:ptCount val="4"/>
                <c:pt idx="0">
                  <c:v>1</c:v>
                </c:pt>
                <c:pt idx="1">
                  <c:v>2</c:v>
                </c:pt>
                <c:pt idx="2">
                  <c:v>3</c:v>
                </c:pt>
                <c:pt idx="3">
                  <c:v>4</c:v>
                </c:pt>
              </c:numCache>
            </c:numRef>
          </c:xVal>
          <c:yVal>
            <c:numRef>
              <c:f>welk!$D$87:$D$90</c:f>
              <c:numCache>
                <c:formatCode>General</c:formatCode>
                <c:ptCount val="4"/>
                <c:pt idx="0">
                  <c:v>1.5342937600000006</c:v>
                </c:pt>
                <c:pt idx="1">
                  <c:v>0.90151375000000122</c:v>
                </c:pt>
                <c:pt idx="2">
                  <c:v>0.59257189000000032</c:v>
                </c:pt>
                <c:pt idx="3">
                  <c:v>0.59759501999999998</c:v>
                </c:pt>
              </c:numCache>
            </c:numRef>
          </c:yVal>
          <c:smooth val="0"/>
          <c:extLst>
            <c:ext xmlns:c16="http://schemas.microsoft.com/office/drawing/2014/chart" uri="{C3380CC4-5D6E-409C-BE32-E72D297353CC}">
              <c16:uniqueId val="{00000002-CC1B-4F60-8908-B7C04987E0A0}"/>
            </c:ext>
          </c:extLst>
        </c:ser>
        <c:ser>
          <c:idx val="2"/>
          <c:order val="2"/>
          <c:tx>
            <c:v>exotendon</c:v>
          </c:tx>
          <c:spPr>
            <a:ln w="25400" cap="rnd">
              <a:noFill/>
              <a:round/>
            </a:ln>
            <a:effectLst/>
          </c:spPr>
          <c:marker>
            <c:symbol val="triangle"/>
            <c:size val="6"/>
            <c:spPr>
              <a:solidFill>
                <a:schemeClr val="lt1"/>
              </a:solidFill>
              <a:ln w="15875">
                <a:solidFill>
                  <a:schemeClr val="accent3"/>
                </a:solidFill>
                <a:round/>
              </a:ln>
              <a:effectLst/>
            </c:spPr>
          </c:marker>
          <c:xVal>
            <c:numRef>
              <c:f>welk!$B$87:$B$90</c:f>
              <c:numCache>
                <c:formatCode>General</c:formatCode>
                <c:ptCount val="4"/>
                <c:pt idx="0">
                  <c:v>1</c:v>
                </c:pt>
                <c:pt idx="1">
                  <c:v>2</c:v>
                </c:pt>
                <c:pt idx="2">
                  <c:v>3</c:v>
                </c:pt>
                <c:pt idx="3">
                  <c:v>4</c:v>
                </c:pt>
              </c:numCache>
            </c:numRef>
          </c:xVal>
          <c:yVal>
            <c:numRef>
              <c:f>welk!$E$87:$E$90</c:f>
              <c:numCache>
                <c:formatCode>General</c:formatCode>
                <c:ptCount val="4"/>
                <c:pt idx="0">
                  <c:v>1.4378871599999989</c:v>
                </c:pt>
                <c:pt idx="1">
                  <c:v>0.73048421999999924</c:v>
                </c:pt>
                <c:pt idx="2">
                  <c:v>0.84198493999999968</c:v>
                </c:pt>
                <c:pt idx="3">
                  <c:v>0.84118643999999954</c:v>
                </c:pt>
              </c:numCache>
            </c:numRef>
          </c:yVal>
          <c:smooth val="0"/>
          <c:extLst>
            <c:ext xmlns:c16="http://schemas.microsoft.com/office/drawing/2014/chart" uri="{C3380CC4-5D6E-409C-BE32-E72D297353CC}">
              <c16:uniqueId val="{00000003-CC1B-4F60-8908-B7C04987E0A0}"/>
            </c:ext>
          </c:extLst>
        </c:ser>
        <c:dLbls>
          <c:showLegendKey val="0"/>
          <c:showVal val="0"/>
          <c:showCatName val="0"/>
          <c:showSerName val="0"/>
          <c:showPercent val="0"/>
          <c:showBubbleSize val="0"/>
        </c:dLbls>
        <c:axId val="624678840"/>
        <c:axId val="622341984"/>
      </c:scatterChart>
      <c:valAx>
        <c:axId val="624678840"/>
        <c:scaling>
          <c:orientation val="minMax"/>
          <c:max val="4"/>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Subject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US"/>
          </a:p>
        </c:txPr>
        <c:crossAx val="622341984"/>
        <c:crosses val="autoZero"/>
        <c:crossBetween val="midCat"/>
        <c:majorUnit val="1"/>
      </c:valAx>
      <c:valAx>
        <c:axId val="622341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Metabolic Rate [W/kg]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crossAx val="624678840"/>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natural day 1</c:v>
          </c:tx>
          <c:spPr>
            <a:solidFill>
              <a:schemeClr val="accent1"/>
            </a:solidFill>
            <a:ln>
              <a:noFill/>
            </a:ln>
            <a:effectLst/>
          </c:spPr>
          <c:invertIfNegative val="0"/>
          <c:val>
            <c:numRef>
              <c:f>welk!$L$92:$L$95</c:f>
              <c:numCache>
                <c:formatCode>General</c:formatCode>
                <c:ptCount val="4"/>
                <c:pt idx="0">
                  <c:v>11.7544605</c:v>
                </c:pt>
                <c:pt idx="1">
                  <c:v>10.38771596</c:v>
                </c:pt>
                <c:pt idx="2">
                  <c:v>11.489311234999999</c:v>
                </c:pt>
                <c:pt idx="3">
                  <c:v>10.57791746</c:v>
                </c:pt>
              </c:numCache>
            </c:numRef>
          </c:val>
          <c:extLst>
            <c:ext xmlns:c16="http://schemas.microsoft.com/office/drawing/2014/chart" uri="{C3380CC4-5D6E-409C-BE32-E72D297353CC}">
              <c16:uniqueId val="{00000002-1C5B-4BE6-A91D-1BA0FFCC5ADA}"/>
            </c:ext>
          </c:extLst>
        </c:ser>
        <c:ser>
          <c:idx val="1"/>
          <c:order val="1"/>
          <c:tx>
            <c:v>natural day 2</c:v>
          </c:tx>
          <c:spPr>
            <a:solidFill>
              <a:schemeClr val="accent2"/>
            </a:solidFill>
            <a:ln>
              <a:noFill/>
            </a:ln>
            <a:effectLst/>
          </c:spPr>
          <c:invertIfNegative val="0"/>
          <c:val>
            <c:numRef>
              <c:f>welk!$M$92:$M$95</c:f>
              <c:numCache>
                <c:formatCode>General</c:formatCode>
                <c:ptCount val="4"/>
                <c:pt idx="0">
                  <c:v>11.691313415</c:v>
                </c:pt>
                <c:pt idx="1">
                  <c:v>10.463576085</c:v>
                </c:pt>
                <c:pt idx="2">
                  <c:v>11.216629624999999</c:v>
                </c:pt>
                <c:pt idx="3">
                  <c:v>10.936670769999999</c:v>
                </c:pt>
              </c:numCache>
            </c:numRef>
          </c:val>
          <c:extLst>
            <c:ext xmlns:c16="http://schemas.microsoft.com/office/drawing/2014/chart" uri="{C3380CC4-5D6E-409C-BE32-E72D297353CC}">
              <c16:uniqueId val="{00000003-1C5B-4BE6-A91D-1BA0FFCC5ADA}"/>
            </c:ext>
          </c:extLst>
        </c:ser>
        <c:ser>
          <c:idx val="2"/>
          <c:order val="2"/>
          <c:tx>
            <c:v>natural day 3</c:v>
          </c:tx>
          <c:spPr>
            <a:solidFill>
              <a:schemeClr val="accent3"/>
            </a:solidFill>
            <a:ln>
              <a:noFill/>
            </a:ln>
            <a:effectLst/>
          </c:spPr>
          <c:invertIfNegative val="0"/>
          <c:val>
            <c:numRef>
              <c:f>welk!$N$92:$N$95</c:f>
              <c:numCache>
                <c:formatCode>General</c:formatCode>
                <c:ptCount val="4"/>
                <c:pt idx="0">
                  <c:v>13.027399920000001</c:v>
                </c:pt>
                <c:pt idx="1">
                  <c:v>11.0059532</c:v>
                </c:pt>
                <c:pt idx="2">
                  <c:v>11.734510090000001</c:v>
                </c:pt>
                <c:pt idx="3">
                  <c:v>10.807169289999999</c:v>
                </c:pt>
              </c:numCache>
            </c:numRef>
          </c:val>
          <c:extLst>
            <c:ext xmlns:c16="http://schemas.microsoft.com/office/drawing/2014/chart" uri="{C3380CC4-5D6E-409C-BE32-E72D297353CC}">
              <c16:uniqueId val="{00000004-1C5B-4BE6-A91D-1BA0FFCC5ADA}"/>
            </c:ext>
          </c:extLst>
        </c:ser>
        <c:ser>
          <c:idx val="3"/>
          <c:order val="3"/>
          <c:tx>
            <c:v>natural simulation</c:v>
          </c:tx>
          <c:spPr>
            <a:solidFill>
              <a:schemeClr val="accent4"/>
            </a:solidFill>
            <a:ln>
              <a:noFill/>
            </a:ln>
            <a:effectLst/>
          </c:spPr>
          <c:invertIfNegative val="0"/>
          <c:val>
            <c:numRef>
              <c:f>welk!$O$92:$O$95</c:f>
              <c:numCache>
                <c:formatCode>General</c:formatCode>
                <c:ptCount val="4"/>
              </c:numCache>
            </c:numRef>
          </c:val>
          <c:extLst>
            <c:ext xmlns:c16="http://schemas.microsoft.com/office/drawing/2014/chart" uri="{C3380CC4-5D6E-409C-BE32-E72D297353CC}">
              <c16:uniqueId val="{00000005-1C5B-4BE6-A91D-1BA0FFCC5ADA}"/>
            </c:ext>
          </c:extLst>
        </c:ser>
        <c:ser>
          <c:idx val="4"/>
          <c:order val="4"/>
          <c:tx>
            <c:v>exo day 1</c:v>
          </c:tx>
          <c:spPr>
            <a:solidFill>
              <a:schemeClr val="accent5"/>
            </a:solidFill>
            <a:ln>
              <a:noFill/>
            </a:ln>
            <a:effectLst/>
          </c:spPr>
          <c:invertIfNegative val="0"/>
          <c:val>
            <c:numRef>
              <c:f>welk!$P$92:$P$95</c:f>
              <c:numCache>
                <c:formatCode>General</c:formatCode>
                <c:ptCount val="4"/>
                <c:pt idx="0">
                  <c:v>11.645599149999999</c:v>
                </c:pt>
                <c:pt idx="1">
                  <c:v>10.441008180000001</c:v>
                </c:pt>
                <c:pt idx="2">
                  <c:v>11.271648604999999</c:v>
                </c:pt>
                <c:pt idx="3">
                  <c:v>10.98816105</c:v>
                </c:pt>
              </c:numCache>
            </c:numRef>
          </c:val>
          <c:extLst>
            <c:ext xmlns:c16="http://schemas.microsoft.com/office/drawing/2014/chart" uri="{C3380CC4-5D6E-409C-BE32-E72D297353CC}">
              <c16:uniqueId val="{00000006-1C5B-4BE6-A91D-1BA0FFCC5ADA}"/>
            </c:ext>
          </c:extLst>
        </c:ser>
        <c:ser>
          <c:idx val="5"/>
          <c:order val="5"/>
          <c:tx>
            <c:v>exo day 2</c:v>
          </c:tx>
          <c:spPr>
            <a:solidFill>
              <a:schemeClr val="accent6"/>
            </a:solidFill>
            <a:ln>
              <a:noFill/>
            </a:ln>
            <a:effectLst/>
          </c:spPr>
          <c:invertIfNegative val="0"/>
          <c:val>
            <c:numRef>
              <c:f>welk!$Q$92:$Q$95</c:f>
              <c:numCache>
                <c:formatCode>General</c:formatCode>
                <c:ptCount val="4"/>
                <c:pt idx="0">
                  <c:v>11.593726929999999</c:v>
                </c:pt>
                <c:pt idx="1">
                  <c:v>10.294050915</c:v>
                </c:pt>
                <c:pt idx="2">
                  <c:v>10.740147685</c:v>
                </c:pt>
                <c:pt idx="3">
                  <c:v>10.401058115000001</c:v>
                </c:pt>
              </c:numCache>
            </c:numRef>
          </c:val>
          <c:extLst>
            <c:ext xmlns:c16="http://schemas.microsoft.com/office/drawing/2014/chart" uri="{C3380CC4-5D6E-409C-BE32-E72D297353CC}">
              <c16:uniqueId val="{00000007-1C5B-4BE6-A91D-1BA0FFCC5ADA}"/>
            </c:ext>
          </c:extLst>
        </c:ser>
        <c:ser>
          <c:idx val="6"/>
          <c:order val="6"/>
          <c:tx>
            <c:v>exo day 3</c:v>
          </c:tx>
          <c:spPr>
            <a:solidFill>
              <a:schemeClr val="accent5">
                <a:lumMod val="50000"/>
              </a:schemeClr>
            </a:solidFill>
            <a:ln>
              <a:noFill/>
            </a:ln>
            <a:effectLst/>
          </c:spPr>
          <c:invertIfNegative val="0"/>
          <c:val>
            <c:numRef>
              <c:f>welk!$R$92:$R$95</c:f>
              <c:numCache>
                <c:formatCode>General</c:formatCode>
                <c:ptCount val="4"/>
                <c:pt idx="0">
                  <c:v>12.812353359999999</c:v>
                </c:pt>
                <c:pt idx="1">
                  <c:v>10.588295240000001</c:v>
                </c:pt>
                <c:pt idx="2">
                  <c:v>11.42584708</c:v>
                </c:pt>
                <c:pt idx="3">
                  <c:v>10.923264469999999</c:v>
                </c:pt>
              </c:numCache>
            </c:numRef>
          </c:val>
          <c:extLst>
            <c:ext xmlns:c16="http://schemas.microsoft.com/office/drawing/2014/chart" uri="{C3380CC4-5D6E-409C-BE32-E72D297353CC}">
              <c16:uniqueId val="{00000008-1C5B-4BE6-A91D-1BA0FFCC5ADA}"/>
            </c:ext>
          </c:extLst>
        </c:ser>
        <c:ser>
          <c:idx val="7"/>
          <c:order val="7"/>
          <c:tx>
            <c:v>exo simulation</c:v>
          </c:tx>
          <c:spPr>
            <a:solidFill>
              <a:schemeClr val="accent5">
                <a:lumMod val="25000"/>
              </a:schemeClr>
            </a:solidFill>
            <a:ln>
              <a:noFill/>
            </a:ln>
            <a:effectLst/>
          </c:spPr>
          <c:invertIfNegative val="0"/>
          <c:val>
            <c:numRef>
              <c:f>welk!$S$92:$S$95</c:f>
              <c:numCache>
                <c:formatCode>General</c:formatCode>
                <c:ptCount val="4"/>
              </c:numCache>
            </c:numRef>
          </c:val>
          <c:extLst>
            <c:ext xmlns:c16="http://schemas.microsoft.com/office/drawing/2014/chart" uri="{C3380CC4-5D6E-409C-BE32-E72D297353CC}">
              <c16:uniqueId val="{00000009-1C5B-4BE6-A91D-1BA0FFCC5ADA}"/>
            </c:ext>
          </c:extLst>
        </c:ser>
        <c:dLbls>
          <c:showLegendKey val="0"/>
          <c:showVal val="0"/>
          <c:showCatName val="0"/>
          <c:showSerName val="0"/>
          <c:showPercent val="0"/>
          <c:showBubbleSize val="0"/>
        </c:dLbls>
        <c:gapWidth val="199"/>
        <c:axId val="673243800"/>
        <c:axId val="673238552"/>
      </c:barChart>
      <c:catAx>
        <c:axId val="673243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3238552"/>
        <c:crosses val="autoZero"/>
        <c:auto val="1"/>
        <c:lblAlgn val="ctr"/>
        <c:lblOffset val="100"/>
        <c:noMultiLvlLbl val="0"/>
      </c:catAx>
      <c:valAx>
        <c:axId val="673238552"/>
        <c:scaling>
          <c:orientation val="minMax"/>
          <c:min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Gross met cost [W/kg]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43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91</xdr:row>
      <xdr:rowOff>28575</xdr:rowOff>
    </xdr:from>
    <xdr:to>
      <xdr:col>8</xdr:col>
      <xdr:colOff>228600</xdr:colOff>
      <xdr:row>115</xdr:row>
      <xdr:rowOff>133350</xdr:rowOff>
    </xdr:to>
    <xdr:graphicFrame macro="">
      <xdr:nvGraphicFramePr>
        <xdr:cNvPr id="5" name="Chart 4">
          <a:extLst>
            <a:ext uri="{FF2B5EF4-FFF2-40B4-BE49-F238E27FC236}">
              <a16:creationId xmlns:a16="http://schemas.microsoft.com/office/drawing/2014/main" id="{087E3DB3-35FE-4A4E-A646-2BA905CB3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8164</xdr:colOff>
      <xdr:row>97</xdr:row>
      <xdr:rowOff>42185</xdr:rowOff>
    </xdr:from>
    <xdr:to>
      <xdr:col>18</xdr:col>
      <xdr:colOff>793295</xdr:colOff>
      <xdr:row>122</xdr:row>
      <xdr:rowOff>160565</xdr:rowOff>
    </xdr:to>
    <xdr:graphicFrame macro="">
      <xdr:nvGraphicFramePr>
        <xdr:cNvPr id="2" name="Chart 1">
          <a:extLst>
            <a:ext uri="{FF2B5EF4-FFF2-40B4-BE49-F238E27FC236}">
              <a16:creationId xmlns:a16="http://schemas.microsoft.com/office/drawing/2014/main" id="{D6290486-E54F-443D-884C-C191A6F1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FBD9D6"/>
      </a:accent1>
      <a:accent2>
        <a:srgbClr val="F5A09A"/>
      </a:accent2>
      <a:accent3>
        <a:srgbClr val="EC4235"/>
      </a:accent3>
      <a:accent4>
        <a:srgbClr val="A4190F"/>
      </a:accent4>
      <a:accent5>
        <a:srgbClr val="D5E4FD"/>
      </a:accent5>
      <a:accent6>
        <a:srgbClr val="96BDFA"/>
      </a:accent6>
      <a:hlink>
        <a:srgbClr val="2E7BF6"/>
      </a:hlink>
      <a:folHlink>
        <a:srgbClr val="042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opLeftCell="B1" workbookViewId="0">
      <selection activeCell="E4" sqref="E4"/>
    </sheetView>
  </sheetViews>
  <sheetFormatPr defaultColWidth="14.42578125" defaultRowHeight="15.75" customHeight="1"/>
  <cols>
    <col min="1" max="1" width="49.140625" customWidth="1"/>
    <col min="3" max="3" width="18.28515625" customWidth="1"/>
    <col min="4" max="4" width="33.28515625" bestFit="1" customWidth="1"/>
  </cols>
  <sheetData>
    <row r="1" spans="1:9">
      <c r="D1" s="79"/>
      <c r="E1" s="80"/>
      <c r="F1" s="80"/>
      <c r="G1" s="79"/>
      <c r="H1" s="80"/>
      <c r="I1" s="80"/>
    </row>
    <row r="2" spans="1:9">
      <c r="A2" s="1" t="s">
        <v>1</v>
      </c>
      <c r="B2" s="1" t="s">
        <v>2</v>
      </c>
      <c r="C2" s="1" t="s">
        <v>3</v>
      </c>
      <c r="D2" s="2" t="s">
        <v>371</v>
      </c>
      <c r="E2" s="2"/>
      <c r="F2" s="2"/>
      <c r="G2" s="2"/>
      <c r="H2" s="2"/>
      <c r="I2" s="2"/>
    </row>
    <row r="3" spans="1:9">
      <c r="A3" s="3" t="s">
        <v>7</v>
      </c>
      <c r="B3" s="3" t="s">
        <v>8</v>
      </c>
      <c r="C3" s="3" t="s">
        <v>9</v>
      </c>
      <c r="D3" s="4" t="s">
        <v>369</v>
      </c>
      <c r="E3" s="4" t="s">
        <v>373</v>
      </c>
      <c r="F3" s="4"/>
    </row>
    <row r="4" spans="1:9">
      <c r="A4" s="3" t="s">
        <v>10</v>
      </c>
      <c r="B4" s="3" t="s">
        <v>11</v>
      </c>
      <c r="C4" s="3" t="s">
        <v>12</v>
      </c>
      <c r="D4" s="4" t="s">
        <v>369</v>
      </c>
      <c r="E4" s="5" t="s">
        <v>372</v>
      </c>
      <c r="F4" s="4"/>
      <c r="G4" s="4"/>
      <c r="H4" s="4"/>
      <c r="I4" s="4"/>
    </row>
    <row r="5" spans="1:9">
      <c r="A5" s="3" t="s">
        <v>13</v>
      </c>
      <c r="B5" s="3" t="s">
        <v>14</v>
      </c>
      <c r="D5" s="6"/>
      <c r="E5" s="6"/>
      <c r="F5" s="6"/>
      <c r="G5" s="6"/>
      <c r="H5" s="6"/>
      <c r="I5" s="6"/>
    </row>
    <row r="6" spans="1:9">
      <c r="A6" s="3" t="s">
        <v>15</v>
      </c>
      <c r="B6" s="3" t="s">
        <v>16</v>
      </c>
      <c r="C6" s="3" t="s">
        <v>17</v>
      </c>
      <c r="D6" s="4" t="s">
        <v>369</v>
      </c>
      <c r="E6" s="4" t="s">
        <v>373</v>
      </c>
      <c r="F6" s="4"/>
      <c r="G6" s="4"/>
      <c r="H6" s="4"/>
      <c r="I6" s="4"/>
    </row>
    <row r="7" spans="1:9">
      <c r="A7" s="3" t="s">
        <v>18</v>
      </c>
      <c r="B7" s="3" t="s">
        <v>19</v>
      </c>
      <c r="C7" s="3" t="s">
        <v>12</v>
      </c>
      <c r="D7" s="6"/>
      <c r="E7" s="6"/>
      <c r="F7" s="6"/>
      <c r="G7" s="6"/>
      <c r="H7" s="6"/>
      <c r="I7" s="6"/>
    </row>
    <row r="8" spans="1:9">
      <c r="A8" s="3" t="s">
        <v>20</v>
      </c>
      <c r="B8" s="3" t="s">
        <v>21</v>
      </c>
      <c r="C8" s="3" t="s">
        <v>22</v>
      </c>
      <c r="D8" s="4" t="s">
        <v>369</v>
      </c>
      <c r="E8" s="4" t="s">
        <v>373</v>
      </c>
      <c r="F8" s="4"/>
      <c r="G8" s="4"/>
      <c r="H8" s="4"/>
      <c r="I8" s="4"/>
    </row>
    <row r="9" spans="1:9">
      <c r="A9" s="3" t="s">
        <v>23</v>
      </c>
      <c r="B9" s="3" t="s">
        <v>24</v>
      </c>
      <c r="C9" s="3" t="s">
        <v>25</v>
      </c>
      <c r="D9" s="4" t="s">
        <v>370</v>
      </c>
      <c r="E9" s="4" t="s">
        <v>373</v>
      </c>
      <c r="F9" s="4"/>
      <c r="G9" s="4"/>
      <c r="H9" s="4"/>
      <c r="I9" s="4"/>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workbookViewId="0">
      <pane ySplit="1" topLeftCell="A25" activePane="bottomLeft" state="frozen"/>
      <selection pane="bottomLeft" activeCell="B32" sqref="B32"/>
    </sheetView>
  </sheetViews>
  <sheetFormatPr defaultColWidth="14.42578125" defaultRowHeight="15.75" customHeight="1"/>
  <cols>
    <col min="3" max="3" width="17.140625" customWidth="1"/>
  </cols>
  <sheetData>
    <row r="1" spans="1:4" ht="15.75" customHeight="1">
      <c r="A1" s="8" t="s">
        <v>26</v>
      </c>
      <c r="B1" s="8" t="s">
        <v>27</v>
      </c>
      <c r="C1" s="8" t="s">
        <v>28</v>
      </c>
      <c r="D1" s="9" t="s">
        <v>29</v>
      </c>
    </row>
    <row r="2" spans="1:4" ht="15.75" customHeight="1">
      <c r="A2" s="10">
        <v>5.0670149999999996</v>
      </c>
      <c r="B2" s="11" t="s">
        <v>30</v>
      </c>
      <c r="C2" s="11" t="s">
        <v>31</v>
      </c>
      <c r="D2" s="12" t="s">
        <v>32</v>
      </c>
    </row>
    <row r="3" spans="1:4" ht="15.75" customHeight="1">
      <c r="A3" s="10">
        <v>4.2145479999999997</v>
      </c>
      <c r="B3" s="11" t="s">
        <v>33</v>
      </c>
      <c r="C3" s="11" t="s">
        <v>31</v>
      </c>
      <c r="D3" s="12" t="s">
        <v>32</v>
      </c>
    </row>
    <row r="4" spans="1:4" ht="15.75" customHeight="1">
      <c r="A4" s="10">
        <v>4.2905949999999997</v>
      </c>
      <c r="B4" s="11" t="s">
        <v>34</v>
      </c>
      <c r="C4" s="11" t="s">
        <v>31</v>
      </c>
      <c r="D4" s="12" t="s">
        <v>32</v>
      </c>
    </row>
    <row r="5" spans="1:4" ht="15.75" customHeight="1">
      <c r="A5" s="10">
        <v>5.6985020000000004</v>
      </c>
      <c r="B5" s="11" t="s">
        <v>35</v>
      </c>
      <c r="C5" s="11" t="s">
        <v>31</v>
      </c>
      <c r="D5" s="12" t="s">
        <v>32</v>
      </c>
    </row>
    <row r="6" spans="1:4" ht="15.75" customHeight="1">
      <c r="A6" s="10">
        <v>4.3823309999999998</v>
      </c>
      <c r="B6" s="11" t="s">
        <v>36</v>
      </c>
      <c r="C6" s="11" t="s">
        <v>31</v>
      </c>
      <c r="D6" s="12" t="s">
        <v>32</v>
      </c>
    </row>
    <row r="7" spans="1:4" ht="15.75" customHeight="1">
      <c r="A7" s="10">
        <v>5.5073280000000002</v>
      </c>
      <c r="B7" s="11" t="s">
        <v>37</v>
      </c>
      <c r="C7" s="11" t="s">
        <v>31</v>
      </c>
      <c r="D7" s="12" t="s">
        <v>32</v>
      </c>
    </row>
    <row r="8" spans="1:4" ht="15.75" customHeight="1">
      <c r="A8" s="10">
        <v>5.37514</v>
      </c>
      <c r="B8" s="11" t="s">
        <v>30</v>
      </c>
      <c r="C8" s="11" t="s">
        <v>38</v>
      </c>
      <c r="D8" s="12" t="s">
        <v>32</v>
      </c>
    </row>
    <row r="9" spans="1:4" ht="15.75" customHeight="1">
      <c r="A9" s="10">
        <v>3.8318919999999999</v>
      </c>
      <c r="B9" s="11" t="s">
        <v>33</v>
      </c>
      <c r="C9" s="11" t="s">
        <v>38</v>
      </c>
      <c r="D9" s="12" t="s">
        <v>32</v>
      </c>
    </row>
    <row r="10" spans="1:4" ht="15.75" customHeight="1">
      <c r="A10" s="10">
        <v>3.750461</v>
      </c>
      <c r="B10" s="11" t="s">
        <v>34</v>
      </c>
      <c r="C10" s="11" t="s">
        <v>38</v>
      </c>
      <c r="D10" s="12" t="s">
        <v>32</v>
      </c>
    </row>
    <row r="11" spans="1:4" ht="15.75" customHeight="1">
      <c r="A11" s="10">
        <v>4.4972839999999996</v>
      </c>
      <c r="B11" s="11" t="s">
        <v>35</v>
      </c>
      <c r="C11" s="11" t="s">
        <v>38</v>
      </c>
      <c r="D11" s="12" t="s">
        <v>32</v>
      </c>
    </row>
    <row r="12" spans="1:4" ht="15.75" customHeight="1">
      <c r="A12" s="10">
        <v>4.5451439999999996</v>
      </c>
      <c r="B12" s="11" t="s">
        <v>36</v>
      </c>
      <c r="C12" s="11" t="s">
        <v>38</v>
      </c>
      <c r="D12" s="12" t="s">
        <v>32</v>
      </c>
    </row>
    <row r="13" spans="1:4" ht="15.75" customHeight="1">
      <c r="A13" s="10">
        <v>5.6551790000000004</v>
      </c>
      <c r="B13" s="11" t="s">
        <v>37</v>
      </c>
      <c r="C13" s="11" t="s">
        <v>38</v>
      </c>
      <c r="D13" s="12" t="s">
        <v>32</v>
      </c>
    </row>
    <row r="14" spans="1:4" ht="15.75" customHeight="1">
      <c r="A14" s="10">
        <v>4.6603199999999996</v>
      </c>
      <c r="B14" s="11" t="s">
        <v>30</v>
      </c>
      <c r="C14" s="11" t="s">
        <v>39</v>
      </c>
      <c r="D14" s="12" t="s">
        <v>32</v>
      </c>
    </row>
    <row r="15" spans="1:4" ht="15.75" customHeight="1">
      <c r="A15" s="10">
        <v>3.9267609999999999</v>
      </c>
      <c r="B15" s="11" t="s">
        <v>33</v>
      </c>
      <c r="C15" s="11" t="s">
        <v>39</v>
      </c>
      <c r="D15" s="12" t="s">
        <v>32</v>
      </c>
    </row>
    <row r="16" spans="1:4" ht="15.75" customHeight="1">
      <c r="A16" s="10">
        <v>4.2615379999999998</v>
      </c>
      <c r="B16" s="11" t="s">
        <v>34</v>
      </c>
      <c r="C16" s="11" t="s">
        <v>39</v>
      </c>
      <c r="D16" s="12" t="s">
        <v>32</v>
      </c>
    </row>
    <row r="17" spans="1:5" ht="15.75" customHeight="1">
      <c r="A17" s="10">
        <v>4.1249739999999999</v>
      </c>
      <c r="B17" s="11" t="s">
        <v>35</v>
      </c>
      <c r="C17" s="11" t="s">
        <v>39</v>
      </c>
      <c r="D17" s="12" t="s">
        <v>32</v>
      </c>
    </row>
    <row r="18" spans="1:5" ht="15.75" customHeight="1">
      <c r="A18" s="10">
        <v>4.0586380000000002</v>
      </c>
      <c r="B18" s="11" t="s">
        <v>36</v>
      </c>
      <c r="C18" s="11" t="s">
        <v>39</v>
      </c>
      <c r="D18" s="12" t="s">
        <v>32</v>
      </c>
    </row>
    <row r="19" spans="1:5" ht="15.75" customHeight="1">
      <c r="A19" s="10">
        <v>5.687297</v>
      </c>
      <c r="B19" s="11" t="s">
        <v>37</v>
      </c>
      <c r="C19" s="11" t="s">
        <v>39</v>
      </c>
      <c r="D19" s="12" t="s">
        <v>32</v>
      </c>
    </row>
    <row r="20" spans="1:5" ht="15.75" customHeight="1">
      <c r="A20" s="10">
        <v>4.2970050000000004</v>
      </c>
      <c r="B20" s="11" t="s">
        <v>30</v>
      </c>
      <c r="C20" s="11" t="s">
        <v>40</v>
      </c>
      <c r="D20" s="12" t="s">
        <v>32</v>
      </c>
    </row>
    <row r="21" spans="1:5" ht="15.75" customHeight="1">
      <c r="A21" s="10">
        <v>3.6688730000000001</v>
      </c>
      <c r="B21" s="11" t="s">
        <v>33</v>
      </c>
      <c r="C21" s="11" t="s">
        <v>40</v>
      </c>
      <c r="D21" s="12" t="s">
        <v>32</v>
      </c>
    </row>
    <row r="22" spans="1:5" ht="15.75" customHeight="1">
      <c r="A22" s="10">
        <v>3.7893780000000001</v>
      </c>
      <c r="B22" s="11" t="s">
        <v>34</v>
      </c>
      <c r="C22" s="11" t="s">
        <v>40</v>
      </c>
      <c r="D22" s="12" t="s">
        <v>32</v>
      </c>
    </row>
    <row r="23" spans="1:5" ht="15.75" customHeight="1">
      <c r="A23" s="10">
        <v>4.6397789999999999</v>
      </c>
      <c r="B23" s="11" t="s">
        <v>35</v>
      </c>
      <c r="C23" s="11" t="s">
        <v>40</v>
      </c>
      <c r="D23" s="12" t="s">
        <v>32</v>
      </c>
    </row>
    <row r="24" spans="1:5" ht="15.75" customHeight="1">
      <c r="A24" s="10">
        <v>3.6729349999999998</v>
      </c>
      <c r="B24" s="11" t="s">
        <v>36</v>
      </c>
      <c r="C24" s="11" t="s">
        <v>40</v>
      </c>
      <c r="D24" s="12" t="s">
        <v>32</v>
      </c>
    </row>
    <row r="25" spans="1:5" ht="15.75" customHeight="1">
      <c r="A25" s="10">
        <v>4.8961870000000003</v>
      </c>
      <c r="B25" s="11" t="s">
        <v>37</v>
      </c>
      <c r="C25" s="11" t="s">
        <v>40</v>
      </c>
      <c r="D25" s="12" t="s">
        <v>32</v>
      </c>
    </row>
    <row r="26" spans="1:5" ht="15.75" customHeight="1">
      <c r="A26" s="10">
        <v>4.3602460000000001</v>
      </c>
      <c r="B26" s="11" t="s">
        <v>30</v>
      </c>
      <c r="C26" s="11" t="s">
        <v>41</v>
      </c>
      <c r="D26" s="12" t="s">
        <v>32</v>
      </c>
    </row>
    <row r="27" spans="1:5" ht="15.75" customHeight="1">
      <c r="A27" s="10">
        <v>3.283706</v>
      </c>
      <c r="B27" s="11" t="s">
        <v>33</v>
      </c>
      <c r="C27" s="11" t="s">
        <v>41</v>
      </c>
      <c r="D27" s="12" t="s">
        <v>32</v>
      </c>
    </row>
    <row r="28" spans="1:5" ht="15.75" customHeight="1">
      <c r="A28" s="10">
        <v>2.560549</v>
      </c>
      <c r="B28" s="11" t="s">
        <v>34</v>
      </c>
      <c r="C28" s="11" t="s">
        <v>41</v>
      </c>
      <c r="D28" s="12" t="s">
        <v>32</v>
      </c>
    </row>
    <row r="29" spans="1:5" ht="15.75" customHeight="1">
      <c r="A29" s="10">
        <v>4.5472840000000003</v>
      </c>
      <c r="B29" s="11" t="s">
        <v>35</v>
      </c>
      <c r="C29" s="11" t="s">
        <v>41</v>
      </c>
      <c r="D29" s="12" t="s">
        <v>32</v>
      </c>
      <c r="E29" s="7"/>
    </row>
    <row r="30" spans="1:5" ht="15.75" customHeight="1">
      <c r="A30" s="10">
        <v>3.6473059999999999</v>
      </c>
      <c r="B30" s="11" t="s">
        <v>36</v>
      </c>
      <c r="C30" s="11" t="s">
        <v>41</v>
      </c>
      <c r="D30" s="12" t="s">
        <v>32</v>
      </c>
      <c r="E30" s="7"/>
    </row>
    <row r="31" spans="1:5" ht="15.75" customHeight="1">
      <c r="A31" s="10">
        <v>4.1082749999999999</v>
      </c>
      <c r="B31" s="11" t="s">
        <v>37</v>
      </c>
      <c r="C31" s="11" t="s">
        <v>41</v>
      </c>
      <c r="D31" s="12" t="s">
        <v>32</v>
      </c>
      <c r="E31" s="1"/>
    </row>
    <row r="32" spans="1:5" ht="15.75" customHeight="1">
      <c r="A32" s="10">
        <v>11.340120000000001</v>
      </c>
      <c r="B32" s="11" t="s">
        <v>42</v>
      </c>
      <c r="C32" s="11" t="s">
        <v>43</v>
      </c>
      <c r="D32" s="12" t="s">
        <v>44</v>
      </c>
    </row>
    <row r="33" spans="1:4" ht="15.75" customHeight="1">
      <c r="A33" s="10">
        <v>9.4424170000000007</v>
      </c>
      <c r="B33" s="11" t="s">
        <v>45</v>
      </c>
      <c r="C33" s="11" t="s">
        <v>43</v>
      </c>
      <c r="D33" s="12" t="s">
        <v>44</v>
      </c>
    </row>
    <row r="34" spans="1:4" ht="15.75" customHeight="1">
      <c r="A34" s="10">
        <v>9.9498429999999995</v>
      </c>
      <c r="B34" s="11" t="s">
        <v>46</v>
      </c>
      <c r="C34" s="11" t="s">
        <v>43</v>
      </c>
      <c r="D34" s="12" t="s">
        <v>44</v>
      </c>
    </row>
    <row r="35" spans="1:4" ht="15.75" customHeight="1">
      <c r="A35" s="10">
        <v>9.0032999999999994</v>
      </c>
      <c r="B35" s="11" t="s">
        <v>47</v>
      </c>
      <c r="C35" s="11" t="s">
        <v>43</v>
      </c>
      <c r="D35" s="12" t="s">
        <v>44</v>
      </c>
    </row>
    <row r="36" spans="1:4" ht="15.75" customHeight="1">
      <c r="A36" s="10">
        <v>11.12898</v>
      </c>
      <c r="B36" s="11" t="s">
        <v>42</v>
      </c>
      <c r="C36" s="11" t="s">
        <v>48</v>
      </c>
      <c r="D36" s="12" t="s">
        <v>44</v>
      </c>
    </row>
    <row r="37" spans="1:4" ht="15.75" customHeight="1">
      <c r="A37" s="10">
        <v>9.1278279999999992</v>
      </c>
      <c r="B37" s="11" t="s">
        <v>45</v>
      </c>
      <c r="C37" s="11" t="s">
        <v>48</v>
      </c>
      <c r="D37" s="12" t="s">
        <v>44</v>
      </c>
    </row>
    <row r="38" spans="1:4" ht="15">
      <c r="A38" s="10">
        <v>9.5448129999999995</v>
      </c>
      <c r="B38" s="11" t="s">
        <v>46</v>
      </c>
      <c r="C38" s="11" t="s">
        <v>48</v>
      </c>
      <c r="D38" s="12" t="s">
        <v>44</v>
      </c>
    </row>
    <row r="39" spans="1:4" ht="15">
      <c r="A39" s="10">
        <v>9.0983000000000001</v>
      </c>
      <c r="B39" s="11" t="s">
        <v>47</v>
      </c>
      <c r="C39" s="11" t="s">
        <v>48</v>
      </c>
      <c r="D39" s="12" t="s">
        <v>44</v>
      </c>
    </row>
    <row r="40" spans="1:4" ht="15">
      <c r="A40" s="10">
        <v>9.8703559999999992</v>
      </c>
      <c r="B40" s="11" t="s">
        <v>42</v>
      </c>
      <c r="C40" s="11" t="s">
        <v>49</v>
      </c>
      <c r="D40" s="12" t="s">
        <v>44</v>
      </c>
    </row>
    <row r="41" spans="1:4" ht="15">
      <c r="A41" s="10">
        <v>10.05664</v>
      </c>
      <c r="B41" s="11" t="s">
        <v>45</v>
      </c>
      <c r="C41" s="11" t="s">
        <v>49</v>
      </c>
      <c r="D41" s="12" t="s">
        <v>44</v>
      </c>
    </row>
    <row r="42" spans="1:4" ht="15">
      <c r="A42" s="10">
        <v>10.698499999999999</v>
      </c>
      <c r="B42" s="11" t="s">
        <v>46</v>
      </c>
      <c r="C42" s="11" t="s">
        <v>49</v>
      </c>
      <c r="D42" s="12" t="s">
        <v>44</v>
      </c>
    </row>
    <row r="43" spans="1:4" ht="15">
      <c r="A43" s="10">
        <v>9.0119000000000007</v>
      </c>
      <c r="B43" s="11" t="s">
        <v>47</v>
      </c>
      <c r="C43" s="11" t="s">
        <v>49</v>
      </c>
      <c r="D43" s="12" t="s">
        <v>44</v>
      </c>
    </row>
    <row r="44" spans="1:4" ht="15">
      <c r="A44" s="10">
        <v>9.1011710000000008</v>
      </c>
      <c r="B44" s="11" t="s">
        <v>42</v>
      </c>
      <c r="C44" s="11" t="s">
        <v>50</v>
      </c>
      <c r="D44" s="12" t="s">
        <v>44</v>
      </c>
    </row>
    <row r="45" spans="1:4" ht="15">
      <c r="A45" s="10">
        <v>9.3553859999999993</v>
      </c>
      <c r="B45" s="11" t="s">
        <v>45</v>
      </c>
      <c r="C45" s="11" t="s">
        <v>50</v>
      </c>
      <c r="D45" s="12" t="s">
        <v>44</v>
      </c>
    </row>
    <row r="46" spans="1:4" ht="15">
      <c r="A46" s="10">
        <v>9.7011760000000002</v>
      </c>
      <c r="B46" s="11" t="s">
        <v>46</v>
      </c>
      <c r="C46" s="11" t="s">
        <v>50</v>
      </c>
      <c r="D46" s="12" t="s">
        <v>44</v>
      </c>
    </row>
    <row r="47" spans="1:4" ht="15">
      <c r="A47" s="10">
        <v>8.6229999999999993</v>
      </c>
      <c r="B47" s="11" t="s">
        <v>47</v>
      </c>
      <c r="C47" s="11" t="s">
        <v>50</v>
      </c>
      <c r="D47" s="12" t="s">
        <v>44</v>
      </c>
    </row>
    <row r="48" spans="1:4" ht="15">
      <c r="A48" s="10">
        <v>9.1701239999999995</v>
      </c>
      <c r="B48" s="11" t="s">
        <v>42</v>
      </c>
      <c r="C48" s="11" t="s">
        <v>51</v>
      </c>
      <c r="D48" s="12" t="s">
        <v>44</v>
      </c>
    </row>
    <row r="49" spans="1:4" ht="15">
      <c r="A49" s="10">
        <v>9.3066859999999991</v>
      </c>
      <c r="B49" s="11" t="s">
        <v>45</v>
      </c>
      <c r="C49" s="11" t="s">
        <v>51</v>
      </c>
      <c r="D49" s="12" t="s">
        <v>44</v>
      </c>
    </row>
    <row r="50" spans="1:4" ht="15">
      <c r="A50" s="10">
        <v>9.6373650000000008</v>
      </c>
      <c r="B50" s="11" t="s">
        <v>46</v>
      </c>
      <c r="C50" s="11" t="s">
        <v>51</v>
      </c>
      <c r="D50" s="12" t="s">
        <v>44</v>
      </c>
    </row>
    <row r="51" spans="1:4" ht="15">
      <c r="A51" s="10">
        <v>9.1024999999999991</v>
      </c>
      <c r="B51" s="11" t="s">
        <v>47</v>
      </c>
      <c r="C51" s="11" t="s">
        <v>51</v>
      </c>
      <c r="D51" s="12" t="s">
        <v>44</v>
      </c>
    </row>
    <row r="52" spans="1:4" ht="15">
      <c r="A52" s="10">
        <v>9.3743540000000003</v>
      </c>
      <c r="B52" s="11" t="s">
        <v>42</v>
      </c>
      <c r="C52" s="11" t="s">
        <v>52</v>
      </c>
      <c r="D52" s="12" t="s">
        <v>44</v>
      </c>
    </row>
    <row r="53" spans="1:4" ht="15">
      <c r="A53" s="10">
        <v>9.4300320000000006</v>
      </c>
      <c r="B53" s="11" t="s">
        <v>45</v>
      </c>
      <c r="C53" s="11" t="s">
        <v>52</v>
      </c>
      <c r="D53" s="12" t="s">
        <v>44</v>
      </c>
    </row>
    <row r="54" spans="1:4" ht="15">
      <c r="A54" s="10">
        <v>9.7019219999999997</v>
      </c>
      <c r="B54" s="11" t="s">
        <v>46</v>
      </c>
      <c r="C54" s="11" t="s">
        <v>52</v>
      </c>
      <c r="D54" s="12" t="s">
        <v>44</v>
      </c>
    </row>
    <row r="55" spans="1:4" ht="15">
      <c r="A55" s="10">
        <v>9.1527999999999992</v>
      </c>
      <c r="B55" s="11" t="s">
        <v>47</v>
      </c>
      <c r="C55" s="11" t="s">
        <v>52</v>
      </c>
      <c r="D55" s="12" t="s">
        <v>44</v>
      </c>
    </row>
    <row r="56" spans="1:4" ht="15">
      <c r="A56" s="10">
        <v>8.9473549999999999</v>
      </c>
      <c r="B56" s="11" t="s">
        <v>42</v>
      </c>
      <c r="C56" s="11" t="s">
        <v>53</v>
      </c>
      <c r="D56" s="12" t="s">
        <v>44</v>
      </c>
    </row>
    <row r="57" spans="1:4" ht="15">
      <c r="A57" s="10">
        <v>8.6866489999999992</v>
      </c>
      <c r="B57" s="11" t="s">
        <v>45</v>
      </c>
      <c r="C57" s="11" t="s">
        <v>53</v>
      </c>
      <c r="D57" s="12" t="s">
        <v>44</v>
      </c>
    </row>
    <row r="58" spans="1:4" ht="15">
      <c r="A58" s="10">
        <v>9.5022470000000006</v>
      </c>
      <c r="B58" s="11" t="s">
        <v>46</v>
      </c>
      <c r="C58" s="11" t="s">
        <v>53</v>
      </c>
      <c r="D58" s="12" t="s">
        <v>44</v>
      </c>
    </row>
    <row r="59" spans="1:4" ht="15">
      <c r="A59" s="10">
        <v>8.7172000000000001</v>
      </c>
      <c r="B59" s="11" t="s">
        <v>47</v>
      </c>
      <c r="C59" s="11" t="s">
        <v>53</v>
      </c>
      <c r="D59" s="12" t="s">
        <v>44</v>
      </c>
    </row>
    <row r="60" spans="1:4" ht="15">
      <c r="A60" s="10">
        <v>8.9196190000000009</v>
      </c>
      <c r="B60" s="11" t="s">
        <v>42</v>
      </c>
      <c r="C60" s="11" t="s">
        <v>54</v>
      </c>
      <c r="D60" s="12" t="s">
        <v>44</v>
      </c>
    </row>
    <row r="61" spans="1:4" ht="15">
      <c r="A61" s="10">
        <v>8.7795159999999992</v>
      </c>
      <c r="B61" s="11" t="s">
        <v>45</v>
      </c>
      <c r="C61" s="11" t="s">
        <v>54</v>
      </c>
      <c r="D61" s="12" t="s">
        <v>44</v>
      </c>
    </row>
    <row r="62" spans="1:4" ht="15">
      <c r="A62" s="10">
        <v>9.073779</v>
      </c>
      <c r="B62" s="11" t="s">
        <v>46</v>
      </c>
      <c r="C62" s="11" t="s">
        <v>54</v>
      </c>
      <c r="D62" s="12" t="s">
        <v>44</v>
      </c>
    </row>
    <row r="63" spans="1:4" ht="15">
      <c r="A63" s="10">
        <v>8.7042000000000002</v>
      </c>
      <c r="B63" s="11" t="s">
        <v>47</v>
      </c>
      <c r="C63" s="11" t="s">
        <v>54</v>
      </c>
      <c r="D63" s="12" t="s">
        <v>44</v>
      </c>
    </row>
    <row r="64" spans="1:4" ht="15">
      <c r="A64" s="10">
        <v>2.4414099999999999</v>
      </c>
      <c r="B64" s="11" t="s">
        <v>55</v>
      </c>
      <c r="C64" s="11" t="s">
        <v>56</v>
      </c>
      <c r="D64" s="12" t="s">
        <v>57</v>
      </c>
    </row>
    <row r="65" spans="1:4" ht="15">
      <c r="A65" s="10">
        <v>2.6354769999999998</v>
      </c>
      <c r="B65" s="11" t="s">
        <v>58</v>
      </c>
      <c r="C65" s="11" t="s">
        <v>56</v>
      </c>
      <c r="D65" s="12" t="s">
        <v>57</v>
      </c>
    </row>
    <row r="66" spans="1:4" ht="15">
      <c r="A66" s="10">
        <v>2.9719470000000001</v>
      </c>
      <c r="B66" s="11" t="s">
        <v>59</v>
      </c>
      <c r="C66" s="11" t="s">
        <v>56</v>
      </c>
      <c r="D66" s="12" t="s">
        <v>57</v>
      </c>
    </row>
    <row r="67" spans="1:4" ht="15">
      <c r="A67" s="10">
        <v>2.3101980000000002</v>
      </c>
      <c r="B67" s="11" t="s">
        <v>60</v>
      </c>
      <c r="C67" s="11" t="s">
        <v>56</v>
      </c>
      <c r="D67" s="12" t="s">
        <v>57</v>
      </c>
    </row>
    <row r="68" spans="1:4" ht="15">
      <c r="A68" s="10">
        <v>2.4950169999999998</v>
      </c>
      <c r="B68" s="11" t="s">
        <v>61</v>
      </c>
      <c r="C68" s="11" t="s">
        <v>56</v>
      </c>
      <c r="D68" s="12" t="s">
        <v>57</v>
      </c>
    </row>
    <row r="69" spans="1:4" ht="15">
      <c r="A69" s="10">
        <v>2.6617329999999999</v>
      </c>
      <c r="B69" s="11" t="s">
        <v>62</v>
      </c>
      <c r="C69" s="11" t="s">
        <v>56</v>
      </c>
      <c r="D69" s="12" t="s">
        <v>57</v>
      </c>
    </row>
    <row r="70" spans="1:4" ht="15">
      <c r="A70" s="10">
        <v>2.3045450000000001</v>
      </c>
      <c r="B70" s="11" t="s">
        <v>63</v>
      </c>
      <c r="C70" s="11" t="s">
        <v>56</v>
      </c>
      <c r="D70" s="12" t="s">
        <v>57</v>
      </c>
    </row>
    <row r="71" spans="1:4" ht="15">
      <c r="A71" s="10">
        <v>2.226648</v>
      </c>
      <c r="B71" s="11" t="s">
        <v>64</v>
      </c>
      <c r="C71" s="11" t="s">
        <v>56</v>
      </c>
      <c r="D71" s="12" t="s">
        <v>57</v>
      </c>
    </row>
    <row r="72" spans="1:4" ht="15">
      <c r="A72" s="10">
        <v>3.5111629999999998</v>
      </c>
      <c r="B72" s="11" t="s">
        <v>55</v>
      </c>
      <c r="C72" s="11" t="s">
        <v>65</v>
      </c>
      <c r="D72" s="12" t="s">
        <v>57</v>
      </c>
    </row>
    <row r="73" spans="1:4" ht="15">
      <c r="A73" s="10">
        <v>3.4563869999999999</v>
      </c>
      <c r="B73" s="11" t="s">
        <v>58</v>
      </c>
      <c r="C73" s="11" t="s">
        <v>65</v>
      </c>
      <c r="D73" s="12" t="s">
        <v>57</v>
      </c>
    </row>
    <row r="74" spans="1:4" ht="15">
      <c r="A74" s="10">
        <v>3.4410660000000002</v>
      </c>
      <c r="B74" s="11" t="s">
        <v>59</v>
      </c>
      <c r="C74" s="11" t="s">
        <v>65</v>
      </c>
      <c r="D74" s="12" t="s">
        <v>57</v>
      </c>
    </row>
    <row r="75" spans="1:4" ht="15">
      <c r="A75" s="10">
        <v>3.7282039999999999</v>
      </c>
      <c r="B75" s="11" t="s">
        <v>60</v>
      </c>
      <c r="C75" s="11" t="s">
        <v>65</v>
      </c>
      <c r="D75" s="12" t="s">
        <v>57</v>
      </c>
    </row>
    <row r="76" spans="1:4" ht="15">
      <c r="A76" s="10">
        <v>3.5620799999999999</v>
      </c>
      <c r="B76" s="11" t="s">
        <v>61</v>
      </c>
      <c r="C76" s="11" t="s">
        <v>65</v>
      </c>
      <c r="D76" s="12" t="s">
        <v>57</v>
      </c>
    </row>
    <row r="77" spans="1:4" ht="15">
      <c r="A77" s="10">
        <v>3.3174169999999998</v>
      </c>
      <c r="B77" s="11" t="s">
        <v>62</v>
      </c>
      <c r="C77" s="11" t="s">
        <v>65</v>
      </c>
      <c r="D77" s="12" t="s">
        <v>57</v>
      </c>
    </row>
    <row r="78" spans="1:4" ht="15">
      <c r="A78" s="10">
        <v>2.9833090000000002</v>
      </c>
      <c r="B78" s="11" t="s">
        <v>63</v>
      </c>
      <c r="C78" s="11" t="s">
        <v>65</v>
      </c>
      <c r="D78" s="12" t="s">
        <v>57</v>
      </c>
    </row>
    <row r="79" spans="1:4" ht="15">
      <c r="A79" s="10">
        <v>2.9256570000000002</v>
      </c>
      <c r="B79" s="11" t="s">
        <v>64</v>
      </c>
      <c r="C79" s="11" t="s">
        <v>65</v>
      </c>
      <c r="D79" s="12" t="s">
        <v>57</v>
      </c>
    </row>
    <row r="80" spans="1:4" ht="15">
      <c r="A80" s="10">
        <v>3.1462669999999999</v>
      </c>
      <c r="B80" s="11" t="s">
        <v>55</v>
      </c>
      <c r="C80" s="11" t="s">
        <v>66</v>
      </c>
      <c r="D80" s="12" t="s">
        <v>57</v>
      </c>
    </row>
    <row r="81" spans="1:4" ht="15">
      <c r="A81" s="10">
        <v>3.653302</v>
      </c>
      <c r="B81" s="11" t="s">
        <v>58</v>
      </c>
      <c r="C81" s="11" t="s">
        <v>66</v>
      </c>
      <c r="D81" s="12" t="s">
        <v>57</v>
      </c>
    </row>
    <row r="82" spans="1:4" ht="15">
      <c r="A82" s="10">
        <v>3.2315710000000002</v>
      </c>
      <c r="B82" s="11" t="s">
        <v>59</v>
      </c>
      <c r="C82" s="11" t="s">
        <v>66</v>
      </c>
      <c r="D82" s="12" t="s">
        <v>57</v>
      </c>
    </row>
    <row r="83" spans="1:4" ht="15">
      <c r="A83" s="10">
        <v>3.6538240000000002</v>
      </c>
      <c r="B83" s="11" t="s">
        <v>60</v>
      </c>
      <c r="C83" s="11" t="s">
        <v>66</v>
      </c>
      <c r="D83" s="12" t="s">
        <v>57</v>
      </c>
    </row>
    <row r="84" spans="1:4" ht="15">
      <c r="A84" s="10">
        <v>3.0398689999999999</v>
      </c>
      <c r="B84" s="11" t="s">
        <v>61</v>
      </c>
      <c r="C84" s="11" t="s">
        <v>66</v>
      </c>
      <c r="D84" s="12" t="s">
        <v>57</v>
      </c>
    </row>
    <row r="85" spans="1:4" ht="15">
      <c r="A85" s="10">
        <v>3.0659190000000001</v>
      </c>
      <c r="B85" s="11" t="s">
        <v>62</v>
      </c>
      <c r="C85" s="11" t="s">
        <v>66</v>
      </c>
      <c r="D85" s="12" t="s">
        <v>57</v>
      </c>
    </row>
    <row r="86" spans="1:4" ht="15">
      <c r="A86" s="10">
        <v>2.6221399999999999</v>
      </c>
      <c r="B86" s="11" t="s">
        <v>63</v>
      </c>
      <c r="C86" s="11" t="s">
        <v>66</v>
      </c>
      <c r="D86" s="12" t="s">
        <v>57</v>
      </c>
    </row>
    <row r="87" spans="1:4" ht="15">
      <c r="A87" s="10">
        <v>3.0704050000000001</v>
      </c>
      <c r="B87" s="11" t="s">
        <v>64</v>
      </c>
      <c r="C87" s="11" t="s">
        <v>66</v>
      </c>
      <c r="D87" s="12" t="s">
        <v>57</v>
      </c>
    </row>
    <row r="88" spans="1:4" ht="15">
      <c r="A88" s="10">
        <v>2.900055</v>
      </c>
      <c r="B88" s="11" t="s">
        <v>55</v>
      </c>
      <c r="C88" s="11" t="s">
        <v>67</v>
      </c>
      <c r="D88" s="12" t="s">
        <v>57</v>
      </c>
    </row>
    <row r="89" spans="1:4" ht="15">
      <c r="A89" s="10">
        <v>2.9707669999999999</v>
      </c>
      <c r="B89" s="11" t="s">
        <v>58</v>
      </c>
      <c r="C89" s="11" t="s">
        <v>67</v>
      </c>
      <c r="D89" s="12" t="s">
        <v>57</v>
      </c>
    </row>
    <row r="90" spans="1:4" ht="15">
      <c r="A90" s="10">
        <v>3.2773810000000001</v>
      </c>
      <c r="B90" s="11" t="s">
        <v>59</v>
      </c>
      <c r="C90" s="11" t="s">
        <v>67</v>
      </c>
      <c r="D90" s="12" t="s">
        <v>57</v>
      </c>
    </row>
    <row r="91" spans="1:4" ht="15">
      <c r="A91" s="10">
        <v>3.24566</v>
      </c>
      <c r="B91" s="11" t="s">
        <v>60</v>
      </c>
      <c r="C91" s="11" t="s">
        <v>67</v>
      </c>
      <c r="D91" s="12" t="s">
        <v>57</v>
      </c>
    </row>
    <row r="92" spans="1:4" ht="15">
      <c r="A92" s="10">
        <v>2.9640430000000002</v>
      </c>
      <c r="B92" s="11" t="s">
        <v>61</v>
      </c>
      <c r="C92" s="11" t="s">
        <v>67</v>
      </c>
      <c r="D92" s="12" t="s">
        <v>57</v>
      </c>
    </row>
    <row r="93" spans="1:4" ht="15">
      <c r="A93" s="10">
        <v>2.8803839999999998</v>
      </c>
      <c r="B93" s="11" t="s">
        <v>62</v>
      </c>
      <c r="C93" s="11" t="s">
        <v>67</v>
      </c>
      <c r="D93" s="12" t="s">
        <v>57</v>
      </c>
    </row>
    <row r="94" spans="1:4" ht="15">
      <c r="A94" s="10">
        <v>2.4607800000000002</v>
      </c>
      <c r="B94" s="11" t="s">
        <v>63</v>
      </c>
      <c r="C94" s="11" t="s">
        <v>67</v>
      </c>
      <c r="D94" s="12" t="s">
        <v>57</v>
      </c>
    </row>
    <row r="95" spans="1:4" ht="15">
      <c r="A95" s="10">
        <v>2.4695339999999999</v>
      </c>
      <c r="B95" s="11" t="s">
        <v>64</v>
      </c>
      <c r="C95" s="11" t="s">
        <v>67</v>
      </c>
      <c r="D95" s="12" t="s">
        <v>57</v>
      </c>
    </row>
    <row r="96" spans="1:4" ht="15">
      <c r="A96" s="10">
        <v>2.4976430000000001</v>
      </c>
      <c r="B96" s="11" t="s">
        <v>55</v>
      </c>
      <c r="C96" s="11" t="s">
        <v>68</v>
      </c>
      <c r="D96" s="12" t="s">
        <v>57</v>
      </c>
    </row>
    <row r="97" spans="1:4" ht="15">
      <c r="A97" s="10">
        <v>2.9437880000000001</v>
      </c>
      <c r="B97" s="11" t="s">
        <v>58</v>
      </c>
      <c r="C97" s="11" t="s">
        <v>68</v>
      </c>
      <c r="D97" s="12" t="s">
        <v>57</v>
      </c>
    </row>
    <row r="98" spans="1:4" ht="15">
      <c r="A98" s="10">
        <v>3.0271499999999998</v>
      </c>
      <c r="B98" s="11" t="s">
        <v>59</v>
      </c>
      <c r="C98" s="11" t="s">
        <v>68</v>
      </c>
      <c r="D98" s="12" t="s">
        <v>57</v>
      </c>
    </row>
    <row r="99" spans="1:4" ht="15">
      <c r="A99" s="10">
        <v>2.799007</v>
      </c>
      <c r="B99" s="11" t="s">
        <v>60</v>
      </c>
      <c r="C99" s="11" t="s">
        <v>68</v>
      </c>
      <c r="D99" s="12" t="s">
        <v>57</v>
      </c>
    </row>
    <row r="100" spans="1:4" ht="15">
      <c r="A100" s="10">
        <v>2.5258639999999999</v>
      </c>
      <c r="B100" s="11" t="s">
        <v>61</v>
      </c>
      <c r="C100" s="11" t="s">
        <v>68</v>
      </c>
      <c r="D100" s="12" t="s">
        <v>57</v>
      </c>
    </row>
    <row r="101" spans="1:4" ht="15">
      <c r="A101" s="10">
        <v>2.566284</v>
      </c>
      <c r="B101" s="11" t="s">
        <v>62</v>
      </c>
      <c r="C101" s="11" t="s">
        <v>68</v>
      </c>
      <c r="D101" s="12" t="s">
        <v>57</v>
      </c>
    </row>
    <row r="102" spans="1:4" ht="15">
      <c r="A102" s="10">
        <v>2.282464</v>
      </c>
      <c r="B102" s="11" t="s">
        <v>63</v>
      </c>
      <c r="C102" s="11" t="s">
        <v>68</v>
      </c>
      <c r="D102" s="12" t="s">
        <v>57</v>
      </c>
    </row>
    <row r="103" spans="1:4" ht="15">
      <c r="A103" s="10">
        <v>2.3156370000000002</v>
      </c>
      <c r="B103" s="11" t="s">
        <v>64</v>
      </c>
      <c r="C103" s="11" t="s">
        <v>68</v>
      </c>
      <c r="D103" s="12" t="s">
        <v>57</v>
      </c>
    </row>
    <row r="104" spans="1:4" ht="15">
      <c r="A104" s="10">
        <v>2.3561930000000002</v>
      </c>
      <c r="B104" s="11" t="s">
        <v>55</v>
      </c>
      <c r="C104" s="11" t="s">
        <v>69</v>
      </c>
      <c r="D104" s="12" t="s">
        <v>57</v>
      </c>
    </row>
    <row r="105" spans="1:4" ht="15">
      <c r="A105" s="10">
        <v>3.4303689999999998</v>
      </c>
      <c r="B105" s="11" t="s">
        <v>58</v>
      </c>
      <c r="C105" s="11" t="s">
        <v>69</v>
      </c>
      <c r="D105" s="12" t="s">
        <v>57</v>
      </c>
    </row>
    <row r="106" spans="1:4" ht="15">
      <c r="A106" s="10">
        <v>2.882145</v>
      </c>
      <c r="B106" s="11" t="s">
        <v>59</v>
      </c>
      <c r="C106" s="11" t="s">
        <v>69</v>
      </c>
      <c r="D106" s="12" t="s">
        <v>57</v>
      </c>
    </row>
    <row r="107" spans="1:4" ht="15">
      <c r="A107" s="10">
        <v>2.7892709999999998</v>
      </c>
      <c r="B107" s="11" t="s">
        <v>60</v>
      </c>
      <c r="C107" s="11" t="s">
        <v>69</v>
      </c>
      <c r="D107" s="12" t="s">
        <v>57</v>
      </c>
    </row>
    <row r="108" spans="1:4" ht="15">
      <c r="A108" s="10">
        <v>2.4093800000000001</v>
      </c>
      <c r="B108" s="11" t="s">
        <v>61</v>
      </c>
      <c r="C108" s="11" t="s">
        <v>69</v>
      </c>
      <c r="D108" s="12" t="s">
        <v>57</v>
      </c>
    </row>
    <row r="109" spans="1:4" ht="15">
      <c r="A109" s="10">
        <v>2.6317940000000002</v>
      </c>
      <c r="B109" s="11" t="s">
        <v>62</v>
      </c>
      <c r="C109" s="11" t="s">
        <v>69</v>
      </c>
      <c r="D109" s="12" t="s">
        <v>57</v>
      </c>
    </row>
    <row r="110" spans="1:4" ht="15">
      <c r="A110" s="10">
        <v>2.1553680000000002</v>
      </c>
      <c r="B110" s="11" t="s">
        <v>63</v>
      </c>
      <c r="C110" s="11" t="s">
        <v>69</v>
      </c>
      <c r="D110" s="12" t="s">
        <v>57</v>
      </c>
    </row>
    <row r="111" spans="1:4" ht="15">
      <c r="A111" s="10">
        <v>2.4212799999999999</v>
      </c>
      <c r="B111" s="11" t="s">
        <v>64</v>
      </c>
      <c r="C111" s="11" t="s">
        <v>69</v>
      </c>
      <c r="D111" s="12" t="s">
        <v>57</v>
      </c>
    </row>
    <row r="112" spans="1:4" ht="15">
      <c r="A112" s="10">
        <v>0</v>
      </c>
      <c r="B112" s="11" t="s">
        <v>55</v>
      </c>
      <c r="C112" s="11" t="s">
        <v>70</v>
      </c>
      <c r="D112" s="12" t="s">
        <v>57</v>
      </c>
    </row>
    <row r="113" spans="1:4" ht="15">
      <c r="A113" s="10">
        <v>2.6354769999999998</v>
      </c>
      <c r="B113" s="11" t="s">
        <v>58</v>
      </c>
      <c r="C113" s="11" t="s">
        <v>70</v>
      </c>
      <c r="D113" s="12" t="s">
        <v>57</v>
      </c>
    </row>
    <row r="114" spans="1:4" ht="15">
      <c r="A114" s="10">
        <v>2.9719470000000001</v>
      </c>
      <c r="B114" s="11" t="s">
        <v>59</v>
      </c>
      <c r="C114" s="11" t="s">
        <v>70</v>
      </c>
      <c r="D114" s="12" t="s">
        <v>57</v>
      </c>
    </row>
    <row r="115" spans="1:4" ht="15">
      <c r="A115" s="10">
        <v>2.3101980000000002</v>
      </c>
      <c r="B115" s="11" t="s">
        <v>60</v>
      </c>
      <c r="C115" s="11" t="s">
        <v>70</v>
      </c>
      <c r="D115" s="12" t="s">
        <v>57</v>
      </c>
    </row>
    <row r="116" spans="1:4" ht="15">
      <c r="A116" s="10">
        <v>2.4950169999999998</v>
      </c>
      <c r="B116" s="11" t="s">
        <v>61</v>
      </c>
      <c r="C116" s="11" t="s">
        <v>70</v>
      </c>
      <c r="D116" s="12" t="s">
        <v>57</v>
      </c>
    </row>
    <row r="117" spans="1:4" ht="15">
      <c r="A117" s="10">
        <v>2.6617329999999999</v>
      </c>
      <c r="B117" s="11" t="s">
        <v>62</v>
      </c>
      <c r="C117" s="11" t="s">
        <v>70</v>
      </c>
      <c r="D117" s="12" t="s">
        <v>57</v>
      </c>
    </row>
    <row r="118" spans="1:4" ht="15">
      <c r="A118" s="10">
        <v>2.3045450000000001</v>
      </c>
      <c r="B118" s="11" t="s">
        <v>63</v>
      </c>
      <c r="C118" s="11" t="s">
        <v>70</v>
      </c>
      <c r="D118" s="12" t="s">
        <v>57</v>
      </c>
    </row>
    <row r="119" spans="1:4" ht="15">
      <c r="A119" s="10">
        <v>2.226648</v>
      </c>
      <c r="B119" s="11" t="s">
        <v>64</v>
      </c>
      <c r="C119" s="11" t="s">
        <v>70</v>
      </c>
      <c r="D119" s="12" t="s">
        <v>57</v>
      </c>
    </row>
    <row r="120" spans="1:4" ht="15">
      <c r="A120" s="10">
        <v>3.087577</v>
      </c>
      <c r="B120" s="11" t="s">
        <v>55</v>
      </c>
      <c r="C120" s="11" t="s">
        <v>71</v>
      </c>
      <c r="D120" s="12" t="s">
        <v>57</v>
      </c>
    </row>
    <row r="121" spans="1:4" ht="15">
      <c r="A121" s="10">
        <v>2.8364500000000001</v>
      </c>
      <c r="B121" s="11" t="s">
        <v>58</v>
      </c>
      <c r="C121" s="11" t="s">
        <v>71</v>
      </c>
      <c r="D121" s="12" t="s">
        <v>57</v>
      </c>
    </row>
    <row r="122" spans="1:4" ht="15">
      <c r="A122" s="10">
        <v>3.1422110000000001</v>
      </c>
      <c r="B122" s="11" t="s">
        <v>59</v>
      </c>
      <c r="C122" s="11" t="s">
        <v>71</v>
      </c>
      <c r="D122" s="12" t="s">
        <v>57</v>
      </c>
    </row>
    <row r="123" spans="1:4" ht="15">
      <c r="A123" s="10">
        <v>2.4816820000000002</v>
      </c>
      <c r="B123" s="11" t="s">
        <v>60</v>
      </c>
      <c r="C123" s="11" t="s">
        <v>71</v>
      </c>
      <c r="D123" s="12" t="s">
        <v>57</v>
      </c>
    </row>
    <row r="124" spans="1:4" ht="15">
      <c r="A124" s="10">
        <v>2.6165620000000001</v>
      </c>
      <c r="B124" s="11" t="s">
        <v>61</v>
      </c>
      <c r="C124" s="11" t="s">
        <v>71</v>
      </c>
      <c r="D124" s="12" t="s">
        <v>57</v>
      </c>
    </row>
    <row r="125" spans="1:4" ht="15">
      <c r="A125" s="10">
        <v>2.982793</v>
      </c>
      <c r="B125" s="11" t="s">
        <v>62</v>
      </c>
      <c r="C125" s="11" t="s">
        <v>71</v>
      </c>
      <c r="D125" s="12" t="s">
        <v>57</v>
      </c>
    </row>
    <row r="126" spans="1:4" ht="15">
      <c r="A126" s="10">
        <v>2.3893309999999999</v>
      </c>
      <c r="B126" s="11" t="s">
        <v>63</v>
      </c>
      <c r="C126" s="11" t="s">
        <v>71</v>
      </c>
      <c r="D126" s="12" t="s">
        <v>57</v>
      </c>
    </row>
    <row r="127" spans="1:4" ht="15">
      <c r="A127" s="10">
        <v>2.6994859999999998</v>
      </c>
      <c r="B127" s="11" t="s">
        <v>64</v>
      </c>
      <c r="C127" s="11" t="s">
        <v>71</v>
      </c>
      <c r="D127" s="12" t="s">
        <v>57</v>
      </c>
    </row>
    <row r="128" spans="1:4" ht="15">
      <c r="A128" s="10">
        <v>3.1840670000000002</v>
      </c>
      <c r="B128" s="11" t="s">
        <v>55</v>
      </c>
      <c r="C128" s="11" t="s">
        <v>72</v>
      </c>
      <c r="D128" s="12" t="s">
        <v>57</v>
      </c>
    </row>
    <row r="129" spans="1:4" ht="15">
      <c r="A129" s="10">
        <v>3.1293570000000002</v>
      </c>
      <c r="B129" s="11" t="s">
        <v>58</v>
      </c>
      <c r="C129" s="11" t="s">
        <v>72</v>
      </c>
      <c r="D129" s="12" t="s">
        <v>57</v>
      </c>
    </row>
    <row r="130" spans="1:4" ht="15">
      <c r="A130" s="10">
        <v>3.3591419999999999</v>
      </c>
      <c r="B130" s="11" t="s">
        <v>59</v>
      </c>
      <c r="C130" s="11" t="s">
        <v>72</v>
      </c>
      <c r="D130" s="12" t="s">
        <v>57</v>
      </c>
    </row>
    <row r="131" spans="1:4" ht="15">
      <c r="A131" s="10">
        <v>2.7642600000000002</v>
      </c>
      <c r="B131" s="11" t="s">
        <v>60</v>
      </c>
      <c r="C131" s="11" t="s">
        <v>72</v>
      </c>
      <c r="D131" s="12" t="s">
        <v>57</v>
      </c>
    </row>
    <row r="132" spans="1:4" ht="15">
      <c r="A132" s="10">
        <v>3.20614</v>
      </c>
      <c r="B132" s="11" t="s">
        <v>61</v>
      </c>
      <c r="C132" s="11" t="s">
        <v>72</v>
      </c>
      <c r="D132" s="12" t="s">
        <v>57</v>
      </c>
    </row>
    <row r="133" spans="1:4" ht="15">
      <c r="A133" s="10">
        <v>2.880007</v>
      </c>
      <c r="B133" s="11" t="s">
        <v>62</v>
      </c>
      <c r="C133" s="11" t="s">
        <v>72</v>
      </c>
      <c r="D133" s="12" t="s">
        <v>57</v>
      </c>
    </row>
    <row r="134" spans="1:4" ht="15">
      <c r="A134" s="10">
        <v>2.5383390000000001</v>
      </c>
      <c r="B134" s="11" t="s">
        <v>63</v>
      </c>
      <c r="C134" s="11" t="s">
        <v>72</v>
      </c>
      <c r="D134" s="12" t="s">
        <v>57</v>
      </c>
    </row>
    <row r="135" spans="1:4" ht="15">
      <c r="A135" s="10">
        <v>2.7291259999999999</v>
      </c>
      <c r="B135" s="11" t="s">
        <v>64</v>
      </c>
      <c r="C135" s="11" t="s">
        <v>72</v>
      </c>
      <c r="D135" s="12" t="s">
        <v>57</v>
      </c>
    </row>
    <row r="136" spans="1:4" ht="15">
      <c r="A136" s="10">
        <v>3.1462669999999999</v>
      </c>
      <c r="B136" s="11" t="s">
        <v>55</v>
      </c>
      <c r="C136" s="11" t="s">
        <v>73</v>
      </c>
      <c r="D136" s="12" t="s">
        <v>57</v>
      </c>
    </row>
    <row r="137" spans="1:4" ht="15">
      <c r="A137" s="10">
        <v>3.653302</v>
      </c>
      <c r="B137" s="11" t="s">
        <v>58</v>
      </c>
      <c r="C137" s="11" t="s">
        <v>73</v>
      </c>
      <c r="D137" s="12" t="s">
        <v>57</v>
      </c>
    </row>
    <row r="138" spans="1:4" ht="15">
      <c r="A138" s="10">
        <v>3.2315710000000002</v>
      </c>
      <c r="B138" s="11" t="s">
        <v>59</v>
      </c>
      <c r="C138" s="11" t="s">
        <v>73</v>
      </c>
      <c r="D138" s="12" t="s">
        <v>57</v>
      </c>
    </row>
    <row r="139" spans="1:4" ht="15">
      <c r="A139" s="10">
        <v>3.6538240000000002</v>
      </c>
      <c r="B139" s="11" t="s">
        <v>60</v>
      </c>
      <c r="C139" s="11" t="s">
        <v>73</v>
      </c>
      <c r="D139" s="12" t="s">
        <v>57</v>
      </c>
    </row>
    <row r="140" spans="1:4" ht="15">
      <c r="A140" s="10">
        <v>3.0398689999999999</v>
      </c>
      <c r="B140" s="11" t="s">
        <v>61</v>
      </c>
      <c r="C140" s="11" t="s">
        <v>73</v>
      </c>
      <c r="D140" s="12" t="s">
        <v>57</v>
      </c>
    </row>
    <row r="141" spans="1:4" ht="15">
      <c r="A141" s="10">
        <v>3.0659190000000001</v>
      </c>
      <c r="B141" s="11" t="s">
        <v>62</v>
      </c>
      <c r="C141" s="11" t="s">
        <v>73</v>
      </c>
      <c r="D141" s="12" t="s">
        <v>57</v>
      </c>
    </row>
    <row r="142" spans="1:4" ht="15">
      <c r="A142" s="10">
        <v>2.6221399999999999</v>
      </c>
      <c r="B142" s="11" t="s">
        <v>63</v>
      </c>
      <c r="C142" s="11" t="s">
        <v>73</v>
      </c>
      <c r="D142" s="12" t="s">
        <v>57</v>
      </c>
    </row>
    <row r="143" spans="1:4" ht="15">
      <c r="A143" s="10">
        <v>3.0704050000000001</v>
      </c>
      <c r="B143" s="11" t="s">
        <v>64</v>
      </c>
      <c r="C143" s="11" t="s">
        <v>73</v>
      </c>
      <c r="D143" s="12" t="s">
        <v>57</v>
      </c>
    </row>
    <row r="144" spans="1:4" ht="15">
      <c r="A144" s="10">
        <v>3.2883450000000001</v>
      </c>
      <c r="B144" s="11" t="s">
        <v>55</v>
      </c>
      <c r="C144" s="11" t="s">
        <v>74</v>
      </c>
      <c r="D144" s="12" t="s">
        <v>57</v>
      </c>
    </row>
    <row r="145" spans="1:4" ht="15">
      <c r="A145" s="10">
        <v>3.3318639999999999</v>
      </c>
      <c r="B145" s="11" t="s">
        <v>58</v>
      </c>
      <c r="C145" s="11" t="s">
        <v>74</v>
      </c>
      <c r="D145" s="12" t="s">
        <v>57</v>
      </c>
    </row>
    <row r="146" spans="1:4" ht="15">
      <c r="A146" s="10">
        <v>3.5443989999999999</v>
      </c>
      <c r="B146" s="11" t="s">
        <v>59</v>
      </c>
      <c r="C146" s="11" t="s">
        <v>74</v>
      </c>
      <c r="D146" s="12" t="s">
        <v>57</v>
      </c>
    </row>
    <row r="147" spans="1:4" ht="15">
      <c r="A147" s="10">
        <v>3.1503429999999999</v>
      </c>
      <c r="B147" s="11" t="s">
        <v>60</v>
      </c>
      <c r="C147" s="11" t="s">
        <v>74</v>
      </c>
      <c r="D147" s="12" t="s">
        <v>57</v>
      </c>
    </row>
    <row r="148" spans="1:4" ht="15">
      <c r="A148" s="10">
        <v>2.9662009999999999</v>
      </c>
      <c r="B148" s="11" t="s">
        <v>61</v>
      </c>
      <c r="C148" s="11" t="s">
        <v>74</v>
      </c>
      <c r="D148" s="12" t="s">
        <v>57</v>
      </c>
    </row>
    <row r="149" spans="1:4" ht="15">
      <c r="A149" s="10">
        <v>3.2199260000000001</v>
      </c>
      <c r="B149" s="11" t="s">
        <v>62</v>
      </c>
      <c r="C149" s="11" t="s">
        <v>74</v>
      </c>
      <c r="D149" s="12" t="s">
        <v>57</v>
      </c>
    </row>
    <row r="150" spans="1:4" ht="15">
      <c r="A150" s="10">
        <v>2.8463400000000001</v>
      </c>
      <c r="B150" s="11" t="s">
        <v>63</v>
      </c>
      <c r="C150" s="11" t="s">
        <v>74</v>
      </c>
      <c r="D150" s="12" t="s">
        <v>57</v>
      </c>
    </row>
    <row r="151" spans="1:4" ht="15">
      <c r="A151" s="10">
        <v>2.7596780000000001</v>
      </c>
      <c r="B151" s="11" t="s">
        <v>64</v>
      </c>
      <c r="C151" s="11" t="s">
        <v>74</v>
      </c>
      <c r="D151" s="12" t="s">
        <v>57</v>
      </c>
    </row>
    <row r="152" spans="1:4" ht="15">
      <c r="A152" s="10">
        <v>4.6827540000000001</v>
      </c>
      <c r="B152" s="11" t="s">
        <v>75</v>
      </c>
      <c r="C152" s="11" t="s">
        <v>76</v>
      </c>
      <c r="D152" s="12" t="s">
        <v>23</v>
      </c>
    </row>
    <row r="153" spans="1:4" ht="15">
      <c r="A153" s="10">
        <v>4.6827540000000001</v>
      </c>
      <c r="B153" s="11" t="s">
        <v>75</v>
      </c>
      <c r="C153" s="11" t="s">
        <v>76</v>
      </c>
      <c r="D153" s="12" t="s">
        <v>23</v>
      </c>
    </row>
    <row r="154" spans="1:4" ht="15">
      <c r="A154" s="10">
        <v>4.6827540000000001</v>
      </c>
      <c r="B154" s="11" t="s">
        <v>75</v>
      </c>
      <c r="C154" s="11" t="s">
        <v>76</v>
      </c>
      <c r="D154" s="12" t="s">
        <v>23</v>
      </c>
    </row>
    <row r="155" spans="1:4" ht="15">
      <c r="A155" s="10">
        <v>4.1522329999999998</v>
      </c>
      <c r="B155" s="11" t="s">
        <v>75</v>
      </c>
      <c r="C155" s="11" t="s">
        <v>77</v>
      </c>
      <c r="D155" s="12" t="s">
        <v>23</v>
      </c>
    </row>
    <row r="156" spans="1:4" ht="15">
      <c r="A156" s="10">
        <v>4.1522329999999998</v>
      </c>
      <c r="B156" s="11" t="s">
        <v>75</v>
      </c>
      <c r="C156" s="11" t="s">
        <v>77</v>
      </c>
      <c r="D156" s="12" t="s">
        <v>23</v>
      </c>
    </row>
    <row r="157" spans="1:4" ht="15">
      <c r="A157" s="10">
        <v>4.1522329999999998</v>
      </c>
      <c r="B157" s="11" t="s">
        <v>75</v>
      </c>
      <c r="C157" s="11" t="s">
        <v>77</v>
      </c>
      <c r="D157" s="12" t="s">
        <v>23</v>
      </c>
    </row>
    <row r="158" spans="1:4" ht="15">
      <c r="A158" s="10">
        <v>6.0402889999999996</v>
      </c>
      <c r="B158" s="11" t="s">
        <v>75</v>
      </c>
      <c r="C158" s="11" t="s">
        <v>78</v>
      </c>
      <c r="D158" s="12" t="s">
        <v>23</v>
      </c>
    </row>
    <row r="159" spans="1:4" ht="15">
      <c r="A159" s="10">
        <v>6.0402889999999996</v>
      </c>
      <c r="B159" s="11" t="s">
        <v>75</v>
      </c>
      <c r="C159" s="11" t="s">
        <v>78</v>
      </c>
      <c r="D159" s="12" t="s">
        <v>23</v>
      </c>
    </row>
    <row r="160" spans="1:4" ht="15">
      <c r="A160" s="10">
        <v>6.0402889999999996</v>
      </c>
      <c r="B160" s="11" t="s">
        <v>75</v>
      </c>
      <c r="C160" s="11" t="s">
        <v>78</v>
      </c>
      <c r="D160" s="12" t="s">
        <v>23</v>
      </c>
    </row>
    <row r="161" spans="1:4" ht="15">
      <c r="A161" s="10">
        <v>6.2811469999999998</v>
      </c>
      <c r="B161" s="11" t="s">
        <v>75</v>
      </c>
      <c r="C161" s="11" t="s">
        <v>79</v>
      </c>
      <c r="D161" s="12" t="s">
        <v>23</v>
      </c>
    </row>
    <row r="162" spans="1:4" ht="15">
      <c r="A162" s="10">
        <v>6.2811469999999998</v>
      </c>
      <c r="B162" s="11" t="s">
        <v>75</v>
      </c>
      <c r="C162" s="11" t="s">
        <v>79</v>
      </c>
      <c r="D162" s="12" t="s">
        <v>23</v>
      </c>
    </row>
    <row r="163" spans="1:4" ht="15">
      <c r="A163" s="10">
        <v>6.2811469999999998</v>
      </c>
      <c r="B163" s="11" t="s">
        <v>75</v>
      </c>
      <c r="C163" s="11" t="s">
        <v>79</v>
      </c>
      <c r="D163" s="12" t="s">
        <v>23</v>
      </c>
    </row>
    <row r="164" spans="1:4" ht="15">
      <c r="A164" s="10">
        <v>5.0961629999999998</v>
      </c>
      <c r="B164" s="11" t="s">
        <v>80</v>
      </c>
      <c r="C164" s="11" t="s">
        <v>76</v>
      </c>
      <c r="D164" s="12" t="s">
        <v>23</v>
      </c>
    </row>
    <row r="165" spans="1:4" ht="15">
      <c r="A165" s="10">
        <v>5.0961629999999998</v>
      </c>
      <c r="B165" s="11" t="s">
        <v>80</v>
      </c>
      <c r="C165" s="11" t="s">
        <v>76</v>
      </c>
      <c r="D165" s="12" t="s">
        <v>23</v>
      </c>
    </row>
    <row r="166" spans="1:4" ht="15">
      <c r="A166" s="10">
        <v>5.0961629999999998</v>
      </c>
      <c r="B166" s="11" t="s">
        <v>80</v>
      </c>
      <c r="C166" s="11" t="s">
        <v>76</v>
      </c>
      <c r="D166" s="12" t="s">
        <v>23</v>
      </c>
    </row>
    <row r="167" spans="1:4" ht="15">
      <c r="A167" s="10">
        <v>4.287725</v>
      </c>
      <c r="B167" s="11" t="s">
        <v>80</v>
      </c>
      <c r="C167" s="11" t="s">
        <v>77</v>
      </c>
      <c r="D167" s="12" t="s">
        <v>23</v>
      </c>
    </row>
    <row r="168" spans="1:4" ht="15">
      <c r="A168" s="10">
        <v>4.287725</v>
      </c>
      <c r="B168" s="11" t="s">
        <v>80</v>
      </c>
      <c r="C168" s="11" t="s">
        <v>77</v>
      </c>
      <c r="D168" s="12" t="s">
        <v>23</v>
      </c>
    </row>
    <row r="169" spans="1:4" ht="15">
      <c r="A169" s="10">
        <v>4.287725</v>
      </c>
      <c r="B169" s="11" t="s">
        <v>80</v>
      </c>
      <c r="C169" s="11" t="s">
        <v>77</v>
      </c>
      <c r="D169" s="12" t="s">
        <v>23</v>
      </c>
    </row>
    <row r="170" spans="1:4" ht="15">
      <c r="A170" s="10">
        <v>6.2823729999999998</v>
      </c>
      <c r="B170" s="11" t="s">
        <v>80</v>
      </c>
      <c r="C170" s="11" t="s">
        <v>78</v>
      </c>
      <c r="D170" s="12" t="s">
        <v>23</v>
      </c>
    </row>
    <row r="171" spans="1:4" ht="15">
      <c r="A171" s="10">
        <v>6.2823729999999998</v>
      </c>
      <c r="B171" s="11" t="s">
        <v>80</v>
      </c>
      <c r="C171" s="11" t="s">
        <v>78</v>
      </c>
      <c r="D171" s="12" t="s">
        <v>23</v>
      </c>
    </row>
    <row r="172" spans="1:4" ht="15">
      <c r="A172" s="10">
        <v>6.2823729999999998</v>
      </c>
      <c r="B172" s="11" t="s">
        <v>80</v>
      </c>
      <c r="C172" s="11" t="s">
        <v>78</v>
      </c>
      <c r="D172" s="12" t="s">
        <v>23</v>
      </c>
    </row>
    <row r="173" spans="1:4" ht="15">
      <c r="A173" s="10">
        <v>7.4072829999999996</v>
      </c>
      <c r="B173" s="11" t="s">
        <v>80</v>
      </c>
      <c r="C173" s="11" t="s">
        <v>79</v>
      </c>
      <c r="D173" s="12" t="s">
        <v>23</v>
      </c>
    </row>
    <row r="174" spans="1:4" ht="15">
      <c r="A174" s="10">
        <v>7.4072829999999996</v>
      </c>
      <c r="B174" s="11" t="s">
        <v>80</v>
      </c>
      <c r="C174" s="11" t="s">
        <v>79</v>
      </c>
      <c r="D174" s="12" t="s">
        <v>23</v>
      </c>
    </row>
    <row r="175" spans="1:4" ht="15">
      <c r="A175" s="10">
        <v>7.4072829999999996</v>
      </c>
      <c r="B175" s="11" t="s">
        <v>80</v>
      </c>
      <c r="C175" s="11" t="s">
        <v>79</v>
      </c>
      <c r="D175" s="12" t="s">
        <v>23</v>
      </c>
    </row>
    <row r="176" spans="1:4" ht="15">
      <c r="A176" s="10">
        <v>4.7766330000000004</v>
      </c>
      <c r="B176" s="11" t="s">
        <v>81</v>
      </c>
      <c r="C176" s="11" t="s">
        <v>76</v>
      </c>
      <c r="D176" s="12" t="s">
        <v>23</v>
      </c>
    </row>
    <row r="177" spans="1:4" ht="15">
      <c r="A177" s="10">
        <v>4.7766330000000004</v>
      </c>
      <c r="B177" s="11" t="s">
        <v>81</v>
      </c>
      <c r="C177" s="11" t="s">
        <v>76</v>
      </c>
      <c r="D177" s="12" t="s">
        <v>23</v>
      </c>
    </row>
    <row r="178" spans="1:4" ht="15">
      <c r="A178" s="10">
        <v>4.7766330000000004</v>
      </c>
      <c r="B178" s="11" t="s">
        <v>81</v>
      </c>
      <c r="C178" s="11" t="s">
        <v>76</v>
      </c>
      <c r="D178" s="12" t="s">
        <v>23</v>
      </c>
    </row>
    <row r="179" spans="1:4" ht="15">
      <c r="A179" s="10">
        <v>4.1153630000000003</v>
      </c>
      <c r="B179" s="11" t="s">
        <v>81</v>
      </c>
      <c r="C179" s="11" t="s">
        <v>77</v>
      </c>
      <c r="D179" s="12" t="s">
        <v>23</v>
      </c>
    </row>
    <row r="180" spans="1:4" ht="15">
      <c r="A180" s="10">
        <v>4.1153630000000003</v>
      </c>
      <c r="B180" s="11" t="s">
        <v>81</v>
      </c>
      <c r="C180" s="11" t="s">
        <v>77</v>
      </c>
      <c r="D180" s="12" t="s">
        <v>23</v>
      </c>
    </row>
    <row r="181" spans="1:4" ht="15">
      <c r="A181" s="10">
        <v>4.1153630000000003</v>
      </c>
      <c r="B181" s="11" t="s">
        <v>81</v>
      </c>
      <c r="C181" s="11" t="s">
        <v>77</v>
      </c>
      <c r="D181" s="12" t="s">
        <v>23</v>
      </c>
    </row>
    <row r="182" spans="1:4" ht="15">
      <c r="A182" s="10">
        <v>6.6295010000000003</v>
      </c>
      <c r="B182" s="11" t="s">
        <v>81</v>
      </c>
      <c r="C182" s="11" t="s">
        <v>78</v>
      </c>
      <c r="D182" s="12" t="s">
        <v>23</v>
      </c>
    </row>
    <row r="183" spans="1:4" ht="15">
      <c r="A183" s="10">
        <v>6.6295010000000003</v>
      </c>
      <c r="B183" s="11" t="s">
        <v>81</v>
      </c>
      <c r="C183" s="11" t="s">
        <v>78</v>
      </c>
      <c r="D183" s="12" t="s">
        <v>23</v>
      </c>
    </row>
    <row r="184" spans="1:4" ht="15">
      <c r="A184" s="10">
        <v>6.6295010000000003</v>
      </c>
      <c r="B184" s="11" t="s">
        <v>81</v>
      </c>
      <c r="C184" s="11" t="s">
        <v>78</v>
      </c>
      <c r="D184" s="12" t="s">
        <v>23</v>
      </c>
    </row>
    <row r="185" spans="1:4" ht="15">
      <c r="A185" s="10">
        <v>7.1729459999999996</v>
      </c>
      <c r="B185" s="11" t="s">
        <v>81</v>
      </c>
      <c r="C185" s="11" t="s">
        <v>79</v>
      </c>
      <c r="D185" s="12" t="s">
        <v>23</v>
      </c>
    </row>
    <row r="186" spans="1:4" ht="15">
      <c r="A186" s="10">
        <v>7.1729459999999996</v>
      </c>
      <c r="B186" s="11" t="s">
        <v>81</v>
      </c>
      <c r="C186" s="11" t="s">
        <v>79</v>
      </c>
      <c r="D186" s="12" t="s">
        <v>23</v>
      </c>
    </row>
    <row r="187" spans="1:4" ht="15">
      <c r="A187" s="10">
        <v>7.1729459999999996</v>
      </c>
      <c r="B187" s="11" t="s">
        <v>81</v>
      </c>
      <c r="C187" s="11" t="s">
        <v>79</v>
      </c>
      <c r="D187" s="12" t="s">
        <v>23</v>
      </c>
    </row>
    <row r="188" spans="1:4" ht="15">
      <c r="A188" s="10">
        <v>6.4898579999999999</v>
      </c>
      <c r="B188" s="11" t="s">
        <v>82</v>
      </c>
      <c r="C188" s="11" t="s">
        <v>76</v>
      </c>
      <c r="D188" s="12" t="s">
        <v>23</v>
      </c>
    </row>
    <row r="189" spans="1:4" ht="15">
      <c r="A189" s="10">
        <v>6.4898579999999999</v>
      </c>
      <c r="B189" s="11" t="s">
        <v>82</v>
      </c>
      <c r="C189" s="11" t="s">
        <v>76</v>
      </c>
      <c r="D189" s="12" t="s">
        <v>23</v>
      </c>
    </row>
    <row r="190" spans="1:4" ht="15">
      <c r="A190" s="10">
        <v>6.4898579999999999</v>
      </c>
      <c r="B190" s="11" t="s">
        <v>82</v>
      </c>
      <c r="C190" s="11" t="s">
        <v>76</v>
      </c>
      <c r="D190" s="12" t="s">
        <v>23</v>
      </c>
    </row>
    <row r="191" spans="1:4" ht="15">
      <c r="A191" s="10">
        <v>5.3231580000000003</v>
      </c>
      <c r="B191" s="11" t="s">
        <v>82</v>
      </c>
      <c r="C191" s="11" t="s">
        <v>77</v>
      </c>
      <c r="D191" s="12" t="s">
        <v>23</v>
      </c>
    </row>
    <row r="192" spans="1:4" ht="15">
      <c r="A192" s="10">
        <v>5.3231580000000003</v>
      </c>
      <c r="B192" s="11" t="s">
        <v>82</v>
      </c>
      <c r="C192" s="11" t="s">
        <v>77</v>
      </c>
      <c r="D192" s="12" t="s">
        <v>23</v>
      </c>
    </row>
    <row r="193" spans="1:4" ht="15">
      <c r="A193" s="10">
        <v>5.3231580000000003</v>
      </c>
      <c r="B193" s="11" t="s">
        <v>82</v>
      </c>
      <c r="C193" s="11" t="s">
        <v>77</v>
      </c>
      <c r="D193" s="12" t="s">
        <v>23</v>
      </c>
    </row>
    <row r="194" spans="1:4" ht="15">
      <c r="A194" s="10">
        <v>9.4215219999999995</v>
      </c>
      <c r="B194" s="11" t="s">
        <v>82</v>
      </c>
      <c r="C194" s="11" t="s">
        <v>78</v>
      </c>
      <c r="D194" s="12" t="s">
        <v>23</v>
      </c>
    </row>
    <row r="195" spans="1:4" ht="15">
      <c r="A195" s="10">
        <v>9.4215219999999995</v>
      </c>
      <c r="B195" s="11" t="s">
        <v>82</v>
      </c>
      <c r="C195" s="11" t="s">
        <v>78</v>
      </c>
      <c r="D195" s="12" t="s">
        <v>23</v>
      </c>
    </row>
    <row r="196" spans="1:4" ht="15">
      <c r="A196" s="10">
        <v>9.4215219999999995</v>
      </c>
      <c r="B196" s="11" t="s">
        <v>82</v>
      </c>
      <c r="C196" s="11" t="s">
        <v>78</v>
      </c>
      <c r="D196" s="12" t="s">
        <v>23</v>
      </c>
    </row>
    <row r="197" spans="1:4" ht="15">
      <c r="A197" s="10">
        <v>9.4782100000000007</v>
      </c>
      <c r="B197" s="11" t="s">
        <v>82</v>
      </c>
      <c r="C197" s="11" t="s">
        <v>79</v>
      </c>
      <c r="D197" s="12" t="s">
        <v>23</v>
      </c>
    </row>
    <row r="198" spans="1:4" ht="15">
      <c r="A198" s="10">
        <v>9.4782100000000007</v>
      </c>
      <c r="B198" s="11" t="s">
        <v>82</v>
      </c>
      <c r="C198" s="11" t="s">
        <v>79</v>
      </c>
      <c r="D198" s="12" t="s">
        <v>23</v>
      </c>
    </row>
    <row r="199" spans="1:4" ht="15">
      <c r="A199" s="10">
        <v>9.4782100000000007</v>
      </c>
      <c r="B199" s="11" t="s">
        <v>82</v>
      </c>
      <c r="C199" s="11" t="s">
        <v>79</v>
      </c>
      <c r="D199" s="12" t="s">
        <v>23</v>
      </c>
    </row>
    <row r="200" spans="1:4" ht="15">
      <c r="A200" s="10">
        <v>4.3001500000000004</v>
      </c>
      <c r="B200" s="11" t="s">
        <v>83</v>
      </c>
      <c r="C200" s="11" t="s">
        <v>76</v>
      </c>
      <c r="D200" s="12" t="s">
        <v>23</v>
      </c>
    </row>
    <row r="201" spans="1:4" ht="15">
      <c r="A201" s="10">
        <v>4.3001500000000004</v>
      </c>
      <c r="B201" s="11" t="s">
        <v>83</v>
      </c>
      <c r="C201" s="11" t="s">
        <v>76</v>
      </c>
      <c r="D201" s="12" t="s">
        <v>23</v>
      </c>
    </row>
    <row r="202" spans="1:4" ht="15">
      <c r="A202" s="10">
        <v>4.3001500000000004</v>
      </c>
      <c r="B202" s="11" t="s">
        <v>83</v>
      </c>
      <c r="C202" s="11" t="s">
        <v>76</v>
      </c>
      <c r="D202" s="12" t="s">
        <v>23</v>
      </c>
    </row>
    <row r="203" spans="1:4" ht="15">
      <c r="A203" s="10">
        <v>5.360023</v>
      </c>
      <c r="B203" s="11" t="s">
        <v>83</v>
      </c>
      <c r="C203" s="11" t="s">
        <v>78</v>
      </c>
      <c r="D203" s="12" t="s">
        <v>23</v>
      </c>
    </row>
    <row r="204" spans="1:4" ht="15">
      <c r="A204" s="10">
        <v>5.360023</v>
      </c>
      <c r="B204" s="11" t="s">
        <v>83</v>
      </c>
      <c r="C204" s="11" t="s">
        <v>78</v>
      </c>
      <c r="D204" s="12" t="s">
        <v>23</v>
      </c>
    </row>
    <row r="205" spans="1:4" ht="15">
      <c r="A205" s="10">
        <v>5.360023</v>
      </c>
      <c r="B205" s="11" t="s">
        <v>83</v>
      </c>
      <c r="C205" s="11" t="s">
        <v>78</v>
      </c>
      <c r="D205" s="12" t="s">
        <v>23</v>
      </c>
    </row>
    <row r="206" spans="1:4" ht="15">
      <c r="A206" s="10">
        <v>6.0610439999999999</v>
      </c>
      <c r="B206" s="11" t="s">
        <v>84</v>
      </c>
      <c r="C206" s="11" t="s">
        <v>76</v>
      </c>
      <c r="D206" s="12" t="s">
        <v>23</v>
      </c>
    </row>
    <row r="207" spans="1:4" ht="15">
      <c r="A207" s="10">
        <v>6.0610439999999999</v>
      </c>
      <c r="B207" s="11" t="s">
        <v>84</v>
      </c>
      <c r="C207" s="11" t="s">
        <v>76</v>
      </c>
      <c r="D207" s="12" t="s">
        <v>23</v>
      </c>
    </row>
    <row r="208" spans="1:4" ht="15">
      <c r="A208" s="10">
        <v>6.0610439999999999</v>
      </c>
      <c r="B208" s="11" t="s">
        <v>84</v>
      </c>
      <c r="C208" s="11" t="s">
        <v>76</v>
      </c>
      <c r="D208" s="12" t="s">
        <v>23</v>
      </c>
    </row>
    <row r="209" spans="1:4" ht="15">
      <c r="A209" s="10">
        <v>5.3510549999999997</v>
      </c>
      <c r="B209" s="11" t="s">
        <v>84</v>
      </c>
      <c r="C209" s="11" t="s">
        <v>77</v>
      </c>
      <c r="D209" s="12" t="s">
        <v>23</v>
      </c>
    </row>
    <row r="210" spans="1:4" ht="15">
      <c r="A210" s="10">
        <v>5.3510549999999997</v>
      </c>
      <c r="B210" s="11" t="s">
        <v>84</v>
      </c>
      <c r="C210" s="11" t="s">
        <v>77</v>
      </c>
      <c r="D210" s="12" t="s">
        <v>23</v>
      </c>
    </row>
    <row r="211" spans="1:4" ht="15">
      <c r="A211" s="10">
        <v>5.3510549999999997</v>
      </c>
      <c r="B211" s="11" t="s">
        <v>84</v>
      </c>
      <c r="C211" s="11" t="s">
        <v>77</v>
      </c>
      <c r="D211" s="12" t="s">
        <v>23</v>
      </c>
    </row>
    <row r="212" spans="1:4" ht="15">
      <c r="A212" s="10">
        <v>7.7081520000000001</v>
      </c>
      <c r="B212" s="11" t="s">
        <v>84</v>
      </c>
      <c r="C212" s="11" t="s">
        <v>78</v>
      </c>
      <c r="D212" s="12" t="s">
        <v>23</v>
      </c>
    </row>
    <row r="213" spans="1:4" ht="15">
      <c r="A213" s="10">
        <v>7.7081520000000001</v>
      </c>
      <c r="B213" s="11" t="s">
        <v>84</v>
      </c>
      <c r="C213" s="11" t="s">
        <v>78</v>
      </c>
      <c r="D213" s="12" t="s">
        <v>23</v>
      </c>
    </row>
    <row r="214" spans="1:4" ht="15">
      <c r="A214" s="10">
        <v>7.7081520000000001</v>
      </c>
      <c r="B214" s="11" t="s">
        <v>84</v>
      </c>
      <c r="C214" s="11" t="s">
        <v>78</v>
      </c>
      <c r="D214" s="12" t="s">
        <v>23</v>
      </c>
    </row>
    <row r="215" spans="1:4" ht="15">
      <c r="A215" s="10">
        <v>9.9425249999999998</v>
      </c>
      <c r="B215" s="11" t="s">
        <v>84</v>
      </c>
      <c r="C215" s="11" t="s">
        <v>79</v>
      </c>
      <c r="D215" s="12" t="s">
        <v>23</v>
      </c>
    </row>
    <row r="216" spans="1:4" ht="15">
      <c r="A216" s="10">
        <v>9.9425249999999998</v>
      </c>
      <c r="B216" s="11" t="s">
        <v>84</v>
      </c>
      <c r="C216" s="11" t="s">
        <v>79</v>
      </c>
      <c r="D216" s="12" t="s">
        <v>23</v>
      </c>
    </row>
    <row r="217" spans="1:4" ht="15">
      <c r="A217" s="10">
        <v>9.9425249999999998</v>
      </c>
      <c r="B217" s="11" t="s">
        <v>84</v>
      </c>
      <c r="C217" s="11" t="s">
        <v>79</v>
      </c>
      <c r="D217" s="12" t="s">
        <v>23</v>
      </c>
    </row>
    <row r="218" spans="1:4" ht="15">
      <c r="A218" s="10">
        <v>7.1669390000000002</v>
      </c>
      <c r="B218" s="11" t="s">
        <v>85</v>
      </c>
      <c r="C218" s="11" t="s">
        <v>76</v>
      </c>
      <c r="D218" s="12" t="s">
        <v>23</v>
      </c>
    </row>
    <row r="219" spans="1:4" ht="15">
      <c r="A219" s="10">
        <v>7.1669390000000002</v>
      </c>
      <c r="B219" s="11" t="s">
        <v>85</v>
      </c>
      <c r="C219" s="11" t="s">
        <v>76</v>
      </c>
      <c r="D219" s="12" t="s">
        <v>23</v>
      </c>
    </row>
    <row r="220" spans="1:4" ht="15">
      <c r="A220" s="10">
        <v>7.1669390000000002</v>
      </c>
      <c r="B220" s="11" t="s">
        <v>85</v>
      </c>
      <c r="C220" s="11" t="s">
        <v>76</v>
      </c>
      <c r="D220" s="12" t="s">
        <v>23</v>
      </c>
    </row>
    <row r="221" spans="1:4" ht="15">
      <c r="A221" s="10">
        <v>5.6041090000000002</v>
      </c>
      <c r="B221" s="11" t="s">
        <v>85</v>
      </c>
      <c r="C221" s="11" t="s">
        <v>77</v>
      </c>
      <c r="D221" s="12" t="s">
        <v>23</v>
      </c>
    </row>
    <row r="222" spans="1:4" ht="15">
      <c r="A222" s="10">
        <v>5.6041090000000002</v>
      </c>
      <c r="B222" s="11" t="s">
        <v>85</v>
      </c>
      <c r="C222" s="11" t="s">
        <v>77</v>
      </c>
      <c r="D222" s="12" t="s">
        <v>23</v>
      </c>
    </row>
    <row r="223" spans="1:4" ht="15">
      <c r="A223" s="10">
        <v>5.6041090000000002</v>
      </c>
      <c r="B223" s="11" t="s">
        <v>85</v>
      </c>
      <c r="C223" s="11" t="s">
        <v>77</v>
      </c>
      <c r="D223" s="12" t="s">
        <v>23</v>
      </c>
    </row>
    <row r="224" spans="1:4" ht="15">
      <c r="A224" s="10">
        <v>7.8904120000000004</v>
      </c>
      <c r="B224" s="11" t="s">
        <v>85</v>
      </c>
      <c r="C224" s="11" t="s">
        <v>78</v>
      </c>
      <c r="D224" s="12" t="s">
        <v>23</v>
      </c>
    </row>
    <row r="225" spans="1:18" ht="15">
      <c r="A225" s="10">
        <v>7.8904120000000004</v>
      </c>
      <c r="B225" s="11" t="s">
        <v>85</v>
      </c>
      <c r="C225" s="11" t="s">
        <v>78</v>
      </c>
      <c r="D225" s="12" t="s">
        <v>23</v>
      </c>
    </row>
    <row r="226" spans="1:18" ht="15">
      <c r="A226" s="10">
        <v>7.8904120000000004</v>
      </c>
      <c r="B226" s="11" t="s">
        <v>85</v>
      </c>
      <c r="C226" s="11" t="s">
        <v>78</v>
      </c>
      <c r="D226" s="12" t="s">
        <v>23</v>
      </c>
    </row>
    <row r="227" spans="1:18" ht="15">
      <c r="A227" s="10">
        <v>9.1493880000000001</v>
      </c>
      <c r="B227" s="11" t="s">
        <v>85</v>
      </c>
      <c r="C227" s="11" t="s">
        <v>79</v>
      </c>
      <c r="D227" s="12" t="s">
        <v>23</v>
      </c>
    </row>
    <row r="228" spans="1:18" ht="15">
      <c r="A228" s="10">
        <v>9.1493880000000001</v>
      </c>
      <c r="B228" s="11" t="s">
        <v>85</v>
      </c>
      <c r="C228" s="11" t="s">
        <v>79</v>
      </c>
      <c r="D228" s="12" t="s">
        <v>23</v>
      </c>
    </row>
    <row r="229" spans="1:18" ht="12.75">
      <c r="A229" s="13">
        <v>3.4247651924226199</v>
      </c>
      <c r="B229" s="3" t="s">
        <v>86</v>
      </c>
      <c r="C229" s="3" t="s">
        <v>87</v>
      </c>
      <c r="D229" s="3" t="s">
        <v>88</v>
      </c>
    </row>
    <row r="230" spans="1:18" ht="12.75">
      <c r="A230" s="13">
        <v>4.8298311924226205</v>
      </c>
      <c r="B230" s="3" t="s">
        <v>86</v>
      </c>
      <c r="C230" s="3" t="s">
        <v>89</v>
      </c>
      <c r="D230" s="3" t="s">
        <v>88</v>
      </c>
    </row>
    <row r="231" spans="1:18" ht="12.75">
      <c r="A231" s="13">
        <v>6.5026671924226198</v>
      </c>
      <c r="B231" s="3" t="s">
        <v>86</v>
      </c>
      <c r="C231" s="3" t="s">
        <v>90</v>
      </c>
      <c r="D231" s="3" t="s">
        <v>88</v>
      </c>
    </row>
    <row r="232" spans="1:18" ht="12.75">
      <c r="A232" s="13">
        <v>2.4277571924226198</v>
      </c>
      <c r="B232" s="3" t="s">
        <v>86</v>
      </c>
      <c r="C232" s="3" t="s">
        <v>91</v>
      </c>
      <c r="D232" s="3" t="s">
        <v>88</v>
      </c>
    </row>
    <row r="233" spans="1:18" ht="12.75">
      <c r="A233" s="13">
        <v>4.7980741924226198</v>
      </c>
      <c r="B233" s="3" t="s">
        <v>86</v>
      </c>
      <c r="C233" s="3" t="s">
        <v>92</v>
      </c>
      <c r="D233" s="3" t="s">
        <v>88</v>
      </c>
    </row>
    <row r="234" spans="1:18" ht="12.75">
      <c r="A234" s="13">
        <v>6.5484941924226199</v>
      </c>
      <c r="B234" s="3" t="s">
        <v>86</v>
      </c>
      <c r="C234" s="3" t="s">
        <v>93</v>
      </c>
      <c r="D234" s="3" t="s">
        <v>88</v>
      </c>
    </row>
    <row r="235" spans="1:18" ht="12.75">
      <c r="A235" s="13">
        <v>3.6760961924226203</v>
      </c>
      <c r="B235" s="3" t="s">
        <v>86</v>
      </c>
      <c r="C235" s="3" t="s">
        <v>94</v>
      </c>
      <c r="D235" s="3" t="s">
        <v>88</v>
      </c>
    </row>
    <row r="236" spans="1:18" ht="12.75">
      <c r="A236" s="13">
        <v>5.1796241924226205</v>
      </c>
      <c r="B236" s="3" t="s">
        <v>86</v>
      </c>
      <c r="C236" s="3" t="s">
        <v>95</v>
      </c>
      <c r="D236" s="3" t="s">
        <v>88</v>
      </c>
    </row>
    <row r="237" spans="1:18" ht="12.75">
      <c r="A237" s="13">
        <v>7.30667319242262</v>
      </c>
      <c r="B237" s="3" t="s">
        <v>86</v>
      </c>
      <c r="C237" s="3" t="s">
        <v>96</v>
      </c>
      <c r="D237" s="3" t="s">
        <v>88</v>
      </c>
      <c r="L237" s="13"/>
      <c r="M237" s="13"/>
      <c r="N237" s="13"/>
      <c r="O237" s="13"/>
      <c r="P237" s="13"/>
      <c r="Q237" s="13"/>
      <c r="R237" s="13"/>
    </row>
    <row r="238" spans="1:18" ht="12.75">
      <c r="A238" s="13">
        <v>3.8380431924226199</v>
      </c>
      <c r="B238" s="3" t="s">
        <v>86</v>
      </c>
      <c r="C238" s="3" t="s">
        <v>97</v>
      </c>
      <c r="D238" s="3" t="s">
        <v>88</v>
      </c>
    </row>
    <row r="239" spans="1:18" ht="12.75">
      <c r="A239" s="13">
        <v>5.7095671924226199</v>
      </c>
      <c r="B239" s="3" t="s">
        <v>86</v>
      </c>
      <c r="C239" s="3" t="s">
        <v>98</v>
      </c>
      <c r="D239" s="3" t="s">
        <v>88</v>
      </c>
    </row>
    <row r="240" spans="1:18" ht="12.75">
      <c r="A240" s="13">
        <v>7.7422691924226203</v>
      </c>
      <c r="B240" s="3" t="s">
        <v>86</v>
      </c>
      <c r="C240" s="3" t="s">
        <v>99</v>
      </c>
      <c r="D240" s="3" t="s">
        <v>88</v>
      </c>
    </row>
    <row r="241" spans="1:4" ht="12.75">
      <c r="A241" s="13">
        <v>3.2019389999999999</v>
      </c>
      <c r="B241" s="3" t="s">
        <v>100</v>
      </c>
      <c r="C241" s="3" t="s">
        <v>87</v>
      </c>
      <c r="D241" s="14" t="s">
        <v>88</v>
      </c>
    </row>
    <row r="242" spans="1:4" ht="12.75">
      <c r="A242" s="15">
        <v>9.0171089999999996</v>
      </c>
      <c r="B242" s="3" t="s">
        <v>100</v>
      </c>
      <c r="C242" s="14" t="s">
        <v>101</v>
      </c>
      <c r="D242" s="3" t="s">
        <v>88</v>
      </c>
    </row>
    <row r="243" spans="1:4" ht="12.75">
      <c r="A243" s="15">
        <v>3.5886439999999999</v>
      </c>
      <c r="B243" s="3" t="s">
        <v>100</v>
      </c>
      <c r="C243" s="3" t="s">
        <v>91</v>
      </c>
      <c r="D243" s="3" t="s">
        <v>88</v>
      </c>
    </row>
    <row r="244" spans="1:4" ht="12.75">
      <c r="A244" s="15">
        <v>9.6778890000000004</v>
      </c>
      <c r="B244" s="3" t="s">
        <v>100</v>
      </c>
      <c r="C244" s="14" t="s">
        <v>102</v>
      </c>
      <c r="D244" s="3" t="s">
        <v>88</v>
      </c>
    </row>
    <row r="245" spans="1:4" ht="12.75">
      <c r="A245" s="15">
        <v>4.0274920000000005</v>
      </c>
      <c r="B245" s="3" t="s">
        <v>100</v>
      </c>
      <c r="C245" s="3" t="s">
        <v>94</v>
      </c>
      <c r="D245" s="3" t="s">
        <v>88</v>
      </c>
    </row>
    <row r="246" spans="1:4" ht="12.75">
      <c r="A246" s="15">
        <v>11.303259000000001</v>
      </c>
      <c r="B246" s="3" t="s">
        <v>100</v>
      </c>
      <c r="C246" s="14" t="s">
        <v>103</v>
      </c>
      <c r="D246" s="3" t="s">
        <v>88</v>
      </c>
    </row>
    <row r="247" spans="1:4" ht="12.75">
      <c r="A247" s="15">
        <v>3.9225280000000002</v>
      </c>
      <c r="B247" s="3" t="s">
        <v>100</v>
      </c>
      <c r="C247" s="3" t="s">
        <v>104</v>
      </c>
      <c r="D247" s="3" t="s">
        <v>88</v>
      </c>
    </row>
    <row r="248" spans="1:4" ht="12.75">
      <c r="A248" s="15">
        <v>10.695799000000001</v>
      </c>
      <c r="B248" s="3" t="s">
        <v>100</v>
      </c>
      <c r="C248" s="14" t="s">
        <v>105</v>
      </c>
      <c r="D248" s="3" t="s">
        <v>88</v>
      </c>
    </row>
    <row r="249" spans="1:4" ht="12.75">
      <c r="A249" s="13">
        <v>2.2988499999999998</v>
      </c>
      <c r="B249" s="3" t="s">
        <v>106</v>
      </c>
      <c r="C249" s="3" t="s">
        <v>87</v>
      </c>
      <c r="D249" s="3" t="s">
        <v>88</v>
      </c>
    </row>
    <row r="250" spans="1:4" ht="12.75">
      <c r="A250" s="13">
        <v>3.478459</v>
      </c>
      <c r="B250" s="3" t="s">
        <v>106</v>
      </c>
      <c r="C250" s="3" t="s">
        <v>89</v>
      </c>
      <c r="D250" s="3" t="s">
        <v>88</v>
      </c>
    </row>
    <row r="251" spans="1:4" ht="12.75">
      <c r="A251" s="13">
        <v>5.7616009999999998</v>
      </c>
      <c r="B251" s="3" t="s">
        <v>106</v>
      </c>
      <c r="C251" s="3" t="s">
        <v>90</v>
      </c>
      <c r="D251" s="3" t="s">
        <v>88</v>
      </c>
    </row>
    <row r="252" spans="1:4" ht="12.75">
      <c r="A252" s="13">
        <v>1.8531319999999996</v>
      </c>
      <c r="B252" s="3" t="s">
        <v>106</v>
      </c>
      <c r="C252" s="3" t="s">
        <v>91</v>
      </c>
      <c r="D252" s="3" t="s">
        <v>88</v>
      </c>
    </row>
    <row r="253" spans="1:4" ht="12.75">
      <c r="A253" s="13">
        <v>3.9229969999999996</v>
      </c>
      <c r="B253" s="3" t="s">
        <v>106</v>
      </c>
      <c r="C253" s="3" t="s">
        <v>92</v>
      </c>
      <c r="D253" s="3" t="s">
        <v>88</v>
      </c>
    </row>
    <row r="254" spans="1:4" ht="12.75">
      <c r="A254" s="13">
        <v>6.3706959999999997</v>
      </c>
      <c r="B254" s="3" t="s">
        <v>106</v>
      </c>
      <c r="C254" s="3" t="s">
        <v>93</v>
      </c>
      <c r="D254" s="3" t="s">
        <v>88</v>
      </c>
    </row>
    <row r="255" spans="1:4" ht="12.75">
      <c r="A255" s="13">
        <v>2.3133239999999997</v>
      </c>
      <c r="B255" s="3" t="s">
        <v>106</v>
      </c>
      <c r="C255" s="3" t="s">
        <v>94</v>
      </c>
      <c r="D255" s="3" t="s">
        <v>88</v>
      </c>
    </row>
    <row r="256" spans="1:4" ht="12.75">
      <c r="A256" s="13">
        <v>3.70038</v>
      </c>
      <c r="B256" s="3" t="s">
        <v>106</v>
      </c>
      <c r="C256" s="3" t="s">
        <v>95</v>
      </c>
      <c r="D256" s="3" t="s">
        <v>88</v>
      </c>
    </row>
    <row r="257" spans="1:4" ht="12.75">
      <c r="A257" s="13">
        <v>5.8843889999999996</v>
      </c>
      <c r="B257" s="3" t="s">
        <v>106</v>
      </c>
      <c r="C257" s="3" t="s">
        <v>96</v>
      </c>
      <c r="D257" s="3" t="s">
        <v>88</v>
      </c>
    </row>
    <row r="258" spans="1:4" ht="12.75">
      <c r="A258" s="13">
        <v>1.9282050000000002</v>
      </c>
      <c r="B258" s="3" t="s">
        <v>106</v>
      </c>
      <c r="C258" s="3" t="s">
        <v>97</v>
      </c>
      <c r="D258" s="3" t="s">
        <v>88</v>
      </c>
    </row>
    <row r="259" spans="1:4" ht="12.75">
      <c r="A259" s="13">
        <v>4.2684699999999998</v>
      </c>
      <c r="B259" s="3" t="s">
        <v>106</v>
      </c>
      <c r="C259" s="3" t="s">
        <v>98</v>
      </c>
      <c r="D259" s="3" t="s">
        <v>88</v>
      </c>
    </row>
    <row r="260" spans="1:4" ht="12.75">
      <c r="A260" s="13">
        <v>6.9716069999999997</v>
      </c>
      <c r="B260" s="3" t="s">
        <v>106</v>
      </c>
      <c r="C260" s="3" t="s">
        <v>99</v>
      </c>
      <c r="D260" s="3" t="s">
        <v>88</v>
      </c>
    </row>
    <row r="261" spans="1:4" ht="12.75">
      <c r="A261" s="13">
        <v>2.6756599999999997</v>
      </c>
      <c r="B261" s="3" t="s">
        <v>107</v>
      </c>
      <c r="C261" s="3" t="s">
        <v>87</v>
      </c>
      <c r="D261" s="3" t="s">
        <v>88</v>
      </c>
    </row>
    <row r="262" spans="1:4" ht="12.75">
      <c r="A262" s="13">
        <v>4.3667600000000002</v>
      </c>
      <c r="B262" s="3" t="s">
        <v>107</v>
      </c>
      <c r="C262" s="3" t="s">
        <v>89</v>
      </c>
      <c r="D262" s="3" t="s">
        <v>88</v>
      </c>
    </row>
    <row r="263" spans="1:4" ht="12.75">
      <c r="A263" s="13">
        <v>6.1137700000000006</v>
      </c>
      <c r="B263" s="3" t="s">
        <v>107</v>
      </c>
      <c r="C263" s="3" t="s">
        <v>90</v>
      </c>
      <c r="D263" s="3" t="s">
        <v>88</v>
      </c>
    </row>
    <row r="264" spans="1:4" ht="12.75">
      <c r="A264" s="13">
        <v>2.9352600000000004</v>
      </c>
      <c r="B264" s="3" t="s">
        <v>107</v>
      </c>
      <c r="C264" s="3" t="s">
        <v>91</v>
      </c>
      <c r="D264" s="3" t="s">
        <v>88</v>
      </c>
    </row>
    <row r="265" spans="1:4" ht="12.75">
      <c r="A265" s="13">
        <v>4.56175</v>
      </c>
      <c r="B265" s="3" t="s">
        <v>107</v>
      </c>
      <c r="C265" s="3" t="s">
        <v>92</v>
      </c>
      <c r="D265" s="3" t="s">
        <v>88</v>
      </c>
    </row>
    <row r="266" spans="1:4" ht="12.75">
      <c r="A266" s="13">
        <v>6.4252099999999999</v>
      </c>
      <c r="B266" s="3" t="s">
        <v>107</v>
      </c>
      <c r="C266" s="3" t="s">
        <v>93</v>
      </c>
      <c r="D266" s="3" t="s">
        <v>88</v>
      </c>
    </row>
    <row r="267" spans="1:4" ht="12.75">
      <c r="A267" s="13">
        <v>3.24261</v>
      </c>
      <c r="B267" s="3" t="s">
        <v>107</v>
      </c>
      <c r="C267" s="3" t="s">
        <v>94</v>
      </c>
      <c r="D267" s="3" t="s">
        <v>88</v>
      </c>
    </row>
    <row r="268" spans="1:4" ht="12.75">
      <c r="A268" s="13">
        <v>5.1492900000000006</v>
      </c>
      <c r="B268" s="3" t="s">
        <v>107</v>
      </c>
      <c r="C268" s="3" t="s">
        <v>95</v>
      </c>
      <c r="D268" s="3" t="s">
        <v>88</v>
      </c>
    </row>
    <row r="269" spans="1:4" ht="12.75">
      <c r="A269" s="13">
        <v>7.3360000000000003</v>
      </c>
      <c r="B269" s="3" t="s">
        <v>107</v>
      </c>
      <c r="C269" s="3" t="s">
        <v>96</v>
      </c>
      <c r="D269" s="3" t="s">
        <v>88</v>
      </c>
    </row>
    <row r="270" spans="1:4" ht="12.75">
      <c r="A270" s="13">
        <v>3.6820599999999999</v>
      </c>
      <c r="B270" s="3" t="s">
        <v>107</v>
      </c>
      <c r="C270" s="3" t="s">
        <v>97</v>
      </c>
      <c r="D270" s="3" t="s">
        <v>88</v>
      </c>
    </row>
    <row r="271" spans="1:4" ht="12.75">
      <c r="A271" s="13">
        <v>5.4232700000000005</v>
      </c>
      <c r="B271" s="3" t="s">
        <v>107</v>
      </c>
      <c r="C271" s="3" t="s">
        <v>98</v>
      </c>
      <c r="D271" s="3" t="s">
        <v>88</v>
      </c>
    </row>
    <row r="272" spans="1:4" ht="12.75">
      <c r="A272" s="13">
        <v>7.9628499999999995</v>
      </c>
      <c r="B272" s="3" t="s">
        <v>107</v>
      </c>
      <c r="C272" s="3" t="s">
        <v>99</v>
      </c>
      <c r="D272" s="3" t="s">
        <v>88</v>
      </c>
    </row>
    <row r="273" spans="1:4" ht="12.75">
      <c r="A273" s="13">
        <v>3.74586</v>
      </c>
      <c r="B273" s="3" t="s">
        <v>108</v>
      </c>
      <c r="C273" s="3" t="s">
        <v>87</v>
      </c>
      <c r="D273" s="3" t="s">
        <v>88</v>
      </c>
    </row>
    <row r="274" spans="1:4" ht="12.75">
      <c r="A274" s="13">
        <v>5.1649799999999999</v>
      </c>
      <c r="B274" s="3" t="s">
        <v>108</v>
      </c>
      <c r="C274" s="3" t="s">
        <v>89</v>
      </c>
      <c r="D274" s="3" t="s">
        <v>88</v>
      </c>
    </row>
    <row r="275" spans="1:4" ht="12.75">
      <c r="A275" s="13">
        <v>6.9214099999999998</v>
      </c>
      <c r="B275" s="3" t="s">
        <v>108</v>
      </c>
      <c r="C275" s="3" t="s">
        <v>90</v>
      </c>
      <c r="D275" s="3" t="s">
        <v>88</v>
      </c>
    </row>
    <row r="276" spans="1:4" ht="12.75">
      <c r="A276" s="13">
        <v>3.8404199999999995</v>
      </c>
      <c r="B276" s="3" t="s">
        <v>108</v>
      </c>
      <c r="C276" s="3" t="s">
        <v>91</v>
      </c>
      <c r="D276" s="3" t="s">
        <v>88</v>
      </c>
    </row>
    <row r="277" spans="1:4" ht="12.75">
      <c r="A277" s="13">
        <v>5.8255499999999998</v>
      </c>
      <c r="B277" s="3" t="s">
        <v>108</v>
      </c>
      <c r="C277" s="3" t="s">
        <v>92</v>
      </c>
      <c r="D277" s="3" t="s">
        <v>88</v>
      </c>
    </row>
    <row r="278" spans="1:4" ht="12.75">
      <c r="A278" s="13">
        <v>7.6350499999999997</v>
      </c>
      <c r="B278" s="3" t="s">
        <v>108</v>
      </c>
      <c r="C278" s="3" t="s">
        <v>93</v>
      </c>
      <c r="D278" s="3" t="s">
        <v>88</v>
      </c>
    </row>
    <row r="279" spans="1:4" ht="12.75">
      <c r="A279" s="13">
        <v>4.5845400000000005</v>
      </c>
      <c r="B279" s="3" t="s">
        <v>108</v>
      </c>
      <c r="C279" s="3" t="s">
        <v>94</v>
      </c>
      <c r="D279" s="3" t="s">
        <v>88</v>
      </c>
    </row>
    <row r="280" spans="1:4" ht="12.75">
      <c r="A280" s="13">
        <v>6.9326799999999995</v>
      </c>
      <c r="B280" s="3" t="s">
        <v>108</v>
      </c>
      <c r="C280" s="3" t="s">
        <v>95</v>
      </c>
      <c r="D280" s="3" t="s">
        <v>88</v>
      </c>
    </row>
    <row r="281" spans="1:4" ht="12.75">
      <c r="A281" s="13">
        <v>9.3697599999999994</v>
      </c>
      <c r="B281" s="3" t="s">
        <v>108</v>
      </c>
      <c r="C281" s="3" t="s">
        <v>96</v>
      </c>
      <c r="D281" s="3" t="s">
        <v>88</v>
      </c>
    </row>
    <row r="282" spans="1:4" ht="12.75">
      <c r="A282" s="13">
        <v>5.4810499999999998</v>
      </c>
      <c r="B282" s="3" t="s">
        <v>108</v>
      </c>
      <c r="C282" s="3" t="s">
        <v>97</v>
      </c>
      <c r="D282" s="3" t="s">
        <v>88</v>
      </c>
    </row>
    <row r="283" spans="1:4" ht="12.75">
      <c r="A283" s="13">
        <v>7.0105500000000003</v>
      </c>
      <c r="B283" s="3" t="s">
        <v>108</v>
      </c>
      <c r="C283" s="3" t="s">
        <v>98</v>
      </c>
      <c r="D283" s="3" t="s">
        <v>88</v>
      </c>
    </row>
    <row r="284" spans="1:4" ht="12.75">
      <c r="A284" s="13">
        <v>9.4147599999999994</v>
      </c>
      <c r="B284" s="3" t="s">
        <v>108</v>
      </c>
      <c r="C284" s="3" t="s">
        <v>99</v>
      </c>
      <c r="D284" s="3" t="s">
        <v>88</v>
      </c>
    </row>
    <row r="285" spans="1:4" ht="12.75">
      <c r="A285" s="13">
        <v>3.21645</v>
      </c>
      <c r="B285" s="3" t="s">
        <v>109</v>
      </c>
      <c r="C285" s="3" t="s">
        <v>87</v>
      </c>
      <c r="D285" s="3" t="s">
        <v>88</v>
      </c>
    </row>
    <row r="286" spans="1:4" ht="12.75">
      <c r="A286" s="13">
        <v>4.6504699999999994</v>
      </c>
      <c r="B286" s="3" t="s">
        <v>109</v>
      </c>
      <c r="C286" s="3" t="s">
        <v>89</v>
      </c>
      <c r="D286" s="3" t="s">
        <v>88</v>
      </c>
    </row>
    <row r="287" spans="1:4" ht="12.75">
      <c r="A287" s="13">
        <v>6.7533299999999992</v>
      </c>
      <c r="B287" s="3" t="s">
        <v>109</v>
      </c>
      <c r="C287" s="3" t="s">
        <v>90</v>
      </c>
      <c r="D287" s="3" t="s">
        <v>88</v>
      </c>
    </row>
    <row r="288" spans="1:4" ht="12.75">
      <c r="A288" s="13">
        <v>3.9216299999999995</v>
      </c>
      <c r="B288" s="3" t="s">
        <v>109</v>
      </c>
      <c r="C288" s="3" t="s">
        <v>91</v>
      </c>
      <c r="D288" s="3" t="s">
        <v>88</v>
      </c>
    </row>
    <row r="289" spans="1:4" ht="12.75">
      <c r="A289" s="13">
        <v>5.52677</v>
      </c>
      <c r="B289" s="3" t="s">
        <v>109</v>
      </c>
      <c r="C289" s="3" t="s">
        <v>92</v>
      </c>
      <c r="D289" s="3" t="s">
        <v>88</v>
      </c>
    </row>
    <row r="290" spans="1:4" ht="12.75">
      <c r="A290" s="13">
        <v>7.6572000000000005</v>
      </c>
      <c r="B290" s="3" t="s">
        <v>109</v>
      </c>
      <c r="C290" s="3" t="s">
        <v>93</v>
      </c>
      <c r="D290" s="3" t="s">
        <v>88</v>
      </c>
    </row>
    <row r="291" spans="1:4" ht="12.75">
      <c r="A291" s="13">
        <v>4.57979</v>
      </c>
      <c r="B291" s="3" t="s">
        <v>109</v>
      </c>
      <c r="C291" s="3" t="s">
        <v>94</v>
      </c>
      <c r="D291" s="3" t="s">
        <v>88</v>
      </c>
    </row>
    <row r="292" spans="1:4" ht="12.75">
      <c r="A292" s="13">
        <v>6.1717399999999998</v>
      </c>
      <c r="B292" s="3" t="s">
        <v>109</v>
      </c>
      <c r="C292" s="3" t="s">
        <v>95</v>
      </c>
      <c r="D292" s="3" t="s">
        <v>88</v>
      </c>
    </row>
    <row r="293" spans="1:4" ht="12.75">
      <c r="A293" s="13">
        <v>8.3944299999999998</v>
      </c>
      <c r="B293" s="3" t="s">
        <v>109</v>
      </c>
      <c r="C293" s="3" t="s">
        <v>96</v>
      </c>
      <c r="D293" s="3" t="s">
        <v>88</v>
      </c>
    </row>
    <row r="294" spans="1:4" ht="12.75">
      <c r="A294" s="13">
        <v>3.9423300000000001</v>
      </c>
      <c r="B294" s="3" t="s">
        <v>109</v>
      </c>
      <c r="C294" s="3" t="s">
        <v>97</v>
      </c>
      <c r="D294" s="3" t="s">
        <v>88</v>
      </c>
    </row>
    <row r="295" spans="1:4" ht="12.75">
      <c r="A295" s="13">
        <v>5.9866700000000002</v>
      </c>
      <c r="B295" s="3" t="s">
        <v>109</v>
      </c>
      <c r="C295" s="3" t="s">
        <v>98</v>
      </c>
      <c r="D295" s="3" t="s">
        <v>88</v>
      </c>
    </row>
    <row r="296" spans="1:4" ht="12.75">
      <c r="A296" s="13">
        <v>8.9993300000000005</v>
      </c>
      <c r="B296" s="3" t="s">
        <v>109</v>
      </c>
      <c r="C296" s="3" t="s">
        <v>99</v>
      </c>
      <c r="D296" s="3" t="s">
        <v>88</v>
      </c>
    </row>
    <row r="297" spans="1:4" ht="12.75">
      <c r="A297" s="13">
        <v>3.0773799999999998</v>
      </c>
      <c r="B297" s="3" t="s">
        <v>110</v>
      </c>
      <c r="C297" s="3" t="s">
        <v>87</v>
      </c>
      <c r="D297" s="3" t="s">
        <v>88</v>
      </c>
    </row>
    <row r="298" spans="1:4" ht="12.75">
      <c r="A298" s="13">
        <v>4.3249300000000002</v>
      </c>
      <c r="B298" s="3" t="s">
        <v>110</v>
      </c>
      <c r="C298" s="3" t="s">
        <v>89</v>
      </c>
      <c r="D298" s="3" t="s">
        <v>88</v>
      </c>
    </row>
    <row r="299" spans="1:4" ht="12.75">
      <c r="A299" s="13">
        <v>5.82531</v>
      </c>
      <c r="B299" s="3" t="s">
        <v>110</v>
      </c>
      <c r="C299" s="3" t="s">
        <v>90</v>
      </c>
      <c r="D299" s="3" t="s">
        <v>88</v>
      </c>
    </row>
    <row r="300" spans="1:4" ht="12.75">
      <c r="A300" s="13">
        <v>2.9853899999999998</v>
      </c>
      <c r="B300" s="3" t="s">
        <v>110</v>
      </c>
      <c r="C300" s="3" t="s">
        <v>91</v>
      </c>
      <c r="D300" s="3" t="s">
        <v>88</v>
      </c>
    </row>
    <row r="301" spans="1:4" ht="12.75">
      <c r="A301" s="13">
        <v>4.4298099999999998</v>
      </c>
      <c r="B301" s="3" t="s">
        <v>110</v>
      </c>
      <c r="C301" s="3" t="s">
        <v>92</v>
      </c>
      <c r="D301" s="3" t="s">
        <v>88</v>
      </c>
    </row>
    <row r="302" spans="1:4" ht="12.75">
      <c r="A302" s="13">
        <v>6.7131999999999996</v>
      </c>
      <c r="B302" s="3" t="s">
        <v>110</v>
      </c>
      <c r="C302" s="3" t="s">
        <v>93</v>
      </c>
      <c r="D302" s="3" t="s">
        <v>88</v>
      </c>
    </row>
    <row r="303" spans="1:4" ht="12.75">
      <c r="A303" s="13">
        <v>3.1113299999999997</v>
      </c>
      <c r="B303" s="3" t="s">
        <v>110</v>
      </c>
      <c r="C303" s="3" t="s">
        <v>94</v>
      </c>
      <c r="D303" s="3" t="s">
        <v>88</v>
      </c>
    </row>
    <row r="304" spans="1:4" ht="12.75">
      <c r="A304" s="13">
        <v>5.0149299999999997</v>
      </c>
      <c r="B304" s="3" t="s">
        <v>110</v>
      </c>
      <c r="C304" s="3" t="s">
        <v>95</v>
      </c>
      <c r="D304" s="3" t="s">
        <v>88</v>
      </c>
    </row>
    <row r="305" spans="1:4" ht="12.75">
      <c r="A305" s="13">
        <v>7.321229999999999</v>
      </c>
      <c r="B305" s="3" t="s">
        <v>110</v>
      </c>
      <c r="C305" s="3" t="s">
        <v>96</v>
      </c>
      <c r="D305" s="3" t="s">
        <v>88</v>
      </c>
    </row>
    <row r="306" spans="1:4" ht="12.75">
      <c r="A306" s="13">
        <v>3.6728199999999998</v>
      </c>
      <c r="B306" s="3" t="s">
        <v>110</v>
      </c>
      <c r="C306" s="3" t="s">
        <v>97</v>
      </c>
      <c r="D306" s="3" t="s">
        <v>88</v>
      </c>
    </row>
    <row r="307" spans="1:4" ht="12.75">
      <c r="A307" s="13">
        <v>5.9116900000000001</v>
      </c>
      <c r="B307" s="3" t="s">
        <v>110</v>
      </c>
      <c r="C307" s="3" t="s">
        <v>98</v>
      </c>
      <c r="D307" s="3" t="s">
        <v>88</v>
      </c>
    </row>
    <row r="308" spans="1:4" ht="12.75">
      <c r="A308" s="13">
        <v>8.0089100000000002</v>
      </c>
      <c r="B308" s="3" t="s">
        <v>110</v>
      </c>
      <c r="C308" s="3" t="s">
        <v>99</v>
      </c>
      <c r="D308" s="3" t="s">
        <v>88</v>
      </c>
    </row>
    <row r="309" spans="1:4" ht="12.75">
      <c r="A309" s="13">
        <v>3.1524399999999999</v>
      </c>
      <c r="B309" s="3" t="s">
        <v>111</v>
      </c>
      <c r="C309" s="3" t="s">
        <v>87</v>
      </c>
      <c r="D309" s="3" t="s">
        <v>88</v>
      </c>
    </row>
    <row r="310" spans="1:4" ht="12.75">
      <c r="A310" s="13">
        <v>4.4749700000000008</v>
      </c>
      <c r="B310" s="3" t="s">
        <v>111</v>
      </c>
      <c r="C310" s="3" t="s">
        <v>89</v>
      </c>
      <c r="D310" s="3" t="s">
        <v>88</v>
      </c>
    </row>
    <row r="311" spans="1:4" ht="12.75">
      <c r="A311" s="13">
        <v>5.8465900000000008</v>
      </c>
      <c r="B311" s="3" t="s">
        <v>111</v>
      </c>
      <c r="C311" s="3" t="s">
        <v>90</v>
      </c>
      <c r="D311" s="3" t="s">
        <v>88</v>
      </c>
    </row>
    <row r="312" spans="1:4" ht="12.75">
      <c r="A312" s="13">
        <v>3.00719</v>
      </c>
      <c r="B312" s="3" t="s">
        <v>111</v>
      </c>
      <c r="C312" s="3" t="s">
        <v>91</v>
      </c>
      <c r="D312" s="3" t="s">
        <v>88</v>
      </c>
    </row>
    <row r="313" spans="1:4" ht="12.75">
      <c r="A313" s="13">
        <v>4.5270700000000001</v>
      </c>
      <c r="B313" s="3" t="s">
        <v>111</v>
      </c>
      <c r="C313" s="3" t="s">
        <v>92</v>
      </c>
      <c r="D313" s="3" t="s">
        <v>88</v>
      </c>
    </row>
    <row r="314" spans="1:4" ht="12.75">
      <c r="A314" s="13">
        <v>6.7232900000000004</v>
      </c>
      <c r="B314" s="3" t="s">
        <v>111</v>
      </c>
      <c r="C314" s="3" t="s">
        <v>93</v>
      </c>
      <c r="D314" s="3" t="s">
        <v>88</v>
      </c>
    </row>
    <row r="315" spans="1:4" ht="12.75">
      <c r="A315" s="13">
        <v>3.0954299999999999</v>
      </c>
      <c r="B315" s="3" t="s">
        <v>111</v>
      </c>
      <c r="C315" s="3" t="s">
        <v>94</v>
      </c>
      <c r="D315" s="3" t="s">
        <v>88</v>
      </c>
    </row>
    <row r="316" spans="1:4" ht="12.75">
      <c r="A316" s="13">
        <v>4.9867699999999999</v>
      </c>
      <c r="B316" s="3" t="s">
        <v>111</v>
      </c>
      <c r="C316" s="3" t="s">
        <v>95</v>
      </c>
      <c r="D316" s="3" t="s">
        <v>88</v>
      </c>
    </row>
    <row r="317" spans="1:4" ht="12.75">
      <c r="A317" s="13">
        <v>7.2659399999999987</v>
      </c>
      <c r="B317" s="3" t="s">
        <v>111</v>
      </c>
      <c r="C317" s="3" t="s">
        <v>96</v>
      </c>
      <c r="D317" s="3" t="s">
        <v>88</v>
      </c>
    </row>
    <row r="318" spans="1:4" ht="12.75">
      <c r="A318" s="13">
        <v>3.69462</v>
      </c>
      <c r="B318" s="3" t="s">
        <v>111</v>
      </c>
      <c r="C318" s="3" t="s">
        <v>97</v>
      </c>
      <c r="D318" s="3" t="s">
        <v>88</v>
      </c>
    </row>
    <row r="319" spans="1:4" ht="12.75">
      <c r="A319" s="13">
        <v>5.9334900000000008</v>
      </c>
      <c r="B319" s="3" t="s">
        <v>111</v>
      </c>
      <c r="C319" s="3" t="s">
        <v>98</v>
      </c>
      <c r="D319" s="3" t="s">
        <v>88</v>
      </c>
    </row>
    <row r="320" spans="1:4" ht="12.75">
      <c r="A320" s="13">
        <v>8.0307099999999991</v>
      </c>
      <c r="B320" s="3" t="s">
        <v>111</v>
      </c>
      <c r="C320" s="3" t="s">
        <v>99</v>
      </c>
      <c r="D320" s="3" t="s">
        <v>88</v>
      </c>
    </row>
    <row r="321" spans="1:4" ht="12.75">
      <c r="A321" s="13">
        <v>3.3597000000000001</v>
      </c>
      <c r="B321" s="3" t="s">
        <v>112</v>
      </c>
      <c r="C321" s="3" t="s">
        <v>87</v>
      </c>
      <c r="D321" s="3" t="s">
        <v>88</v>
      </c>
    </row>
    <row r="322" spans="1:4" ht="12.75">
      <c r="A322" s="13">
        <v>4.7334500000000004</v>
      </c>
      <c r="B322" s="3" t="s">
        <v>112</v>
      </c>
      <c r="C322" s="3" t="s">
        <v>89</v>
      </c>
      <c r="D322" s="3" t="s">
        <v>88</v>
      </c>
    </row>
    <row r="323" spans="1:4" ht="12.75">
      <c r="A323" s="13">
        <v>6.3486600000000006</v>
      </c>
      <c r="B323" s="3" t="s">
        <v>112</v>
      </c>
      <c r="C323" s="3" t="s">
        <v>90</v>
      </c>
      <c r="D323" s="3" t="s">
        <v>88</v>
      </c>
    </row>
    <row r="324" spans="1:4" ht="12.75">
      <c r="A324" s="13">
        <v>3.6112500000000001</v>
      </c>
      <c r="B324" s="3" t="s">
        <v>112</v>
      </c>
      <c r="C324" s="3" t="s">
        <v>91</v>
      </c>
      <c r="D324" s="3" t="s">
        <v>88</v>
      </c>
    </row>
    <row r="325" spans="1:4" ht="12.75">
      <c r="A325" s="13">
        <v>4.9136600000000001</v>
      </c>
      <c r="B325" s="3" t="s">
        <v>112</v>
      </c>
      <c r="C325" s="3" t="s">
        <v>92</v>
      </c>
      <c r="D325" s="3" t="s">
        <v>88</v>
      </c>
    </row>
    <row r="326" spans="1:4" ht="12.75">
      <c r="A326" s="13">
        <v>6.7356100000000003</v>
      </c>
      <c r="B326" s="3" t="s">
        <v>112</v>
      </c>
      <c r="C326" s="3" t="s">
        <v>93</v>
      </c>
      <c r="D326" s="3" t="s">
        <v>88</v>
      </c>
    </row>
    <row r="327" spans="1:4" ht="12.75">
      <c r="A327" s="13">
        <v>3.9120699999999999</v>
      </c>
      <c r="B327" s="3" t="s">
        <v>112</v>
      </c>
      <c r="C327" s="3" t="s">
        <v>94</v>
      </c>
      <c r="D327" s="3" t="s">
        <v>88</v>
      </c>
    </row>
    <row r="328" spans="1:4" ht="12.75">
      <c r="A328" s="13">
        <v>5.5765000000000002</v>
      </c>
      <c r="B328" s="3" t="s">
        <v>112</v>
      </c>
      <c r="C328" s="3" t="s">
        <v>95</v>
      </c>
      <c r="D328" s="3" t="s">
        <v>88</v>
      </c>
    </row>
    <row r="329" spans="1:4" ht="12.75">
      <c r="A329" s="13">
        <v>7.7794600000000012</v>
      </c>
      <c r="B329" s="3" t="s">
        <v>112</v>
      </c>
      <c r="C329" s="3" t="s">
        <v>96</v>
      </c>
      <c r="D329" s="3" t="s">
        <v>88</v>
      </c>
    </row>
    <row r="330" spans="1:4" ht="12.75">
      <c r="A330" s="13">
        <v>4.0025400000000007</v>
      </c>
      <c r="B330" s="3" t="s">
        <v>112</v>
      </c>
      <c r="C330" s="3" t="s">
        <v>97</v>
      </c>
      <c r="D330" s="3" t="s">
        <v>88</v>
      </c>
    </row>
    <row r="331" spans="1:4" ht="12.75">
      <c r="A331" s="13">
        <v>5.7460400000000007</v>
      </c>
      <c r="B331" s="3" t="s">
        <v>112</v>
      </c>
      <c r="C331" s="3" t="s">
        <v>98</v>
      </c>
      <c r="D331" s="3" t="s">
        <v>88</v>
      </c>
    </row>
    <row r="332" spans="1:4" ht="12.75">
      <c r="A332" s="13">
        <v>7.8329100000000009</v>
      </c>
      <c r="B332" s="3" t="s">
        <v>112</v>
      </c>
      <c r="C332" s="3" t="s">
        <v>99</v>
      </c>
      <c r="D332" s="3" t="s">
        <v>88</v>
      </c>
    </row>
    <row r="333" spans="1:4" ht="12.75">
      <c r="A333" s="13">
        <v>2.5207099999999998</v>
      </c>
      <c r="B333" s="3" t="s">
        <v>113</v>
      </c>
      <c r="C333" s="3" t="s">
        <v>87</v>
      </c>
      <c r="D333" s="3" t="s">
        <v>88</v>
      </c>
    </row>
    <row r="334" spans="1:4" ht="12.75">
      <c r="A334" s="13">
        <v>3.7781800000000003</v>
      </c>
      <c r="B334" s="3" t="s">
        <v>113</v>
      </c>
      <c r="C334" s="3" t="s">
        <v>89</v>
      </c>
      <c r="D334" s="3" t="s">
        <v>88</v>
      </c>
    </row>
    <row r="335" spans="1:4" ht="12.75">
      <c r="A335" s="13">
        <v>5.5859100000000002</v>
      </c>
      <c r="B335" s="3" t="s">
        <v>113</v>
      </c>
      <c r="C335" s="3" t="s">
        <v>90</v>
      </c>
      <c r="D335" s="3" t="s">
        <v>88</v>
      </c>
    </row>
    <row r="336" spans="1:4" ht="12.75">
      <c r="A336" s="13">
        <v>2.6889800000000004</v>
      </c>
      <c r="B336" s="3" t="s">
        <v>113</v>
      </c>
      <c r="C336" s="3" t="s">
        <v>91</v>
      </c>
      <c r="D336" s="3" t="s">
        <v>88</v>
      </c>
    </row>
    <row r="337" spans="1:4" ht="12.75">
      <c r="A337" s="13">
        <v>3.3247700000000004</v>
      </c>
      <c r="B337" s="3" t="s">
        <v>113</v>
      </c>
      <c r="C337" s="3" t="s">
        <v>92</v>
      </c>
      <c r="D337" s="3" t="s">
        <v>88</v>
      </c>
    </row>
    <row r="338" spans="1:4" ht="12.75">
      <c r="A338" s="13">
        <v>6.1256400000000006</v>
      </c>
      <c r="B338" s="3" t="s">
        <v>113</v>
      </c>
      <c r="C338" s="3" t="s">
        <v>93</v>
      </c>
      <c r="D338" s="3" t="s">
        <v>88</v>
      </c>
    </row>
    <row r="339" spans="1:4" ht="12.75">
      <c r="A339" s="13">
        <v>2.9805699999999997</v>
      </c>
      <c r="B339" s="3" t="s">
        <v>113</v>
      </c>
      <c r="C339" s="3" t="s">
        <v>94</v>
      </c>
      <c r="D339" s="3" t="s">
        <v>88</v>
      </c>
    </row>
    <row r="340" spans="1:4" ht="12.75">
      <c r="A340" s="13">
        <v>4.8874100000000009</v>
      </c>
      <c r="B340" s="3" t="s">
        <v>113</v>
      </c>
      <c r="C340" s="3" t="s">
        <v>95</v>
      </c>
      <c r="D340" s="3" t="s">
        <v>88</v>
      </c>
    </row>
    <row r="341" spans="1:4" ht="12.75">
      <c r="A341" s="13">
        <v>7.278649999999999</v>
      </c>
      <c r="B341" s="3" t="s">
        <v>113</v>
      </c>
      <c r="C341" s="3" t="s">
        <v>96</v>
      </c>
      <c r="D341" s="3" t="s">
        <v>88</v>
      </c>
    </row>
    <row r="342" spans="1:4" ht="12.75">
      <c r="A342" s="13">
        <v>3.3375900000000001</v>
      </c>
      <c r="B342" s="3" t="s">
        <v>113</v>
      </c>
      <c r="C342" s="3" t="s">
        <v>97</v>
      </c>
      <c r="D342" s="3" t="s">
        <v>88</v>
      </c>
    </row>
    <row r="343" spans="1:4" ht="12.75">
      <c r="A343" s="13">
        <v>5.1598299999999995</v>
      </c>
      <c r="B343" s="3" t="s">
        <v>113</v>
      </c>
      <c r="C343" s="3" t="s">
        <v>98</v>
      </c>
      <c r="D343" s="3" t="s">
        <v>88</v>
      </c>
    </row>
    <row r="344" spans="1:4" ht="12.75">
      <c r="A344" s="13">
        <v>8.0535699999999988</v>
      </c>
      <c r="B344" s="3" t="s">
        <v>113</v>
      </c>
      <c r="C344" s="3" t="s">
        <v>99</v>
      </c>
      <c r="D344" s="3" t="s">
        <v>88</v>
      </c>
    </row>
    <row r="345" spans="1:4" ht="12.75">
      <c r="A345" s="13">
        <v>2.3277999999999999</v>
      </c>
      <c r="B345" s="3" t="s">
        <v>114</v>
      </c>
      <c r="C345" s="3" t="s">
        <v>87</v>
      </c>
      <c r="D345" s="3" t="s">
        <v>88</v>
      </c>
    </row>
    <row r="346" spans="1:4" ht="12.75">
      <c r="A346" s="13">
        <v>4.0479399999999996</v>
      </c>
      <c r="B346" s="3" t="s">
        <v>114</v>
      </c>
      <c r="C346" s="3" t="s">
        <v>89</v>
      </c>
      <c r="D346" s="3" t="s">
        <v>88</v>
      </c>
    </row>
    <row r="347" spans="1:4" ht="12.75">
      <c r="A347" s="13">
        <v>5.8737300000000001</v>
      </c>
      <c r="B347" s="3" t="s">
        <v>114</v>
      </c>
      <c r="C347" s="3" t="s">
        <v>90</v>
      </c>
      <c r="D347" s="3" t="s">
        <v>88</v>
      </c>
    </row>
    <row r="348" spans="1:4" ht="12.75">
      <c r="A348" s="13">
        <v>2.3392499999999998</v>
      </c>
      <c r="B348" s="3" t="s">
        <v>114</v>
      </c>
      <c r="C348" s="3" t="s">
        <v>91</v>
      </c>
      <c r="D348" s="3" t="s">
        <v>88</v>
      </c>
    </row>
    <row r="349" spans="1:4" ht="12.75">
      <c r="A349" s="13">
        <v>4.3349099999999998</v>
      </c>
      <c r="B349" s="3" t="s">
        <v>114</v>
      </c>
      <c r="C349" s="3" t="s">
        <v>92</v>
      </c>
      <c r="D349" s="3" t="s">
        <v>88</v>
      </c>
    </row>
    <row r="350" spans="1:4" ht="12.75">
      <c r="A350" s="13">
        <v>6.6419199999999989</v>
      </c>
      <c r="B350" s="3" t="s">
        <v>114</v>
      </c>
      <c r="C350" s="3" t="s">
        <v>93</v>
      </c>
      <c r="D350" s="3" t="s">
        <v>88</v>
      </c>
    </row>
    <row r="351" spans="1:4" ht="12.75">
      <c r="A351" s="13">
        <v>2.2563599999999999</v>
      </c>
      <c r="B351" s="3" t="s">
        <v>114</v>
      </c>
      <c r="C351" s="3" t="s">
        <v>94</v>
      </c>
      <c r="D351" s="3" t="s">
        <v>88</v>
      </c>
    </row>
    <row r="352" spans="1:4" ht="12.75">
      <c r="A352" s="13">
        <v>4.57193</v>
      </c>
      <c r="B352" s="3" t="s">
        <v>114</v>
      </c>
      <c r="C352" s="3" t="s">
        <v>95</v>
      </c>
      <c r="D352" s="3" t="s">
        <v>88</v>
      </c>
    </row>
    <row r="353" spans="1:4" ht="12.75">
      <c r="A353" s="13">
        <v>7.2732799999999997</v>
      </c>
      <c r="B353" s="3" t="s">
        <v>114</v>
      </c>
      <c r="C353" s="3" t="s">
        <v>96</v>
      </c>
      <c r="D353" s="3" t="s">
        <v>88</v>
      </c>
    </row>
    <row r="354" spans="1:4" ht="12.75">
      <c r="A354" s="13">
        <v>3.2565299999999997</v>
      </c>
      <c r="B354" s="3" t="s">
        <v>114</v>
      </c>
      <c r="C354" s="3" t="s">
        <v>97</v>
      </c>
      <c r="D354" s="3" t="s">
        <v>88</v>
      </c>
    </row>
    <row r="355" spans="1:4" ht="12.75">
      <c r="A355" s="13">
        <v>5.1924799999999998</v>
      </c>
      <c r="B355" s="3" t="s">
        <v>114</v>
      </c>
      <c r="C355" s="3" t="s">
        <v>98</v>
      </c>
      <c r="D355" s="3" t="s">
        <v>88</v>
      </c>
    </row>
    <row r="356" spans="1:4" ht="12.75">
      <c r="A356" s="13">
        <v>8.1631400000000003</v>
      </c>
      <c r="B356" s="3" t="s">
        <v>114</v>
      </c>
      <c r="C356" s="3" t="s">
        <v>99</v>
      </c>
      <c r="D356" s="3" t="s">
        <v>88</v>
      </c>
    </row>
    <row r="357" spans="1:4" ht="12.75">
      <c r="A357" s="13">
        <v>2.0222059999999997</v>
      </c>
      <c r="B357" s="3" t="s">
        <v>115</v>
      </c>
      <c r="C357" s="3" t="s">
        <v>87</v>
      </c>
      <c r="D357" s="3" t="s">
        <v>88</v>
      </c>
    </row>
    <row r="358" spans="1:4" ht="12.75">
      <c r="A358" s="13">
        <v>4.1373890000000006</v>
      </c>
      <c r="B358" s="3" t="s">
        <v>115</v>
      </c>
      <c r="C358" s="3" t="s">
        <v>89</v>
      </c>
      <c r="D358" s="3" t="s">
        <v>88</v>
      </c>
    </row>
    <row r="359" spans="1:4" ht="12.75">
      <c r="A359" s="13">
        <v>7.0794259999999998</v>
      </c>
      <c r="B359" s="3" t="s">
        <v>115</v>
      </c>
      <c r="C359" s="3" t="s">
        <v>90</v>
      </c>
      <c r="D359" s="3" t="s">
        <v>88</v>
      </c>
    </row>
    <row r="360" spans="1:4" ht="12.75">
      <c r="A360" s="13">
        <v>3.4798759999999995</v>
      </c>
      <c r="B360" s="3" t="s">
        <v>115</v>
      </c>
      <c r="C360" s="3" t="s">
        <v>91</v>
      </c>
      <c r="D360" s="3" t="s">
        <v>88</v>
      </c>
    </row>
    <row r="361" spans="1:4" ht="12.75">
      <c r="A361" s="13">
        <v>5.8499429999999997</v>
      </c>
      <c r="B361" s="3" t="s">
        <v>115</v>
      </c>
      <c r="C361" s="3" t="s">
        <v>92</v>
      </c>
      <c r="D361" s="3" t="s">
        <v>88</v>
      </c>
    </row>
    <row r="362" spans="1:4" ht="12.75">
      <c r="A362" s="13">
        <v>8.7984810000000007</v>
      </c>
      <c r="B362" s="3" t="s">
        <v>115</v>
      </c>
      <c r="C362" s="3" t="s">
        <v>93</v>
      </c>
      <c r="D362" s="3" t="s">
        <v>88</v>
      </c>
    </row>
    <row r="363" spans="1:4" ht="12.75">
      <c r="A363" s="13">
        <v>2.5950719999999996</v>
      </c>
      <c r="B363" s="3" t="s">
        <v>115</v>
      </c>
      <c r="C363" s="3" t="s">
        <v>94</v>
      </c>
      <c r="D363" s="3" t="s">
        <v>88</v>
      </c>
    </row>
    <row r="364" spans="1:4" ht="12.75">
      <c r="A364" s="13">
        <v>6.1785359999999994</v>
      </c>
      <c r="B364" s="3" t="s">
        <v>115</v>
      </c>
      <c r="C364" s="3" t="s">
        <v>95</v>
      </c>
      <c r="D364" s="3" t="s">
        <v>88</v>
      </c>
    </row>
    <row r="365" spans="1:4" ht="12.75">
      <c r="A365" s="13">
        <v>9.7021010000000008</v>
      </c>
      <c r="B365" s="3" t="s">
        <v>115</v>
      </c>
      <c r="C365" s="3" t="s">
        <v>96</v>
      </c>
      <c r="D365" s="3" t="s">
        <v>88</v>
      </c>
    </row>
    <row r="366" spans="1:4" ht="12.75">
      <c r="A366" s="13">
        <v>4.2033120000000004</v>
      </c>
      <c r="B366" s="3" t="s">
        <v>115</v>
      </c>
      <c r="C366" s="3" t="s">
        <v>97</v>
      </c>
      <c r="D366" s="3" t="s">
        <v>88</v>
      </c>
    </row>
    <row r="367" spans="1:4" ht="12.75">
      <c r="A367" s="13">
        <v>6.7466170000000005</v>
      </c>
      <c r="B367" s="3" t="s">
        <v>115</v>
      </c>
      <c r="C367" s="3" t="s">
        <v>98</v>
      </c>
      <c r="D367" s="3" t="s">
        <v>88</v>
      </c>
    </row>
    <row r="368" spans="1:4" ht="12.75">
      <c r="A368" s="13">
        <v>11.767901</v>
      </c>
      <c r="B368" s="3" t="s">
        <v>115</v>
      </c>
      <c r="C368" s="3" t="s">
        <v>99</v>
      </c>
      <c r="D368" s="3" t="s">
        <v>88</v>
      </c>
    </row>
    <row r="369" spans="1:4" ht="12.75">
      <c r="A369" s="13">
        <v>3.4338529999999996</v>
      </c>
      <c r="B369" s="3" t="s">
        <v>116</v>
      </c>
      <c r="C369" s="3" t="s">
        <v>87</v>
      </c>
      <c r="D369" s="3" t="s">
        <v>88</v>
      </c>
    </row>
    <row r="370" spans="1:4" ht="12.75">
      <c r="A370" s="13">
        <v>5.0157670000000003</v>
      </c>
      <c r="B370" s="3" t="s">
        <v>116</v>
      </c>
      <c r="C370" s="3" t="s">
        <v>89</v>
      </c>
      <c r="D370" s="3" t="s">
        <v>88</v>
      </c>
    </row>
    <row r="371" spans="1:4" ht="12.75">
      <c r="A371" s="13">
        <v>7.2584800000000005</v>
      </c>
      <c r="B371" s="3" t="s">
        <v>116</v>
      </c>
      <c r="C371" s="3" t="s">
        <v>90</v>
      </c>
      <c r="D371" s="3" t="s">
        <v>88</v>
      </c>
    </row>
    <row r="372" spans="1:4" ht="12.75">
      <c r="A372" s="13">
        <v>3.7972620000000004</v>
      </c>
      <c r="B372" s="3" t="s">
        <v>116</v>
      </c>
      <c r="C372" s="3" t="s">
        <v>91</v>
      </c>
      <c r="D372" s="3" t="s">
        <v>88</v>
      </c>
    </row>
    <row r="373" spans="1:4" ht="12.75">
      <c r="A373" s="13">
        <v>5.7159049999999993</v>
      </c>
      <c r="B373" s="3" t="s">
        <v>116</v>
      </c>
      <c r="C373" s="3" t="s">
        <v>92</v>
      </c>
      <c r="D373" s="3" t="s">
        <v>88</v>
      </c>
    </row>
    <row r="374" spans="1:4" ht="12.75">
      <c r="A374" s="13">
        <v>7.922015</v>
      </c>
      <c r="B374" s="3" t="s">
        <v>116</v>
      </c>
      <c r="C374" s="3" t="s">
        <v>93</v>
      </c>
      <c r="D374" s="3" t="s">
        <v>88</v>
      </c>
    </row>
    <row r="375" spans="1:4" ht="12.75">
      <c r="A375" s="13">
        <v>3.571895</v>
      </c>
      <c r="B375" s="3" t="s">
        <v>116</v>
      </c>
      <c r="C375" s="3" t="s">
        <v>94</v>
      </c>
      <c r="D375" s="3" t="s">
        <v>88</v>
      </c>
    </row>
    <row r="376" spans="1:4" ht="12.75">
      <c r="A376" s="13">
        <v>5.8285319999999992</v>
      </c>
      <c r="B376" s="3" t="s">
        <v>116</v>
      </c>
      <c r="C376" s="3" t="s">
        <v>95</v>
      </c>
      <c r="D376" s="3" t="s">
        <v>88</v>
      </c>
    </row>
    <row r="377" spans="1:4" ht="12.75">
      <c r="A377" s="13">
        <v>8.8270549999999997</v>
      </c>
      <c r="B377" s="3" t="s">
        <v>116</v>
      </c>
      <c r="C377" s="3" t="s">
        <v>96</v>
      </c>
      <c r="D377" s="3" t="s">
        <v>88</v>
      </c>
    </row>
    <row r="378" spans="1:4" ht="12.75">
      <c r="A378" s="13">
        <v>4.1386789999999998</v>
      </c>
      <c r="B378" s="3" t="s">
        <v>116</v>
      </c>
      <c r="C378" s="3" t="s">
        <v>97</v>
      </c>
      <c r="D378" s="3" t="s">
        <v>88</v>
      </c>
    </row>
    <row r="379" spans="1:4" ht="12.75">
      <c r="A379" s="13">
        <v>2.4128800000000004</v>
      </c>
      <c r="B379" s="14" t="s">
        <v>117</v>
      </c>
      <c r="C379" s="3" t="s">
        <v>87</v>
      </c>
      <c r="D379" s="3" t="s">
        <v>88</v>
      </c>
    </row>
    <row r="380" spans="1:4" ht="12.75">
      <c r="A380" s="13">
        <v>4.3309199999999999</v>
      </c>
      <c r="B380" s="3" t="s">
        <v>117</v>
      </c>
      <c r="C380" s="3" t="s">
        <v>89</v>
      </c>
      <c r="D380" s="3" t="s">
        <v>88</v>
      </c>
    </row>
    <row r="381" spans="1:4" ht="12.75">
      <c r="A381" s="13">
        <v>6.6790099999999999</v>
      </c>
      <c r="B381" s="3" t="s">
        <v>117</v>
      </c>
      <c r="C381" s="3" t="s">
        <v>90</v>
      </c>
      <c r="D381" s="3" t="s">
        <v>88</v>
      </c>
    </row>
    <row r="382" spans="1:4" ht="12.75">
      <c r="A382" s="13">
        <v>2.9237299999999999</v>
      </c>
      <c r="B382" s="3" t="s">
        <v>117</v>
      </c>
      <c r="C382" s="3" t="s">
        <v>91</v>
      </c>
      <c r="D382" s="3" t="s">
        <v>88</v>
      </c>
    </row>
    <row r="383" spans="1:4" ht="12.75">
      <c r="A383" s="13">
        <v>4.7928700000000006</v>
      </c>
      <c r="B383" s="3" t="s">
        <v>117</v>
      </c>
      <c r="C383" s="3" t="s">
        <v>92</v>
      </c>
      <c r="D383" s="3" t="s">
        <v>88</v>
      </c>
    </row>
    <row r="384" spans="1:4" ht="12.75">
      <c r="A384" s="13">
        <v>7.2560500000000001</v>
      </c>
      <c r="B384" s="3" t="s">
        <v>117</v>
      </c>
      <c r="C384" s="3" t="s">
        <v>93</v>
      </c>
      <c r="D384" s="3" t="s">
        <v>88</v>
      </c>
    </row>
    <row r="385" spans="1:4" ht="12.75">
      <c r="A385" s="13">
        <v>3.2958100000000004</v>
      </c>
      <c r="B385" s="3" t="s">
        <v>117</v>
      </c>
      <c r="C385" s="3" t="s">
        <v>94</v>
      </c>
      <c r="D385" s="3" t="s">
        <v>88</v>
      </c>
    </row>
    <row r="386" spans="1:4" ht="12.75">
      <c r="A386" s="13">
        <v>5.3997200000000003</v>
      </c>
      <c r="B386" s="3" t="s">
        <v>117</v>
      </c>
      <c r="C386" s="3" t="s">
        <v>95</v>
      </c>
      <c r="D386" s="3" t="s">
        <v>88</v>
      </c>
    </row>
    <row r="387" spans="1:4" ht="12.75">
      <c r="A387" s="13">
        <v>7.6570900000000002</v>
      </c>
      <c r="B387" s="3" t="s">
        <v>117</v>
      </c>
      <c r="C387" s="3" t="s">
        <v>96</v>
      </c>
      <c r="D387" s="3" t="s">
        <v>88</v>
      </c>
    </row>
    <row r="388" spans="1:4" ht="12.75">
      <c r="A388" s="13">
        <v>3.4348000000000001</v>
      </c>
      <c r="B388" s="3" t="s">
        <v>117</v>
      </c>
      <c r="C388" s="3" t="s">
        <v>97</v>
      </c>
      <c r="D388" s="3" t="s">
        <v>88</v>
      </c>
    </row>
    <row r="389" spans="1:4" ht="12.75">
      <c r="A389" s="13">
        <v>5.8653700000000004</v>
      </c>
      <c r="B389" s="3" t="s">
        <v>117</v>
      </c>
      <c r="C389" s="3" t="s">
        <v>98</v>
      </c>
      <c r="D389" s="3" t="s">
        <v>88</v>
      </c>
    </row>
    <row r="390" spans="1:4" ht="12.75">
      <c r="A390" s="13">
        <v>8.0355299999999996</v>
      </c>
      <c r="B390" s="3" t="s">
        <v>117</v>
      </c>
      <c r="C390" s="3" t="s">
        <v>99</v>
      </c>
      <c r="D390" s="3" t="s">
        <v>88</v>
      </c>
    </row>
    <row r="391" spans="1:4" ht="12.75">
      <c r="A391" s="13">
        <v>3.96774</v>
      </c>
      <c r="B391" s="14" t="s">
        <v>118</v>
      </c>
      <c r="C391" s="3" t="s">
        <v>87</v>
      </c>
      <c r="D391" s="3" t="s">
        <v>88</v>
      </c>
    </row>
    <row r="392" spans="1:4" ht="12.75">
      <c r="A392" s="13">
        <v>5.7523099999999996</v>
      </c>
      <c r="B392" s="3" t="s">
        <v>118</v>
      </c>
      <c r="C392" s="3" t="s">
        <v>89</v>
      </c>
      <c r="D392" s="3" t="s">
        <v>88</v>
      </c>
    </row>
    <row r="393" spans="1:4" ht="12.75">
      <c r="A393" s="13">
        <v>8.4262899999999998</v>
      </c>
      <c r="B393" s="3" t="s">
        <v>118</v>
      </c>
      <c r="C393" s="3" t="s">
        <v>90</v>
      </c>
      <c r="D393" s="3" t="s">
        <v>88</v>
      </c>
    </row>
    <row r="394" spans="1:4" ht="12.75">
      <c r="A394" s="13">
        <v>3.9886200000000001</v>
      </c>
      <c r="B394" s="3" t="s">
        <v>118</v>
      </c>
      <c r="C394" s="3" t="s">
        <v>91</v>
      </c>
      <c r="D394" s="3" t="s">
        <v>88</v>
      </c>
    </row>
    <row r="395" spans="1:4" ht="12.75">
      <c r="A395" s="13">
        <v>6.2542999999999997</v>
      </c>
      <c r="B395" s="3" t="s">
        <v>118</v>
      </c>
      <c r="C395" s="3" t="s">
        <v>92</v>
      </c>
      <c r="D395" s="3" t="s">
        <v>88</v>
      </c>
    </row>
    <row r="396" spans="1:4" ht="12.75">
      <c r="A396" s="13">
        <v>9.3014900000000011</v>
      </c>
      <c r="B396" s="3" t="s">
        <v>118</v>
      </c>
      <c r="C396" s="3" t="s">
        <v>93</v>
      </c>
      <c r="D396" s="3" t="s">
        <v>88</v>
      </c>
    </row>
    <row r="397" spans="1:4" ht="12.75">
      <c r="A397" s="13">
        <v>4.4078799999999996</v>
      </c>
      <c r="B397" s="3" t="s">
        <v>118</v>
      </c>
      <c r="C397" s="3" t="s">
        <v>94</v>
      </c>
      <c r="D397" s="3" t="s">
        <v>88</v>
      </c>
    </row>
    <row r="398" spans="1:4" ht="12.75">
      <c r="A398" s="13">
        <v>6.9843199999999994</v>
      </c>
      <c r="B398" s="3" t="s">
        <v>118</v>
      </c>
      <c r="C398" s="3" t="s">
        <v>95</v>
      </c>
      <c r="D398" s="3" t="s">
        <v>88</v>
      </c>
    </row>
    <row r="399" spans="1:4" ht="12.75">
      <c r="A399" s="13">
        <v>10.33559</v>
      </c>
      <c r="B399" s="3" t="s">
        <v>118</v>
      </c>
      <c r="C399" s="3" t="s">
        <v>96</v>
      </c>
      <c r="D399" s="3" t="s">
        <v>88</v>
      </c>
    </row>
    <row r="400" spans="1:4" ht="12.75">
      <c r="A400" s="13">
        <v>5.1508199999999995</v>
      </c>
      <c r="B400" s="3" t="s">
        <v>118</v>
      </c>
      <c r="C400" s="3" t="s">
        <v>97</v>
      </c>
      <c r="D400" s="3" t="s">
        <v>88</v>
      </c>
    </row>
    <row r="401" spans="1:4" ht="12.75">
      <c r="A401" s="13">
        <v>7.4310199999999993</v>
      </c>
      <c r="B401" s="3" t="s">
        <v>118</v>
      </c>
      <c r="C401" s="3" t="s">
        <v>98</v>
      </c>
      <c r="D401" s="3" t="s">
        <v>88</v>
      </c>
    </row>
    <row r="402" spans="1:4" ht="12.75">
      <c r="A402" s="13">
        <v>10.644590000000001</v>
      </c>
      <c r="B402" s="3" t="s">
        <v>118</v>
      </c>
      <c r="C402" s="3" t="s">
        <v>99</v>
      </c>
      <c r="D402" s="3" t="s">
        <v>88</v>
      </c>
    </row>
    <row r="403" spans="1:4" ht="12.75">
      <c r="A403" s="13">
        <v>3.0249899999999998</v>
      </c>
      <c r="B403" s="14" t="s">
        <v>119</v>
      </c>
      <c r="C403" s="3" t="s">
        <v>87</v>
      </c>
      <c r="D403" s="3" t="s">
        <v>88</v>
      </c>
    </row>
    <row r="404" spans="1:4" ht="12.75">
      <c r="A404" s="13">
        <v>4.8658299999999999</v>
      </c>
      <c r="B404" s="3" t="s">
        <v>119</v>
      </c>
      <c r="C404" s="3" t="s">
        <v>89</v>
      </c>
      <c r="D404" s="3" t="s">
        <v>88</v>
      </c>
    </row>
    <row r="405" spans="1:4" ht="12.75">
      <c r="A405" s="13">
        <v>6.5516499999999995</v>
      </c>
      <c r="B405" s="3" t="s">
        <v>119</v>
      </c>
      <c r="C405" s="3" t="s">
        <v>90</v>
      </c>
      <c r="D405" s="3" t="s">
        <v>88</v>
      </c>
    </row>
    <row r="406" spans="1:4" ht="12.75">
      <c r="A406" s="13">
        <v>3.5267799999999996</v>
      </c>
      <c r="B406" s="3" t="s">
        <v>119</v>
      </c>
      <c r="C406" s="3" t="s">
        <v>91</v>
      </c>
      <c r="D406" s="3" t="s">
        <v>88</v>
      </c>
    </row>
    <row r="407" spans="1:4" ht="12.75">
      <c r="A407" s="13">
        <v>5.3821399999999997</v>
      </c>
      <c r="B407" s="3" t="s">
        <v>119</v>
      </c>
      <c r="C407" s="3" t="s">
        <v>92</v>
      </c>
      <c r="D407" s="3" t="s">
        <v>88</v>
      </c>
    </row>
    <row r="408" spans="1:4" ht="12.75">
      <c r="A408" s="13">
        <v>7.7051600000000002</v>
      </c>
      <c r="B408" s="3" t="s">
        <v>119</v>
      </c>
      <c r="C408" s="3" t="s">
        <v>93</v>
      </c>
      <c r="D408" s="3" t="s">
        <v>88</v>
      </c>
    </row>
    <row r="409" spans="1:4" ht="12.75">
      <c r="A409" s="13">
        <v>3.6296999999999997</v>
      </c>
      <c r="B409" s="3" t="s">
        <v>119</v>
      </c>
      <c r="C409" s="3" t="s">
        <v>94</v>
      </c>
      <c r="D409" s="3" t="s">
        <v>88</v>
      </c>
    </row>
    <row r="410" spans="1:4" ht="12.75">
      <c r="A410" s="13">
        <v>5.8606699999999998</v>
      </c>
      <c r="B410" s="3" t="s">
        <v>119</v>
      </c>
      <c r="C410" s="3" t="s">
        <v>95</v>
      </c>
      <c r="D410" s="3" t="s">
        <v>88</v>
      </c>
    </row>
    <row r="411" spans="1:4" ht="12.75">
      <c r="A411" s="13">
        <v>7.9490600000000002</v>
      </c>
      <c r="B411" s="3" t="s">
        <v>119</v>
      </c>
      <c r="C411" s="3" t="s">
        <v>96</v>
      </c>
      <c r="D411" s="3" t="s">
        <v>88</v>
      </c>
    </row>
    <row r="412" spans="1:4" ht="12.75">
      <c r="A412" s="13">
        <v>4.4794</v>
      </c>
      <c r="B412" s="3" t="s">
        <v>119</v>
      </c>
      <c r="C412" s="3" t="s">
        <v>97</v>
      </c>
      <c r="D412" s="3" t="s">
        <v>88</v>
      </c>
    </row>
    <row r="413" spans="1:4" ht="12.75">
      <c r="A413" s="13">
        <v>7.4905499999999998</v>
      </c>
      <c r="B413" s="3" t="s">
        <v>119</v>
      </c>
      <c r="C413" s="3" t="s">
        <v>98</v>
      </c>
      <c r="D413" s="3" t="s">
        <v>88</v>
      </c>
    </row>
    <row r="414" spans="1:4" ht="12.75">
      <c r="A414" s="13">
        <v>9.7089600000000011</v>
      </c>
      <c r="B414" s="3" t="s">
        <v>119</v>
      </c>
      <c r="C414" s="3" t="s">
        <v>99</v>
      </c>
      <c r="D414" s="3" t="s">
        <v>88</v>
      </c>
    </row>
    <row r="415" spans="1:4" ht="12.75">
      <c r="A415" s="13">
        <v>3.2850299999999999</v>
      </c>
      <c r="B415" s="14" t="s">
        <v>120</v>
      </c>
      <c r="C415" s="3" t="s">
        <v>87</v>
      </c>
      <c r="D415" s="3" t="s">
        <v>88</v>
      </c>
    </row>
    <row r="416" spans="1:4" ht="12.75">
      <c r="A416" s="13">
        <v>11.549609999999999</v>
      </c>
      <c r="B416" s="3" t="s">
        <v>120</v>
      </c>
      <c r="C416" s="14" t="s">
        <v>121</v>
      </c>
      <c r="D416" s="3" t="s">
        <v>88</v>
      </c>
    </row>
    <row r="417" spans="1:7" ht="12.75">
      <c r="A417" s="13">
        <v>2.90585</v>
      </c>
      <c r="B417" s="3" t="s">
        <v>120</v>
      </c>
      <c r="C417" s="3" t="s">
        <v>91</v>
      </c>
      <c r="D417" s="3" t="s">
        <v>88</v>
      </c>
      <c r="G417" s="16"/>
    </row>
    <row r="418" spans="1:7" ht="12.75">
      <c r="A418" s="13">
        <v>10.75751</v>
      </c>
      <c r="B418" s="3" t="s">
        <v>120</v>
      </c>
      <c r="C418" s="14" t="s">
        <v>102</v>
      </c>
      <c r="D418" s="3" t="s">
        <v>88</v>
      </c>
      <c r="G418" s="16"/>
    </row>
    <row r="419" spans="1:7" ht="12.75">
      <c r="A419" s="13">
        <v>2.9927400000000004</v>
      </c>
      <c r="B419" s="3" t="s">
        <v>120</v>
      </c>
      <c r="C419" s="3" t="s">
        <v>94</v>
      </c>
      <c r="D419" s="3" t="s">
        <v>88</v>
      </c>
      <c r="G419" s="16"/>
    </row>
    <row r="420" spans="1:7" ht="12.75">
      <c r="A420" s="13">
        <v>12.261010000000001</v>
      </c>
      <c r="B420" s="3" t="s">
        <v>120</v>
      </c>
      <c r="C420" s="14" t="s">
        <v>103</v>
      </c>
      <c r="D420" s="3" t="s">
        <v>88</v>
      </c>
      <c r="G420" s="16"/>
    </row>
    <row r="421" spans="1:7" ht="12.75">
      <c r="A421" s="13">
        <v>3.5994700000000002</v>
      </c>
      <c r="B421" s="3" t="s">
        <v>120</v>
      </c>
      <c r="C421" s="3" t="s">
        <v>97</v>
      </c>
      <c r="D421" s="3" t="s">
        <v>88</v>
      </c>
      <c r="G421" s="16"/>
    </row>
    <row r="422" spans="1:7" ht="12.75">
      <c r="A422" s="13">
        <v>13.03501</v>
      </c>
      <c r="B422" s="3" t="s">
        <v>120</v>
      </c>
      <c r="C422" s="14" t="s">
        <v>105</v>
      </c>
      <c r="D422" s="3" t="s">
        <v>88</v>
      </c>
      <c r="G422" s="16"/>
    </row>
    <row r="423" spans="1:7" ht="12.75">
      <c r="A423" s="13">
        <v>3.3054700000000006</v>
      </c>
      <c r="B423" s="14" t="s">
        <v>122</v>
      </c>
      <c r="C423" s="14" t="s">
        <v>87</v>
      </c>
      <c r="D423" s="3" t="s">
        <v>88</v>
      </c>
      <c r="G423" s="16"/>
    </row>
    <row r="424" spans="1:7" ht="12.75">
      <c r="A424" s="13">
        <v>11.95482</v>
      </c>
      <c r="B424" s="3" t="s">
        <v>122</v>
      </c>
      <c r="C424" s="14" t="s">
        <v>121</v>
      </c>
      <c r="D424" s="3" t="s">
        <v>88</v>
      </c>
      <c r="G424" s="16"/>
    </row>
    <row r="425" spans="1:7" ht="12.75">
      <c r="A425" s="13">
        <v>3.4601500000000005</v>
      </c>
      <c r="B425" s="3" t="s">
        <v>122</v>
      </c>
      <c r="C425" s="14" t="s">
        <v>91</v>
      </c>
      <c r="D425" s="3" t="s">
        <v>88</v>
      </c>
    </row>
    <row r="426" spans="1:7" ht="12.75">
      <c r="A426" s="13">
        <v>12.32532</v>
      </c>
      <c r="B426" s="3" t="s">
        <v>122</v>
      </c>
      <c r="C426" s="14" t="s">
        <v>102</v>
      </c>
      <c r="D426" s="3" t="s">
        <v>88</v>
      </c>
    </row>
    <row r="427" spans="1:7" ht="12.75">
      <c r="A427" s="13">
        <v>3.9741800000000005</v>
      </c>
      <c r="B427" s="3" t="s">
        <v>122</v>
      </c>
      <c r="C427" s="14" t="s">
        <v>94</v>
      </c>
      <c r="D427" s="3" t="s">
        <v>88</v>
      </c>
    </row>
    <row r="428" spans="1:7" ht="12.75">
      <c r="A428" s="13">
        <v>13.428519999999999</v>
      </c>
      <c r="B428" s="3" t="s">
        <v>122</v>
      </c>
      <c r="C428" s="14" t="s">
        <v>103</v>
      </c>
      <c r="D428" s="3" t="s">
        <v>88</v>
      </c>
    </row>
    <row r="429" spans="1:7" ht="12.75">
      <c r="A429" s="13">
        <v>3.9206200000000004</v>
      </c>
      <c r="B429" s="3" t="s">
        <v>122</v>
      </c>
      <c r="C429" s="14" t="s">
        <v>97</v>
      </c>
      <c r="D429" s="3" t="s">
        <v>88</v>
      </c>
    </row>
    <row r="430" spans="1:7" ht="12.75">
      <c r="A430" s="13">
        <v>13.71392</v>
      </c>
      <c r="B430" s="3" t="s">
        <v>122</v>
      </c>
      <c r="C430" s="14" t="s">
        <v>105</v>
      </c>
      <c r="D430" s="3" t="s">
        <v>88</v>
      </c>
    </row>
    <row r="431" spans="1:7" ht="12.75">
      <c r="A431" s="13">
        <v>2.6923700000000004</v>
      </c>
      <c r="B431" s="14" t="s">
        <v>123</v>
      </c>
      <c r="C431" s="14" t="s">
        <v>87</v>
      </c>
      <c r="D431" s="3" t="s">
        <v>88</v>
      </c>
    </row>
    <row r="432" spans="1:7" ht="12.75">
      <c r="A432" s="13">
        <v>10.25596</v>
      </c>
      <c r="B432" s="3" t="s">
        <v>123</v>
      </c>
      <c r="C432" s="14" t="s">
        <v>121</v>
      </c>
      <c r="D432" s="3" t="s">
        <v>88</v>
      </c>
    </row>
    <row r="433" spans="1:4" ht="12.75">
      <c r="A433" s="13">
        <v>3.1902200000000001</v>
      </c>
      <c r="B433" s="3" t="s">
        <v>123</v>
      </c>
      <c r="C433" s="14" t="s">
        <v>91</v>
      </c>
      <c r="D433" s="3" t="s">
        <v>88</v>
      </c>
    </row>
    <row r="434" spans="1:4" ht="12.75">
      <c r="A434" s="13">
        <v>10.96946</v>
      </c>
      <c r="B434" s="3" t="s">
        <v>123</v>
      </c>
      <c r="C434" s="14" t="s">
        <v>102</v>
      </c>
      <c r="D434" s="3" t="s">
        <v>88</v>
      </c>
    </row>
    <row r="435" spans="1:4" ht="12.75">
      <c r="A435" s="13">
        <v>2.9565299999999999</v>
      </c>
      <c r="B435" s="3" t="s">
        <v>123</v>
      </c>
      <c r="C435" s="14" t="s">
        <v>94</v>
      </c>
      <c r="D435" s="3" t="s">
        <v>88</v>
      </c>
    </row>
    <row r="436" spans="1:4" ht="12.75">
      <c r="A436" s="13">
        <v>11.37116</v>
      </c>
      <c r="B436" s="3" t="s">
        <v>123</v>
      </c>
      <c r="C436" s="14" t="s">
        <v>103</v>
      </c>
      <c r="D436" s="3" t="s">
        <v>88</v>
      </c>
    </row>
    <row r="437" spans="1:4" ht="12.75">
      <c r="A437" s="13">
        <v>3.8975299999999997</v>
      </c>
      <c r="B437" s="3" t="s">
        <v>123</v>
      </c>
      <c r="C437" s="14" t="s">
        <v>97</v>
      </c>
      <c r="D437" s="3" t="s">
        <v>88</v>
      </c>
    </row>
    <row r="438" spans="1:4" ht="12.75">
      <c r="A438" s="13">
        <v>12.515559999999999</v>
      </c>
      <c r="B438" s="3" t="s">
        <v>123</v>
      </c>
      <c r="C438" s="14" t="s">
        <v>105</v>
      </c>
      <c r="D438" s="3" t="s">
        <v>88</v>
      </c>
    </row>
    <row r="439" spans="1:4" ht="12.75">
      <c r="A439" s="13">
        <v>14.033659999999999</v>
      </c>
      <c r="B439" s="3" t="s">
        <v>123</v>
      </c>
      <c r="C439" s="3" t="s">
        <v>124</v>
      </c>
      <c r="D439" s="3" t="s">
        <v>88</v>
      </c>
    </row>
    <row r="440" spans="1:4" ht="12.75">
      <c r="A440" s="15">
        <v>2.9115599999999997</v>
      </c>
      <c r="B440" s="14" t="s">
        <v>125</v>
      </c>
      <c r="C440" s="14" t="s">
        <v>87</v>
      </c>
      <c r="D440" s="3" t="s">
        <v>88</v>
      </c>
    </row>
    <row r="441" spans="1:4" ht="12.75">
      <c r="A441" s="15">
        <v>9.4230999999999998</v>
      </c>
      <c r="B441" s="3" t="s">
        <v>125</v>
      </c>
      <c r="C441" s="14" t="s">
        <v>121</v>
      </c>
      <c r="D441" s="3" t="s">
        <v>88</v>
      </c>
    </row>
    <row r="442" spans="1:4" ht="12.75">
      <c r="A442" s="15">
        <v>2.9722</v>
      </c>
      <c r="B442" s="3" t="s">
        <v>125</v>
      </c>
      <c r="C442" s="14" t="s">
        <v>91</v>
      </c>
      <c r="D442" s="3" t="s">
        <v>88</v>
      </c>
    </row>
    <row r="443" spans="1:4" ht="12.75">
      <c r="A443" s="15">
        <v>10.936399999999999</v>
      </c>
      <c r="B443" s="3" t="s">
        <v>125</v>
      </c>
      <c r="C443" s="14" t="s">
        <v>102</v>
      </c>
      <c r="D443" s="3" t="s">
        <v>88</v>
      </c>
    </row>
    <row r="444" spans="1:4" ht="12.75">
      <c r="A444" s="15">
        <v>3.1134499999999994</v>
      </c>
      <c r="B444" s="3" t="s">
        <v>125</v>
      </c>
      <c r="C444" s="14" t="s">
        <v>94</v>
      </c>
      <c r="D444" s="3" t="s">
        <v>88</v>
      </c>
    </row>
    <row r="445" spans="1:4" ht="12.75">
      <c r="A445" s="15">
        <v>11.4109</v>
      </c>
      <c r="B445" s="3" t="s">
        <v>125</v>
      </c>
      <c r="C445" s="14" t="s">
        <v>103</v>
      </c>
      <c r="D445" s="3" t="s">
        <v>88</v>
      </c>
    </row>
    <row r="446" spans="1:4" ht="12.75">
      <c r="A446" s="15">
        <v>3.0815700000000001</v>
      </c>
      <c r="B446" s="3" t="s">
        <v>125</v>
      </c>
      <c r="C446" s="14" t="s">
        <v>97</v>
      </c>
      <c r="D446" s="3" t="s">
        <v>88</v>
      </c>
    </row>
    <row r="447" spans="1:4" ht="12.75">
      <c r="A447" s="15">
        <v>11.729099999999999</v>
      </c>
      <c r="B447" s="3" t="s">
        <v>125</v>
      </c>
      <c r="C447" s="14" t="s">
        <v>105</v>
      </c>
      <c r="D447" s="3" t="s">
        <v>88</v>
      </c>
    </row>
    <row r="448" spans="1:4" ht="12.75">
      <c r="A448" s="15">
        <v>2.8795000000000002</v>
      </c>
      <c r="B448" s="14" t="s">
        <v>126</v>
      </c>
      <c r="C448" s="14" t="s">
        <v>87</v>
      </c>
      <c r="D448" s="3" t="s">
        <v>88</v>
      </c>
    </row>
    <row r="449" spans="1:4" ht="12.75">
      <c r="A449" s="15">
        <v>10.34338</v>
      </c>
      <c r="B449" s="3" t="s">
        <v>126</v>
      </c>
      <c r="C449" s="14" t="s">
        <v>121</v>
      </c>
      <c r="D449" s="3" t="s">
        <v>88</v>
      </c>
    </row>
    <row r="450" spans="1:4" ht="12.75">
      <c r="A450" s="15">
        <v>3.1185900000000002</v>
      </c>
      <c r="B450" s="3" t="s">
        <v>126</v>
      </c>
      <c r="C450" s="14" t="s">
        <v>91</v>
      </c>
      <c r="D450" s="3" t="s">
        <v>88</v>
      </c>
    </row>
    <row r="451" spans="1:4" ht="12.75">
      <c r="A451" s="15">
        <v>11.862480000000001</v>
      </c>
      <c r="B451" s="3" t="s">
        <v>126</v>
      </c>
      <c r="C451" s="14" t="s">
        <v>102</v>
      </c>
      <c r="D451" s="3" t="s">
        <v>88</v>
      </c>
    </row>
    <row r="452" spans="1:4" ht="12.75">
      <c r="A452" s="15">
        <v>3.3707599999999998</v>
      </c>
      <c r="B452" s="3" t="s">
        <v>126</v>
      </c>
      <c r="C452" s="14" t="s">
        <v>94</v>
      </c>
      <c r="D452" s="3" t="s">
        <v>88</v>
      </c>
    </row>
    <row r="453" spans="1:4" ht="12.75">
      <c r="A453" s="15">
        <v>13.333179999999999</v>
      </c>
      <c r="B453" s="3" t="s">
        <v>126</v>
      </c>
      <c r="C453" s="14" t="s">
        <v>103</v>
      </c>
      <c r="D453" s="3" t="s">
        <v>88</v>
      </c>
    </row>
    <row r="454" spans="1:4" ht="12.75">
      <c r="A454" s="15">
        <v>3.9862400000000004</v>
      </c>
      <c r="B454" s="3" t="s">
        <v>126</v>
      </c>
      <c r="C454" s="14" t="s">
        <v>97</v>
      </c>
      <c r="D454" s="3" t="s">
        <v>88</v>
      </c>
    </row>
    <row r="455" spans="1:4" ht="12.75">
      <c r="A455" s="15">
        <v>14.472480000000001</v>
      </c>
      <c r="B455" s="3" t="s">
        <v>126</v>
      </c>
      <c r="C455" s="14" t="s">
        <v>105</v>
      </c>
      <c r="D455" s="3" t="s">
        <v>88</v>
      </c>
    </row>
    <row r="456" spans="1:4" ht="12.75">
      <c r="A456" s="15">
        <v>3.2036800000000003</v>
      </c>
      <c r="B456" s="14" t="s">
        <v>127</v>
      </c>
      <c r="C456" s="14" t="s">
        <v>87</v>
      </c>
      <c r="D456" s="3" t="s">
        <v>88</v>
      </c>
    </row>
    <row r="457" spans="1:4" ht="12.75">
      <c r="A457" s="15">
        <v>2.1528600000000004</v>
      </c>
      <c r="B457" s="3" t="s">
        <v>127</v>
      </c>
      <c r="C457" s="14" t="s">
        <v>121</v>
      </c>
      <c r="D457" s="3" t="s">
        <v>88</v>
      </c>
    </row>
    <row r="458" spans="1:4" ht="12.75">
      <c r="A458" s="15">
        <v>3.7199499999999999</v>
      </c>
      <c r="B458" s="3" t="s">
        <v>127</v>
      </c>
      <c r="C458" s="14" t="s">
        <v>91</v>
      </c>
      <c r="D458" s="3" t="s">
        <v>88</v>
      </c>
    </row>
    <row r="459" spans="1:4" ht="12.75">
      <c r="A459" s="15">
        <v>2.7256400000000003</v>
      </c>
      <c r="B459" s="3" t="s">
        <v>127</v>
      </c>
      <c r="C459" s="14" t="s">
        <v>102</v>
      </c>
      <c r="D459" s="3" t="s">
        <v>88</v>
      </c>
    </row>
    <row r="460" spans="1:4" ht="12.75">
      <c r="A460" s="15">
        <v>2.67008</v>
      </c>
      <c r="B460" s="14" t="s">
        <v>128</v>
      </c>
      <c r="C460" s="14" t="s">
        <v>94</v>
      </c>
      <c r="D460" s="3" t="s">
        <v>88</v>
      </c>
    </row>
    <row r="461" spans="1:4" ht="12.75">
      <c r="A461" s="15">
        <v>9.4500399999999996</v>
      </c>
      <c r="B461" s="3" t="s">
        <v>128</v>
      </c>
      <c r="C461" s="14" t="s">
        <v>103</v>
      </c>
      <c r="D461" s="3" t="s">
        <v>88</v>
      </c>
    </row>
    <row r="462" spans="1:4" ht="12.75">
      <c r="A462" s="15">
        <v>2.6355299999999997</v>
      </c>
      <c r="B462" s="3" t="s">
        <v>128</v>
      </c>
      <c r="C462" s="14" t="s">
        <v>97</v>
      </c>
      <c r="D462" s="3" t="s">
        <v>88</v>
      </c>
    </row>
    <row r="463" spans="1:4" ht="12.75">
      <c r="A463" s="15">
        <v>9.9602399999999989</v>
      </c>
      <c r="B463" s="3" t="s">
        <v>128</v>
      </c>
      <c r="C463" s="14" t="s">
        <v>105</v>
      </c>
      <c r="D463" s="3" t="s">
        <v>88</v>
      </c>
    </row>
    <row r="464" spans="1:4" ht="12.75">
      <c r="A464" s="15">
        <v>3.3384899999999997</v>
      </c>
      <c r="B464" s="3" t="s">
        <v>128</v>
      </c>
      <c r="C464" s="14" t="s">
        <v>87</v>
      </c>
      <c r="D464" s="3" t="s">
        <v>88</v>
      </c>
    </row>
    <row r="465" spans="1:4" ht="12.75">
      <c r="A465" s="15">
        <v>10.82404</v>
      </c>
      <c r="B465" s="3" t="s">
        <v>128</v>
      </c>
      <c r="C465" s="14" t="s">
        <v>121</v>
      </c>
      <c r="D465" s="3" t="s">
        <v>88</v>
      </c>
    </row>
    <row r="466" spans="1:4" ht="12.75">
      <c r="A466" s="15">
        <v>3.1447699999999998</v>
      </c>
      <c r="B466" s="3" t="s">
        <v>128</v>
      </c>
      <c r="C466" s="14" t="s">
        <v>91</v>
      </c>
      <c r="D466" s="3" t="s">
        <v>88</v>
      </c>
    </row>
    <row r="467" spans="1:4" ht="12.75">
      <c r="A467" s="15">
        <v>8.8646399999999996</v>
      </c>
      <c r="B467" s="3" t="s">
        <v>128</v>
      </c>
      <c r="C467" s="14" t="s">
        <v>102</v>
      </c>
      <c r="D467" s="3" t="s">
        <v>88</v>
      </c>
    </row>
    <row r="468" spans="1:4" ht="12.75">
      <c r="A468" s="13">
        <v>4.3787599999999998</v>
      </c>
      <c r="B468" s="14" t="s">
        <v>128</v>
      </c>
      <c r="C468" s="14" t="s">
        <v>94</v>
      </c>
      <c r="D468" s="3" t="s">
        <v>88</v>
      </c>
    </row>
    <row r="469" spans="1:4" ht="12.75">
      <c r="A469" s="13">
        <v>5.3740600000000001</v>
      </c>
      <c r="B469" s="3" t="s">
        <v>129</v>
      </c>
      <c r="C469" s="14" t="s">
        <v>103</v>
      </c>
      <c r="D469" s="3" t="s">
        <v>88</v>
      </c>
    </row>
    <row r="470" spans="1:4" ht="12.75">
      <c r="A470" s="13">
        <v>7.6920899999999994</v>
      </c>
      <c r="B470" s="3" t="s">
        <v>129</v>
      </c>
      <c r="C470" s="14" t="s">
        <v>97</v>
      </c>
      <c r="D470" s="3" t="s">
        <v>88</v>
      </c>
    </row>
    <row r="471" spans="1:4" ht="12.75">
      <c r="A471" s="13">
        <v>4.5310800000000002</v>
      </c>
      <c r="B471" s="3" t="s">
        <v>129</v>
      </c>
      <c r="C471" s="14" t="s">
        <v>105</v>
      </c>
      <c r="D471" s="3" t="s">
        <v>88</v>
      </c>
    </row>
    <row r="472" spans="1:4" ht="12.75">
      <c r="A472" s="13">
        <v>6.2420800000000005</v>
      </c>
      <c r="B472" s="3" t="s">
        <v>129</v>
      </c>
      <c r="C472" s="3" t="s">
        <v>92</v>
      </c>
      <c r="D472" s="3" t="s">
        <v>88</v>
      </c>
    </row>
    <row r="473" spans="1:4" ht="12.75">
      <c r="A473" s="13">
        <v>8.6044799999999988</v>
      </c>
      <c r="B473" s="3" t="s">
        <v>129</v>
      </c>
      <c r="C473" s="3" t="s">
        <v>93</v>
      </c>
      <c r="D473" s="3" t="s">
        <v>88</v>
      </c>
    </row>
    <row r="474" spans="1:4" ht="12.75">
      <c r="A474" s="13">
        <v>5.18832</v>
      </c>
      <c r="B474" s="3" t="s">
        <v>129</v>
      </c>
      <c r="C474" s="3" t="s">
        <v>94</v>
      </c>
      <c r="D474" s="3" t="s">
        <v>88</v>
      </c>
    </row>
    <row r="475" spans="1:4" ht="12.75">
      <c r="A475" s="13">
        <v>7.8731599999999995</v>
      </c>
      <c r="B475" s="3" t="s">
        <v>129</v>
      </c>
      <c r="C475" s="3" t="s">
        <v>95</v>
      </c>
      <c r="D475" s="3" t="s">
        <v>88</v>
      </c>
    </row>
    <row r="476" spans="1:4" ht="12.75">
      <c r="A476" s="13">
        <v>9.5219999999999985</v>
      </c>
      <c r="B476" s="3" t="s">
        <v>129</v>
      </c>
      <c r="C476" s="3" t="s">
        <v>96</v>
      </c>
      <c r="D476" s="3" t="s">
        <v>88</v>
      </c>
    </row>
    <row r="477" spans="1:4" ht="12.75">
      <c r="A477" s="13">
        <v>5.3640100000000004</v>
      </c>
      <c r="B477" s="3" t="s">
        <v>129</v>
      </c>
      <c r="C477" s="3" t="s">
        <v>97</v>
      </c>
      <c r="D477" s="3" t="s">
        <v>88</v>
      </c>
    </row>
    <row r="478" spans="1:4" ht="12.75">
      <c r="A478" s="13">
        <v>7.5428199999999999</v>
      </c>
      <c r="B478" s="3" t="s">
        <v>129</v>
      </c>
      <c r="C478" s="3" t="s">
        <v>98</v>
      </c>
      <c r="D478" s="3" t="s">
        <v>88</v>
      </c>
    </row>
    <row r="479" spans="1:4" ht="12.75">
      <c r="A479" s="13">
        <v>10.2211</v>
      </c>
      <c r="B479" s="3" t="s">
        <v>129</v>
      </c>
      <c r="C479" s="3" t="s">
        <v>99</v>
      </c>
      <c r="D479" s="3" t="s">
        <v>88</v>
      </c>
    </row>
    <row r="480" spans="1:4" ht="12.75">
      <c r="A480" s="15">
        <v>2.2645200000000001</v>
      </c>
      <c r="B480" s="14" t="s">
        <v>130</v>
      </c>
      <c r="C480" s="14" t="s">
        <v>87</v>
      </c>
      <c r="D480" s="3" t="s">
        <v>88</v>
      </c>
    </row>
    <row r="481" spans="1:4" ht="12.75">
      <c r="A481" s="15">
        <v>10.893889999999999</v>
      </c>
      <c r="B481" s="3" t="s">
        <v>130</v>
      </c>
      <c r="C481" s="14" t="s">
        <v>121</v>
      </c>
      <c r="D481" s="3" t="s">
        <v>88</v>
      </c>
    </row>
    <row r="482" spans="1:4" ht="12.75">
      <c r="A482" s="15">
        <v>2.4239700000000006</v>
      </c>
      <c r="B482" s="3" t="s">
        <v>130</v>
      </c>
      <c r="C482" s="14" t="s">
        <v>91</v>
      </c>
      <c r="D482" s="3" t="s">
        <v>88</v>
      </c>
    </row>
    <row r="483" spans="1:4" ht="12.75">
      <c r="A483" s="15">
        <v>11.874789999999999</v>
      </c>
      <c r="B483" s="3" t="s">
        <v>130</v>
      </c>
      <c r="C483" s="14" t="s">
        <v>102</v>
      </c>
      <c r="D483" s="3" t="s">
        <v>88</v>
      </c>
    </row>
    <row r="484" spans="1:4" ht="12.75">
      <c r="A484" s="15">
        <v>3.4015400000000007</v>
      </c>
      <c r="B484" s="3" t="s">
        <v>130</v>
      </c>
      <c r="C484" s="14" t="s">
        <v>94</v>
      </c>
      <c r="D484" s="3" t="s">
        <v>88</v>
      </c>
    </row>
    <row r="485" spans="1:4" ht="12.75">
      <c r="A485" s="15">
        <v>12.946589999999999</v>
      </c>
      <c r="B485" s="3" t="s">
        <v>130</v>
      </c>
      <c r="C485" s="14" t="s">
        <v>103</v>
      </c>
      <c r="D485" s="3" t="s">
        <v>88</v>
      </c>
    </row>
    <row r="486" spans="1:4" ht="12.75">
      <c r="A486" s="15">
        <v>2.6289800000000003</v>
      </c>
      <c r="B486" s="3" t="s">
        <v>130</v>
      </c>
      <c r="C486" s="14" t="s">
        <v>97</v>
      </c>
      <c r="D486" s="3" t="s">
        <v>88</v>
      </c>
    </row>
    <row r="487" spans="1:4" ht="12.75">
      <c r="A487" s="15">
        <v>13.480689999999999</v>
      </c>
      <c r="B487" s="3" t="s">
        <v>130</v>
      </c>
      <c r="C487" s="14" t="s">
        <v>105</v>
      </c>
      <c r="D487" s="3" t="s">
        <v>88</v>
      </c>
    </row>
    <row r="488" spans="1:4" ht="12.75">
      <c r="A488" s="15">
        <v>3.0381699999999996</v>
      </c>
      <c r="B488" s="14" t="s">
        <v>131</v>
      </c>
      <c r="C488" s="14" t="s">
        <v>87</v>
      </c>
      <c r="D488" s="3" t="s">
        <v>88</v>
      </c>
    </row>
    <row r="489" spans="1:4" ht="12.75">
      <c r="A489" s="15">
        <v>10.37678</v>
      </c>
      <c r="B489" s="3" t="s">
        <v>131</v>
      </c>
      <c r="C489" s="14" t="s">
        <v>121</v>
      </c>
      <c r="D489" s="3" t="s">
        <v>88</v>
      </c>
    </row>
    <row r="490" spans="1:4" ht="12.75">
      <c r="A490" s="15">
        <v>3.1967700000000003</v>
      </c>
      <c r="B490" s="3" t="s">
        <v>131</v>
      </c>
      <c r="C490" s="14" t="s">
        <v>91</v>
      </c>
      <c r="D490" s="3" t="s">
        <v>88</v>
      </c>
    </row>
    <row r="491" spans="1:4" ht="12.75">
      <c r="A491" s="15">
        <v>9.814680000000001</v>
      </c>
      <c r="B491" s="3" t="s">
        <v>131</v>
      </c>
      <c r="C491" s="14" t="s">
        <v>102</v>
      </c>
      <c r="D491" s="3" t="s">
        <v>88</v>
      </c>
    </row>
    <row r="492" spans="1:4" ht="12.75">
      <c r="A492" s="15">
        <v>3.6360800000000002</v>
      </c>
      <c r="B492" s="3" t="s">
        <v>131</v>
      </c>
      <c r="C492" s="14" t="s">
        <v>94</v>
      </c>
      <c r="D492" s="3" t="s">
        <v>88</v>
      </c>
    </row>
    <row r="493" spans="1:4" ht="12.75">
      <c r="A493" s="15">
        <v>11.47968</v>
      </c>
      <c r="B493" s="3" t="s">
        <v>131</v>
      </c>
      <c r="C493" s="14" t="s">
        <v>103</v>
      </c>
      <c r="D493" s="3" t="s">
        <v>88</v>
      </c>
    </row>
    <row r="494" spans="1:4" ht="12.75">
      <c r="A494" s="15">
        <v>3.9081399999999999</v>
      </c>
      <c r="B494" s="3" t="s">
        <v>131</v>
      </c>
      <c r="C494" s="14" t="s">
        <v>97</v>
      </c>
      <c r="D494" s="3" t="s">
        <v>88</v>
      </c>
    </row>
    <row r="495" spans="1:4" ht="12.75">
      <c r="A495" s="15">
        <v>11.651680000000001</v>
      </c>
      <c r="B495" s="3" t="s">
        <v>131</v>
      </c>
      <c r="C495" s="14" t="s">
        <v>105</v>
      </c>
      <c r="D495" s="3" t="s">
        <v>88</v>
      </c>
    </row>
    <row r="496" spans="1:4" ht="12.75">
      <c r="A496" s="15">
        <v>1.5734900000000003</v>
      </c>
      <c r="B496" s="14" t="s">
        <v>132</v>
      </c>
      <c r="C496" s="14" t="s">
        <v>87</v>
      </c>
      <c r="D496" s="3" t="s">
        <v>88</v>
      </c>
    </row>
    <row r="497" spans="1:4" ht="12.75">
      <c r="A497" s="15">
        <v>7.9206500000000011</v>
      </c>
      <c r="B497" s="3" t="s">
        <v>132</v>
      </c>
      <c r="C497" s="14" t="s">
        <v>121</v>
      </c>
      <c r="D497" s="3" t="s">
        <v>88</v>
      </c>
    </row>
    <row r="498" spans="1:4" ht="12.75">
      <c r="A498" s="15">
        <v>2.5230600000000001</v>
      </c>
      <c r="B498" s="3" t="s">
        <v>132</v>
      </c>
      <c r="C498" s="14" t="s">
        <v>91</v>
      </c>
      <c r="D498" s="3" t="s">
        <v>88</v>
      </c>
    </row>
    <row r="499" spans="1:4" ht="12.75">
      <c r="A499" s="15">
        <v>9.4810400000000001</v>
      </c>
      <c r="B499" s="3" t="s">
        <v>132</v>
      </c>
      <c r="C499" s="14" t="s">
        <v>102</v>
      </c>
      <c r="D499" s="3" t="s">
        <v>88</v>
      </c>
    </row>
    <row r="500" spans="1:4" ht="12.75">
      <c r="A500" s="15">
        <v>1.70997</v>
      </c>
      <c r="B500" s="3" t="s">
        <v>132</v>
      </c>
      <c r="C500" s="14" t="s">
        <v>94</v>
      </c>
      <c r="D500" s="3" t="s">
        <v>88</v>
      </c>
    </row>
    <row r="501" spans="1:4" ht="12.75">
      <c r="A501" s="15">
        <v>9.1828399999999988</v>
      </c>
      <c r="B501" s="3" t="s">
        <v>132</v>
      </c>
      <c r="C501" s="14" t="s">
        <v>103</v>
      </c>
      <c r="D501" s="3" t="s">
        <v>88</v>
      </c>
    </row>
    <row r="502" spans="1:4" ht="12.75">
      <c r="A502" s="15">
        <v>2.8449400000000002</v>
      </c>
      <c r="B502" s="3" t="s">
        <v>132</v>
      </c>
      <c r="C502" s="14" t="s">
        <v>97</v>
      </c>
      <c r="D502" s="3" t="s">
        <v>88</v>
      </c>
    </row>
    <row r="503" spans="1:4" ht="12.75">
      <c r="A503" s="15">
        <v>11.290339999999999</v>
      </c>
      <c r="B503" s="3" t="s">
        <v>132</v>
      </c>
      <c r="C503" s="14" t="s">
        <v>105</v>
      </c>
      <c r="D503" s="3" t="s">
        <v>88</v>
      </c>
    </row>
    <row r="504" spans="1:4" ht="12.75">
      <c r="A504" s="15">
        <v>3.6977599999999997</v>
      </c>
      <c r="B504" s="14" t="s">
        <v>133</v>
      </c>
      <c r="C504" s="17" t="s">
        <v>87</v>
      </c>
      <c r="D504" s="3" t="s">
        <v>88</v>
      </c>
    </row>
    <row r="505" spans="1:4" ht="12.75">
      <c r="A505" s="15">
        <v>13.77467</v>
      </c>
      <c r="B505" s="3" t="s">
        <v>133</v>
      </c>
      <c r="C505" s="18" t="s">
        <v>121</v>
      </c>
      <c r="D505" s="3" t="s">
        <v>88</v>
      </c>
    </row>
    <row r="506" spans="1:4" ht="12.75">
      <c r="A506" s="15">
        <v>4.048</v>
      </c>
      <c r="B506" s="3" t="s">
        <v>133</v>
      </c>
      <c r="C506" s="17" t="s">
        <v>91</v>
      </c>
      <c r="D506" s="3" t="s">
        <v>88</v>
      </c>
    </row>
    <row r="507" spans="1:4" ht="12.75">
      <c r="A507" s="15">
        <v>13.33297</v>
      </c>
      <c r="B507" s="3" t="s">
        <v>133</v>
      </c>
      <c r="C507" s="18" t="s">
        <v>102</v>
      </c>
      <c r="D507" s="3" t="s">
        <v>88</v>
      </c>
    </row>
    <row r="508" spans="1:4" ht="12.75">
      <c r="A508" s="15">
        <v>2.6289899999999999</v>
      </c>
      <c r="B508" s="3" t="s">
        <v>133</v>
      </c>
      <c r="C508" s="17" t="s">
        <v>94</v>
      </c>
      <c r="D508" s="3" t="s">
        <v>88</v>
      </c>
    </row>
    <row r="509" spans="1:4" ht="12.75">
      <c r="A509" s="15">
        <v>2.9767099999999997</v>
      </c>
      <c r="B509" s="3" t="s">
        <v>133</v>
      </c>
      <c r="C509" s="17" t="s">
        <v>97</v>
      </c>
      <c r="D509" s="3" t="s">
        <v>88</v>
      </c>
    </row>
    <row r="510" spans="1:4" ht="12.75">
      <c r="A510" s="15">
        <v>3.52393</v>
      </c>
      <c r="B510" s="14" t="s">
        <v>134</v>
      </c>
      <c r="C510" s="14" t="s">
        <v>87</v>
      </c>
      <c r="D510" s="3" t="s">
        <v>88</v>
      </c>
    </row>
    <row r="511" spans="1:4" ht="12.75">
      <c r="A511" s="15">
        <v>10.781129999999999</v>
      </c>
      <c r="B511" s="3" t="s">
        <v>134</v>
      </c>
      <c r="C511" s="14" t="s">
        <v>121</v>
      </c>
      <c r="D511" s="3" t="s">
        <v>88</v>
      </c>
    </row>
    <row r="512" spans="1:4" ht="12.75">
      <c r="A512" s="15">
        <v>3.5558699999999996</v>
      </c>
      <c r="B512" s="3" t="s">
        <v>134</v>
      </c>
      <c r="C512" s="14" t="s">
        <v>91</v>
      </c>
      <c r="D512" s="3" t="s">
        <v>88</v>
      </c>
    </row>
    <row r="513" spans="1:4" ht="12.75">
      <c r="A513" s="15">
        <v>10.361829999999999</v>
      </c>
      <c r="B513" s="3" t="s">
        <v>134</v>
      </c>
      <c r="C513" s="14" t="s">
        <v>102</v>
      </c>
      <c r="D513" s="3" t="s">
        <v>88</v>
      </c>
    </row>
    <row r="514" spans="1:4" ht="12.75">
      <c r="A514" s="15">
        <v>2.9048400000000001</v>
      </c>
      <c r="B514" s="3" t="s">
        <v>134</v>
      </c>
      <c r="C514" s="14" t="s">
        <v>94</v>
      </c>
      <c r="D514" s="3" t="s">
        <v>88</v>
      </c>
    </row>
    <row r="515" spans="1:4" ht="12.75">
      <c r="A515" s="15">
        <v>11.63063</v>
      </c>
      <c r="B515" s="3" t="s">
        <v>134</v>
      </c>
      <c r="C515" s="14" t="s">
        <v>103</v>
      </c>
      <c r="D515" s="3" t="s">
        <v>88</v>
      </c>
    </row>
    <row r="516" spans="1:4" ht="12.75">
      <c r="A516" s="15">
        <v>3.9543400000000002</v>
      </c>
      <c r="B516" s="3" t="s">
        <v>134</v>
      </c>
      <c r="C516" s="14" t="s">
        <v>97</v>
      </c>
      <c r="D516" s="3" t="s">
        <v>88</v>
      </c>
    </row>
    <row r="517" spans="1:4" ht="12.75">
      <c r="A517" s="15">
        <v>12.044729999999999</v>
      </c>
      <c r="B517" s="3" t="s">
        <v>134</v>
      </c>
      <c r="C517" s="14" t="s">
        <v>105</v>
      </c>
      <c r="D517" s="3"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topLeftCell="D1" workbookViewId="0">
      <selection activeCell="A4" sqref="A4"/>
    </sheetView>
  </sheetViews>
  <sheetFormatPr defaultColWidth="14.42578125" defaultRowHeight="15.75" customHeight="1"/>
  <sheetData>
    <row r="2" spans="1:17">
      <c r="A2" s="3" t="s">
        <v>135</v>
      </c>
      <c r="B2" s="3" t="s">
        <v>136</v>
      </c>
      <c r="C2" s="3" t="s">
        <v>137</v>
      </c>
      <c r="E2" s="3" t="s">
        <v>138</v>
      </c>
      <c r="H2" s="3" t="s">
        <v>139</v>
      </c>
      <c r="O2" s="19" t="s">
        <v>140</v>
      </c>
      <c r="P2" s="20"/>
      <c r="Q2" s="20"/>
    </row>
    <row r="3" spans="1:17">
      <c r="E3" s="3" t="s">
        <v>141</v>
      </c>
      <c r="H3" s="3" t="s">
        <v>142</v>
      </c>
      <c r="I3" s="3" t="s">
        <v>143</v>
      </c>
      <c r="J3" s="3" t="s">
        <v>144</v>
      </c>
      <c r="K3" s="3" t="s">
        <v>145</v>
      </c>
      <c r="L3" s="3" t="s">
        <v>146</v>
      </c>
      <c r="M3" s="3" t="s">
        <v>147</v>
      </c>
      <c r="O3" s="19" t="s">
        <v>148</v>
      </c>
      <c r="P3" s="19" t="s">
        <v>149</v>
      </c>
      <c r="Q3" s="19" t="s">
        <v>150</v>
      </c>
    </row>
    <row r="4" spans="1:17">
      <c r="A4" s="3" t="s">
        <v>151</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152</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153</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154</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155</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156</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157</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158</v>
      </c>
      <c r="B11" s="22"/>
      <c r="C11" s="22"/>
      <c r="D11" s="22"/>
      <c r="E11" s="22"/>
      <c r="F11" s="22"/>
      <c r="G11" s="22"/>
      <c r="H11" s="22"/>
      <c r="I11" s="22"/>
      <c r="J11" s="22"/>
      <c r="K11" s="22"/>
      <c r="L11" s="22"/>
      <c r="M11" s="22"/>
    </row>
    <row r="12" spans="1:17">
      <c r="A12" s="21" t="s">
        <v>148</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149</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159</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160</v>
      </c>
      <c r="I17" s="6"/>
    </row>
    <row r="18" spans="1:17">
      <c r="A18" s="23" t="s">
        <v>161</v>
      </c>
      <c r="H18" s="19" t="s">
        <v>148</v>
      </c>
      <c r="I18" s="6">
        <f>MIN(H4:M10)</f>
        <v>2.5605491578346902</v>
      </c>
    </row>
    <row r="19" spans="1:17">
      <c r="H19" s="19" t="s">
        <v>149</v>
      </c>
      <c r="I19" s="6">
        <f>MAX(H4:M10)</f>
        <v>5.6985016114505198</v>
      </c>
    </row>
    <row r="20" spans="1:17">
      <c r="H20" s="19" t="s">
        <v>159</v>
      </c>
      <c r="I20" s="6">
        <f>AVERAGE(H4:M10)</f>
        <v>4.4298592270280883</v>
      </c>
    </row>
    <row r="24" spans="1:17">
      <c r="G24" s="3" t="s">
        <v>162</v>
      </c>
      <c r="H24" s="3" t="s">
        <v>163</v>
      </c>
      <c r="O24" s="3" t="s">
        <v>164</v>
      </c>
    </row>
    <row r="25" spans="1:17">
      <c r="G25" s="3" t="s">
        <v>141</v>
      </c>
      <c r="H25" s="3" t="s">
        <v>142</v>
      </c>
      <c r="I25" s="3" t="s">
        <v>143</v>
      </c>
      <c r="J25" s="3" t="s">
        <v>144</v>
      </c>
      <c r="K25" s="3" t="s">
        <v>145</v>
      </c>
      <c r="L25" s="3" t="s">
        <v>146</v>
      </c>
      <c r="M25" s="3" t="s">
        <v>147</v>
      </c>
      <c r="O25" s="3" t="s">
        <v>4</v>
      </c>
      <c r="P25" s="3" t="s">
        <v>5</v>
      </c>
      <c r="Q25" s="3" t="s">
        <v>6</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165</v>
      </c>
    </row>
    <row r="35" spans="5:13">
      <c r="F35" s="3" t="s">
        <v>4</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5</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6</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166</v>
      </c>
    </row>
    <row r="41" spans="5:13">
      <c r="E41" s="3" t="s">
        <v>4</v>
      </c>
      <c r="F41" s="4">
        <f>MAX(H26:M32)</f>
        <v>359.1629590617494</v>
      </c>
    </row>
    <row r="42" spans="5:13">
      <c r="E42" s="3" t="s">
        <v>5</v>
      </c>
      <c r="F42" s="4">
        <f>MIN(H26:M32)</f>
        <v>199.72283431110583</v>
      </c>
    </row>
    <row r="43" spans="5:13">
      <c r="E43" s="3" t="s">
        <v>6</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
  <sheetViews>
    <sheetView tabSelected="1" topLeftCell="A26" zoomScale="75" zoomScaleNormal="70" workbookViewId="0">
      <selection activeCell="D57" sqref="D57"/>
    </sheetView>
  </sheetViews>
  <sheetFormatPr defaultColWidth="14.42578125" defaultRowHeight="15.75" customHeight="1"/>
  <sheetData>
    <row r="1" spans="1:19" ht="12.75">
      <c r="A1" s="3" t="s">
        <v>167</v>
      </c>
    </row>
    <row r="2" spans="1:19" ht="12.75">
      <c r="A2" s="3" t="s">
        <v>168</v>
      </c>
      <c r="D2" s="3" t="s">
        <v>169</v>
      </c>
    </row>
    <row r="3" spans="1:19" ht="15.75" customHeight="1">
      <c r="A3" s="24"/>
      <c r="B3" s="24"/>
      <c r="C3" s="24"/>
      <c r="D3" s="25"/>
      <c r="E3" s="25"/>
      <c r="F3" s="25"/>
      <c r="G3" s="81" t="s">
        <v>170</v>
      </c>
      <c r="H3" s="80"/>
      <c r="I3" s="80"/>
      <c r="J3" s="80"/>
      <c r="K3" s="24"/>
    </row>
    <row r="4" spans="1:19" ht="15.75" customHeight="1">
      <c r="A4" s="26" t="s">
        <v>171</v>
      </c>
      <c r="B4" s="26" t="s">
        <v>172</v>
      </c>
      <c r="C4" s="26" t="s">
        <v>173</v>
      </c>
      <c r="D4" s="26" t="s">
        <v>174</v>
      </c>
      <c r="E4" s="26" t="s">
        <v>175</v>
      </c>
      <c r="F4" s="26" t="s">
        <v>176</v>
      </c>
      <c r="G4" s="26" t="s">
        <v>177</v>
      </c>
      <c r="H4" s="26" t="s">
        <v>178</v>
      </c>
      <c r="I4" s="26" t="s">
        <v>179</v>
      </c>
      <c r="J4" s="26" t="s">
        <v>6</v>
      </c>
      <c r="K4" s="26" t="s">
        <v>180</v>
      </c>
    </row>
    <row r="5" spans="1:19" ht="15.75" customHeight="1">
      <c r="A5" s="24"/>
      <c r="B5" s="24"/>
      <c r="C5" s="24"/>
      <c r="D5" s="26" t="s">
        <v>181</v>
      </c>
      <c r="E5" s="26" t="s">
        <v>182</v>
      </c>
      <c r="F5" s="26" t="s">
        <v>182</v>
      </c>
      <c r="G5" s="26" t="s">
        <v>183</v>
      </c>
      <c r="H5" s="26" t="s">
        <v>183</v>
      </c>
      <c r="I5" s="26" t="s">
        <v>183</v>
      </c>
      <c r="J5" s="26" t="s">
        <v>183</v>
      </c>
      <c r="K5" s="24"/>
    </row>
    <row r="6" spans="1:19" ht="15.75" customHeight="1">
      <c r="A6" s="27">
        <v>43891</v>
      </c>
      <c r="B6" s="26" t="s">
        <v>184</v>
      </c>
      <c r="C6" s="26" t="s">
        <v>185</v>
      </c>
      <c r="D6" s="25"/>
      <c r="E6" s="28">
        <v>175</v>
      </c>
      <c r="F6" s="28">
        <v>95</v>
      </c>
      <c r="G6" s="28">
        <v>74.7</v>
      </c>
      <c r="H6" s="28">
        <v>74.3</v>
      </c>
      <c r="I6" s="28">
        <v>73.900000000000006</v>
      </c>
      <c r="J6" s="28">
        <f t="shared" ref="J6:J9" si="0">AVERAGE(G6:I6)</f>
        <v>74.3</v>
      </c>
      <c r="K6" s="26" t="s">
        <v>186</v>
      </c>
    </row>
    <row r="7" spans="1:19" ht="15.75" customHeight="1">
      <c r="A7" s="27">
        <v>43892</v>
      </c>
      <c r="B7" s="26" t="s">
        <v>187</v>
      </c>
      <c r="C7" s="26" t="s">
        <v>188</v>
      </c>
      <c r="D7" s="28">
        <v>25</v>
      </c>
      <c r="E7" s="28">
        <v>176.5</v>
      </c>
      <c r="F7" s="28">
        <v>95.5</v>
      </c>
      <c r="G7" s="28">
        <v>66.7</v>
      </c>
      <c r="H7" s="28">
        <v>66.8</v>
      </c>
      <c r="I7" s="28">
        <v>67</v>
      </c>
      <c r="J7" s="28">
        <f t="shared" si="0"/>
        <v>66.833333333333329</v>
      </c>
      <c r="K7" s="26" t="s">
        <v>189</v>
      </c>
    </row>
    <row r="8" spans="1:19" ht="15.75" customHeight="1">
      <c r="A8" s="27">
        <v>43893</v>
      </c>
      <c r="B8" s="26" t="s">
        <v>190</v>
      </c>
      <c r="C8" s="26" t="s">
        <v>188</v>
      </c>
      <c r="D8" s="28">
        <v>27</v>
      </c>
      <c r="E8" s="28">
        <v>176</v>
      </c>
      <c r="F8" s="28">
        <v>95</v>
      </c>
      <c r="G8" s="28">
        <v>65</v>
      </c>
      <c r="H8" s="28">
        <v>64.7</v>
      </c>
      <c r="I8" s="28">
        <v>64.400000000000006</v>
      </c>
      <c r="J8" s="28">
        <f t="shared" si="0"/>
        <v>64.7</v>
      </c>
      <c r="K8" s="26" t="s">
        <v>186</v>
      </c>
    </row>
    <row r="9" spans="1:19" ht="15.75" customHeight="1">
      <c r="A9" s="27">
        <v>43894</v>
      </c>
      <c r="B9" s="26" t="s">
        <v>191</v>
      </c>
      <c r="C9" s="26" t="s">
        <v>185</v>
      </c>
      <c r="D9" s="28">
        <v>25</v>
      </c>
      <c r="E9" s="28">
        <v>190.5</v>
      </c>
      <c r="F9" s="28">
        <v>106</v>
      </c>
      <c r="G9" s="28">
        <v>94.8</v>
      </c>
      <c r="H9" s="28">
        <v>92.5</v>
      </c>
      <c r="I9" s="28">
        <v>93.1</v>
      </c>
      <c r="J9" s="28">
        <f t="shared" si="0"/>
        <v>93.466666666666654</v>
      </c>
      <c r="K9" s="26" t="s">
        <v>189</v>
      </c>
    </row>
    <row r="10" spans="1:19" s="70" customFormat="1" ht="15.75" customHeight="1">
      <c r="A10" s="27"/>
      <c r="B10" s="26"/>
      <c r="C10" s="26"/>
      <c r="D10" s="28"/>
      <c r="E10" s="28"/>
      <c r="F10" s="28"/>
      <c r="G10" s="28"/>
      <c r="H10" s="28"/>
      <c r="I10" s="28"/>
      <c r="J10" s="28"/>
      <c r="K10" s="26"/>
    </row>
    <row r="11" spans="1:19" ht="15.75" customHeight="1">
      <c r="B11" s="70"/>
      <c r="C11" s="70"/>
      <c r="D11" s="70"/>
      <c r="E11" s="70"/>
      <c r="F11" s="70"/>
      <c r="G11" s="70"/>
      <c r="H11" s="70"/>
    </row>
    <row r="12" spans="1:19" ht="15.75" customHeight="1">
      <c r="B12" s="70"/>
      <c r="C12" s="70"/>
      <c r="D12" s="70"/>
      <c r="E12" s="70"/>
      <c r="F12" s="70"/>
      <c r="G12" s="70"/>
      <c r="H12" s="70"/>
    </row>
    <row r="13" spans="1:19" ht="12.75">
      <c r="A13" s="7"/>
      <c r="B13" s="7"/>
      <c r="C13" s="2" t="s">
        <v>192</v>
      </c>
      <c r="D13" s="2" t="s">
        <v>193</v>
      </c>
      <c r="E13" s="7"/>
      <c r="F13" s="7"/>
      <c r="G13" s="7"/>
      <c r="H13" s="7"/>
      <c r="I13" s="7"/>
      <c r="J13" s="7"/>
      <c r="K13" s="7"/>
      <c r="M13" s="1" t="s">
        <v>194</v>
      </c>
      <c r="Q13" s="1" t="s">
        <v>195</v>
      </c>
      <c r="R13" s="7"/>
      <c r="S13" s="7"/>
    </row>
    <row r="14" spans="1:19" ht="12.75">
      <c r="A14" s="1" t="s">
        <v>196</v>
      </c>
      <c r="B14" s="2" t="s">
        <v>197</v>
      </c>
      <c r="C14" s="29" t="s">
        <v>198</v>
      </c>
      <c r="D14" s="29" t="s">
        <v>199</v>
      </c>
      <c r="E14" s="29" t="s">
        <v>200</v>
      </c>
      <c r="F14" s="29" t="s">
        <v>201</v>
      </c>
      <c r="G14" s="29" t="s">
        <v>202</v>
      </c>
      <c r="H14" s="29" t="s">
        <v>203</v>
      </c>
      <c r="I14" s="29" t="s">
        <v>204</v>
      </c>
      <c r="J14" s="29" t="s">
        <v>205</v>
      </c>
      <c r="K14" s="29" t="s">
        <v>206</v>
      </c>
      <c r="M14" s="1" t="s">
        <v>4</v>
      </c>
      <c r="N14" s="1" t="s">
        <v>5</v>
      </c>
      <c r="O14" s="1" t="s">
        <v>6</v>
      </c>
      <c r="Q14" s="1" t="s">
        <v>4</v>
      </c>
      <c r="R14" s="1" t="s">
        <v>5</v>
      </c>
      <c r="S14" s="1" t="s">
        <v>6</v>
      </c>
    </row>
    <row r="15" spans="1:19">
      <c r="A15" s="3">
        <v>1</v>
      </c>
      <c r="B15" s="3">
        <v>3</v>
      </c>
      <c r="C15" s="3">
        <v>1.7843621039999999</v>
      </c>
      <c r="D15" s="26">
        <v>13.12447721</v>
      </c>
      <c r="E15" s="26">
        <v>12.913345469999999</v>
      </c>
      <c r="F15" s="26">
        <v>13.43907997</v>
      </c>
      <c r="G15" s="26">
        <v>12.6698953</v>
      </c>
      <c r="H15" s="26">
        <v>12.738848109999999</v>
      </c>
      <c r="I15" s="26">
        <v>12.943077819999999</v>
      </c>
      <c r="J15" s="26">
        <v>12.516079510000001</v>
      </c>
      <c r="K15" s="26">
        <v>12.488343179999999</v>
      </c>
      <c r="M15" s="4">
        <f t="shared" ref="M15:M18" si="1">MAX(D15:K15)</f>
        <v>13.43907997</v>
      </c>
      <c r="N15" s="4">
        <f t="shared" ref="N15:N18" si="2">MIN(D15:K15)</f>
        <v>12.488343179999999</v>
      </c>
      <c r="O15" s="4">
        <f t="shared" ref="O15:O18" si="3">AVERAGE(D15:K15)</f>
        <v>12.85414332125</v>
      </c>
      <c r="Q15" s="4">
        <f>MAX(D15:K18)</f>
        <v>13.43907997</v>
      </c>
      <c r="R15" s="4">
        <f>MIN(D15:K18)</f>
        <v>10.24945512</v>
      </c>
      <c r="S15" s="4">
        <f>AVERAGE(D15:K18)</f>
        <v>11.530962407500001</v>
      </c>
    </row>
    <row r="16" spans="1:19">
      <c r="A16" s="3">
        <v>2</v>
      </c>
      <c r="B16" s="3">
        <v>3</v>
      </c>
      <c r="C16" s="26">
        <v>1.6121465399999999</v>
      </c>
      <c r="D16" s="28">
        <v>11.00523155</v>
      </c>
      <c r="E16" s="28">
        <v>10.60252912</v>
      </c>
      <c r="F16" s="28">
        <v>11.60660088</v>
      </c>
      <c r="G16" s="28">
        <v>10.918603879999999</v>
      </c>
      <c r="H16" s="28">
        <v>10.862868539999999</v>
      </c>
      <c r="I16" s="28">
        <v>10.98916532</v>
      </c>
      <c r="J16" s="26">
        <v>10.24945512</v>
      </c>
      <c r="K16" s="28">
        <v>10.340420999999999</v>
      </c>
      <c r="M16" s="4">
        <f t="shared" si="1"/>
        <v>11.60660088</v>
      </c>
      <c r="N16" s="4">
        <f t="shared" si="2"/>
        <v>10.24945512</v>
      </c>
      <c r="O16" s="4">
        <f t="shared" si="3"/>
        <v>10.821859426250001</v>
      </c>
    </row>
    <row r="17" spans="1:19">
      <c r="A17" s="3">
        <v>3</v>
      </c>
      <c r="B17" s="3">
        <v>3</v>
      </c>
      <c r="C17" s="26">
        <v>1.8957573720000001</v>
      </c>
      <c r="D17" s="28">
        <v>11.737313759999999</v>
      </c>
      <c r="E17" s="26">
        <v>11.41887084</v>
      </c>
      <c r="F17" s="28">
        <v>12.781186999999999</v>
      </c>
      <c r="G17" s="28">
        <v>11.57141339</v>
      </c>
      <c r="H17" s="28">
        <v>11.418755819999999</v>
      </c>
      <c r="I17" s="28">
        <v>11.489576980000001</v>
      </c>
      <c r="J17" s="28">
        <v>11.272226720000001</v>
      </c>
      <c r="K17" s="28">
        <v>10.854166660000001</v>
      </c>
      <c r="M17" s="4">
        <f t="shared" si="1"/>
        <v>12.781186999999999</v>
      </c>
      <c r="N17" s="4">
        <f t="shared" si="2"/>
        <v>10.854166660000001</v>
      </c>
      <c r="O17" s="4">
        <f t="shared" si="3"/>
        <v>11.56793889625</v>
      </c>
    </row>
    <row r="18" spans="1:19">
      <c r="A18" s="3">
        <v>4</v>
      </c>
      <c r="B18" s="3">
        <v>3</v>
      </c>
      <c r="C18" s="26">
        <v>1.8694403660000001</v>
      </c>
      <c r="D18" s="26">
        <v>10.98796596</v>
      </c>
      <c r="E18" s="26">
        <v>11.078948069999999</v>
      </c>
      <c r="F18" s="26">
        <v>11.00202453</v>
      </c>
      <c r="G18" s="26">
        <v>10.618670460000001</v>
      </c>
      <c r="H18" s="26">
        <v>11.08831531</v>
      </c>
      <c r="I18" s="26">
        <v>11.03373869</v>
      </c>
      <c r="J18" s="26">
        <v>10.620491790000001</v>
      </c>
      <c r="K18" s="26">
        <v>10.60910908</v>
      </c>
      <c r="M18" s="4">
        <f t="shared" si="1"/>
        <v>11.08831531</v>
      </c>
      <c r="N18" s="4">
        <f t="shared" si="2"/>
        <v>10.60910908</v>
      </c>
      <c r="O18" s="4">
        <f t="shared" si="3"/>
        <v>10.879907986249998</v>
      </c>
    </row>
    <row r="20" spans="1:19" ht="12.75">
      <c r="A20" s="7"/>
      <c r="B20" s="1" t="s">
        <v>207</v>
      </c>
      <c r="C20" s="1"/>
      <c r="D20" s="1"/>
      <c r="E20" s="7"/>
      <c r="F20" s="7"/>
      <c r="G20" s="7"/>
      <c r="H20" s="7"/>
      <c r="I20" s="7"/>
      <c r="J20" s="7"/>
      <c r="K20" s="7"/>
    </row>
    <row r="21" spans="1:19" ht="12.75">
      <c r="A21" s="7"/>
      <c r="B21" s="1" t="s">
        <v>4</v>
      </c>
      <c r="C21" s="3">
        <f t="shared" ref="C21:K21" si="4">MAX(C15:C18)</f>
        <v>1.8957573720000001</v>
      </c>
      <c r="D21" s="3">
        <f t="shared" si="4"/>
        <v>13.12447721</v>
      </c>
      <c r="E21" s="3">
        <f t="shared" si="4"/>
        <v>12.913345469999999</v>
      </c>
      <c r="F21" s="3">
        <f t="shared" si="4"/>
        <v>13.43907997</v>
      </c>
      <c r="G21" s="3">
        <f t="shared" si="4"/>
        <v>12.6698953</v>
      </c>
      <c r="H21" s="3">
        <f t="shared" si="4"/>
        <v>12.738848109999999</v>
      </c>
      <c r="I21" s="3">
        <f t="shared" si="4"/>
        <v>12.943077819999999</v>
      </c>
      <c r="J21" s="3">
        <f t="shared" si="4"/>
        <v>12.516079510000001</v>
      </c>
      <c r="K21" s="3">
        <f t="shared" si="4"/>
        <v>12.488343179999999</v>
      </c>
    </row>
    <row r="22" spans="1:19" ht="12.75">
      <c r="A22" s="7"/>
      <c r="B22" s="1" t="s">
        <v>5</v>
      </c>
      <c r="C22" s="3">
        <f t="shared" ref="C22:K22" si="5">MIN(C15:C18)</f>
        <v>1.6121465399999999</v>
      </c>
      <c r="D22" s="3">
        <f t="shared" si="5"/>
        <v>10.98796596</v>
      </c>
      <c r="E22" s="3">
        <f t="shared" si="5"/>
        <v>10.60252912</v>
      </c>
      <c r="F22" s="3">
        <f t="shared" si="5"/>
        <v>11.00202453</v>
      </c>
      <c r="G22" s="3">
        <f t="shared" si="5"/>
        <v>10.618670460000001</v>
      </c>
      <c r="H22" s="3">
        <f t="shared" si="5"/>
        <v>10.862868539999999</v>
      </c>
      <c r="I22" s="3">
        <f t="shared" si="5"/>
        <v>10.98916532</v>
      </c>
      <c r="J22" s="3">
        <f t="shared" si="5"/>
        <v>10.24945512</v>
      </c>
      <c r="K22" s="3">
        <f t="shared" si="5"/>
        <v>10.340420999999999</v>
      </c>
    </row>
    <row r="23" spans="1:19" ht="12.75">
      <c r="A23" s="7"/>
      <c r="B23" s="1" t="s">
        <v>6</v>
      </c>
      <c r="C23" s="3">
        <f t="shared" ref="C23:K23" si="6">AVERAGE(C15:C18)</f>
        <v>1.7904265955000001</v>
      </c>
      <c r="D23" s="3">
        <f t="shared" si="6"/>
        <v>11.713747120000001</v>
      </c>
      <c r="E23" s="3">
        <f t="shared" si="6"/>
        <v>11.503423375000001</v>
      </c>
      <c r="F23" s="3">
        <f t="shared" si="6"/>
        <v>12.207223095</v>
      </c>
      <c r="G23" s="3">
        <f t="shared" si="6"/>
        <v>11.444645757500002</v>
      </c>
      <c r="H23" s="3">
        <f t="shared" si="6"/>
        <v>11.527196945</v>
      </c>
      <c r="I23" s="3">
        <f t="shared" si="6"/>
        <v>11.6138897025</v>
      </c>
      <c r="J23" s="3">
        <f t="shared" si="6"/>
        <v>11.164563285000002</v>
      </c>
      <c r="K23" s="3">
        <f t="shared" si="6"/>
        <v>11.073009979999998</v>
      </c>
    </row>
    <row r="24" spans="1:19" ht="12.75">
      <c r="A24" s="7"/>
      <c r="B24" s="7"/>
      <c r="C24" s="1"/>
      <c r="D24" s="1"/>
      <c r="E24" s="7"/>
      <c r="F24" s="7"/>
      <c r="G24" s="7"/>
      <c r="H24" s="7"/>
      <c r="I24" s="7"/>
      <c r="J24" s="7"/>
      <c r="K24" s="7"/>
    </row>
    <row r="25" spans="1:19" ht="12.75">
      <c r="A25" s="7"/>
      <c r="B25" s="7"/>
      <c r="C25" s="1"/>
      <c r="D25" s="1"/>
      <c r="E25" s="7"/>
      <c r="F25" s="7"/>
      <c r="G25" s="7"/>
      <c r="H25" s="7"/>
      <c r="I25" s="7"/>
      <c r="J25" s="7"/>
      <c r="K25" s="7"/>
    </row>
    <row r="26" spans="1:19" ht="12.75">
      <c r="A26" s="7"/>
      <c r="B26" s="7"/>
      <c r="C26" s="1" t="s">
        <v>192</v>
      </c>
      <c r="D26" s="1" t="s">
        <v>208</v>
      </c>
      <c r="E26" s="7"/>
      <c r="F26" s="7"/>
      <c r="G26" s="7"/>
      <c r="H26" s="7"/>
      <c r="I26" s="7"/>
      <c r="J26" s="7"/>
      <c r="K26" s="7"/>
      <c r="M26" s="1" t="s">
        <v>194</v>
      </c>
      <c r="N26" s="7"/>
      <c r="O26" s="7"/>
      <c r="Q26" s="1" t="s">
        <v>195</v>
      </c>
      <c r="R26" s="7"/>
      <c r="S26" s="7"/>
    </row>
    <row r="27" spans="1:19" ht="12.75">
      <c r="A27" s="1" t="s">
        <v>196</v>
      </c>
      <c r="B27" s="1" t="s">
        <v>197</v>
      </c>
      <c r="C27" s="1"/>
      <c r="D27" s="29" t="s">
        <v>199</v>
      </c>
      <c r="E27" s="29" t="s">
        <v>200</v>
      </c>
      <c r="F27" s="29" t="s">
        <v>201</v>
      </c>
      <c r="G27" s="29" t="s">
        <v>202</v>
      </c>
      <c r="H27" s="29" t="s">
        <v>203</v>
      </c>
      <c r="I27" s="29" t="s">
        <v>204</v>
      </c>
      <c r="J27" s="29" t="s">
        <v>205</v>
      </c>
      <c r="K27" s="29" t="s">
        <v>206</v>
      </c>
      <c r="M27" s="1" t="s">
        <v>4</v>
      </c>
      <c r="N27" s="1" t="s">
        <v>5</v>
      </c>
      <c r="O27" s="1" t="s">
        <v>6</v>
      </c>
      <c r="Q27" s="1" t="s">
        <v>4</v>
      </c>
      <c r="R27" s="1" t="s">
        <v>5</v>
      </c>
      <c r="S27" s="1" t="s">
        <v>6</v>
      </c>
    </row>
    <row r="28" spans="1:19" ht="12.75">
      <c r="A28" s="3">
        <v>1</v>
      </c>
      <c r="B28" s="3">
        <v>3</v>
      </c>
      <c r="D28" s="3">
        <f>D15-$C15</f>
        <v>11.340115106000001</v>
      </c>
      <c r="E28" s="71">
        <f t="shared" ref="E28:K28" si="7">E15-$C15</f>
        <v>11.128983366</v>
      </c>
      <c r="F28" s="71">
        <f t="shared" si="7"/>
        <v>11.654717866</v>
      </c>
      <c r="G28" s="71">
        <f t="shared" si="7"/>
        <v>10.885533196000001</v>
      </c>
      <c r="H28" s="71">
        <f t="shared" si="7"/>
        <v>10.954486006</v>
      </c>
      <c r="I28" s="71">
        <f t="shared" si="7"/>
        <v>11.158715716</v>
      </c>
      <c r="J28" s="71">
        <f t="shared" si="7"/>
        <v>10.731717406000001</v>
      </c>
      <c r="K28" s="71">
        <f t="shared" si="7"/>
        <v>10.703981076</v>
      </c>
      <c r="M28" s="4">
        <f t="shared" ref="M28:M31" si="8">MAX(D28:K28)</f>
        <v>11.654717866</v>
      </c>
      <c r="N28" s="4">
        <f t="shared" ref="N28:N31" si="9">MIN(D28:K28)</f>
        <v>10.703981076</v>
      </c>
      <c r="O28" s="4">
        <f t="shared" ref="O28:O31" si="10">AVERAGE(D28:K28)</f>
        <v>11.06978121725</v>
      </c>
      <c r="Q28" s="4">
        <f>MAX(D28:K31)</f>
        <v>11.654717866</v>
      </c>
      <c r="R28" s="4">
        <f>MIN(D28:K31)</f>
        <v>8.6373085800000009</v>
      </c>
      <c r="S28" s="4">
        <f>AVERAGE(D28:K31)</f>
        <v>9.7405358119999992</v>
      </c>
    </row>
    <row r="29" spans="1:19" ht="12.75">
      <c r="A29" s="3">
        <v>2</v>
      </c>
      <c r="B29" s="3">
        <v>3</v>
      </c>
      <c r="D29" s="71">
        <f t="shared" ref="D29:K31" si="11">D16-$C16</f>
        <v>9.3930850100000001</v>
      </c>
      <c r="E29" s="71">
        <f t="shared" si="11"/>
        <v>8.9903825800000003</v>
      </c>
      <c r="F29" s="71">
        <f t="shared" si="11"/>
        <v>9.9944543400000008</v>
      </c>
      <c r="G29" s="71">
        <f t="shared" si="11"/>
        <v>9.3064573399999997</v>
      </c>
      <c r="H29" s="71">
        <f t="shared" si="11"/>
        <v>9.2507219999999997</v>
      </c>
      <c r="I29" s="71">
        <f t="shared" si="11"/>
        <v>9.3770187800000002</v>
      </c>
      <c r="J29" s="71">
        <f t="shared" si="11"/>
        <v>8.6373085800000009</v>
      </c>
      <c r="K29" s="71">
        <f t="shared" si="11"/>
        <v>8.7282744599999997</v>
      </c>
      <c r="M29" s="4">
        <f t="shared" si="8"/>
        <v>9.9944543400000008</v>
      </c>
      <c r="N29" s="4">
        <f t="shared" si="9"/>
        <v>8.6373085800000009</v>
      </c>
      <c r="O29" s="4">
        <f t="shared" si="10"/>
        <v>9.2097128862499993</v>
      </c>
    </row>
    <row r="30" spans="1:19" ht="12.75">
      <c r="A30" s="3">
        <v>3</v>
      </c>
      <c r="B30" s="3">
        <v>3</v>
      </c>
      <c r="D30" s="71">
        <f t="shared" si="11"/>
        <v>9.841556387999999</v>
      </c>
      <c r="E30" s="71">
        <f t="shared" si="11"/>
        <v>9.523113468</v>
      </c>
      <c r="F30" s="71">
        <f t="shared" si="11"/>
        <v>10.885429627999999</v>
      </c>
      <c r="G30" s="71">
        <f t="shared" si="11"/>
        <v>9.6756560179999997</v>
      </c>
      <c r="H30" s="71">
        <f t="shared" si="11"/>
        <v>9.5229984479999992</v>
      </c>
      <c r="I30" s="71">
        <f t="shared" si="11"/>
        <v>9.5938196080000004</v>
      </c>
      <c r="J30" s="71">
        <f t="shared" si="11"/>
        <v>9.3764693480000005</v>
      </c>
      <c r="K30" s="71">
        <f t="shared" si="11"/>
        <v>8.9584092880000004</v>
      </c>
      <c r="M30" s="4">
        <f t="shared" si="8"/>
        <v>10.885429627999999</v>
      </c>
      <c r="N30" s="4">
        <f t="shared" si="9"/>
        <v>8.9584092880000004</v>
      </c>
      <c r="O30" s="4">
        <f t="shared" si="10"/>
        <v>9.67218152425</v>
      </c>
    </row>
    <row r="31" spans="1:19" ht="12.75">
      <c r="A31" s="3">
        <v>4</v>
      </c>
      <c r="B31" s="3">
        <v>3</v>
      </c>
      <c r="D31" s="71">
        <f t="shared" si="11"/>
        <v>9.1185255940000012</v>
      </c>
      <c r="E31" s="71">
        <f t="shared" si="11"/>
        <v>9.209507704</v>
      </c>
      <c r="F31" s="71">
        <f t="shared" si="11"/>
        <v>9.1325841640000007</v>
      </c>
      <c r="G31" s="71">
        <f t="shared" si="11"/>
        <v>8.7492300940000014</v>
      </c>
      <c r="H31" s="71">
        <f t="shared" si="11"/>
        <v>9.2188749439999995</v>
      </c>
      <c r="I31" s="71">
        <f t="shared" si="11"/>
        <v>9.1642983240000007</v>
      </c>
      <c r="J31" s="71">
        <f t="shared" si="11"/>
        <v>8.7510514239999999</v>
      </c>
      <c r="K31" s="71">
        <f t="shared" si="11"/>
        <v>8.7396687140000004</v>
      </c>
      <c r="M31" s="4">
        <f t="shared" si="8"/>
        <v>9.2188749439999995</v>
      </c>
      <c r="N31" s="4">
        <f t="shared" si="9"/>
        <v>8.7396687140000004</v>
      </c>
      <c r="O31" s="4">
        <f t="shared" si="10"/>
        <v>9.0104676202500009</v>
      </c>
    </row>
    <row r="34" spans="1:19" ht="12.75">
      <c r="B34" s="1" t="s">
        <v>209</v>
      </c>
    </row>
    <row r="35" spans="1:19" ht="12.75">
      <c r="B35" s="1" t="s">
        <v>4</v>
      </c>
      <c r="D35" s="4">
        <f t="shared" ref="D35:K35" si="12">MAX(D28:D31)</f>
        <v>11.340115106000001</v>
      </c>
      <c r="E35" s="4">
        <f t="shared" si="12"/>
        <v>11.128983366</v>
      </c>
      <c r="F35" s="4">
        <f t="shared" si="12"/>
        <v>11.654717866</v>
      </c>
      <c r="G35" s="4">
        <f t="shared" si="12"/>
        <v>10.885533196000001</v>
      </c>
      <c r="H35" s="4">
        <f t="shared" si="12"/>
        <v>10.954486006</v>
      </c>
      <c r="I35" s="4">
        <f t="shared" si="12"/>
        <v>11.158715716</v>
      </c>
      <c r="J35" s="4">
        <f t="shared" si="12"/>
        <v>10.731717406000001</v>
      </c>
      <c r="K35" s="4">
        <f t="shared" si="12"/>
        <v>10.703981076</v>
      </c>
    </row>
    <row r="36" spans="1:19" ht="12.75">
      <c r="B36" s="1" t="s">
        <v>5</v>
      </c>
      <c r="D36" s="4">
        <f t="shared" ref="D36:K36" si="13">MIN(D28:D31)</f>
        <v>9.1185255940000012</v>
      </c>
      <c r="E36" s="4">
        <f t="shared" si="13"/>
        <v>8.9903825800000003</v>
      </c>
      <c r="F36" s="4">
        <f t="shared" si="13"/>
        <v>9.1325841640000007</v>
      </c>
      <c r="G36" s="4">
        <f t="shared" si="13"/>
        <v>8.7492300940000014</v>
      </c>
      <c r="H36" s="4">
        <f t="shared" si="13"/>
        <v>9.2188749439999995</v>
      </c>
      <c r="I36" s="4">
        <f t="shared" si="13"/>
        <v>9.1642983240000007</v>
      </c>
      <c r="J36" s="4">
        <f t="shared" si="13"/>
        <v>8.6373085800000009</v>
      </c>
      <c r="K36" s="4">
        <f t="shared" si="13"/>
        <v>8.7282744599999997</v>
      </c>
    </row>
    <row r="37" spans="1:19" ht="12.75">
      <c r="B37" s="1" t="s">
        <v>6</v>
      </c>
      <c r="D37" s="4">
        <f t="shared" ref="D37:K37" si="14">AVERAGE(D28:D31)</f>
        <v>9.9233205244999994</v>
      </c>
      <c r="E37" s="4">
        <f t="shared" si="14"/>
        <v>9.7129967794999992</v>
      </c>
      <c r="F37" s="4">
        <f t="shared" si="14"/>
        <v>10.4167964995</v>
      </c>
      <c r="G37" s="4">
        <f t="shared" si="14"/>
        <v>9.6542191620000004</v>
      </c>
      <c r="H37" s="4">
        <f t="shared" si="14"/>
        <v>9.7367703494999986</v>
      </c>
      <c r="I37" s="4">
        <f t="shared" si="14"/>
        <v>9.8234631070000002</v>
      </c>
      <c r="J37" s="4">
        <f t="shared" si="14"/>
        <v>9.374136689500002</v>
      </c>
      <c r="K37" s="4">
        <f t="shared" si="14"/>
        <v>9.2825833845000005</v>
      </c>
    </row>
    <row r="40" spans="1:19" ht="12.75">
      <c r="A40" s="30" t="s">
        <v>210</v>
      </c>
      <c r="B40" s="6"/>
      <c r="C40" s="6"/>
      <c r="D40" s="6"/>
      <c r="E40" s="6"/>
      <c r="F40" s="6"/>
      <c r="G40" s="6"/>
      <c r="H40" s="6"/>
      <c r="I40" s="6"/>
      <c r="J40" s="6"/>
      <c r="K40" s="6"/>
      <c r="L40" s="6"/>
      <c r="M40" s="6"/>
      <c r="N40" s="6"/>
      <c r="O40" s="6"/>
    </row>
    <row r="42" spans="1:19" ht="12.75">
      <c r="A42" s="7"/>
      <c r="B42" s="7"/>
      <c r="C42" s="1" t="s">
        <v>192</v>
      </c>
      <c r="D42" s="1" t="s">
        <v>211</v>
      </c>
      <c r="E42" s="7"/>
      <c r="F42" s="7"/>
      <c r="G42" s="7"/>
      <c r="H42" s="7"/>
      <c r="I42" s="7"/>
      <c r="J42" s="7"/>
      <c r="K42" s="7"/>
      <c r="M42" s="1" t="s">
        <v>194</v>
      </c>
      <c r="Q42" s="1" t="s">
        <v>195</v>
      </c>
      <c r="R42" s="7"/>
      <c r="S42" s="7"/>
    </row>
    <row r="43" spans="1:19" ht="12.75">
      <c r="A43" s="1" t="s">
        <v>196</v>
      </c>
      <c r="B43" s="1" t="s">
        <v>197</v>
      </c>
      <c r="C43" s="29" t="s">
        <v>198</v>
      </c>
      <c r="D43" s="29" t="s">
        <v>199</v>
      </c>
      <c r="E43" s="29" t="s">
        <v>200</v>
      </c>
      <c r="F43" s="29" t="s">
        <v>201</v>
      </c>
      <c r="G43" s="29" t="s">
        <v>202</v>
      </c>
      <c r="H43" s="29" t="s">
        <v>203</v>
      </c>
      <c r="I43" s="29" t="s">
        <v>204</v>
      </c>
      <c r="J43" s="29" t="s">
        <v>205</v>
      </c>
      <c r="K43" s="29" t="s">
        <v>206</v>
      </c>
      <c r="M43" s="1" t="s">
        <v>4</v>
      </c>
      <c r="N43" s="1" t="s">
        <v>5</v>
      </c>
      <c r="O43" s="1" t="s">
        <v>6</v>
      </c>
      <c r="Q43" s="1" t="s">
        <v>4</v>
      </c>
      <c r="R43" s="1" t="s">
        <v>5</v>
      </c>
      <c r="S43" s="1" t="s">
        <v>6</v>
      </c>
    </row>
    <row r="44" spans="1:19" ht="12.75">
      <c r="A44" s="3">
        <v>1</v>
      </c>
      <c r="B44" s="3">
        <v>3</v>
      </c>
      <c r="C44" s="4">
        <f t="shared" ref="C44:K44" si="15">C15*$J6</f>
        <v>132.57810432719998</v>
      </c>
      <c r="D44" s="4">
        <f t="shared" si="15"/>
        <v>975.14865670300003</v>
      </c>
      <c r="E44" s="4">
        <f t="shared" si="15"/>
        <v>959.46156842099992</v>
      </c>
      <c r="F44" s="4">
        <f t="shared" si="15"/>
        <v>998.52364177099992</v>
      </c>
      <c r="G44" s="4">
        <f t="shared" si="15"/>
        <v>941.37322079</v>
      </c>
      <c r="H44" s="4">
        <f t="shared" si="15"/>
        <v>946.49641457299992</v>
      </c>
      <c r="I44" s="4">
        <f t="shared" si="15"/>
        <v>961.67068202599989</v>
      </c>
      <c r="J44" s="4">
        <f t="shared" si="15"/>
        <v>929.94470759299998</v>
      </c>
      <c r="K44" s="4">
        <f t="shared" si="15"/>
        <v>927.88389827399988</v>
      </c>
      <c r="M44" s="4">
        <f t="shared" ref="M44:M47" si="16">MAX(D44:K44)</f>
        <v>998.52364177099992</v>
      </c>
      <c r="N44" s="4">
        <f t="shared" ref="N44:N47" si="17">MIN(D44:K44)</f>
        <v>927.88389827399988</v>
      </c>
      <c r="O44" s="4">
        <f t="shared" ref="O44:O47" si="18">AVERAGE(D44:K44)</f>
        <v>955.06284876887491</v>
      </c>
      <c r="Q44" s="4">
        <f>MAX(D44:K47)</f>
        <v>1036.3878709746666</v>
      </c>
      <c r="R44" s="4">
        <f>MIN(D44:K47)</f>
        <v>685.00525052</v>
      </c>
      <c r="S44" s="4">
        <f>AVERAGE(D44:K47)</f>
        <v>860.91954169803114</v>
      </c>
    </row>
    <row r="45" spans="1:19" ht="12.75">
      <c r="A45" s="3">
        <v>2</v>
      </c>
      <c r="B45" s="3">
        <v>3</v>
      </c>
      <c r="C45" s="4">
        <f t="shared" ref="C45:K45" si="19">C16*$J7</f>
        <v>107.74512708999998</v>
      </c>
      <c r="D45" s="4">
        <f t="shared" si="19"/>
        <v>735.51630859166653</v>
      </c>
      <c r="E45" s="4">
        <f t="shared" si="19"/>
        <v>708.60236285333326</v>
      </c>
      <c r="F45" s="4">
        <f t="shared" si="19"/>
        <v>775.70782548</v>
      </c>
      <c r="G45" s="4">
        <f t="shared" si="19"/>
        <v>729.72669264666661</v>
      </c>
      <c r="H45" s="4">
        <f t="shared" si="19"/>
        <v>726.00171408999984</v>
      </c>
      <c r="I45" s="4">
        <f t="shared" si="19"/>
        <v>734.4425488866666</v>
      </c>
      <c r="J45" s="4">
        <f t="shared" si="19"/>
        <v>685.00525052</v>
      </c>
      <c r="K45" s="4">
        <f t="shared" si="19"/>
        <v>691.08480349999991</v>
      </c>
      <c r="M45" s="4">
        <f t="shared" si="16"/>
        <v>775.70782548</v>
      </c>
      <c r="N45" s="4">
        <f t="shared" si="17"/>
        <v>685.00525052</v>
      </c>
      <c r="O45" s="4">
        <f t="shared" si="18"/>
        <v>723.26093832104164</v>
      </c>
    </row>
    <row r="46" spans="1:19" ht="12.75">
      <c r="A46" s="3">
        <v>3</v>
      </c>
      <c r="B46" s="3">
        <v>3</v>
      </c>
      <c r="C46" s="4">
        <f t="shared" ref="C46:K46" si="20">C17*$J8</f>
        <v>122.6555019684</v>
      </c>
      <c r="D46" s="4">
        <f t="shared" si="20"/>
        <v>759.40420027200003</v>
      </c>
      <c r="E46" s="4">
        <f t="shared" si="20"/>
        <v>738.80094334800003</v>
      </c>
      <c r="F46" s="4">
        <f t="shared" si="20"/>
        <v>826.94279889999996</v>
      </c>
      <c r="G46" s="4">
        <f t="shared" si="20"/>
        <v>748.67044633300009</v>
      </c>
      <c r="H46" s="4">
        <f t="shared" si="20"/>
        <v>738.79350155400004</v>
      </c>
      <c r="I46" s="4">
        <f t="shared" si="20"/>
        <v>743.37563060600007</v>
      </c>
      <c r="J46" s="4">
        <f t="shared" si="20"/>
        <v>729.31306878400005</v>
      </c>
      <c r="K46" s="4">
        <f t="shared" si="20"/>
        <v>702.26458290200003</v>
      </c>
      <c r="M46" s="4">
        <f t="shared" si="16"/>
        <v>826.94279889999996</v>
      </c>
      <c r="N46" s="4">
        <f t="shared" si="17"/>
        <v>702.26458290200003</v>
      </c>
      <c r="O46" s="4">
        <f t="shared" si="18"/>
        <v>748.44564658737511</v>
      </c>
    </row>
    <row r="47" spans="1:19" ht="12.75">
      <c r="A47" s="3">
        <v>4</v>
      </c>
      <c r="B47" s="3">
        <v>3</v>
      </c>
      <c r="C47" s="4">
        <f t="shared" ref="C47:K47" si="21">C18*$J9</f>
        <v>174.73035954213333</v>
      </c>
      <c r="D47" s="4">
        <f t="shared" si="21"/>
        <v>1027.0085517279999</v>
      </c>
      <c r="E47" s="4">
        <f t="shared" si="21"/>
        <v>1035.5123462759998</v>
      </c>
      <c r="F47" s="4">
        <f t="shared" si="21"/>
        <v>1028.3225594039998</v>
      </c>
      <c r="G47" s="4">
        <f t="shared" si="21"/>
        <v>992.4917323279999</v>
      </c>
      <c r="H47" s="4">
        <f t="shared" si="21"/>
        <v>1036.3878709746666</v>
      </c>
      <c r="I47" s="4">
        <f t="shared" si="21"/>
        <v>1031.2867762253331</v>
      </c>
      <c r="J47" s="4">
        <f t="shared" si="21"/>
        <v>992.66196597199996</v>
      </c>
      <c r="K47" s="4">
        <f t="shared" si="21"/>
        <v>991.59806201066647</v>
      </c>
      <c r="M47" s="4">
        <f t="shared" si="16"/>
        <v>1036.3878709746666</v>
      </c>
      <c r="N47" s="4">
        <f t="shared" si="17"/>
        <v>991.59806201066647</v>
      </c>
      <c r="O47" s="4">
        <f t="shared" si="18"/>
        <v>1016.9087331148331</v>
      </c>
    </row>
    <row r="49" spans="1:19" ht="12.75">
      <c r="A49" s="7"/>
      <c r="B49" s="1" t="s">
        <v>207</v>
      </c>
      <c r="C49" s="1"/>
      <c r="D49" s="1"/>
      <c r="E49" s="7"/>
      <c r="F49" s="7"/>
      <c r="G49" s="7"/>
      <c r="H49" s="7"/>
      <c r="I49" s="7"/>
      <c r="J49" s="7"/>
      <c r="K49" s="7"/>
    </row>
    <row r="50" spans="1:19" ht="12.75">
      <c r="A50" s="7"/>
      <c r="B50" s="1" t="s">
        <v>4</v>
      </c>
      <c r="C50" s="3">
        <f t="shared" ref="C50:K50" si="22">MAX(C44:C47)</f>
        <v>174.73035954213333</v>
      </c>
      <c r="D50" s="3">
        <f t="shared" si="22"/>
        <v>1027.0085517279999</v>
      </c>
      <c r="E50" s="3">
        <f t="shared" si="22"/>
        <v>1035.5123462759998</v>
      </c>
      <c r="F50" s="3">
        <f t="shared" si="22"/>
        <v>1028.3225594039998</v>
      </c>
      <c r="G50" s="3">
        <f t="shared" si="22"/>
        <v>992.4917323279999</v>
      </c>
      <c r="H50" s="3">
        <f t="shared" si="22"/>
        <v>1036.3878709746666</v>
      </c>
      <c r="I50" s="3">
        <f t="shared" si="22"/>
        <v>1031.2867762253331</v>
      </c>
      <c r="J50" s="3">
        <f t="shared" si="22"/>
        <v>992.66196597199996</v>
      </c>
      <c r="K50" s="3">
        <f t="shared" si="22"/>
        <v>991.59806201066647</v>
      </c>
    </row>
    <row r="51" spans="1:19" ht="12.75">
      <c r="A51" s="7"/>
      <c r="B51" s="1" t="s">
        <v>5</v>
      </c>
      <c r="C51" s="3">
        <f t="shared" ref="C51:K51" si="23">MIN(C44:C47)</f>
        <v>107.74512708999998</v>
      </c>
      <c r="D51" s="3">
        <f t="shared" si="23"/>
        <v>735.51630859166653</v>
      </c>
      <c r="E51" s="3">
        <f t="shared" si="23"/>
        <v>708.60236285333326</v>
      </c>
      <c r="F51" s="3">
        <f t="shared" si="23"/>
        <v>775.70782548</v>
      </c>
      <c r="G51" s="3">
        <f t="shared" si="23"/>
        <v>729.72669264666661</v>
      </c>
      <c r="H51" s="3">
        <f t="shared" si="23"/>
        <v>726.00171408999984</v>
      </c>
      <c r="I51" s="3">
        <f t="shared" si="23"/>
        <v>734.4425488866666</v>
      </c>
      <c r="J51" s="3">
        <f t="shared" si="23"/>
        <v>685.00525052</v>
      </c>
      <c r="K51" s="3">
        <f t="shared" si="23"/>
        <v>691.08480349999991</v>
      </c>
    </row>
    <row r="52" spans="1:19" ht="12.75">
      <c r="A52" s="7"/>
      <c r="B52" s="1" t="s">
        <v>6</v>
      </c>
      <c r="C52" s="3">
        <f t="shared" ref="C52:K52" si="24">AVERAGE(C44:C47)</f>
        <v>134.42727323193333</v>
      </c>
      <c r="D52" s="3">
        <f t="shared" si="24"/>
        <v>874.26942932366671</v>
      </c>
      <c r="E52" s="3">
        <f t="shared" si="24"/>
        <v>860.59430522458331</v>
      </c>
      <c r="F52" s="3">
        <f t="shared" si="24"/>
        <v>907.37420638874983</v>
      </c>
      <c r="G52" s="3">
        <f t="shared" si="24"/>
        <v>853.06552302441673</v>
      </c>
      <c r="H52" s="3">
        <f t="shared" si="24"/>
        <v>861.91987529791663</v>
      </c>
      <c r="I52" s="3">
        <f t="shared" si="24"/>
        <v>867.6939094359999</v>
      </c>
      <c r="J52" s="3">
        <f t="shared" si="24"/>
        <v>834.23124821724991</v>
      </c>
      <c r="K52" s="3">
        <f t="shared" si="24"/>
        <v>828.20783667166666</v>
      </c>
    </row>
    <row r="53" spans="1:19" ht="12.75">
      <c r="A53" s="7"/>
      <c r="B53" s="7"/>
      <c r="C53" s="1"/>
      <c r="D53" s="1"/>
      <c r="E53" s="7"/>
      <c r="F53" s="7"/>
      <c r="G53" s="7"/>
      <c r="H53" s="7"/>
      <c r="I53" s="7"/>
      <c r="J53" s="7"/>
      <c r="K53" s="7"/>
    </row>
    <row r="54" spans="1:19" ht="12.75">
      <c r="A54" s="7"/>
      <c r="B54" s="7"/>
      <c r="C54" s="1"/>
      <c r="D54" s="1"/>
      <c r="E54" s="7"/>
      <c r="F54" s="7"/>
      <c r="G54" s="7"/>
      <c r="H54" s="7"/>
      <c r="I54" s="7"/>
      <c r="J54" s="7"/>
      <c r="K54" s="7"/>
    </row>
    <row r="55" spans="1:19" ht="12.75">
      <c r="A55" s="7"/>
      <c r="B55" s="7"/>
      <c r="C55" s="1" t="s">
        <v>192</v>
      </c>
      <c r="D55" s="1" t="s">
        <v>212</v>
      </c>
      <c r="E55" s="7"/>
      <c r="F55" s="7"/>
      <c r="G55" s="7"/>
      <c r="H55" s="7"/>
      <c r="I55" s="7"/>
      <c r="J55" s="7"/>
      <c r="K55" s="7"/>
      <c r="M55" s="1" t="s">
        <v>194</v>
      </c>
      <c r="Q55" s="1" t="s">
        <v>195</v>
      </c>
      <c r="R55" s="7"/>
      <c r="S55" s="7"/>
    </row>
    <row r="56" spans="1:19" ht="12.75">
      <c r="A56" s="1" t="s">
        <v>196</v>
      </c>
      <c r="B56" s="1" t="s">
        <v>197</v>
      </c>
      <c r="C56" s="1"/>
      <c r="D56" s="29" t="s">
        <v>199</v>
      </c>
      <c r="E56" s="29" t="s">
        <v>200</v>
      </c>
      <c r="F56" s="29" t="s">
        <v>201</v>
      </c>
      <c r="G56" s="29" t="s">
        <v>202</v>
      </c>
      <c r="H56" s="29" t="s">
        <v>203</v>
      </c>
      <c r="I56" s="29" t="s">
        <v>204</v>
      </c>
      <c r="J56" s="29" t="s">
        <v>205</v>
      </c>
      <c r="K56" s="29" t="s">
        <v>206</v>
      </c>
      <c r="M56" s="1" t="s">
        <v>4</v>
      </c>
      <c r="N56" s="1" t="s">
        <v>5</v>
      </c>
      <c r="O56" s="1" t="s">
        <v>6</v>
      </c>
      <c r="Q56" s="1" t="s">
        <v>4</v>
      </c>
      <c r="R56" s="1" t="s">
        <v>5</v>
      </c>
      <c r="S56" s="1" t="s">
        <v>6</v>
      </c>
    </row>
    <row r="57" spans="1:19" ht="12.75">
      <c r="A57" s="3">
        <v>1</v>
      </c>
      <c r="B57" s="3">
        <v>3</v>
      </c>
      <c r="D57" s="4">
        <f t="shared" ref="D57:K60" si="25">D28*$J6</f>
        <v>842.57055237580005</v>
      </c>
      <c r="E57" s="4">
        <f t="shared" si="25"/>
        <v>826.88346409379994</v>
      </c>
      <c r="F57" s="4">
        <f t="shared" si="25"/>
        <v>865.94553744380005</v>
      </c>
      <c r="G57" s="4">
        <f t="shared" si="25"/>
        <v>808.79511646280002</v>
      </c>
      <c r="H57" s="4">
        <f t="shared" si="25"/>
        <v>813.91831024579994</v>
      </c>
      <c r="I57" s="4">
        <f t="shared" si="25"/>
        <v>829.09257769879991</v>
      </c>
      <c r="J57" s="4">
        <f t="shared" si="25"/>
        <v>797.36660326580011</v>
      </c>
      <c r="K57" s="4">
        <f t="shared" si="25"/>
        <v>795.30579394680001</v>
      </c>
      <c r="M57" s="4">
        <f t="shared" ref="M57:M60" si="26">MAX(D57:K57)</f>
        <v>865.94553744380005</v>
      </c>
      <c r="N57" s="4">
        <f t="shared" ref="N57:N60" si="27">MIN(D57:K57)</f>
        <v>795.30579394680001</v>
      </c>
      <c r="O57" s="4">
        <f t="shared" ref="O57:O60" si="28">AVERAGE(D57:K57)</f>
        <v>822.48474444167505</v>
      </c>
      <c r="Q57" s="4">
        <f>MAX(D57:K60)</f>
        <v>865.94553744380005</v>
      </c>
      <c r="R57" s="4">
        <f>MIN(D57:K60)</f>
        <v>577.26012343000002</v>
      </c>
      <c r="S57" s="4">
        <f>AVERAGE(D57:K60)</f>
        <v>726.49226846609781</v>
      </c>
    </row>
    <row r="58" spans="1:19" ht="12.75">
      <c r="A58" s="3">
        <v>2</v>
      </c>
      <c r="B58" s="3">
        <v>3</v>
      </c>
      <c r="D58" s="4">
        <f t="shared" si="25"/>
        <v>627.77118150166666</v>
      </c>
      <c r="E58" s="4">
        <f t="shared" si="25"/>
        <v>600.85723576333328</v>
      </c>
      <c r="F58" s="4">
        <f t="shared" si="25"/>
        <v>667.96269839000001</v>
      </c>
      <c r="G58" s="4">
        <f t="shared" si="25"/>
        <v>621.98156555666662</v>
      </c>
      <c r="H58" s="4">
        <f t="shared" si="25"/>
        <v>618.25658699999997</v>
      </c>
      <c r="I58" s="4">
        <f t="shared" si="25"/>
        <v>626.69742179666662</v>
      </c>
      <c r="J58" s="4">
        <f t="shared" si="25"/>
        <v>577.26012343000002</v>
      </c>
      <c r="K58" s="4">
        <f t="shared" si="25"/>
        <v>583.33967640999992</v>
      </c>
      <c r="M58" s="4">
        <f t="shared" si="26"/>
        <v>667.96269839000001</v>
      </c>
      <c r="N58" s="4">
        <f t="shared" si="27"/>
        <v>577.26012343000002</v>
      </c>
      <c r="O58" s="4">
        <f t="shared" si="28"/>
        <v>615.51581123104165</v>
      </c>
    </row>
    <row r="59" spans="1:19" ht="12.75">
      <c r="A59" s="3">
        <v>3</v>
      </c>
      <c r="B59" s="3">
        <v>3</v>
      </c>
      <c r="D59" s="4">
        <f t="shared" si="25"/>
        <v>636.74869830360001</v>
      </c>
      <c r="E59" s="4">
        <f t="shared" si="25"/>
        <v>616.14544137960002</v>
      </c>
      <c r="F59" s="4">
        <f t="shared" si="25"/>
        <v>704.28729693159994</v>
      </c>
      <c r="G59" s="4">
        <f t="shared" si="25"/>
        <v>626.01494436459996</v>
      </c>
      <c r="H59" s="4">
        <f t="shared" si="25"/>
        <v>616.13799958560003</v>
      </c>
      <c r="I59" s="4">
        <f t="shared" si="25"/>
        <v>620.72012863760006</v>
      </c>
      <c r="J59" s="4">
        <f t="shared" si="25"/>
        <v>606.65756681560003</v>
      </c>
      <c r="K59" s="4">
        <f t="shared" si="25"/>
        <v>579.60908093360001</v>
      </c>
      <c r="M59" s="4">
        <f t="shared" si="26"/>
        <v>704.28729693159994</v>
      </c>
      <c r="N59" s="4">
        <f t="shared" si="27"/>
        <v>579.60908093360001</v>
      </c>
      <c r="O59" s="4">
        <f t="shared" si="28"/>
        <v>625.79014461897509</v>
      </c>
    </row>
    <row r="60" spans="1:19" ht="12.75">
      <c r="A60" s="3">
        <v>4</v>
      </c>
      <c r="B60" s="3">
        <v>3</v>
      </c>
      <c r="D60" s="4">
        <f t="shared" si="25"/>
        <v>852.27819218586671</v>
      </c>
      <c r="E60" s="4">
        <f t="shared" si="25"/>
        <v>860.78198673386657</v>
      </c>
      <c r="F60" s="4">
        <f t="shared" si="25"/>
        <v>853.59219986186667</v>
      </c>
      <c r="G60" s="4">
        <f t="shared" si="25"/>
        <v>817.76137278586668</v>
      </c>
      <c r="H60" s="4">
        <f t="shared" si="25"/>
        <v>861.65751143253317</v>
      </c>
      <c r="I60" s="4">
        <f t="shared" si="25"/>
        <v>856.55641668319993</v>
      </c>
      <c r="J60" s="4">
        <f t="shared" si="25"/>
        <v>817.93160642986652</v>
      </c>
      <c r="K60" s="4">
        <f t="shared" si="25"/>
        <v>816.86770246853325</v>
      </c>
      <c r="M60" s="4">
        <f t="shared" si="26"/>
        <v>861.65751143253317</v>
      </c>
      <c r="N60" s="4">
        <f t="shared" si="27"/>
        <v>816.86770246853325</v>
      </c>
      <c r="O60" s="4">
        <f t="shared" si="28"/>
        <v>842.17837357269991</v>
      </c>
    </row>
    <row r="63" spans="1:19" ht="12.75">
      <c r="B63" s="1" t="s">
        <v>209</v>
      </c>
    </row>
    <row r="64" spans="1:19" ht="12.75">
      <c r="B64" s="1" t="s">
        <v>4</v>
      </c>
      <c r="D64" s="4">
        <f t="shared" ref="D64:K64" si="29">MAX(D57:D60)</f>
        <v>852.27819218586671</v>
      </c>
      <c r="E64" s="4">
        <f t="shared" si="29"/>
        <v>860.78198673386657</v>
      </c>
      <c r="F64" s="4">
        <f t="shared" si="29"/>
        <v>865.94553744380005</v>
      </c>
      <c r="G64" s="4">
        <f t="shared" si="29"/>
        <v>817.76137278586668</v>
      </c>
      <c r="H64" s="4">
        <f t="shared" si="29"/>
        <v>861.65751143253317</v>
      </c>
      <c r="I64" s="4">
        <f t="shared" si="29"/>
        <v>856.55641668319993</v>
      </c>
      <c r="J64" s="4">
        <f t="shared" si="29"/>
        <v>817.93160642986652</v>
      </c>
      <c r="K64" s="4">
        <f t="shared" si="29"/>
        <v>816.86770246853325</v>
      </c>
    </row>
    <row r="65" spans="1:22" ht="12.75">
      <c r="B65" s="1" t="s">
        <v>5</v>
      </c>
      <c r="D65" s="4">
        <f t="shared" ref="D65:K65" si="30">MIN(D57:D60)</f>
        <v>627.77118150166666</v>
      </c>
      <c r="E65" s="4">
        <f t="shared" si="30"/>
        <v>600.85723576333328</v>
      </c>
      <c r="F65" s="4">
        <f t="shared" si="30"/>
        <v>667.96269839000001</v>
      </c>
      <c r="G65" s="4">
        <f t="shared" si="30"/>
        <v>621.98156555666662</v>
      </c>
      <c r="H65" s="4">
        <f t="shared" si="30"/>
        <v>616.13799958560003</v>
      </c>
      <c r="I65" s="4">
        <f t="shared" si="30"/>
        <v>620.72012863760006</v>
      </c>
      <c r="J65" s="4">
        <f t="shared" si="30"/>
        <v>577.26012343000002</v>
      </c>
      <c r="K65" s="4">
        <f t="shared" si="30"/>
        <v>579.60908093360001</v>
      </c>
    </row>
    <row r="66" spans="1:22" ht="12.75">
      <c r="B66" s="1" t="s">
        <v>6</v>
      </c>
      <c r="D66" s="4">
        <f t="shared" ref="D66:K66" si="31">AVERAGE(D57:D60)</f>
        <v>739.84215609173339</v>
      </c>
      <c r="E66" s="4">
        <f t="shared" si="31"/>
        <v>726.16703199264998</v>
      </c>
      <c r="F66" s="4">
        <f t="shared" si="31"/>
        <v>772.94693315681661</v>
      </c>
      <c r="G66" s="4">
        <f t="shared" si="31"/>
        <v>718.63824979248329</v>
      </c>
      <c r="H66" s="4">
        <f t="shared" si="31"/>
        <v>727.49260206598331</v>
      </c>
      <c r="I66" s="4">
        <f t="shared" si="31"/>
        <v>733.26663620406657</v>
      </c>
      <c r="J66" s="4">
        <f t="shared" si="31"/>
        <v>699.8039749853167</v>
      </c>
      <c r="K66" s="4">
        <f t="shared" si="31"/>
        <v>693.78056343973321</v>
      </c>
    </row>
    <row r="68" spans="1:22" ht="15.75" customHeight="1">
      <c r="D68" s="77"/>
      <c r="N68" s="77"/>
      <c r="S68" s="77"/>
    </row>
    <row r="69" spans="1:22" ht="15.75" customHeight="1">
      <c r="D69" s="74"/>
      <c r="E69" s="74"/>
      <c r="F69" s="74"/>
      <c r="N69" s="74"/>
      <c r="O69" s="74"/>
      <c r="P69" s="74"/>
      <c r="S69" s="73"/>
      <c r="T69" s="73"/>
      <c r="U69" s="73"/>
    </row>
    <row r="70" spans="1:22" ht="15.75" customHeight="1">
      <c r="I70" s="77"/>
      <c r="N70" s="77"/>
    </row>
    <row r="71" spans="1:22" s="83" customFormat="1" ht="15.75" customHeight="1">
      <c r="B71" s="83" t="s">
        <v>388</v>
      </c>
      <c r="I71" s="84"/>
      <c r="J71" s="84"/>
      <c r="K71" s="84"/>
      <c r="N71" s="84"/>
      <c r="O71" s="84"/>
      <c r="P71" s="84"/>
    </row>
    <row r="72" spans="1:22" s="83" customFormat="1" ht="15.75" customHeight="1">
      <c r="A72" s="84"/>
      <c r="B72" s="84"/>
      <c r="C72" s="84"/>
      <c r="D72" s="84" t="s">
        <v>192</v>
      </c>
      <c r="E72" s="84" t="s">
        <v>193</v>
      </c>
      <c r="F72" s="84"/>
      <c r="G72" s="84"/>
      <c r="H72" s="84"/>
      <c r="I72" s="84" t="s">
        <v>192</v>
      </c>
      <c r="J72" s="84" t="s">
        <v>193</v>
      </c>
      <c r="K72" s="84"/>
      <c r="L72" s="84"/>
      <c r="M72" s="84"/>
      <c r="N72" s="84" t="s">
        <v>192</v>
      </c>
      <c r="O72" s="84" t="s">
        <v>193</v>
      </c>
      <c r="P72" s="84"/>
      <c r="Q72" s="84"/>
      <c r="R72" s="84"/>
      <c r="S72" s="84" t="s">
        <v>192</v>
      </c>
      <c r="T72" s="84" t="s">
        <v>193</v>
      </c>
      <c r="U72" s="84"/>
      <c r="V72" s="84"/>
    </row>
    <row r="73" spans="1:22" s="83" customFormat="1" ht="15.75" customHeight="1">
      <c r="A73" s="84"/>
      <c r="B73" s="84" t="s">
        <v>196</v>
      </c>
      <c r="C73" s="84" t="s">
        <v>197</v>
      </c>
      <c r="D73" s="84" t="s">
        <v>198</v>
      </c>
      <c r="E73" s="84" t="s">
        <v>199</v>
      </c>
      <c r="F73" s="84" t="s">
        <v>200</v>
      </c>
      <c r="G73" s="84" t="s">
        <v>196</v>
      </c>
      <c r="H73" s="84" t="s">
        <v>197</v>
      </c>
      <c r="I73" s="84" t="s">
        <v>198</v>
      </c>
      <c r="J73" s="84" t="s">
        <v>199</v>
      </c>
      <c r="K73" s="84" t="s">
        <v>200</v>
      </c>
      <c r="L73" s="84" t="s">
        <v>196</v>
      </c>
      <c r="M73" s="84" t="s">
        <v>197</v>
      </c>
      <c r="N73" s="84" t="s">
        <v>198</v>
      </c>
      <c r="O73" s="84" t="s">
        <v>199</v>
      </c>
      <c r="P73" s="84" t="s">
        <v>200</v>
      </c>
      <c r="Q73" s="84" t="s">
        <v>196</v>
      </c>
      <c r="R73" s="84" t="s">
        <v>197</v>
      </c>
      <c r="S73" s="84" t="s">
        <v>198</v>
      </c>
      <c r="T73" s="84" t="s">
        <v>199</v>
      </c>
      <c r="U73" s="84" t="s">
        <v>200</v>
      </c>
      <c r="V73" s="84"/>
    </row>
    <row r="74" spans="1:22" s="83" customFormat="1" ht="15.75" customHeight="1">
      <c r="A74" s="84"/>
      <c r="B74" s="84">
        <v>1</v>
      </c>
      <c r="C74" s="84">
        <v>3</v>
      </c>
      <c r="D74" s="83">
        <v>1.751345334</v>
      </c>
      <c r="E74" s="83">
        <v>13.027399920000001</v>
      </c>
      <c r="F74" s="83">
        <v>12.812353359999999</v>
      </c>
      <c r="G74" s="84">
        <v>2</v>
      </c>
      <c r="H74" s="84">
        <v>3</v>
      </c>
      <c r="I74" s="83">
        <v>1.6153839210000001</v>
      </c>
      <c r="J74" s="83">
        <v>11.0059532</v>
      </c>
      <c r="K74" s="83">
        <v>10.588295240000001</v>
      </c>
      <c r="L74" s="84">
        <v>3</v>
      </c>
      <c r="M74" s="84">
        <v>3</v>
      </c>
      <c r="N74" s="83">
        <v>1.9051938390000001</v>
      </c>
      <c r="O74" s="83">
        <v>11.734510090000001</v>
      </c>
      <c r="P74" s="83">
        <v>11.42584708</v>
      </c>
      <c r="Q74" s="84">
        <v>4</v>
      </c>
      <c r="R74" s="84">
        <v>3</v>
      </c>
      <c r="S74" s="83">
        <v>1.797774521</v>
      </c>
      <c r="T74" s="83">
        <v>10.807169289999999</v>
      </c>
      <c r="U74" s="83">
        <v>10.923264469999999</v>
      </c>
      <c r="V74" s="84"/>
    </row>
    <row r="75" spans="1:22" s="83" customFormat="1" ht="15.75" customHeight="1">
      <c r="A75" s="84"/>
      <c r="B75" s="84">
        <v>1</v>
      </c>
      <c r="C75" s="84">
        <v>2</v>
      </c>
      <c r="D75" s="83">
        <v>1.8857474729999999</v>
      </c>
      <c r="E75" s="83">
        <v>11.88952067</v>
      </c>
      <c r="F75" s="83">
        <v>11.374466200000001</v>
      </c>
      <c r="G75" s="84">
        <v>2</v>
      </c>
      <c r="H75" s="84">
        <v>2</v>
      </c>
      <c r="I75" s="83">
        <v>1.582638532</v>
      </c>
      <c r="J75" s="83">
        <v>10.466353270000001</v>
      </c>
      <c r="K75" s="83">
        <v>10.248913780000001</v>
      </c>
      <c r="L75" s="84">
        <v>3</v>
      </c>
      <c r="M75" s="84">
        <v>2</v>
      </c>
      <c r="N75" s="83">
        <v>1.791405567</v>
      </c>
      <c r="O75" s="83">
        <v>11.1419382</v>
      </c>
      <c r="P75" s="83">
        <v>10.583862140000001</v>
      </c>
      <c r="Q75" s="84">
        <v>4</v>
      </c>
      <c r="R75" s="84">
        <v>2</v>
      </c>
      <c r="S75" s="83">
        <v>1.6692033900000001</v>
      </c>
      <c r="T75" s="83">
        <v>11.08524332</v>
      </c>
      <c r="U75" s="83">
        <v>10.360162170000001</v>
      </c>
      <c r="V75" s="84"/>
    </row>
    <row r="76" spans="1:22" s="83" customFormat="1" ht="15.75" customHeight="1" thickBot="1">
      <c r="A76" s="84"/>
      <c r="B76" s="84">
        <v>1</v>
      </c>
      <c r="C76" s="84">
        <v>2</v>
      </c>
      <c r="D76" s="83">
        <v>1.8857474729999999</v>
      </c>
      <c r="E76" s="83">
        <v>11.49310616</v>
      </c>
      <c r="F76" s="83">
        <v>11.812987659999999</v>
      </c>
      <c r="G76" s="84">
        <v>2</v>
      </c>
      <c r="H76" s="84">
        <v>2</v>
      </c>
      <c r="I76" s="83">
        <v>1.582638532</v>
      </c>
      <c r="J76" s="83">
        <v>10.4607989</v>
      </c>
      <c r="K76" s="83">
        <v>10.339188050000001</v>
      </c>
      <c r="L76" s="84">
        <v>3</v>
      </c>
      <c r="M76" s="84">
        <v>2</v>
      </c>
      <c r="N76" s="83">
        <v>1.791405567</v>
      </c>
      <c r="O76" s="83">
        <v>11.291321050000001</v>
      </c>
      <c r="P76" s="83">
        <v>10.89643323</v>
      </c>
      <c r="Q76" s="84">
        <v>4</v>
      </c>
      <c r="R76" s="84">
        <v>2</v>
      </c>
      <c r="S76" s="83">
        <v>1.6692033900000001</v>
      </c>
      <c r="T76" s="83">
        <v>10.78809822</v>
      </c>
      <c r="U76" s="83">
        <v>10.44195406</v>
      </c>
      <c r="V76" s="84"/>
    </row>
    <row r="77" spans="1:22" s="83" customFormat="1" ht="15.75" customHeight="1" thickBot="1">
      <c r="A77" s="84"/>
      <c r="B77" s="84">
        <v>1</v>
      </c>
      <c r="C77" s="84">
        <v>1</v>
      </c>
      <c r="D77" s="83">
        <v>1.711534415</v>
      </c>
      <c r="E77" s="83">
        <v>11.77550426</v>
      </c>
      <c r="F77" s="83">
        <v>11.760609199999999</v>
      </c>
      <c r="G77" s="84">
        <v>2</v>
      </c>
      <c r="H77" s="84">
        <v>1</v>
      </c>
      <c r="I77" s="83">
        <v>1.5142305439999999</v>
      </c>
      <c r="J77" s="85">
        <v>10.104439449999999</v>
      </c>
      <c r="K77" s="85">
        <v>10.07576607</v>
      </c>
      <c r="L77" s="84">
        <v>3</v>
      </c>
      <c r="M77" s="84">
        <v>1</v>
      </c>
      <c r="N77" s="83">
        <v>1.578711121</v>
      </c>
      <c r="O77" s="83">
        <v>11.25170795</v>
      </c>
      <c r="P77" s="83">
        <v>11.321315609999999</v>
      </c>
      <c r="Q77" s="84">
        <v>4</v>
      </c>
      <c r="R77" s="84">
        <v>1</v>
      </c>
      <c r="S77" s="83">
        <v>1.7902534109999999</v>
      </c>
      <c r="T77" s="83">
        <v>10.4876483</v>
      </c>
      <c r="U77" s="83">
        <v>10.774973490000001</v>
      </c>
      <c r="V77" s="84"/>
    </row>
    <row r="78" spans="1:22" s="83" customFormat="1" ht="15.75" customHeight="1" thickBot="1">
      <c r="A78" s="84"/>
      <c r="B78" s="84">
        <v>1</v>
      </c>
      <c r="C78" s="84">
        <v>1</v>
      </c>
      <c r="D78" s="83">
        <v>1.711534415</v>
      </c>
      <c r="E78" s="83">
        <v>11.733416739999999</v>
      </c>
      <c r="F78" s="83">
        <v>11.5305891</v>
      </c>
      <c r="G78" s="84">
        <v>2</v>
      </c>
      <c r="H78" s="84">
        <v>1</v>
      </c>
      <c r="I78" s="83">
        <v>1.5142305439999999</v>
      </c>
      <c r="J78" s="85">
        <v>10.67099247</v>
      </c>
      <c r="K78" s="85">
        <v>10.806250289999999</v>
      </c>
      <c r="L78" s="84">
        <v>3</v>
      </c>
      <c r="M78" s="84">
        <v>1</v>
      </c>
      <c r="N78" s="83">
        <v>1.578711121</v>
      </c>
      <c r="O78" s="83">
        <v>11.726914519999999</v>
      </c>
      <c r="P78" s="83">
        <v>11.221981599999999</v>
      </c>
      <c r="Q78" s="84">
        <v>4</v>
      </c>
      <c r="R78" s="84">
        <v>1</v>
      </c>
      <c r="S78" s="83">
        <v>1.7902534109999999</v>
      </c>
      <c r="T78" s="83">
        <v>10.66818662</v>
      </c>
      <c r="U78" s="83">
        <v>11.20134861</v>
      </c>
      <c r="V78" s="84"/>
    </row>
    <row r="79" spans="1:22" ht="15.75" customHeight="1">
      <c r="A79" s="73"/>
      <c r="B79" s="73"/>
      <c r="C79" s="73"/>
      <c r="D79" s="73"/>
      <c r="E79" s="73"/>
      <c r="F79" s="73"/>
      <c r="G79" s="73"/>
      <c r="H79" s="73"/>
      <c r="I79" s="73"/>
      <c r="J79" s="73"/>
      <c r="K79" s="73"/>
      <c r="L79" s="73"/>
      <c r="M79" s="73"/>
      <c r="N79" s="73"/>
      <c r="O79" s="73"/>
      <c r="P79" s="73"/>
      <c r="Q79" s="73"/>
      <c r="R79" s="73"/>
      <c r="S79" s="73"/>
      <c r="T79" s="73"/>
      <c r="U79" s="73"/>
      <c r="V79" s="73"/>
    </row>
    <row r="80" spans="1:22" ht="15.75" customHeight="1">
      <c r="A80" s="73"/>
      <c r="B80" s="73"/>
      <c r="C80" s="73" t="s">
        <v>308</v>
      </c>
      <c r="D80" s="73">
        <f>AVERAGE(D74:D78)</f>
        <v>1.7891818220000002</v>
      </c>
      <c r="E80" s="73">
        <f t="shared" ref="E80:F80" si="32">AVERAGE(E74:E78)</f>
        <v>11.983789550000001</v>
      </c>
      <c r="F80" s="73">
        <f t="shared" si="32"/>
        <v>11.858201103999999</v>
      </c>
      <c r="G80" s="73"/>
      <c r="H80" s="73" t="s">
        <v>308</v>
      </c>
      <c r="I80" s="73">
        <f>AVERAGE(I74:I78)</f>
        <v>1.5618244146</v>
      </c>
      <c r="J80" s="73">
        <f t="shared" ref="J80:K80" si="33">AVERAGE(J74:J78)</f>
        <v>10.541707458000001</v>
      </c>
      <c r="K80" s="73">
        <f t="shared" si="33"/>
        <v>10.411682686000002</v>
      </c>
      <c r="L80" s="73"/>
      <c r="M80" s="73" t="s">
        <v>308</v>
      </c>
      <c r="N80" s="73">
        <f>AVERAGE(N74:N78)</f>
        <v>1.729085443</v>
      </c>
      <c r="O80" s="73">
        <f t="shared" ref="O80:P80" si="34">AVERAGE(O74:O78)</f>
        <v>11.429278362000002</v>
      </c>
      <c r="P80" s="73">
        <f t="shared" si="34"/>
        <v>11.089887932</v>
      </c>
      <c r="Q80" s="73"/>
      <c r="R80" s="73" t="s">
        <v>308</v>
      </c>
      <c r="S80" s="73">
        <f>AVERAGE(S74:S78)</f>
        <v>1.7433376245999999</v>
      </c>
      <c r="T80" s="73">
        <f t="shared" ref="T80:U80" si="35">AVERAGE(T74:T78)</f>
        <v>10.767269150000001</v>
      </c>
      <c r="U80" s="73">
        <f t="shared" si="35"/>
        <v>10.740340560000002</v>
      </c>
      <c r="V80" s="73"/>
    </row>
    <row r="81" spans="1:27" ht="15.75" customHeight="1">
      <c r="A81" s="73"/>
      <c r="B81" s="73"/>
      <c r="C81" s="73" t="s">
        <v>5</v>
      </c>
      <c r="D81" s="73">
        <f>MIN(D74:D78)</f>
        <v>1.711534415</v>
      </c>
      <c r="E81" s="73">
        <f t="shared" ref="E81:F81" si="36">MIN(E74:E78)</f>
        <v>11.49310616</v>
      </c>
      <c r="F81" s="73">
        <f t="shared" si="36"/>
        <v>11.374466200000001</v>
      </c>
      <c r="G81" s="73"/>
      <c r="H81" s="73" t="s">
        <v>5</v>
      </c>
      <c r="I81" s="73">
        <f>MIN(I74:I78)</f>
        <v>1.5142305439999999</v>
      </c>
      <c r="J81" s="73">
        <f t="shared" ref="J81:K81" si="37">MIN(J74:J78)</f>
        <v>10.104439449999999</v>
      </c>
      <c r="K81" s="73">
        <f t="shared" si="37"/>
        <v>10.07576607</v>
      </c>
      <c r="L81" s="73"/>
      <c r="M81" s="73" t="s">
        <v>5</v>
      </c>
      <c r="N81" s="73">
        <f>MIN(N74:N78)</f>
        <v>1.578711121</v>
      </c>
      <c r="O81" s="73">
        <f t="shared" ref="O81:P81" si="38">MIN(O74:O78)</f>
        <v>11.1419382</v>
      </c>
      <c r="P81" s="73">
        <f t="shared" si="38"/>
        <v>10.583862140000001</v>
      </c>
      <c r="Q81" s="73"/>
      <c r="R81" s="73" t="s">
        <v>5</v>
      </c>
      <c r="S81" s="73">
        <f>MIN(S74:S78)</f>
        <v>1.6692033900000001</v>
      </c>
      <c r="T81" s="73">
        <f t="shared" ref="T81:U81" si="39">MIN(T74:T78)</f>
        <v>10.4876483</v>
      </c>
      <c r="U81" s="73">
        <f t="shared" si="39"/>
        <v>10.360162170000001</v>
      </c>
      <c r="V81" s="73"/>
    </row>
    <row r="82" spans="1:27" ht="15.75" customHeight="1">
      <c r="A82" s="73"/>
      <c r="B82" s="73"/>
      <c r="C82" s="73" t="s">
        <v>4</v>
      </c>
      <c r="D82" s="73">
        <f>MAX(D74:D78)</f>
        <v>1.8857474729999999</v>
      </c>
      <c r="E82" s="73">
        <f t="shared" ref="E82:F82" si="40">MAX(E74:E78)</f>
        <v>13.027399920000001</v>
      </c>
      <c r="F82" s="73">
        <f t="shared" si="40"/>
        <v>12.812353359999999</v>
      </c>
      <c r="G82" s="73"/>
      <c r="H82" s="73" t="s">
        <v>4</v>
      </c>
      <c r="I82" s="73">
        <f>MAX(I74:I78)</f>
        <v>1.6153839210000001</v>
      </c>
      <c r="J82" s="73">
        <f t="shared" ref="J82:K82" si="41">MAX(J74:J78)</f>
        <v>11.0059532</v>
      </c>
      <c r="K82" s="73">
        <f t="shared" si="41"/>
        <v>10.806250289999999</v>
      </c>
      <c r="L82" s="73"/>
      <c r="M82" s="73" t="s">
        <v>4</v>
      </c>
      <c r="N82" s="73">
        <f>MAX(N74:N78)</f>
        <v>1.9051938390000001</v>
      </c>
      <c r="O82" s="73">
        <f t="shared" ref="O82:P82" si="42">MAX(O74:O78)</f>
        <v>11.734510090000001</v>
      </c>
      <c r="P82" s="73">
        <f t="shared" si="42"/>
        <v>11.42584708</v>
      </c>
      <c r="Q82" s="73"/>
      <c r="R82" s="73" t="s">
        <v>4</v>
      </c>
      <c r="S82" s="73">
        <f>MAX(S74:S78)</f>
        <v>1.797774521</v>
      </c>
      <c r="T82" s="73">
        <f t="shared" ref="T82:U82" si="43">MAX(T74:T78)</f>
        <v>11.08524332</v>
      </c>
      <c r="U82" s="73">
        <f t="shared" si="43"/>
        <v>11.20134861</v>
      </c>
      <c r="V82" s="73"/>
    </row>
    <row r="83" spans="1:27" ht="15.75" customHeight="1">
      <c r="A83" s="73"/>
      <c r="B83" s="73"/>
      <c r="C83" s="73" t="s">
        <v>374</v>
      </c>
      <c r="D83" s="73">
        <f>D82-D81</f>
        <v>0.17421305799999987</v>
      </c>
      <c r="E83" s="73">
        <f t="shared" ref="E83" si="44">E82-E81</f>
        <v>1.5342937600000006</v>
      </c>
      <c r="F83" s="73">
        <f t="shared" ref="F83" si="45">F82-F81</f>
        <v>1.4378871599999989</v>
      </c>
      <c r="G83" s="73"/>
      <c r="H83" s="73" t="s">
        <v>374</v>
      </c>
      <c r="I83" s="73">
        <f>I82-I81</f>
        <v>0.10115337700000016</v>
      </c>
      <c r="J83" s="73">
        <f t="shared" ref="J83" si="46">J82-J81</f>
        <v>0.90151375000000122</v>
      </c>
      <c r="K83" s="73">
        <f t="shared" ref="K83" si="47">K82-K81</f>
        <v>0.73048421999999924</v>
      </c>
      <c r="L83" s="73"/>
      <c r="M83" s="73" t="s">
        <v>374</v>
      </c>
      <c r="N83" s="73">
        <f>N82-N81</f>
        <v>0.32648271800000006</v>
      </c>
      <c r="O83" s="73">
        <f t="shared" ref="O83" si="48">O82-O81</f>
        <v>0.59257189000000032</v>
      </c>
      <c r="P83" s="73">
        <f t="shared" ref="P83" si="49">P82-P81</f>
        <v>0.84198493999999968</v>
      </c>
      <c r="Q83" s="73"/>
      <c r="R83" s="73" t="s">
        <v>374</v>
      </c>
      <c r="S83" s="73">
        <f>S82-S81</f>
        <v>0.12857113099999995</v>
      </c>
      <c r="T83" s="73">
        <f t="shared" ref="T83:U83" si="50">T82-T81</f>
        <v>0.59759501999999998</v>
      </c>
      <c r="U83" s="73">
        <f t="shared" si="50"/>
        <v>0.84118643999999954</v>
      </c>
      <c r="V83" s="73"/>
    </row>
    <row r="84" spans="1:27" ht="15.75" customHeight="1">
      <c r="A84" s="73"/>
      <c r="B84" s="73"/>
      <c r="C84" s="75" t="s">
        <v>378</v>
      </c>
      <c r="D84" s="73">
        <f>_xlfn.STDEV.P(D74:D78)</f>
        <v>8.01744215544197E-2</v>
      </c>
      <c r="E84" s="73">
        <f t="shared" ref="E84:U84" si="51">_xlfn.STDEV.P(E74:E78)</f>
        <v>0.53755906119189645</v>
      </c>
      <c r="F84" s="73">
        <f t="shared" si="51"/>
        <v>0.50265376660030303</v>
      </c>
      <c r="G84" s="73">
        <f t="shared" si="51"/>
        <v>0</v>
      </c>
      <c r="H84" s="73">
        <f t="shared" si="51"/>
        <v>0.74833147735478833</v>
      </c>
      <c r="I84" s="73">
        <f t="shared" si="51"/>
        <v>4.0658157187636344E-2</v>
      </c>
      <c r="J84" s="73">
        <f t="shared" si="51"/>
        <v>0.29518349632729751</v>
      </c>
      <c r="K84" s="73">
        <f t="shared" si="51"/>
        <v>0.25747417356729352</v>
      </c>
      <c r="L84" s="73">
        <f t="shared" si="51"/>
        <v>0</v>
      </c>
      <c r="M84" s="73">
        <f t="shared" si="51"/>
        <v>0.74833147735478833</v>
      </c>
      <c r="N84" s="73">
        <f t="shared" si="51"/>
        <v>0.12961993387312226</v>
      </c>
      <c r="O84" s="73">
        <f t="shared" si="51"/>
        <v>0.25095080401431985</v>
      </c>
      <c r="P84" s="73">
        <f t="shared" si="51"/>
        <v>0.3089863687252844</v>
      </c>
      <c r="Q84" s="73">
        <f t="shared" si="51"/>
        <v>0</v>
      </c>
      <c r="R84" s="73">
        <f t="shared" si="51"/>
        <v>0.74833147735478833</v>
      </c>
      <c r="S84" s="73">
        <f t="shared" si="51"/>
        <v>6.0592618686075655E-2</v>
      </c>
      <c r="T84" s="73">
        <f t="shared" si="51"/>
        <v>0.19551910987021023</v>
      </c>
      <c r="U84" s="73">
        <f t="shared" si="51"/>
        <v>0.31008357920409679</v>
      </c>
    </row>
    <row r="85" spans="1:27" ht="15.75" customHeight="1" thickBot="1">
      <c r="A85" s="73"/>
      <c r="B85" s="73"/>
      <c r="C85" s="73"/>
      <c r="D85" s="73"/>
      <c r="E85" s="73"/>
      <c r="F85" s="73"/>
      <c r="G85" s="73"/>
      <c r="H85" s="73"/>
      <c r="I85" s="73"/>
      <c r="J85" s="73"/>
      <c r="K85" s="73"/>
      <c r="L85" s="73"/>
      <c r="M85" s="73"/>
      <c r="N85" s="73"/>
      <c r="O85" s="73"/>
      <c r="P85" s="73"/>
      <c r="Q85" s="73"/>
      <c r="R85" s="73"/>
      <c r="S85" s="73"/>
      <c r="T85" s="73"/>
    </row>
    <row r="86" spans="1:27" ht="15.75" customHeight="1" thickBot="1">
      <c r="A86" s="73"/>
      <c r="B86" s="74" t="s">
        <v>196</v>
      </c>
      <c r="C86" s="75" t="s">
        <v>377</v>
      </c>
      <c r="D86" s="75" t="s">
        <v>375</v>
      </c>
      <c r="E86" s="74" t="s">
        <v>376</v>
      </c>
      <c r="F86" s="73"/>
      <c r="G86" s="73"/>
      <c r="H86" s="73"/>
      <c r="I86" s="73"/>
      <c r="J86" s="73"/>
      <c r="K86" s="73"/>
      <c r="L86" s="73"/>
      <c r="M86" s="73"/>
      <c r="N86" s="73"/>
      <c r="O86" s="73"/>
      <c r="P86" s="73"/>
      <c r="Q86" s="73"/>
      <c r="R86" s="73"/>
      <c r="S86" s="73"/>
      <c r="T86" s="73"/>
      <c r="U86" s="73"/>
      <c r="V86" s="73"/>
      <c r="W86" s="73"/>
      <c r="X86" s="73"/>
      <c r="Y86" s="73"/>
      <c r="Z86" s="73"/>
      <c r="AA86" s="72"/>
    </row>
    <row r="87" spans="1:27" ht="15.75" customHeight="1" thickBot="1">
      <c r="A87" s="73"/>
      <c r="B87" s="73">
        <v>1</v>
      </c>
      <c r="C87" s="73">
        <f>D83</f>
        <v>0.17421305799999987</v>
      </c>
      <c r="D87" s="73">
        <f t="shared" ref="D87:E87" si="52">E83</f>
        <v>1.5342937600000006</v>
      </c>
      <c r="E87" s="73">
        <f t="shared" si="52"/>
        <v>1.4378871599999989</v>
      </c>
      <c r="F87" s="73"/>
      <c r="G87" s="73"/>
      <c r="H87" s="73"/>
      <c r="I87" s="73"/>
      <c r="J87" s="73"/>
      <c r="K87" s="73"/>
      <c r="L87" s="73"/>
      <c r="M87" s="73"/>
      <c r="N87" s="73"/>
      <c r="O87" s="73"/>
      <c r="P87" s="73"/>
      <c r="Q87" s="73"/>
      <c r="R87" s="73"/>
      <c r="S87" s="73"/>
      <c r="T87" s="73"/>
      <c r="U87" s="73"/>
      <c r="V87" s="73"/>
      <c r="W87" s="73"/>
      <c r="X87" s="73"/>
      <c r="Y87" s="73"/>
      <c r="Z87" s="73"/>
      <c r="AA87" s="72"/>
    </row>
    <row r="88" spans="1:27" ht="15.75" customHeight="1">
      <c r="B88">
        <v>2</v>
      </c>
      <c r="C88" s="70">
        <f>I83</f>
        <v>0.10115337700000016</v>
      </c>
      <c r="D88" s="78">
        <f t="shared" ref="D88:E88" si="53">J83</f>
        <v>0.90151375000000122</v>
      </c>
      <c r="E88" s="78">
        <f t="shared" si="53"/>
        <v>0.73048421999999924</v>
      </c>
      <c r="H88" s="73"/>
      <c r="I88" s="73"/>
      <c r="J88" s="73"/>
      <c r="K88" s="73"/>
      <c r="L88" s="73"/>
      <c r="M88" s="73"/>
      <c r="N88" s="73"/>
      <c r="O88" s="73"/>
      <c r="P88" s="73"/>
      <c r="Q88" s="73"/>
      <c r="R88" s="73"/>
      <c r="S88" s="73"/>
      <c r="T88" s="73"/>
      <c r="U88" s="73"/>
    </row>
    <row r="89" spans="1:27" ht="15.75" customHeight="1">
      <c r="B89">
        <v>3</v>
      </c>
      <c r="C89">
        <f>N83</f>
        <v>0.32648271800000006</v>
      </c>
      <c r="D89" s="78">
        <f t="shared" ref="D89:E89" si="54">O83</f>
        <v>0.59257189000000032</v>
      </c>
      <c r="E89" s="78">
        <f t="shared" si="54"/>
        <v>0.84198493999999968</v>
      </c>
      <c r="G89" s="73"/>
      <c r="H89" s="73"/>
      <c r="I89" s="73"/>
      <c r="J89" s="73"/>
      <c r="K89" s="73"/>
      <c r="L89" s="73"/>
      <c r="M89" s="73"/>
      <c r="N89" s="73"/>
      <c r="O89" s="73"/>
      <c r="P89" s="73"/>
      <c r="Q89" s="73"/>
      <c r="R89" s="73"/>
      <c r="S89" s="73"/>
      <c r="T89" s="73"/>
    </row>
    <row r="90" spans="1:27" ht="15.75" customHeight="1">
      <c r="B90">
        <v>4</v>
      </c>
      <c r="C90">
        <f>S83</f>
        <v>0.12857113099999995</v>
      </c>
      <c r="D90" s="78">
        <f t="shared" ref="D90:E90" si="55">T83</f>
        <v>0.59759501999999998</v>
      </c>
      <c r="E90" s="78">
        <f t="shared" si="55"/>
        <v>0.84118643999999954</v>
      </c>
      <c r="G90" s="73"/>
      <c r="H90" s="73"/>
      <c r="I90" s="73"/>
      <c r="J90" s="73"/>
      <c r="K90" s="73"/>
      <c r="L90" s="76" t="s">
        <v>383</v>
      </c>
      <c r="M90" s="73"/>
      <c r="N90" s="73"/>
      <c r="O90" s="73"/>
      <c r="P90" s="73"/>
      <c r="Q90" s="73"/>
      <c r="R90" s="73"/>
      <c r="S90" s="73"/>
      <c r="T90" s="73"/>
    </row>
    <row r="91" spans="1:27" ht="15.75" customHeight="1">
      <c r="G91" s="73"/>
      <c r="H91" s="73"/>
      <c r="I91" s="73"/>
      <c r="J91" s="73"/>
      <c r="K91" s="73" t="s">
        <v>196</v>
      </c>
      <c r="L91" s="73" t="s">
        <v>379</v>
      </c>
      <c r="M91" s="73" t="s">
        <v>380</v>
      </c>
      <c r="N91" s="73" t="s">
        <v>381</v>
      </c>
      <c r="O91" s="73" t="s">
        <v>382</v>
      </c>
      <c r="P91" s="73" t="s">
        <v>384</v>
      </c>
      <c r="Q91" s="73" t="s">
        <v>385</v>
      </c>
      <c r="R91" s="73" t="s">
        <v>386</v>
      </c>
      <c r="S91" s="73" t="s">
        <v>387</v>
      </c>
      <c r="T91" s="73"/>
    </row>
    <row r="92" spans="1:27" ht="15.75" customHeight="1">
      <c r="G92" s="73"/>
      <c r="H92" s="73"/>
      <c r="I92" s="73"/>
      <c r="J92" s="73"/>
      <c r="K92" s="73">
        <v>1</v>
      </c>
      <c r="L92" s="73">
        <f>AVERAGE(E77:E78)</f>
        <v>11.7544605</v>
      </c>
      <c r="M92" s="73">
        <f>AVERAGE(E75:E76)</f>
        <v>11.691313415</v>
      </c>
      <c r="N92" s="73">
        <f>E74</f>
        <v>13.027399920000001</v>
      </c>
      <c r="O92" s="73"/>
      <c r="P92" s="73">
        <f>AVERAGE(F77:F78)</f>
        <v>11.645599149999999</v>
      </c>
      <c r="Q92" s="73">
        <f>AVERAGE(F75:F76)</f>
        <v>11.593726929999999</v>
      </c>
      <c r="R92">
        <f>F74</f>
        <v>12.812353359999999</v>
      </c>
      <c r="S92" s="73"/>
      <c r="T92" s="73"/>
    </row>
    <row r="93" spans="1:27" ht="15.75" customHeight="1">
      <c r="G93" s="73"/>
      <c r="H93" s="73"/>
      <c r="I93" s="73"/>
      <c r="J93" s="73"/>
      <c r="K93" s="73">
        <v>2</v>
      </c>
      <c r="L93" s="73">
        <f>AVERAGE(J77:J78)</f>
        <v>10.38771596</v>
      </c>
      <c r="M93" s="73">
        <f>AVERAGE(J75:J76)</f>
        <v>10.463576085</v>
      </c>
      <c r="N93" s="73">
        <f>J74</f>
        <v>11.0059532</v>
      </c>
      <c r="O93" s="73"/>
      <c r="P93" s="73">
        <f>AVERAGE(K77:K78)</f>
        <v>10.441008180000001</v>
      </c>
      <c r="Q93" s="73">
        <f>AVERAGE(K75:K76)</f>
        <v>10.294050915</v>
      </c>
      <c r="R93" s="73">
        <f>K74</f>
        <v>10.588295240000001</v>
      </c>
      <c r="S93" s="73"/>
      <c r="T93" s="73"/>
    </row>
    <row r="94" spans="1:27" ht="15.75" customHeight="1">
      <c r="G94" s="73"/>
      <c r="H94" s="73"/>
      <c r="I94" s="73"/>
      <c r="J94" s="73"/>
      <c r="K94" s="73">
        <v>3</v>
      </c>
      <c r="L94" s="73">
        <f>AVERAGE(O77:O78)</f>
        <v>11.489311234999999</v>
      </c>
      <c r="M94" s="73">
        <f>AVERAGE(O75:O76)</f>
        <v>11.216629624999999</v>
      </c>
      <c r="N94" s="73">
        <f>O74</f>
        <v>11.734510090000001</v>
      </c>
      <c r="O94" s="73"/>
      <c r="P94" s="73">
        <f>AVERAGE(P77:P78)</f>
        <v>11.271648604999999</v>
      </c>
      <c r="Q94" s="73">
        <f>AVERAGE(P75:P76)</f>
        <v>10.740147685</v>
      </c>
      <c r="R94" s="73">
        <f>P74</f>
        <v>11.42584708</v>
      </c>
      <c r="S94" s="73"/>
      <c r="T94" s="73"/>
    </row>
    <row r="95" spans="1:27" ht="15.75" customHeight="1">
      <c r="G95" s="73"/>
      <c r="H95" s="73"/>
      <c r="I95" s="73"/>
      <c r="J95" s="73"/>
      <c r="K95" s="73">
        <v>4</v>
      </c>
      <c r="L95" s="73">
        <f>AVERAGE(T77:T78)</f>
        <v>10.57791746</v>
      </c>
      <c r="M95" s="73">
        <f>AVERAGE(T75:T76)</f>
        <v>10.936670769999999</v>
      </c>
      <c r="N95" s="73">
        <f>T74</f>
        <v>10.807169289999999</v>
      </c>
      <c r="O95" s="73"/>
      <c r="P95" s="73">
        <f>AVERAGE(U77:U78)</f>
        <v>10.98816105</v>
      </c>
      <c r="Q95" s="73">
        <f>AVERAGE(U75:U76)</f>
        <v>10.401058115000001</v>
      </c>
      <c r="R95" s="73">
        <f>U74</f>
        <v>10.923264469999999</v>
      </c>
      <c r="S95" s="73"/>
      <c r="T95" s="73"/>
    </row>
    <row r="96" spans="1:27" ht="15.75" customHeight="1">
      <c r="G96" s="73"/>
      <c r="H96" s="73"/>
      <c r="I96" s="73"/>
      <c r="J96" s="73"/>
      <c r="K96" s="73"/>
      <c r="L96" s="73"/>
      <c r="M96" s="73"/>
      <c r="N96" s="73"/>
      <c r="O96" s="73"/>
      <c r="P96" s="73"/>
      <c r="Q96" s="73"/>
      <c r="R96" s="73"/>
      <c r="S96" s="73"/>
      <c r="T96" s="73"/>
    </row>
    <row r="97" spans="7:20" ht="15.75" customHeight="1">
      <c r="G97" s="73"/>
      <c r="H97" s="73"/>
      <c r="I97" s="73"/>
      <c r="J97" s="73"/>
      <c r="K97" s="73"/>
      <c r="L97" s="73"/>
      <c r="M97" s="73"/>
      <c r="N97" s="73"/>
      <c r="O97" s="73"/>
      <c r="P97" s="73"/>
      <c r="Q97" s="73"/>
      <c r="R97" s="73"/>
      <c r="S97" s="73"/>
      <c r="T97" s="73"/>
    </row>
    <row r="98" spans="7:20" ht="15.75" customHeight="1">
      <c r="G98" s="73"/>
      <c r="H98" s="73"/>
      <c r="I98" s="73"/>
      <c r="J98" s="73"/>
      <c r="K98" s="73"/>
      <c r="L98" s="73"/>
      <c r="M98" s="73"/>
      <c r="N98" s="73"/>
      <c r="O98" s="73"/>
      <c r="P98" s="73"/>
      <c r="Q98" s="73"/>
      <c r="R98" s="73"/>
      <c r="S98" s="73"/>
      <c r="T98" s="73"/>
    </row>
    <row r="99" spans="7:20" ht="15.75" customHeight="1">
      <c r="K99" s="73"/>
      <c r="L99" s="73"/>
      <c r="M99" s="73"/>
      <c r="N99" s="73"/>
      <c r="O99" s="73"/>
      <c r="P99" s="73"/>
      <c r="Q99" s="73"/>
      <c r="R99" s="73"/>
      <c r="S99" s="73"/>
      <c r="T99" s="73"/>
    </row>
  </sheetData>
  <mergeCells count="1">
    <mergeCell ref="G3:J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workbookViewId="0">
      <selection activeCell="D4" sqref="D4"/>
    </sheetView>
  </sheetViews>
  <sheetFormatPr defaultColWidth="14.42578125" defaultRowHeight="15.75" customHeight="1"/>
  <cols>
    <col min="4" max="4" width="16.28515625" customWidth="1"/>
  </cols>
  <sheetData>
    <row r="1" spans="1:17">
      <c r="A1" s="3" t="s">
        <v>213</v>
      </c>
      <c r="D1" s="3" t="s">
        <v>214</v>
      </c>
    </row>
    <row r="2" spans="1:17">
      <c r="D2" s="3" t="s">
        <v>215</v>
      </c>
      <c r="E2" s="3" t="s">
        <v>216</v>
      </c>
    </row>
    <row r="3" spans="1:17">
      <c r="D3" s="3" t="s">
        <v>217</v>
      </c>
      <c r="E3" s="3" t="s">
        <v>218</v>
      </c>
    </row>
    <row r="4" spans="1:17">
      <c r="D4" s="3" t="s">
        <v>219</v>
      </c>
      <c r="E4" s="3" t="s">
        <v>220</v>
      </c>
    </row>
    <row r="5" spans="1:17">
      <c r="D5" s="3" t="s">
        <v>221</v>
      </c>
      <c r="E5" s="3" t="s">
        <v>222</v>
      </c>
    </row>
    <row r="7" spans="1:17">
      <c r="D7" s="3" t="s">
        <v>223</v>
      </c>
      <c r="E7" s="3" t="s">
        <v>224</v>
      </c>
    </row>
    <row r="9" spans="1:17">
      <c r="C9" s="79" t="s">
        <v>0</v>
      </c>
      <c r="D9" s="80"/>
      <c r="E9" s="80"/>
      <c r="F9" s="80"/>
      <c r="G9" s="80"/>
      <c r="H9" s="80"/>
      <c r="I9" s="80"/>
      <c r="J9" s="80"/>
      <c r="K9" s="80"/>
      <c r="L9" s="80"/>
      <c r="M9" s="80"/>
    </row>
    <row r="10" spans="1:17">
      <c r="C10" s="79" t="s">
        <v>225</v>
      </c>
      <c r="D10" s="80"/>
      <c r="E10" s="80"/>
      <c r="F10" s="80"/>
      <c r="G10" s="80"/>
      <c r="H10" s="80"/>
      <c r="I10" s="82" t="s">
        <v>226</v>
      </c>
      <c r="J10" s="80"/>
      <c r="K10" s="80"/>
      <c r="L10" s="80"/>
      <c r="M10" s="80"/>
      <c r="O10" s="1" t="s">
        <v>227</v>
      </c>
      <c r="P10" s="7"/>
      <c r="Q10" s="7"/>
    </row>
    <row r="11" spans="1:17">
      <c r="A11" s="3" t="s">
        <v>196</v>
      </c>
      <c r="B11" s="3" t="s">
        <v>228</v>
      </c>
      <c r="C11" s="3">
        <v>1</v>
      </c>
      <c r="D11" s="3">
        <v>2</v>
      </c>
      <c r="E11" s="3">
        <v>3</v>
      </c>
      <c r="F11" s="3">
        <v>4</v>
      </c>
      <c r="G11" s="3">
        <v>5</v>
      </c>
      <c r="H11" s="3">
        <v>6</v>
      </c>
      <c r="I11" s="3">
        <v>1</v>
      </c>
      <c r="J11" s="3">
        <v>2</v>
      </c>
      <c r="K11" s="3">
        <v>3</v>
      </c>
      <c r="L11" s="3">
        <v>4</v>
      </c>
      <c r="M11" s="3">
        <v>5</v>
      </c>
      <c r="O11" s="1" t="s">
        <v>149</v>
      </c>
      <c r="P11" s="1" t="s">
        <v>5</v>
      </c>
      <c r="Q11" s="1" t="s">
        <v>6</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229</v>
      </c>
    </row>
    <row r="22" spans="1:17">
      <c r="B22" s="1" t="s">
        <v>4</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5</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6</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166</v>
      </c>
      <c r="C27" s="7"/>
      <c r="D27" s="7"/>
    </row>
    <row r="28" spans="1:17">
      <c r="B28" s="1" t="s">
        <v>4</v>
      </c>
      <c r="C28" s="1" t="s">
        <v>5</v>
      </c>
      <c r="D28" s="1" t="s">
        <v>6</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79" t="s">
        <v>230</v>
      </c>
      <c r="D31" s="80"/>
      <c r="E31" s="80"/>
      <c r="F31" s="80"/>
      <c r="G31" s="80"/>
      <c r="H31" s="80"/>
      <c r="I31" s="80"/>
      <c r="J31" s="80"/>
      <c r="K31" s="80"/>
      <c r="L31" s="80"/>
      <c r="M31" s="80"/>
    </row>
    <row r="32" spans="1:17">
      <c r="C32" s="79" t="s">
        <v>225</v>
      </c>
      <c r="D32" s="80"/>
      <c r="E32" s="80"/>
      <c r="F32" s="80"/>
      <c r="G32" s="80"/>
      <c r="H32" s="80"/>
      <c r="I32" s="82" t="s">
        <v>226</v>
      </c>
      <c r="J32" s="80"/>
      <c r="K32" s="80"/>
      <c r="L32" s="80"/>
      <c r="M32" s="80"/>
      <c r="O32" s="1" t="s">
        <v>227</v>
      </c>
      <c r="P32" s="7"/>
      <c r="Q32" s="7"/>
    </row>
    <row r="33" spans="1:17">
      <c r="A33" s="3" t="s">
        <v>196</v>
      </c>
      <c r="B33" s="3" t="s">
        <v>228</v>
      </c>
      <c r="C33" s="3">
        <v>1</v>
      </c>
      <c r="D33" s="3">
        <v>2</v>
      </c>
      <c r="E33" s="3">
        <v>3</v>
      </c>
      <c r="F33" s="3">
        <v>4</v>
      </c>
      <c r="G33" s="3">
        <v>5</v>
      </c>
      <c r="H33" s="3">
        <v>6</v>
      </c>
      <c r="I33" s="3">
        <v>1</v>
      </c>
      <c r="J33" s="3">
        <v>2</v>
      </c>
      <c r="K33" s="3">
        <v>3</v>
      </c>
      <c r="L33" s="3">
        <v>4</v>
      </c>
      <c r="M33" s="3">
        <v>5</v>
      </c>
      <c r="O33" s="1" t="s">
        <v>149</v>
      </c>
      <c r="P33" s="1" t="s">
        <v>5</v>
      </c>
      <c r="Q33" s="1" t="s">
        <v>6</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229</v>
      </c>
    </row>
    <row r="44" spans="1:17">
      <c r="B44" s="1" t="s">
        <v>4</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5</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6</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166</v>
      </c>
      <c r="C49" s="7"/>
      <c r="D49" s="7"/>
    </row>
    <row r="50" spans="2:4">
      <c r="B50" s="1" t="s">
        <v>4</v>
      </c>
      <c r="C50" s="1" t="s">
        <v>5</v>
      </c>
      <c r="D50" s="1" t="s">
        <v>6</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5"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231</v>
      </c>
      <c r="B1" s="3" t="s">
        <v>232</v>
      </c>
    </row>
    <row r="2" spans="1:15">
      <c r="A2" s="3" t="s">
        <v>233</v>
      </c>
      <c r="B2" s="3" t="s">
        <v>234</v>
      </c>
      <c r="C2" s="3" t="s">
        <v>235</v>
      </c>
    </row>
    <row r="4" spans="1:15">
      <c r="A4" s="31" t="s">
        <v>196</v>
      </c>
      <c r="B4" s="31">
        <v>5</v>
      </c>
      <c r="C4" s="32" t="s">
        <v>236</v>
      </c>
      <c r="D4" s="32" t="s">
        <v>175</v>
      </c>
      <c r="E4" s="32" t="s">
        <v>237</v>
      </c>
      <c r="F4" s="32" t="s">
        <v>174</v>
      </c>
      <c r="G4" s="32" t="s">
        <v>238</v>
      </c>
      <c r="H4" s="32" t="s">
        <v>239</v>
      </c>
      <c r="I4" s="32" t="s">
        <v>240</v>
      </c>
      <c r="M4" s="1" t="s">
        <v>241</v>
      </c>
      <c r="N4" s="1" t="s">
        <v>242</v>
      </c>
      <c r="O4" s="7"/>
    </row>
    <row r="5" spans="1:15">
      <c r="C5" s="3">
        <v>112.43170000000001</v>
      </c>
      <c r="D5" s="3">
        <v>1.9177</v>
      </c>
      <c r="E5" s="3">
        <v>149.8647</v>
      </c>
      <c r="F5" s="3">
        <v>27</v>
      </c>
      <c r="G5" s="3">
        <v>197.95</v>
      </c>
      <c r="H5" s="3">
        <v>138.43</v>
      </c>
      <c r="I5" s="3">
        <v>200.37</v>
      </c>
      <c r="M5" s="1" t="s">
        <v>4</v>
      </c>
      <c r="N5" s="1" t="s">
        <v>5</v>
      </c>
      <c r="O5" s="1" t="s">
        <v>6</v>
      </c>
    </row>
    <row r="6" spans="1:15">
      <c r="A6" s="1" t="s">
        <v>243</v>
      </c>
      <c r="B6" s="1" t="s">
        <v>244</v>
      </c>
      <c r="C6" s="1" t="s">
        <v>245</v>
      </c>
      <c r="D6" s="1" t="s">
        <v>246</v>
      </c>
      <c r="E6" s="1" t="s">
        <v>247</v>
      </c>
      <c r="G6" s="1" t="s">
        <v>26</v>
      </c>
      <c r="J6" s="3" t="s">
        <v>242</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248</v>
      </c>
      <c r="B7" s="30">
        <v>1</v>
      </c>
      <c r="C7" s="30" t="s">
        <v>249</v>
      </c>
      <c r="D7" s="30" t="s">
        <v>249</v>
      </c>
      <c r="E7" s="30">
        <v>1.5</v>
      </c>
      <c r="F7" s="3">
        <v>1.39</v>
      </c>
      <c r="J7" s="3" t="s">
        <v>4</v>
      </c>
      <c r="K7" s="4">
        <f>MAX(C7:C30)</f>
        <v>706.2</v>
      </c>
    </row>
    <row r="8" spans="1:15">
      <c r="A8" s="6"/>
      <c r="B8" s="30">
        <v>2</v>
      </c>
      <c r="C8" s="30">
        <v>526.49</v>
      </c>
      <c r="D8" s="30"/>
      <c r="E8" s="30">
        <v>1.5</v>
      </c>
      <c r="G8" s="4">
        <f t="shared" ref="G8:G9" si="0">C8/$C$5</f>
        <v>4.6827540631334399</v>
      </c>
      <c r="J8" s="3" t="s">
        <v>5</v>
      </c>
      <c r="K8" s="4">
        <f>MIN(C7:C30)</f>
        <v>466.8426</v>
      </c>
    </row>
    <row r="9" spans="1:15">
      <c r="A9" s="6"/>
      <c r="B9" s="30">
        <v>3</v>
      </c>
      <c r="C9" s="30">
        <v>526.49</v>
      </c>
      <c r="D9" s="30"/>
      <c r="E9" s="30">
        <v>1.51</v>
      </c>
      <c r="G9" s="4">
        <f t="shared" si="0"/>
        <v>4.6827540631334399</v>
      </c>
      <c r="J9" s="3" t="s">
        <v>6</v>
      </c>
      <c r="K9" s="4">
        <f>AVERAGE(C7:C30)</f>
        <v>594.66314999999997</v>
      </c>
    </row>
    <row r="10" spans="1:15">
      <c r="A10" s="6"/>
      <c r="B10" s="30">
        <v>4</v>
      </c>
      <c r="C10" s="30" t="s">
        <v>249</v>
      </c>
      <c r="D10" s="30" t="s">
        <v>249</v>
      </c>
      <c r="E10" s="6"/>
      <c r="M10" s="1" t="s">
        <v>241</v>
      </c>
      <c r="N10" s="1" t="s">
        <v>250</v>
      </c>
      <c r="O10" s="7"/>
    </row>
    <row r="11" spans="1:15">
      <c r="A11" s="6"/>
      <c r="B11" s="30">
        <v>5</v>
      </c>
      <c r="C11" s="30" t="s">
        <v>249</v>
      </c>
      <c r="D11" s="30" t="s">
        <v>249</v>
      </c>
      <c r="E11" s="6"/>
      <c r="M11" s="1" t="s">
        <v>4</v>
      </c>
      <c r="N11" s="1" t="s">
        <v>5</v>
      </c>
      <c r="O11" s="1" t="s">
        <v>6</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251</v>
      </c>
      <c r="B13" s="3">
        <v>1</v>
      </c>
      <c r="C13" s="3">
        <v>466.8426</v>
      </c>
      <c r="E13" s="3">
        <v>1.17</v>
      </c>
      <c r="F13" s="3">
        <v>1.1200000000000001</v>
      </c>
      <c r="G13" s="4">
        <f t="shared" si="1"/>
        <v>4.1522328667092996</v>
      </c>
      <c r="J13" s="3" t="s">
        <v>250</v>
      </c>
    </row>
    <row r="14" spans="1:15">
      <c r="B14" s="3">
        <v>2</v>
      </c>
      <c r="C14" s="3">
        <v>466.8426</v>
      </c>
      <c r="E14" s="3">
        <v>1.18</v>
      </c>
      <c r="G14" s="4">
        <f t="shared" si="1"/>
        <v>4.1522328667092996</v>
      </c>
      <c r="J14" s="3" t="s">
        <v>4</v>
      </c>
      <c r="K14" s="4">
        <f>MAX(G7:G30)</f>
        <v>6.2811466872776984</v>
      </c>
    </row>
    <row r="15" spans="1:15">
      <c r="B15" s="3">
        <v>3</v>
      </c>
      <c r="C15" s="3">
        <v>466.8426</v>
      </c>
      <c r="E15" s="3">
        <v>1.18</v>
      </c>
      <c r="G15" s="4">
        <f t="shared" si="1"/>
        <v>4.1522328667092996</v>
      </c>
      <c r="J15" s="3" t="s">
        <v>5</v>
      </c>
      <c r="K15" s="4">
        <f>MIN(G8:G28)</f>
        <v>4.1522328667092996</v>
      </c>
    </row>
    <row r="16" spans="1:15">
      <c r="J16" s="3" t="s">
        <v>6</v>
      </c>
      <c r="K16" s="4">
        <f>AVERAGE(G8:G28)</f>
        <v>5.2891057415301903</v>
      </c>
    </row>
    <row r="19" spans="1:9">
      <c r="A19" s="30" t="s">
        <v>252</v>
      </c>
      <c r="B19" s="30">
        <v>1</v>
      </c>
      <c r="C19" s="30">
        <v>679.12</v>
      </c>
      <c r="D19" s="30"/>
      <c r="E19" s="30">
        <v>1.3</v>
      </c>
      <c r="F19" s="3">
        <v>1.3</v>
      </c>
      <c r="G19" s="4">
        <f>C19/$C$5</f>
        <v>6.040289349000326</v>
      </c>
    </row>
    <row r="20" spans="1:9">
      <c r="A20" s="6"/>
      <c r="B20" s="30">
        <v>2</v>
      </c>
      <c r="C20" s="30" t="s">
        <v>249</v>
      </c>
      <c r="D20" s="30" t="s">
        <v>249</v>
      </c>
      <c r="E20" s="6"/>
    </row>
    <row r="21" spans="1:9">
      <c r="A21" s="6"/>
      <c r="B21" s="30">
        <v>3</v>
      </c>
      <c r="C21" s="30">
        <v>679.12</v>
      </c>
      <c r="D21" s="30"/>
      <c r="E21" s="30">
        <v>1.28</v>
      </c>
      <c r="G21" s="4">
        <f>C21/$C$5</f>
        <v>6.040289349000326</v>
      </c>
    </row>
    <row r="22" spans="1:9">
      <c r="A22" s="6"/>
      <c r="B22" s="30">
        <v>4</v>
      </c>
      <c r="C22" s="30" t="s">
        <v>249</v>
      </c>
      <c r="D22" s="30" t="s">
        <v>249</v>
      </c>
      <c r="E22" s="6"/>
    </row>
    <row r="23" spans="1:9">
      <c r="A23" s="6"/>
      <c r="B23" s="30">
        <v>5</v>
      </c>
      <c r="C23" s="30" t="s">
        <v>249</v>
      </c>
      <c r="D23" s="30" t="s">
        <v>249</v>
      </c>
      <c r="E23" s="6"/>
    </row>
    <row r="24" spans="1:9">
      <c r="A24" s="6"/>
      <c r="B24" s="30">
        <v>6</v>
      </c>
      <c r="C24" s="30">
        <v>679.12</v>
      </c>
      <c r="D24" s="6"/>
      <c r="E24" s="30">
        <v>1.31</v>
      </c>
      <c r="G24" s="4">
        <f t="shared" ref="G24:G25" si="2">C24/$C$5</f>
        <v>6.040289349000326</v>
      </c>
    </row>
    <row r="25" spans="1:9">
      <c r="A25" s="3" t="s">
        <v>253</v>
      </c>
      <c r="B25" s="3">
        <v>1</v>
      </c>
      <c r="C25" s="3">
        <v>706.2</v>
      </c>
      <c r="E25" s="3">
        <v>1.52</v>
      </c>
      <c r="F25" s="3">
        <v>1.39</v>
      </c>
      <c r="G25" s="4">
        <f t="shared" si="2"/>
        <v>6.2811466872776984</v>
      </c>
    </row>
    <row r="26" spans="1:9">
      <c r="B26" s="3">
        <v>2</v>
      </c>
      <c r="C26" s="3" t="s">
        <v>249</v>
      </c>
      <c r="D26" s="3" t="s">
        <v>249</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249</v>
      </c>
      <c r="D29" s="3" t="s">
        <v>249</v>
      </c>
    </row>
    <row r="31" spans="1:9">
      <c r="A31" s="31" t="s">
        <v>196</v>
      </c>
      <c r="B31" s="31">
        <v>6</v>
      </c>
      <c r="C31" s="32" t="s">
        <v>236</v>
      </c>
      <c r="D31" s="32" t="s">
        <v>175</v>
      </c>
      <c r="E31" s="32" t="s">
        <v>237</v>
      </c>
      <c r="F31" s="32" t="s">
        <v>174</v>
      </c>
      <c r="G31" s="32" t="s">
        <v>238</v>
      </c>
      <c r="H31" s="32" t="s">
        <v>239</v>
      </c>
      <c r="I31" s="32" t="s">
        <v>240</v>
      </c>
    </row>
    <row r="32" spans="1:9">
      <c r="C32" s="3">
        <v>83.6036</v>
      </c>
      <c r="D32" s="3">
        <v>1.8795999999999999</v>
      </c>
      <c r="E32" s="3">
        <v>121.21380000000001</v>
      </c>
      <c r="F32" s="3">
        <v>29</v>
      </c>
    </row>
    <row r="33" spans="1:11">
      <c r="A33" s="1" t="s">
        <v>243</v>
      </c>
      <c r="B33" s="1" t="s">
        <v>244</v>
      </c>
      <c r="C33" s="1" t="s">
        <v>245</v>
      </c>
      <c r="D33" s="1" t="s">
        <v>246</v>
      </c>
      <c r="E33" s="1" t="s">
        <v>247</v>
      </c>
    </row>
    <row r="34" spans="1:11">
      <c r="A34" s="30" t="s">
        <v>248</v>
      </c>
      <c r="B34" s="30">
        <v>2</v>
      </c>
      <c r="C34" s="30"/>
      <c r="D34" s="30"/>
      <c r="E34" s="30"/>
      <c r="J34" s="3" t="s">
        <v>4</v>
      </c>
      <c r="K34" s="4">
        <f>MAX(C34:C57)</f>
        <v>0</v>
      </c>
    </row>
    <row r="35" spans="1:11">
      <c r="A35" s="6"/>
      <c r="B35" s="30">
        <v>3</v>
      </c>
      <c r="C35" s="6"/>
      <c r="D35" s="30"/>
      <c r="E35" s="6"/>
      <c r="J35" s="3" t="s">
        <v>5</v>
      </c>
      <c r="K35" s="4">
        <f>MIN(C34:C57)</f>
        <v>0</v>
      </c>
    </row>
    <row r="36" spans="1:11">
      <c r="A36" s="6"/>
      <c r="B36" s="30">
        <v>4</v>
      </c>
      <c r="C36" s="30" t="s">
        <v>249</v>
      </c>
      <c r="D36" s="30"/>
      <c r="E36" s="6"/>
      <c r="J36" s="3" t="s">
        <v>6</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251</v>
      </c>
      <c r="B40" s="3">
        <v>1</v>
      </c>
      <c r="C40" s="3" t="s">
        <v>249</v>
      </c>
    </row>
    <row r="41" spans="1:11">
      <c r="B41" s="3">
        <v>3</v>
      </c>
      <c r="C41" s="3" t="s">
        <v>249</v>
      </c>
    </row>
    <row r="42" spans="1:11">
      <c r="B42" s="3">
        <v>4</v>
      </c>
    </row>
    <row r="43" spans="1:11">
      <c r="B43" s="3">
        <v>5</v>
      </c>
    </row>
    <row r="44" spans="1:11">
      <c r="B44" s="3">
        <v>7</v>
      </c>
    </row>
    <row r="46" spans="1:11">
      <c r="A46" s="30" t="s">
        <v>252</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253</v>
      </c>
    </row>
    <row r="58" spans="1:11">
      <c r="A58" s="31" t="s">
        <v>196</v>
      </c>
      <c r="B58" s="31">
        <v>7</v>
      </c>
      <c r="C58" s="32" t="s">
        <v>236</v>
      </c>
      <c r="D58" s="32" t="s">
        <v>175</v>
      </c>
      <c r="E58" s="32" t="s">
        <v>237</v>
      </c>
      <c r="F58" s="32" t="s">
        <v>174</v>
      </c>
      <c r="G58" s="32" t="s">
        <v>238</v>
      </c>
      <c r="H58" s="32" t="s">
        <v>239</v>
      </c>
      <c r="I58" s="32" t="s">
        <v>240</v>
      </c>
    </row>
    <row r="59" spans="1:11">
      <c r="C59" s="3">
        <v>89.233800000000002</v>
      </c>
      <c r="D59" s="3">
        <v>1.8795999999999999</v>
      </c>
      <c r="E59" s="3">
        <v>126.94750000000001</v>
      </c>
      <c r="F59" s="3">
        <v>20</v>
      </c>
    </row>
    <row r="60" spans="1:11">
      <c r="A60" s="1" t="s">
        <v>243</v>
      </c>
      <c r="B60" s="1" t="s">
        <v>244</v>
      </c>
      <c r="C60" s="1" t="s">
        <v>245</v>
      </c>
      <c r="D60" s="1" t="s">
        <v>246</v>
      </c>
      <c r="E60" s="1" t="s">
        <v>247</v>
      </c>
      <c r="G60" s="3" t="s">
        <v>26</v>
      </c>
      <c r="J60" s="3" t="s">
        <v>254</v>
      </c>
    </row>
    <row r="61" spans="1:11">
      <c r="A61" s="30" t="s">
        <v>248</v>
      </c>
      <c r="B61" s="30">
        <v>1</v>
      </c>
      <c r="C61" s="30">
        <v>454.75</v>
      </c>
      <c r="D61" s="30"/>
      <c r="E61" s="30">
        <v>1.5</v>
      </c>
      <c r="F61" s="3">
        <v>1.48</v>
      </c>
      <c r="G61" s="4">
        <f t="shared" ref="G61:G63" si="4">C61/$C$59</f>
        <v>5.0961631130804692</v>
      </c>
      <c r="J61" s="3" t="s">
        <v>4</v>
      </c>
      <c r="K61" s="4">
        <f>MAX(C61:C84)</f>
        <v>660.98</v>
      </c>
    </row>
    <row r="62" spans="1:11">
      <c r="A62" s="6"/>
      <c r="B62" s="30">
        <v>2</v>
      </c>
      <c r="C62" s="30">
        <v>454.75</v>
      </c>
      <c r="D62" s="30"/>
      <c r="E62" s="30">
        <v>1.54</v>
      </c>
      <c r="G62" s="4">
        <f t="shared" si="4"/>
        <v>5.0961631130804692</v>
      </c>
      <c r="J62" s="3" t="s">
        <v>5</v>
      </c>
      <c r="K62" s="4">
        <f>MIN(C61:C84)</f>
        <v>382.61</v>
      </c>
    </row>
    <row r="63" spans="1:11">
      <c r="A63" s="6"/>
      <c r="B63" s="30">
        <v>3</v>
      </c>
      <c r="C63" s="30">
        <v>454.75</v>
      </c>
      <c r="D63" s="30"/>
      <c r="E63" s="30">
        <v>1.54</v>
      </c>
      <c r="G63" s="4">
        <f t="shared" si="4"/>
        <v>5.0961631130804692</v>
      </c>
      <c r="J63" s="3" t="s">
        <v>6</v>
      </c>
      <c r="K63" s="4">
        <f>AVERAGE(C61:C84)</f>
        <v>514.73500000000001</v>
      </c>
    </row>
    <row r="64" spans="1:11">
      <c r="A64" s="6"/>
      <c r="B64" s="30">
        <v>4</v>
      </c>
      <c r="C64" s="30" t="s">
        <v>249</v>
      </c>
      <c r="D64" s="30" t="s">
        <v>249</v>
      </c>
      <c r="E64" s="30"/>
    </row>
    <row r="65" spans="1:11">
      <c r="A65" s="6"/>
      <c r="B65" s="30">
        <v>5</v>
      </c>
      <c r="C65" s="30" t="s">
        <v>249</v>
      </c>
      <c r="D65" s="30" t="s">
        <v>249</v>
      </c>
      <c r="E65" s="30"/>
    </row>
    <row r="66" spans="1:11">
      <c r="A66" s="6"/>
      <c r="B66" s="6"/>
      <c r="C66" s="6"/>
      <c r="D66" s="6"/>
      <c r="E66" s="6"/>
    </row>
    <row r="67" spans="1:11">
      <c r="A67" s="3" t="s">
        <v>251</v>
      </c>
      <c r="B67" s="3">
        <v>1</v>
      </c>
      <c r="C67" s="3" t="s">
        <v>249</v>
      </c>
      <c r="D67" s="3" t="s">
        <v>249</v>
      </c>
      <c r="F67" s="3">
        <v>1.1599999999999999</v>
      </c>
      <c r="J67" s="3" t="s">
        <v>250</v>
      </c>
    </row>
    <row r="68" spans="1:11">
      <c r="B68" s="3">
        <v>2</v>
      </c>
      <c r="C68" s="3" t="s">
        <v>249</v>
      </c>
      <c r="D68" s="3" t="s">
        <v>249</v>
      </c>
      <c r="J68" s="3" t="s">
        <v>4</v>
      </c>
      <c r="K68" s="4">
        <f>MAX(G61:G84)</f>
        <v>7.4072828905638897</v>
      </c>
    </row>
    <row r="69" spans="1:11">
      <c r="B69" s="3">
        <v>3</v>
      </c>
      <c r="C69" s="3">
        <v>382.61</v>
      </c>
      <c r="E69" s="3">
        <v>1.27</v>
      </c>
      <c r="G69" s="4">
        <f t="shared" ref="G69:G71" si="5">C69/$C$59</f>
        <v>4.2877250548558958</v>
      </c>
      <c r="J69" s="3" t="s">
        <v>5</v>
      </c>
      <c r="K69" s="4">
        <f>MIN(G61:G84)</f>
        <v>4.2877250548558958</v>
      </c>
    </row>
    <row r="70" spans="1:11">
      <c r="B70" s="3">
        <v>4</v>
      </c>
      <c r="C70" s="3">
        <v>382.61</v>
      </c>
      <c r="E70" s="3">
        <v>1.28</v>
      </c>
      <c r="G70" s="4">
        <f t="shared" si="5"/>
        <v>4.2877250548558958</v>
      </c>
      <c r="J70" s="3" t="s">
        <v>6</v>
      </c>
      <c r="K70" s="4">
        <f>AVERAGE(G61:G84)</f>
        <v>5.7683859703385947</v>
      </c>
    </row>
    <row r="71" spans="1:11">
      <c r="B71" s="3">
        <v>5</v>
      </c>
      <c r="C71" s="3">
        <v>382.61</v>
      </c>
      <c r="E71" s="3">
        <v>1.22</v>
      </c>
      <c r="G71" s="4">
        <f t="shared" si="5"/>
        <v>4.2877250548558958</v>
      </c>
    </row>
    <row r="73" spans="1:11">
      <c r="A73" s="30" t="s">
        <v>252</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249</v>
      </c>
      <c r="D75" s="30" t="s">
        <v>249</v>
      </c>
      <c r="E75" s="6"/>
    </row>
    <row r="76" spans="1:11">
      <c r="A76" s="6"/>
      <c r="B76" s="30">
        <v>4</v>
      </c>
      <c r="C76" s="30" t="s">
        <v>249</v>
      </c>
      <c r="D76" s="30" t="s">
        <v>249</v>
      </c>
      <c r="E76" s="6"/>
    </row>
    <row r="77" spans="1:11">
      <c r="A77" s="6"/>
      <c r="B77" s="30">
        <v>5</v>
      </c>
      <c r="C77" s="30">
        <v>560.6</v>
      </c>
      <c r="D77" s="6"/>
      <c r="E77" s="30">
        <v>1.24</v>
      </c>
      <c r="G77" s="4">
        <f>C77/$C$59</f>
        <v>6.2823728228541205</v>
      </c>
    </row>
    <row r="78" spans="1:11">
      <c r="A78" s="6"/>
      <c r="B78" s="6"/>
      <c r="C78" s="6"/>
      <c r="D78" s="6"/>
      <c r="E78" s="6"/>
    </row>
    <row r="79" spans="1:11">
      <c r="A79" s="3" t="s">
        <v>253</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249</v>
      </c>
      <c r="D81" s="3" t="s">
        <v>249</v>
      </c>
    </row>
    <row r="82" spans="1:11">
      <c r="B82" s="3">
        <v>4</v>
      </c>
      <c r="C82" s="3" t="s">
        <v>249</v>
      </c>
      <c r="D82" s="3" t="s">
        <v>249</v>
      </c>
    </row>
    <row r="83" spans="1:11">
      <c r="B83" s="3">
        <v>5</v>
      </c>
      <c r="C83" s="3" t="s">
        <v>249</v>
      </c>
      <c r="D83" s="3" t="s">
        <v>249</v>
      </c>
    </row>
    <row r="84" spans="1:11">
      <c r="B84" s="3">
        <v>6</v>
      </c>
      <c r="C84" s="3">
        <v>660.98</v>
      </c>
      <c r="E84" s="3">
        <v>1.5</v>
      </c>
      <c r="G84" s="4">
        <f>C84/$C$59</f>
        <v>7.4072828905638897</v>
      </c>
    </row>
    <row r="85" spans="1:11">
      <c r="A85" s="31" t="s">
        <v>196</v>
      </c>
      <c r="B85" s="31">
        <v>8</v>
      </c>
      <c r="C85" s="32" t="s">
        <v>236</v>
      </c>
      <c r="D85" s="32" t="s">
        <v>175</v>
      </c>
      <c r="E85" s="32" t="s">
        <v>237</v>
      </c>
      <c r="F85" s="32" t="s">
        <v>174</v>
      </c>
      <c r="G85" s="32" t="s">
        <v>238</v>
      </c>
      <c r="H85" s="32" t="s">
        <v>239</v>
      </c>
      <c r="I85" s="32" t="s">
        <v>240</v>
      </c>
    </row>
    <row r="86" spans="1:11">
      <c r="C86" s="3">
        <v>140.33080000000001</v>
      </c>
      <c r="D86" s="3">
        <v>1.905</v>
      </c>
      <c r="F86" s="3">
        <v>18</v>
      </c>
    </row>
    <row r="87" spans="1:11">
      <c r="A87" s="1" t="s">
        <v>243</v>
      </c>
      <c r="B87" s="1" t="s">
        <v>244</v>
      </c>
      <c r="C87" s="1" t="s">
        <v>245</v>
      </c>
      <c r="D87" s="1" t="s">
        <v>246</v>
      </c>
      <c r="E87" s="1" t="s">
        <v>247</v>
      </c>
    </row>
    <row r="88" spans="1:11">
      <c r="A88" s="30" t="s">
        <v>248</v>
      </c>
      <c r="B88" s="30">
        <v>1</v>
      </c>
      <c r="C88" s="30"/>
      <c r="D88" s="30"/>
      <c r="E88" s="30"/>
      <c r="J88" s="3" t="s">
        <v>4</v>
      </c>
      <c r="K88" s="4">
        <f>MAX(C88:C111)</f>
        <v>0</v>
      </c>
    </row>
    <row r="89" spans="1:11">
      <c r="A89" s="6"/>
      <c r="B89" s="30">
        <v>2</v>
      </c>
      <c r="C89" s="30" t="s">
        <v>249</v>
      </c>
      <c r="D89" s="30" t="s">
        <v>249</v>
      </c>
      <c r="E89" s="30"/>
      <c r="J89" s="3" t="s">
        <v>5</v>
      </c>
      <c r="K89" s="4">
        <f>MIN(C88:C111)</f>
        <v>0</v>
      </c>
    </row>
    <row r="90" spans="1:11">
      <c r="A90" s="6"/>
      <c r="B90" s="30">
        <v>3</v>
      </c>
      <c r="C90" s="30"/>
      <c r="D90" s="30"/>
      <c r="E90" s="30"/>
      <c r="J90" s="3" t="s">
        <v>6</v>
      </c>
      <c r="K90" s="4" t="e">
        <f>AVERAGE(C88:C111)</f>
        <v>#DIV/0!</v>
      </c>
    </row>
    <row r="91" spans="1:11">
      <c r="A91" s="6"/>
      <c r="B91" s="30">
        <v>4</v>
      </c>
      <c r="C91" s="30"/>
      <c r="D91" s="30"/>
      <c r="E91" s="30"/>
    </row>
    <row r="92" spans="1:11">
      <c r="A92" s="6"/>
      <c r="B92" s="30">
        <v>5</v>
      </c>
      <c r="C92" s="30" t="s">
        <v>249</v>
      </c>
      <c r="D92" s="30" t="s">
        <v>249</v>
      </c>
      <c r="E92" s="30"/>
    </row>
    <row r="93" spans="1:11">
      <c r="A93" s="6"/>
      <c r="B93" s="6"/>
      <c r="C93" s="6"/>
      <c r="D93" s="6"/>
      <c r="E93" s="6"/>
    </row>
    <row r="94" spans="1:11">
      <c r="A94" s="3" t="s">
        <v>251</v>
      </c>
      <c r="B94" s="3">
        <v>1</v>
      </c>
      <c r="C94" s="3" t="s">
        <v>249</v>
      </c>
      <c r="D94" s="3" t="s">
        <v>249</v>
      </c>
    </row>
    <row r="95" spans="1:11">
      <c r="B95" s="3">
        <v>2</v>
      </c>
      <c r="C95" s="3" t="s">
        <v>249</v>
      </c>
      <c r="D95" s="3" t="s">
        <v>249</v>
      </c>
    </row>
    <row r="96" spans="1:11">
      <c r="B96" s="3">
        <v>3</v>
      </c>
    </row>
    <row r="97" spans="1:9">
      <c r="B97" s="3">
        <v>4</v>
      </c>
    </row>
    <row r="98" spans="1:9">
      <c r="B98" s="3">
        <v>5</v>
      </c>
    </row>
    <row r="100" spans="1:9">
      <c r="A100" s="30" t="s">
        <v>252</v>
      </c>
      <c r="B100" s="30">
        <v>1</v>
      </c>
      <c r="C100" s="30"/>
      <c r="D100" s="30"/>
      <c r="E100" s="30"/>
    </row>
    <row r="101" spans="1:9">
      <c r="A101" s="6"/>
      <c r="B101" s="30">
        <v>2</v>
      </c>
      <c r="C101" s="30" t="s">
        <v>249</v>
      </c>
      <c r="D101" s="30" t="s">
        <v>249</v>
      </c>
      <c r="E101" s="30"/>
    </row>
    <row r="102" spans="1:9">
      <c r="A102" s="6"/>
      <c r="B102" s="30">
        <v>3</v>
      </c>
      <c r="C102" s="30"/>
      <c r="D102" s="30"/>
      <c r="E102" s="6"/>
    </row>
    <row r="103" spans="1:9">
      <c r="A103" s="6"/>
      <c r="B103" s="30">
        <v>4</v>
      </c>
      <c r="C103" s="30"/>
      <c r="D103" s="30"/>
      <c r="E103" s="6"/>
    </row>
    <row r="104" spans="1:9">
      <c r="A104" s="6"/>
      <c r="B104" s="30">
        <v>5</v>
      </c>
      <c r="C104" s="30" t="s">
        <v>249</v>
      </c>
      <c r="D104" s="30" t="s">
        <v>249</v>
      </c>
      <c r="E104" s="30"/>
    </row>
    <row r="105" spans="1:9">
      <c r="A105" s="6"/>
      <c r="B105" s="6"/>
      <c r="C105" s="6"/>
      <c r="D105" s="6"/>
      <c r="E105" s="6"/>
    </row>
    <row r="106" spans="1:9">
      <c r="A106" s="3" t="s">
        <v>253</v>
      </c>
      <c r="B106" s="3">
        <v>1</v>
      </c>
      <c r="C106" s="3" t="s">
        <v>249</v>
      </c>
      <c r="D106" s="3" t="s">
        <v>249</v>
      </c>
    </row>
    <row r="107" spans="1:9">
      <c r="B107" s="3">
        <v>2</v>
      </c>
      <c r="C107" s="3" t="s">
        <v>249</v>
      </c>
      <c r="D107" s="3" t="s">
        <v>249</v>
      </c>
    </row>
    <row r="108" spans="1:9">
      <c r="B108" s="3">
        <v>3</v>
      </c>
    </row>
    <row r="109" spans="1:9">
      <c r="B109" s="3">
        <v>4</v>
      </c>
    </row>
    <row r="110" spans="1:9">
      <c r="B110" s="3">
        <v>5</v>
      </c>
    </row>
    <row r="111" spans="1:9">
      <c r="B111" s="3">
        <v>6</v>
      </c>
    </row>
    <row r="112" spans="1:9">
      <c r="A112" s="31" t="s">
        <v>196</v>
      </c>
      <c r="B112" s="31">
        <v>9</v>
      </c>
      <c r="C112" s="32" t="s">
        <v>236</v>
      </c>
      <c r="D112" s="32" t="s">
        <v>175</v>
      </c>
      <c r="E112" s="32" t="s">
        <v>237</v>
      </c>
      <c r="F112" s="32" t="s">
        <v>174</v>
      </c>
      <c r="G112" s="32" t="s">
        <v>238</v>
      </c>
      <c r="H112" s="32" t="s">
        <v>239</v>
      </c>
      <c r="I112" s="32" t="s">
        <v>240</v>
      </c>
    </row>
    <row r="113" spans="1:11">
      <c r="C113" s="3">
        <v>86.908500000000004</v>
      </c>
      <c r="D113" s="3">
        <v>1.905</v>
      </c>
      <c r="E113" s="3">
        <v>125.09269999999999</v>
      </c>
      <c r="F113" s="3">
        <v>19</v>
      </c>
    </row>
    <row r="114" spans="1:11">
      <c r="A114" s="1" t="s">
        <v>243</v>
      </c>
      <c r="B114" s="1" t="s">
        <v>244</v>
      </c>
      <c r="C114" s="1" t="s">
        <v>245</v>
      </c>
      <c r="D114" s="1" t="s">
        <v>246</v>
      </c>
      <c r="E114" s="1" t="s">
        <v>247</v>
      </c>
      <c r="G114" s="3" t="s">
        <v>26</v>
      </c>
      <c r="J114" s="3" t="s">
        <v>242</v>
      </c>
    </row>
    <row r="115" spans="1:11">
      <c r="A115" s="30" t="s">
        <v>248</v>
      </c>
      <c r="B115" s="30">
        <v>1</v>
      </c>
      <c r="C115" s="30">
        <v>415.13</v>
      </c>
      <c r="D115" s="30"/>
      <c r="E115" s="30">
        <v>1.1599999999999999</v>
      </c>
      <c r="F115" s="3">
        <v>1.1200000000000001</v>
      </c>
      <c r="G115" s="4">
        <f t="shared" ref="G115:G116" si="8">C115/$C$113</f>
        <v>4.7766328955165491</v>
      </c>
      <c r="J115" s="3" t="s">
        <v>4</v>
      </c>
      <c r="K115" s="4">
        <f>MAX(C115:C147)</f>
        <v>623.39</v>
      </c>
    </row>
    <row r="116" spans="1:11">
      <c r="A116" s="6"/>
      <c r="B116" s="30">
        <v>2</v>
      </c>
      <c r="C116" s="30">
        <v>415.13</v>
      </c>
      <c r="D116" s="30"/>
      <c r="E116" s="30">
        <v>1.18</v>
      </c>
      <c r="G116" s="4">
        <f t="shared" si="8"/>
        <v>4.7766328955165491</v>
      </c>
      <c r="J116" s="3" t="s">
        <v>5</v>
      </c>
      <c r="K116" s="4">
        <f>MIN(C115:C147)</f>
        <v>357.66</v>
      </c>
    </row>
    <row r="117" spans="1:11">
      <c r="A117" s="6"/>
      <c r="B117" s="30">
        <v>3</v>
      </c>
      <c r="C117" s="30" t="s">
        <v>249</v>
      </c>
      <c r="D117" s="30" t="s">
        <v>249</v>
      </c>
      <c r="E117" s="30"/>
      <c r="J117" s="3" t="s">
        <v>6</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249</v>
      </c>
      <c r="D119" s="30" t="s">
        <v>249</v>
      </c>
      <c r="E119" s="30"/>
    </row>
    <row r="120" spans="1:11">
      <c r="A120" s="6"/>
      <c r="B120" s="30">
        <v>6</v>
      </c>
      <c r="C120" s="30" t="s">
        <v>249</v>
      </c>
      <c r="D120" s="30" t="s">
        <v>249</v>
      </c>
      <c r="E120" s="6"/>
    </row>
    <row r="121" spans="1:11">
      <c r="A121" s="6"/>
      <c r="B121" s="30">
        <v>7</v>
      </c>
      <c r="C121" s="30" t="s">
        <v>249</v>
      </c>
      <c r="D121" s="30" t="s">
        <v>249</v>
      </c>
      <c r="E121" s="6"/>
      <c r="J121" s="3" t="s">
        <v>250</v>
      </c>
    </row>
    <row r="122" spans="1:11">
      <c r="A122" s="3" t="s">
        <v>251</v>
      </c>
      <c r="B122" s="3">
        <v>1</v>
      </c>
      <c r="C122" s="3" t="s">
        <v>249</v>
      </c>
      <c r="D122" s="3" t="s">
        <v>249</v>
      </c>
      <c r="F122" s="3">
        <v>0.89</v>
      </c>
      <c r="J122" s="3" t="s">
        <v>4</v>
      </c>
      <c r="K122" s="4">
        <f>MAX(G115:G147)</f>
        <v>7.1729462595718481</v>
      </c>
    </row>
    <row r="123" spans="1:11">
      <c r="B123" s="3">
        <v>2</v>
      </c>
      <c r="C123" s="3">
        <v>357.66</v>
      </c>
      <c r="E123" s="3">
        <v>1</v>
      </c>
      <c r="G123" s="4">
        <f>C123/$C$113</f>
        <v>4.1153627090560763</v>
      </c>
      <c r="J123" s="3" t="s">
        <v>5</v>
      </c>
      <c r="K123" s="4">
        <f>MIN(G115:G147)</f>
        <v>4.1153627090560763</v>
      </c>
    </row>
    <row r="124" spans="1:11">
      <c r="B124" s="3">
        <v>3</v>
      </c>
      <c r="C124" s="3" t="s">
        <v>249</v>
      </c>
      <c r="D124" s="3" t="s">
        <v>249</v>
      </c>
      <c r="J124" s="3" t="s">
        <v>6</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249</v>
      </c>
      <c r="D127" s="3" t="s">
        <v>249</v>
      </c>
    </row>
    <row r="128" spans="1:11">
      <c r="A128" s="30" t="s">
        <v>252</v>
      </c>
      <c r="B128" s="30">
        <v>1</v>
      </c>
      <c r="C128" s="30"/>
      <c r="D128" s="30" t="s">
        <v>249</v>
      </c>
      <c r="E128" s="30"/>
      <c r="F128" s="3">
        <v>1.03</v>
      </c>
    </row>
    <row r="129" spans="1:7">
      <c r="A129" s="6"/>
      <c r="B129" s="30">
        <v>2</v>
      </c>
      <c r="C129" s="30"/>
      <c r="D129" s="30" t="s">
        <v>249</v>
      </c>
      <c r="E129" s="30"/>
    </row>
    <row r="130" spans="1:7">
      <c r="A130" s="6"/>
      <c r="B130" s="30">
        <v>3</v>
      </c>
      <c r="C130" s="30"/>
      <c r="D130" s="30" t="s">
        <v>249</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249</v>
      </c>
      <c r="D133" s="6"/>
      <c r="E133" s="6"/>
    </row>
    <row r="134" spans="1:7">
      <c r="A134" s="6"/>
      <c r="B134" s="30">
        <v>7</v>
      </c>
      <c r="C134" s="30" t="s">
        <v>249</v>
      </c>
      <c r="D134" s="6"/>
      <c r="E134" s="6"/>
    </row>
    <row r="135" spans="1:7">
      <c r="A135" s="6"/>
      <c r="B135" s="30">
        <v>8</v>
      </c>
      <c r="C135" s="30">
        <v>576.16</v>
      </c>
      <c r="D135" s="6"/>
      <c r="E135" s="30">
        <v>1.0900000000000001</v>
      </c>
      <c r="G135" s="4">
        <f>C135/$C$113</f>
        <v>6.6295011420056724</v>
      </c>
    </row>
    <row r="136" spans="1:7">
      <c r="A136" s="6"/>
      <c r="B136" s="30">
        <v>9</v>
      </c>
      <c r="C136" s="6"/>
      <c r="D136" s="30" t="s">
        <v>249</v>
      </c>
      <c r="E136" s="6"/>
    </row>
    <row r="137" spans="1:7">
      <c r="A137" s="3" t="s">
        <v>253</v>
      </c>
      <c r="B137" s="3">
        <v>1</v>
      </c>
      <c r="D137" s="3" t="s">
        <v>249</v>
      </c>
      <c r="F137" s="3">
        <v>1.1200000000000001</v>
      </c>
    </row>
    <row r="138" spans="1:7">
      <c r="B138" s="3">
        <v>2</v>
      </c>
      <c r="C138" s="3" t="s">
        <v>249</v>
      </c>
    </row>
    <row r="139" spans="1:7">
      <c r="B139" s="3">
        <v>3</v>
      </c>
      <c r="C139" s="3" t="s">
        <v>249</v>
      </c>
    </row>
    <row r="140" spans="1:7">
      <c r="B140" s="3">
        <v>4</v>
      </c>
      <c r="C140" s="3" t="s">
        <v>249</v>
      </c>
    </row>
    <row r="141" spans="1:7">
      <c r="B141" s="3">
        <v>5</v>
      </c>
      <c r="C141" s="3" t="s">
        <v>249</v>
      </c>
    </row>
    <row r="142" spans="1:7">
      <c r="B142" s="3">
        <v>6</v>
      </c>
      <c r="C142" s="3">
        <v>623.39</v>
      </c>
      <c r="E142" s="3">
        <v>1.22</v>
      </c>
      <c r="G142" s="4">
        <f>C142/$C$113</f>
        <v>7.1729462595718481</v>
      </c>
    </row>
    <row r="143" spans="1:7">
      <c r="B143" s="3">
        <v>7</v>
      </c>
      <c r="C143" s="3" t="s">
        <v>249</v>
      </c>
    </row>
    <row r="144" spans="1:7">
      <c r="B144" s="3">
        <v>8</v>
      </c>
      <c r="C144" s="3">
        <v>623.39</v>
      </c>
      <c r="E144" s="3">
        <v>1.18</v>
      </c>
      <c r="G144" s="4">
        <f>C144/$C$113</f>
        <v>7.1729462595718481</v>
      </c>
    </row>
    <row r="145" spans="1:11">
      <c r="B145" s="3">
        <v>9</v>
      </c>
      <c r="C145" s="3" t="s">
        <v>249</v>
      </c>
    </row>
    <row r="146" spans="1:11">
      <c r="B146" s="3">
        <v>10</v>
      </c>
      <c r="C146" s="3" t="s">
        <v>249</v>
      </c>
    </row>
    <row r="147" spans="1:11">
      <c r="B147" s="3">
        <v>11</v>
      </c>
      <c r="D147" s="3" t="s">
        <v>249</v>
      </c>
    </row>
    <row r="148" spans="1:11">
      <c r="A148" s="31" t="s">
        <v>196</v>
      </c>
      <c r="B148" s="31">
        <v>10</v>
      </c>
      <c r="C148" s="32" t="s">
        <v>236</v>
      </c>
      <c r="D148" s="32" t="s">
        <v>175</v>
      </c>
      <c r="E148" s="32" t="s">
        <v>237</v>
      </c>
      <c r="F148" s="32" t="s">
        <v>174</v>
      </c>
      <c r="G148" s="32" t="s">
        <v>238</v>
      </c>
      <c r="H148" s="32" t="s">
        <v>239</v>
      </c>
      <c r="I148" s="32" t="s">
        <v>240</v>
      </c>
    </row>
    <row r="149" spans="1:11">
      <c r="C149" s="3">
        <v>64.035300000000007</v>
      </c>
      <c r="D149" s="3">
        <v>1.8033999999999999</v>
      </c>
      <c r="E149" s="3">
        <v>102.0376</v>
      </c>
      <c r="F149" s="3">
        <v>21</v>
      </c>
    </row>
    <row r="150" spans="1:11">
      <c r="A150" s="1" t="s">
        <v>243</v>
      </c>
      <c r="B150" s="1" t="s">
        <v>244</v>
      </c>
      <c r="C150" s="1" t="s">
        <v>245</v>
      </c>
      <c r="D150" s="1" t="s">
        <v>246</v>
      </c>
      <c r="E150" s="1" t="s">
        <v>247</v>
      </c>
      <c r="G150" s="3" t="s">
        <v>26</v>
      </c>
      <c r="J150" s="3" t="s">
        <v>242</v>
      </c>
    </row>
    <row r="151" spans="1:11">
      <c r="A151" s="30" t="s">
        <v>248</v>
      </c>
      <c r="B151" s="30">
        <v>1</v>
      </c>
      <c r="C151" s="30" t="s">
        <v>249</v>
      </c>
      <c r="D151" s="30"/>
      <c r="E151" s="30"/>
      <c r="F151" s="3">
        <v>1.48</v>
      </c>
      <c r="J151" s="3" t="s">
        <v>4</v>
      </c>
      <c r="K151" s="4">
        <f>MAX(C151:C183)</f>
        <v>606.94000000000005</v>
      </c>
    </row>
    <row r="152" spans="1:11">
      <c r="A152" s="6"/>
      <c r="B152" s="30">
        <v>2</v>
      </c>
      <c r="C152" s="30">
        <v>415.58</v>
      </c>
      <c r="D152" s="30"/>
      <c r="E152" s="30">
        <v>1.49</v>
      </c>
      <c r="G152" s="4">
        <f>C152/$C$149</f>
        <v>6.4898579377312196</v>
      </c>
      <c r="J152" s="3" t="s">
        <v>5</v>
      </c>
      <c r="K152" s="4">
        <f>MIN(C151:C183)</f>
        <v>340.87</v>
      </c>
    </row>
    <row r="153" spans="1:11">
      <c r="A153" s="6"/>
      <c r="B153" s="30">
        <v>3</v>
      </c>
      <c r="C153" s="30" t="s">
        <v>249</v>
      </c>
      <c r="D153" s="30"/>
      <c r="E153" s="30"/>
      <c r="J153" s="3" t="s">
        <v>6</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249</v>
      </c>
      <c r="D156" s="30"/>
      <c r="E156" s="6"/>
    </row>
    <row r="157" spans="1:11">
      <c r="A157" s="6"/>
      <c r="B157" s="30">
        <v>7</v>
      </c>
      <c r="C157" s="30" t="s">
        <v>249</v>
      </c>
      <c r="D157" s="30"/>
      <c r="E157" s="6"/>
      <c r="J157" s="3" t="s">
        <v>250</v>
      </c>
    </row>
    <row r="158" spans="1:11">
      <c r="A158" s="3" t="s">
        <v>251</v>
      </c>
      <c r="B158" s="3">
        <v>1</v>
      </c>
      <c r="D158" s="3" t="s">
        <v>249</v>
      </c>
      <c r="F158" s="3">
        <v>1.21</v>
      </c>
      <c r="J158" s="3" t="s">
        <v>4</v>
      </c>
      <c r="K158" s="4">
        <f>MAX(G151:G183)</f>
        <v>9.4782096749761457</v>
      </c>
    </row>
    <row r="159" spans="1:11">
      <c r="B159" s="3">
        <v>2</v>
      </c>
      <c r="C159" s="3">
        <v>340.87</v>
      </c>
      <c r="E159" s="3">
        <v>1.18</v>
      </c>
      <c r="G159" s="4">
        <f>C159/$C$149</f>
        <v>5.323157695833391</v>
      </c>
      <c r="J159" s="3" t="s">
        <v>5</v>
      </c>
      <c r="K159" s="4">
        <f>MIN(G151:G183)</f>
        <v>5.323157695833391</v>
      </c>
    </row>
    <row r="160" spans="1:11">
      <c r="B160" s="3">
        <v>3</v>
      </c>
      <c r="C160" s="3" t="s">
        <v>249</v>
      </c>
      <c r="J160" s="3" t="s">
        <v>6</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249</v>
      </c>
    </row>
    <row r="164" spans="1:7">
      <c r="A164" s="30" t="s">
        <v>252</v>
      </c>
      <c r="B164" s="30">
        <v>1</v>
      </c>
      <c r="C164" s="30"/>
      <c r="D164" s="30" t="s">
        <v>249</v>
      </c>
      <c r="E164" s="30"/>
      <c r="F164" s="3">
        <v>1.34</v>
      </c>
    </row>
    <row r="165" spans="1:7">
      <c r="A165" s="6"/>
      <c r="B165" s="30">
        <v>2</v>
      </c>
      <c r="C165" s="30"/>
      <c r="D165" s="30" t="s">
        <v>249</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249</v>
      </c>
      <c r="D169" s="6"/>
      <c r="E169" s="6"/>
    </row>
    <row r="170" spans="1:7">
      <c r="A170" s="6"/>
      <c r="B170" s="30">
        <v>7</v>
      </c>
      <c r="C170" s="30" t="s">
        <v>249</v>
      </c>
      <c r="D170" s="6"/>
      <c r="E170" s="6"/>
    </row>
    <row r="171" spans="1:7">
      <c r="A171" s="6"/>
      <c r="B171" s="30">
        <v>8</v>
      </c>
      <c r="C171" s="30" t="s">
        <v>249</v>
      </c>
      <c r="D171" s="6"/>
      <c r="E171" s="30"/>
    </row>
    <row r="172" spans="1:7">
      <c r="A172" s="6"/>
      <c r="B172" s="30">
        <v>9</v>
      </c>
      <c r="C172" s="30" t="s">
        <v>249</v>
      </c>
      <c r="D172" s="30"/>
      <c r="E172" s="6"/>
    </row>
    <row r="173" spans="1:7">
      <c r="A173" s="3" t="s">
        <v>253</v>
      </c>
      <c r="B173" s="3">
        <v>1</v>
      </c>
      <c r="D173" s="3" t="s">
        <v>249</v>
      </c>
      <c r="F173" s="3">
        <v>1.48</v>
      </c>
    </row>
    <row r="174" spans="1:7">
      <c r="B174" s="3">
        <v>2</v>
      </c>
      <c r="D174" s="3" t="s">
        <v>249</v>
      </c>
    </row>
    <row r="175" spans="1:7">
      <c r="B175" s="3">
        <v>3</v>
      </c>
      <c r="D175" s="3" t="s">
        <v>249</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249</v>
      </c>
    </row>
    <row r="180" spans="1:11">
      <c r="B180" s="3">
        <v>8</v>
      </c>
      <c r="C180" s="3" t="s">
        <v>249</v>
      </c>
    </row>
    <row r="181" spans="1:11">
      <c r="B181" s="3">
        <v>9</v>
      </c>
      <c r="C181" s="3" t="s">
        <v>249</v>
      </c>
    </row>
    <row r="182" spans="1:11">
      <c r="B182" s="3">
        <v>10</v>
      </c>
      <c r="C182" s="3" t="s">
        <v>249</v>
      </c>
    </row>
    <row r="183" spans="1:11">
      <c r="B183" s="3">
        <v>11</v>
      </c>
      <c r="C183" s="3" t="s">
        <v>249</v>
      </c>
    </row>
    <row r="184" spans="1:11">
      <c r="A184" s="31" t="s">
        <v>196</v>
      </c>
      <c r="B184" s="31">
        <v>11</v>
      </c>
      <c r="C184" s="32" t="s">
        <v>236</v>
      </c>
      <c r="D184" s="32" t="s">
        <v>175</v>
      </c>
      <c r="E184" s="32" t="s">
        <v>237</v>
      </c>
      <c r="F184" s="32" t="s">
        <v>174</v>
      </c>
      <c r="G184" s="32" t="s">
        <v>238</v>
      </c>
      <c r="H184" s="32" t="s">
        <v>239</v>
      </c>
      <c r="I184" s="32" t="s">
        <v>240</v>
      </c>
    </row>
    <row r="185" spans="1:11">
      <c r="C185" s="3">
        <v>85.066800000000001</v>
      </c>
      <c r="D185" s="3">
        <v>1.8288</v>
      </c>
      <c r="E185" s="3">
        <v>122.8154</v>
      </c>
      <c r="F185" s="3">
        <v>31</v>
      </c>
    </row>
    <row r="186" spans="1:11">
      <c r="A186" s="1" t="s">
        <v>243</v>
      </c>
      <c r="B186" s="1" t="s">
        <v>244</v>
      </c>
      <c r="C186" s="1" t="s">
        <v>245</v>
      </c>
      <c r="D186" s="1" t="s">
        <v>246</v>
      </c>
      <c r="E186" s="1" t="s">
        <v>247</v>
      </c>
      <c r="G186" s="3" t="s">
        <v>255</v>
      </c>
      <c r="J186" s="3" t="s">
        <v>242</v>
      </c>
    </row>
    <row r="187" spans="1:11">
      <c r="A187" s="30" t="s">
        <v>248</v>
      </c>
      <c r="B187" s="30">
        <v>1</v>
      </c>
      <c r="C187" s="30"/>
      <c r="D187" s="30" t="s">
        <v>249</v>
      </c>
      <c r="E187" s="30"/>
      <c r="F187" s="3">
        <v>1.25</v>
      </c>
      <c r="J187" s="3" t="s">
        <v>4</v>
      </c>
      <c r="K187" s="4">
        <f>MAX(C187:C221)</f>
        <v>455.96</v>
      </c>
    </row>
    <row r="188" spans="1:11">
      <c r="A188" s="6"/>
      <c r="B188" s="30">
        <v>2</v>
      </c>
      <c r="C188" s="30"/>
      <c r="D188" s="30" t="s">
        <v>249</v>
      </c>
      <c r="E188" s="30"/>
      <c r="J188" s="3" t="s">
        <v>5</v>
      </c>
      <c r="K188" s="4">
        <f>MIN(C187:C221)</f>
        <v>365.8</v>
      </c>
    </row>
    <row r="189" spans="1:11">
      <c r="A189" s="6"/>
      <c r="B189" s="30">
        <v>3</v>
      </c>
      <c r="C189" s="30">
        <v>365.8</v>
      </c>
      <c r="D189" s="30"/>
      <c r="E189" s="30">
        <v>1.28</v>
      </c>
      <c r="G189" s="4">
        <f t="shared" ref="G189:G191" si="15">C189/$C$185</f>
        <v>4.3001499997648907</v>
      </c>
      <c r="J189" s="3" t="s">
        <v>6</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249</v>
      </c>
      <c r="D192" s="30"/>
      <c r="E192" s="6"/>
      <c r="J192" s="3" t="s">
        <v>250</v>
      </c>
    </row>
    <row r="193" spans="1:11">
      <c r="A193" s="6"/>
      <c r="B193" s="30">
        <v>7</v>
      </c>
      <c r="C193" s="30" t="s">
        <v>249</v>
      </c>
      <c r="D193" s="30"/>
      <c r="E193" s="6"/>
      <c r="J193" s="3" t="s">
        <v>4</v>
      </c>
      <c r="K193" s="4">
        <f>MAX(G187:G221)</f>
        <v>5.3600229466724967</v>
      </c>
    </row>
    <row r="194" spans="1:11">
      <c r="A194" s="3" t="s">
        <v>251</v>
      </c>
      <c r="B194" s="3">
        <v>1</v>
      </c>
      <c r="D194" s="3" t="s">
        <v>249</v>
      </c>
      <c r="J194" s="3" t="s">
        <v>5</v>
      </c>
      <c r="K194" s="4">
        <f>MIN(G187:G221)</f>
        <v>4.3001499997648907</v>
      </c>
    </row>
    <row r="195" spans="1:11">
      <c r="B195" s="3">
        <v>2</v>
      </c>
      <c r="D195" s="3" t="s">
        <v>249</v>
      </c>
      <c r="J195" s="3" t="s">
        <v>6</v>
      </c>
      <c r="K195" s="4">
        <f>AVERAGE(G187:G221)</f>
        <v>4.8300864732186941</v>
      </c>
    </row>
    <row r="196" spans="1:11">
      <c r="B196" s="3">
        <v>3</v>
      </c>
      <c r="D196" s="3" t="s">
        <v>249</v>
      </c>
    </row>
    <row r="197" spans="1:11">
      <c r="B197" s="3">
        <v>4</v>
      </c>
      <c r="D197" s="3" t="s">
        <v>249</v>
      </c>
    </row>
    <row r="198" spans="1:11">
      <c r="B198" s="3">
        <v>5</v>
      </c>
      <c r="D198" s="3" t="s">
        <v>249</v>
      </c>
    </row>
    <row r="199" spans="1:11">
      <c r="B199" s="3">
        <v>6</v>
      </c>
      <c r="D199" s="3" t="s">
        <v>249</v>
      </c>
    </row>
    <row r="200" spans="1:11">
      <c r="B200" s="3">
        <v>7</v>
      </c>
      <c r="D200" s="3" t="s">
        <v>249</v>
      </c>
    </row>
    <row r="201" spans="1:11">
      <c r="B201" s="3">
        <v>8</v>
      </c>
      <c r="D201" s="3" t="s">
        <v>249</v>
      </c>
    </row>
    <row r="202" spans="1:11">
      <c r="A202" s="30" t="s">
        <v>252</v>
      </c>
      <c r="B202" s="30">
        <v>1</v>
      </c>
      <c r="C202" s="30"/>
      <c r="D202" s="30" t="s">
        <v>249</v>
      </c>
      <c r="E202" s="30"/>
      <c r="F202" s="3">
        <v>1.1599999999999999</v>
      </c>
    </row>
    <row r="203" spans="1:11">
      <c r="A203" s="6"/>
      <c r="B203" s="30">
        <v>2</v>
      </c>
      <c r="C203" s="30"/>
      <c r="D203" s="30" t="s">
        <v>249</v>
      </c>
      <c r="E203" s="30"/>
    </row>
    <row r="204" spans="1:11">
      <c r="A204" s="6"/>
      <c r="B204" s="30">
        <v>3</v>
      </c>
      <c r="C204" s="30"/>
      <c r="D204" s="30" t="s">
        <v>249</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249</v>
      </c>
      <c r="D208" s="6"/>
      <c r="E208" s="6"/>
    </row>
    <row r="209" spans="1:10">
      <c r="A209" s="6"/>
      <c r="B209" s="30">
        <v>8</v>
      </c>
      <c r="C209" s="30" t="s">
        <v>249</v>
      </c>
      <c r="D209" s="6"/>
      <c r="E209" s="30"/>
    </row>
    <row r="210" spans="1:10">
      <c r="A210" s="6"/>
      <c r="B210" s="30">
        <v>9</v>
      </c>
      <c r="C210" s="30" t="s">
        <v>249</v>
      </c>
      <c r="D210" s="30"/>
      <c r="E210" s="6"/>
    </row>
    <row r="211" spans="1:10">
      <c r="A211" s="3" t="s">
        <v>253</v>
      </c>
      <c r="B211" s="3">
        <v>1</v>
      </c>
      <c r="D211" s="3" t="s">
        <v>249</v>
      </c>
    </row>
    <row r="212" spans="1:10">
      <c r="B212" s="3">
        <v>2</v>
      </c>
      <c r="D212" s="3" t="s">
        <v>249</v>
      </c>
    </row>
    <row r="213" spans="1:10">
      <c r="B213" s="3">
        <v>3</v>
      </c>
      <c r="D213" s="3" t="s">
        <v>249</v>
      </c>
    </row>
    <row r="214" spans="1:10">
      <c r="B214" s="3">
        <v>4</v>
      </c>
      <c r="D214" s="3" t="s">
        <v>249</v>
      </c>
    </row>
    <row r="215" spans="1:10">
      <c r="B215" s="3">
        <v>5</v>
      </c>
      <c r="D215" s="3" t="s">
        <v>249</v>
      </c>
    </row>
    <row r="216" spans="1:10">
      <c r="B216" s="3">
        <v>6</v>
      </c>
      <c r="D216" s="3" t="s">
        <v>249</v>
      </c>
    </row>
    <row r="217" spans="1:10">
      <c r="B217" s="3">
        <v>7</v>
      </c>
      <c r="D217" s="3" t="s">
        <v>249</v>
      </c>
    </row>
    <row r="218" spans="1:10">
      <c r="B218" s="3">
        <v>8</v>
      </c>
      <c r="D218" s="3" t="s">
        <v>249</v>
      </c>
    </row>
    <row r="219" spans="1:10">
      <c r="B219" s="3">
        <v>9</v>
      </c>
      <c r="D219" s="3" t="s">
        <v>249</v>
      </c>
    </row>
    <row r="220" spans="1:10">
      <c r="B220" s="3">
        <v>10</v>
      </c>
      <c r="C220" s="3" t="s">
        <v>249</v>
      </c>
    </row>
    <row r="221" spans="1:10">
      <c r="B221" s="3">
        <v>11</v>
      </c>
      <c r="C221" s="3" t="s">
        <v>249</v>
      </c>
    </row>
    <row r="222" spans="1:10">
      <c r="A222" s="31" t="s">
        <v>196</v>
      </c>
      <c r="B222" s="31">
        <v>12</v>
      </c>
      <c r="C222" s="32" t="s">
        <v>236</v>
      </c>
      <c r="D222" s="32" t="s">
        <v>175</v>
      </c>
      <c r="E222" s="32" t="s">
        <v>237</v>
      </c>
      <c r="F222" s="32" t="s">
        <v>174</v>
      </c>
      <c r="G222" s="32" t="s">
        <v>238</v>
      </c>
      <c r="H222" s="32" t="s">
        <v>239</v>
      </c>
      <c r="I222" s="32" t="s">
        <v>240</v>
      </c>
    </row>
    <row r="223" spans="1:10">
      <c r="C223" s="3">
        <v>67.141900000000007</v>
      </c>
      <c r="D223" s="3">
        <v>1.8288</v>
      </c>
      <c r="E223" s="3">
        <v>105.2371</v>
      </c>
      <c r="F223" s="3">
        <v>32</v>
      </c>
    </row>
    <row r="224" spans="1:10">
      <c r="A224" s="1" t="s">
        <v>243</v>
      </c>
      <c r="B224" s="1" t="s">
        <v>244</v>
      </c>
      <c r="C224" s="1" t="s">
        <v>245</v>
      </c>
      <c r="D224" s="1" t="s">
        <v>246</v>
      </c>
      <c r="E224" s="1" t="s">
        <v>247</v>
      </c>
      <c r="G224" s="3" t="s">
        <v>26</v>
      </c>
      <c r="J224" s="3" t="s">
        <v>242</v>
      </c>
    </row>
    <row r="225" spans="1:11">
      <c r="A225" s="30" t="s">
        <v>248</v>
      </c>
      <c r="B225" s="30">
        <v>1</v>
      </c>
      <c r="C225" s="30"/>
      <c r="D225" s="30" t="s">
        <v>249</v>
      </c>
      <c r="E225" s="30"/>
      <c r="F225" s="3">
        <v>1.56</v>
      </c>
      <c r="J225" s="3" t="s">
        <v>4</v>
      </c>
      <c r="K225" s="4">
        <f>MAX(C225:C259)</f>
        <v>667.56</v>
      </c>
    </row>
    <row r="226" spans="1:11">
      <c r="A226" s="6"/>
      <c r="B226" s="30">
        <v>2</v>
      </c>
      <c r="C226" s="30"/>
      <c r="D226" s="30" t="s">
        <v>249</v>
      </c>
      <c r="E226" s="30"/>
      <c r="J226" s="3" t="s">
        <v>5</v>
      </c>
      <c r="K226" s="4">
        <f>MIN(C225:C259)</f>
        <v>359.28</v>
      </c>
    </row>
    <row r="227" spans="1:11">
      <c r="A227" s="6"/>
      <c r="B227" s="30">
        <v>3</v>
      </c>
      <c r="C227" s="30"/>
      <c r="D227" s="30" t="s">
        <v>249</v>
      </c>
      <c r="E227" s="30"/>
      <c r="J227" s="3" t="s">
        <v>6</v>
      </c>
      <c r="K227" s="4">
        <f>AVERAGE(C225:C259)</f>
        <v>487.83249999999981</v>
      </c>
    </row>
    <row r="228" spans="1:11">
      <c r="A228" s="6"/>
      <c r="B228" s="30">
        <v>4</v>
      </c>
      <c r="C228" s="30"/>
      <c r="D228" s="30" t="s">
        <v>249</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250</v>
      </c>
    </row>
    <row r="231" spans="1:11">
      <c r="A231" s="6"/>
      <c r="B231" s="30">
        <v>7</v>
      </c>
      <c r="C231" s="30">
        <v>406.95</v>
      </c>
      <c r="D231" s="30"/>
      <c r="E231" s="30">
        <v>1.67</v>
      </c>
      <c r="G231" s="4">
        <f t="shared" si="17"/>
        <v>6.0610438489229521</v>
      </c>
      <c r="J231" s="3" t="s">
        <v>4</v>
      </c>
      <c r="K231" s="4">
        <f>MAX(G225:G259)</f>
        <v>9.9425247125863265</v>
      </c>
    </row>
    <row r="232" spans="1:11">
      <c r="A232" s="3" t="s">
        <v>251</v>
      </c>
      <c r="B232" s="3">
        <v>1</v>
      </c>
      <c r="C232" s="3" t="s">
        <v>249</v>
      </c>
      <c r="D232" s="3" t="s">
        <v>249</v>
      </c>
      <c r="F232" s="3">
        <v>1.25</v>
      </c>
      <c r="J232" s="3" t="s">
        <v>5</v>
      </c>
      <c r="K232" s="4">
        <f>MIN(G225:G259)</f>
        <v>5.3510550044011254</v>
      </c>
    </row>
    <row r="233" spans="1:11">
      <c r="B233" s="3">
        <v>2</v>
      </c>
      <c r="C233" s="3" t="s">
        <v>249</v>
      </c>
      <c r="J233" s="3" t="s">
        <v>6</v>
      </c>
      <c r="K233" s="4">
        <f>AVERAGE(G225:G259)</f>
        <v>7.2656940003187271</v>
      </c>
    </row>
    <row r="234" spans="1:11">
      <c r="B234" s="3">
        <v>3</v>
      </c>
      <c r="D234" s="3" t="s">
        <v>249</v>
      </c>
    </row>
    <row r="235" spans="1:11">
      <c r="B235" s="3">
        <v>4</v>
      </c>
      <c r="C235" s="3">
        <v>359.28</v>
      </c>
      <c r="E235" s="3">
        <v>1.28</v>
      </c>
      <c r="G235" s="4">
        <f>C235/$C$223</f>
        <v>5.3510550044011254</v>
      </c>
    </row>
    <row r="236" spans="1:11">
      <c r="B236" s="3">
        <v>5</v>
      </c>
      <c r="C236" s="3" t="s">
        <v>249</v>
      </c>
      <c r="D236" s="3" t="s">
        <v>249</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249</v>
      </c>
    </row>
    <row r="240" spans="1:11">
      <c r="A240" s="30" t="s">
        <v>252</v>
      </c>
      <c r="B240" s="30">
        <v>1</v>
      </c>
      <c r="C240" s="30"/>
      <c r="D240" s="30" t="s">
        <v>249</v>
      </c>
      <c r="E240" s="30"/>
      <c r="F240" s="3">
        <v>1.21</v>
      </c>
    </row>
    <row r="241" spans="1:7">
      <c r="A241" s="6"/>
      <c r="B241" s="30">
        <v>2</v>
      </c>
      <c r="C241" s="30"/>
      <c r="D241" s="30" t="s">
        <v>249</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249</v>
      </c>
      <c r="E245" s="30"/>
    </row>
    <row r="246" spans="1:7">
      <c r="A246" s="6"/>
      <c r="B246" s="30">
        <v>7</v>
      </c>
      <c r="C246" s="30" t="s">
        <v>249</v>
      </c>
      <c r="D246" s="6"/>
      <c r="E246" s="6"/>
    </row>
    <row r="247" spans="1:7">
      <c r="A247" s="6"/>
      <c r="B247" s="30">
        <v>8</v>
      </c>
      <c r="C247" s="30" t="s">
        <v>249</v>
      </c>
      <c r="D247" s="6"/>
      <c r="E247" s="30"/>
    </row>
    <row r="248" spans="1:7">
      <c r="A248" s="6"/>
      <c r="B248" s="30">
        <v>9</v>
      </c>
      <c r="C248" s="30" t="s">
        <v>249</v>
      </c>
      <c r="D248" s="30"/>
      <c r="E248" s="6"/>
    </row>
    <row r="249" spans="1:7">
      <c r="A249" s="3" t="s">
        <v>253</v>
      </c>
      <c r="B249" s="3">
        <v>1</v>
      </c>
      <c r="C249" s="3" t="s">
        <v>249</v>
      </c>
      <c r="D249" s="3" t="s">
        <v>249</v>
      </c>
      <c r="F249" s="3">
        <v>1.56</v>
      </c>
    </row>
    <row r="250" spans="1:7">
      <c r="B250" s="3">
        <v>2</v>
      </c>
      <c r="D250" s="3" t="s">
        <v>249</v>
      </c>
    </row>
    <row r="251" spans="1:7">
      <c r="B251" s="3">
        <v>3</v>
      </c>
      <c r="D251" s="3" t="s">
        <v>249</v>
      </c>
    </row>
    <row r="252" spans="1:7">
      <c r="B252" s="3">
        <v>4</v>
      </c>
      <c r="D252" s="3" t="s">
        <v>249</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249</v>
      </c>
    </row>
    <row r="257" spans="1:11">
      <c r="B257" s="3">
        <v>9</v>
      </c>
      <c r="C257" s="3" t="s">
        <v>249</v>
      </c>
    </row>
    <row r="258" spans="1:11">
      <c r="B258" s="3">
        <v>10</v>
      </c>
      <c r="C258" s="3" t="s">
        <v>249</v>
      </c>
    </row>
    <row r="259" spans="1:11">
      <c r="B259" s="3">
        <v>11</v>
      </c>
      <c r="C259" s="3" t="s">
        <v>249</v>
      </c>
    </row>
    <row r="260" spans="1:11">
      <c r="A260" s="31" t="s">
        <v>196</v>
      </c>
      <c r="B260" s="31">
        <v>13</v>
      </c>
      <c r="C260" s="32" t="s">
        <v>236</v>
      </c>
      <c r="D260" s="32" t="s">
        <v>175</v>
      </c>
      <c r="E260" s="32" t="s">
        <v>237</v>
      </c>
      <c r="F260" s="32" t="s">
        <v>174</v>
      </c>
      <c r="G260" s="32" t="s">
        <v>238</v>
      </c>
      <c r="H260" s="32" t="s">
        <v>239</v>
      </c>
      <c r="I260" s="32" t="s">
        <v>240</v>
      </c>
    </row>
    <row r="261" spans="1:11">
      <c r="C261" s="3">
        <v>73.778300000000002</v>
      </c>
      <c r="D261" s="3">
        <v>1.905</v>
      </c>
      <c r="E261" s="3">
        <v>111.447</v>
      </c>
      <c r="F261" s="3">
        <v>31</v>
      </c>
    </row>
    <row r="262" spans="1:11">
      <c r="A262" s="1" t="s">
        <v>243</v>
      </c>
      <c r="B262" s="1" t="s">
        <v>244</v>
      </c>
      <c r="C262" s="1" t="s">
        <v>245</v>
      </c>
      <c r="D262" s="1" t="s">
        <v>246</v>
      </c>
      <c r="E262" s="1" t="s">
        <v>247</v>
      </c>
    </row>
    <row r="263" spans="1:11">
      <c r="A263" s="30" t="s">
        <v>248</v>
      </c>
      <c r="B263" s="30">
        <v>1</v>
      </c>
      <c r="C263" s="30"/>
      <c r="D263" s="30" t="s">
        <v>249</v>
      </c>
      <c r="E263" s="30"/>
      <c r="J263" s="1" t="s">
        <v>4</v>
      </c>
      <c r="K263" s="4">
        <f>MAX(C263:C299)</f>
        <v>0</v>
      </c>
    </row>
    <row r="264" spans="1:11">
      <c r="A264" s="6"/>
      <c r="B264" s="30">
        <v>2</v>
      </c>
      <c r="C264" s="30"/>
      <c r="D264" s="30" t="s">
        <v>249</v>
      </c>
      <c r="E264" s="30"/>
      <c r="J264" s="1" t="s">
        <v>5</v>
      </c>
      <c r="K264" s="4">
        <f>MIN(C263:C299)</f>
        <v>0</v>
      </c>
    </row>
    <row r="265" spans="1:11">
      <c r="A265" s="6"/>
      <c r="B265" s="30">
        <v>3</v>
      </c>
      <c r="C265" s="30"/>
      <c r="D265" s="30" t="s">
        <v>249</v>
      </c>
      <c r="E265" s="30"/>
      <c r="J265" s="1" t="s">
        <v>6</v>
      </c>
      <c r="K265" s="3">
        <v>0</v>
      </c>
    </row>
    <row r="266" spans="1:11">
      <c r="A266" s="6"/>
      <c r="B266" s="30">
        <v>4</v>
      </c>
      <c r="C266" s="30"/>
      <c r="D266" s="30" t="s">
        <v>249</v>
      </c>
      <c r="E266" s="30"/>
    </row>
    <row r="267" spans="1:11">
      <c r="A267" s="6"/>
      <c r="B267" s="30">
        <v>5</v>
      </c>
      <c r="C267" s="30"/>
      <c r="D267" s="30" t="s">
        <v>249</v>
      </c>
      <c r="E267" s="30"/>
    </row>
    <row r="268" spans="1:11">
      <c r="A268" s="6"/>
      <c r="B268" s="30">
        <v>6</v>
      </c>
      <c r="C268" s="30"/>
      <c r="D268" s="30" t="s">
        <v>249</v>
      </c>
      <c r="E268" s="30"/>
    </row>
    <row r="269" spans="1:11">
      <c r="A269" s="6"/>
      <c r="B269" s="30">
        <v>7</v>
      </c>
      <c r="C269" s="30" t="s">
        <v>256</v>
      </c>
      <c r="D269" s="30"/>
      <c r="E269" s="30"/>
    </row>
    <row r="270" spans="1:11">
      <c r="A270" s="6"/>
      <c r="B270" s="30">
        <v>8</v>
      </c>
      <c r="C270" s="30" t="s">
        <v>256</v>
      </c>
      <c r="D270" s="6"/>
      <c r="E270" s="6"/>
    </row>
    <row r="271" spans="1:11">
      <c r="A271" s="6"/>
      <c r="B271" s="30">
        <v>9</v>
      </c>
      <c r="C271" s="30" t="s">
        <v>256</v>
      </c>
      <c r="D271" s="6"/>
      <c r="E271" s="6"/>
    </row>
    <row r="272" spans="1:11">
      <c r="A272" s="3" t="s">
        <v>251</v>
      </c>
      <c r="B272" s="3">
        <v>1</v>
      </c>
      <c r="D272" s="3" t="s">
        <v>249</v>
      </c>
    </row>
    <row r="273" spans="1:5">
      <c r="B273" s="3">
        <v>2</v>
      </c>
      <c r="D273" s="3" t="s">
        <v>249</v>
      </c>
    </row>
    <row r="274" spans="1:5">
      <c r="B274" s="3">
        <v>3</v>
      </c>
      <c r="C274" s="3" t="s">
        <v>256</v>
      </c>
    </row>
    <row r="275" spans="1:5">
      <c r="B275" s="3">
        <v>4</v>
      </c>
      <c r="C275" s="3" t="s">
        <v>256</v>
      </c>
    </row>
    <row r="276" spans="1:5">
      <c r="B276" s="3">
        <v>5</v>
      </c>
      <c r="D276" s="3" t="s">
        <v>249</v>
      </c>
    </row>
    <row r="277" spans="1:5">
      <c r="B277" s="3">
        <v>6</v>
      </c>
      <c r="C277" s="3" t="s">
        <v>256</v>
      </c>
    </row>
    <row r="278" spans="1:5">
      <c r="B278" s="3">
        <v>7</v>
      </c>
      <c r="C278" s="3" t="s">
        <v>257</v>
      </c>
    </row>
    <row r="279" spans="1:5">
      <c r="B279" s="3">
        <v>8</v>
      </c>
      <c r="C279" s="3" t="s">
        <v>257</v>
      </c>
    </row>
    <row r="280" spans="1:5">
      <c r="A280" s="30" t="s">
        <v>252</v>
      </c>
      <c r="B280" s="30">
        <v>1</v>
      </c>
      <c r="C280" s="30" t="s">
        <v>256</v>
      </c>
      <c r="D280" s="30"/>
      <c r="E280" s="30"/>
    </row>
    <row r="281" spans="1:5">
      <c r="A281" s="6"/>
      <c r="B281" s="30">
        <v>2</v>
      </c>
      <c r="C281" s="30" t="s">
        <v>256</v>
      </c>
      <c r="D281" s="30"/>
      <c r="E281" s="30"/>
    </row>
    <row r="282" spans="1:5">
      <c r="A282" s="6"/>
      <c r="B282" s="30">
        <v>3</v>
      </c>
      <c r="C282" s="30"/>
      <c r="D282" s="30" t="s">
        <v>249</v>
      </c>
      <c r="E282" s="30"/>
    </row>
    <row r="283" spans="1:5">
      <c r="A283" s="6"/>
      <c r="B283" s="30">
        <v>4</v>
      </c>
      <c r="C283" s="30"/>
      <c r="D283" s="30" t="s">
        <v>249</v>
      </c>
      <c r="E283" s="30"/>
    </row>
    <row r="284" spans="1:5">
      <c r="A284" s="6"/>
      <c r="B284" s="30">
        <v>5</v>
      </c>
      <c r="C284" s="30"/>
      <c r="D284" s="30" t="s">
        <v>249</v>
      </c>
      <c r="E284" s="30"/>
    </row>
    <row r="285" spans="1:5">
      <c r="A285" s="6"/>
      <c r="B285" s="30">
        <v>6</v>
      </c>
      <c r="C285" s="30"/>
      <c r="D285" s="30" t="s">
        <v>249</v>
      </c>
      <c r="E285" s="30"/>
    </row>
    <row r="286" spans="1:5">
      <c r="A286" s="6"/>
      <c r="B286" s="30">
        <v>7</v>
      </c>
      <c r="C286" s="30" t="s">
        <v>257</v>
      </c>
      <c r="D286" s="6"/>
      <c r="E286" s="6"/>
    </row>
    <row r="287" spans="1:5">
      <c r="A287" s="6"/>
      <c r="B287" s="30">
        <v>8</v>
      </c>
      <c r="C287" s="30" t="s">
        <v>256</v>
      </c>
      <c r="D287" s="6"/>
      <c r="E287" s="30"/>
    </row>
    <row r="288" spans="1:5">
      <c r="A288" s="6"/>
      <c r="B288" s="30">
        <v>9</v>
      </c>
      <c r="C288" s="30" t="s">
        <v>257</v>
      </c>
      <c r="D288" s="30"/>
      <c r="E288" s="6"/>
    </row>
    <row r="289" spans="1:11">
      <c r="A289" s="3" t="s">
        <v>253</v>
      </c>
      <c r="B289" s="3">
        <v>1</v>
      </c>
      <c r="D289" s="3" t="s">
        <v>249</v>
      </c>
    </row>
    <row r="290" spans="1:11">
      <c r="B290" s="3">
        <v>2</v>
      </c>
      <c r="C290" s="3" t="s">
        <v>256</v>
      </c>
    </row>
    <row r="291" spans="1:11">
      <c r="B291" s="3">
        <v>3</v>
      </c>
      <c r="C291" s="3" t="s">
        <v>256</v>
      </c>
    </row>
    <row r="292" spans="1:11">
      <c r="B292" s="3">
        <v>4</v>
      </c>
      <c r="C292" s="3" t="s">
        <v>257</v>
      </c>
    </row>
    <row r="293" spans="1:11">
      <c r="B293" s="3">
        <v>5</v>
      </c>
      <c r="D293" s="3" t="s">
        <v>249</v>
      </c>
    </row>
    <row r="294" spans="1:11">
      <c r="B294" s="3">
        <v>6</v>
      </c>
      <c r="C294" s="3" t="s">
        <v>257</v>
      </c>
    </row>
    <row r="295" spans="1:11">
      <c r="B295" s="3">
        <v>7</v>
      </c>
      <c r="C295" s="3" t="s">
        <v>256</v>
      </c>
    </row>
    <row r="296" spans="1:11">
      <c r="B296" s="3">
        <v>8</v>
      </c>
      <c r="C296" s="3" t="s">
        <v>257</v>
      </c>
    </row>
    <row r="297" spans="1:11">
      <c r="B297" s="3">
        <v>9</v>
      </c>
      <c r="C297" s="3" t="s">
        <v>257</v>
      </c>
    </row>
    <row r="298" spans="1:11">
      <c r="B298" s="3">
        <v>10</v>
      </c>
      <c r="C298" s="3" t="s">
        <v>257</v>
      </c>
    </row>
    <row r="299" spans="1:11">
      <c r="B299" s="3">
        <v>11</v>
      </c>
      <c r="C299" s="3" t="s">
        <v>257</v>
      </c>
    </row>
    <row r="300" spans="1:11">
      <c r="A300" s="31" t="s">
        <v>196</v>
      </c>
      <c r="B300" s="31">
        <v>14</v>
      </c>
      <c r="C300" s="32" t="s">
        <v>236</v>
      </c>
      <c r="D300" s="32" t="s">
        <v>175</v>
      </c>
      <c r="E300" s="32" t="s">
        <v>237</v>
      </c>
      <c r="F300" s="32" t="s">
        <v>174</v>
      </c>
      <c r="G300" s="32" t="s">
        <v>238</v>
      </c>
      <c r="H300" s="32" t="s">
        <v>239</v>
      </c>
      <c r="I300" s="32" t="s">
        <v>240</v>
      </c>
    </row>
    <row r="301" spans="1:11">
      <c r="C301" s="3">
        <v>83.790300000000002</v>
      </c>
      <c r="D301" s="3">
        <v>1.8288</v>
      </c>
      <c r="E301" s="3">
        <v>122.5205</v>
      </c>
      <c r="F301" s="3">
        <v>27</v>
      </c>
    </row>
    <row r="302" spans="1:11">
      <c r="A302" s="1" t="s">
        <v>243</v>
      </c>
      <c r="B302" s="1" t="s">
        <v>244</v>
      </c>
      <c r="C302" s="1" t="s">
        <v>245</v>
      </c>
      <c r="D302" s="1" t="s">
        <v>246</v>
      </c>
      <c r="E302" s="1" t="s">
        <v>247</v>
      </c>
      <c r="G302" s="3" t="s">
        <v>26</v>
      </c>
      <c r="J302" s="1" t="s">
        <v>242</v>
      </c>
    </row>
    <row r="303" spans="1:11">
      <c r="A303" s="30" t="s">
        <v>248</v>
      </c>
      <c r="B303" s="30">
        <v>1</v>
      </c>
      <c r="C303" s="30" t="s">
        <v>249</v>
      </c>
      <c r="D303" s="30" t="s">
        <v>249</v>
      </c>
      <c r="E303" s="30"/>
      <c r="F303" s="3">
        <v>1.48</v>
      </c>
      <c r="J303" s="1" t="s">
        <v>4</v>
      </c>
      <c r="K303" s="4">
        <f>MAX(C303:C339)</f>
        <v>766.63</v>
      </c>
    </row>
    <row r="304" spans="1:11">
      <c r="A304" s="6"/>
      <c r="B304" s="30">
        <v>2</v>
      </c>
      <c r="C304" s="30">
        <v>600.52</v>
      </c>
      <c r="D304" s="30"/>
      <c r="E304" s="30">
        <v>1.57</v>
      </c>
      <c r="G304" s="4">
        <f>C304/$C$301</f>
        <v>7.1669393712637381</v>
      </c>
      <c r="J304" s="1" t="s">
        <v>5</v>
      </c>
      <c r="K304" s="4">
        <f>MIN(C303:C339)</f>
        <v>469.57</v>
      </c>
    </row>
    <row r="305" spans="1:11">
      <c r="A305" s="6"/>
      <c r="B305" s="30">
        <v>3</v>
      </c>
      <c r="C305" s="30"/>
      <c r="D305" s="30" t="s">
        <v>249</v>
      </c>
      <c r="E305" s="30"/>
      <c r="J305" s="1" t="s">
        <v>6</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249</v>
      </c>
      <c r="D308" s="30"/>
      <c r="E308" s="30"/>
    </row>
    <row r="309" spans="1:11">
      <c r="A309" s="6"/>
      <c r="B309" s="30">
        <v>7</v>
      </c>
      <c r="C309" s="30" t="s">
        <v>249</v>
      </c>
      <c r="D309" s="30"/>
      <c r="E309" s="30"/>
      <c r="J309" s="1" t="s">
        <v>250</v>
      </c>
    </row>
    <row r="310" spans="1:11">
      <c r="A310" s="6"/>
      <c r="B310" s="30">
        <v>8</v>
      </c>
      <c r="C310" s="30" t="s">
        <v>249</v>
      </c>
      <c r="D310" s="6"/>
      <c r="E310" s="6"/>
      <c r="J310" s="1" t="s">
        <v>4</v>
      </c>
      <c r="K310" s="4">
        <f>MAX(G303:G339)</f>
        <v>9.1493884136946644</v>
      </c>
    </row>
    <row r="311" spans="1:11">
      <c r="A311" s="6"/>
      <c r="B311" s="30">
        <v>9</v>
      </c>
      <c r="C311" s="30" t="s">
        <v>249</v>
      </c>
      <c r="D311" s="6"/>
      <c r="E311" s="6"/>
      <c r="J311" s="1" t="s">
        <v>5</v>
      </c>
      <c r="K311" s="4">
        <f>MIN(G303:G339)</f>
        <v>5.6041093062084748</v>
      </c>
    </row>
    <row r="312" spans="1:11">
      <c r="A312" s="3" t="s">
        <v>251</v>
      </c>
      <c r="B312" s="3">
        <v>1</v>
      </c>
      <c r="D312" s="3" t="s">
        <v>249</v>
      </c>
      <c r="F312" s="3">
        <v>1.21</v>
      </c>
      <c r="J312" s="1" t="s">
        <v>6</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249</v>
      </c>
      <c r="D315" s="3" t="s">
        <v>249</v>
      </c>
    </row>
    <row r="316" spans="1:11">
      <c r="B316" s="3">
        <v>5</v>
      </c>
      <c r="C316" s="3">
        <v>469.57</v>
      </c>
      <c r="E316" s="3">
        <v>1.29</v>
      </c>
      <c r="G316" s="4">
        <f>C316/$C$301</f>
        <v>5.6041093062084748</v>
      </c>
    </row>
    <row r="317" spans="1:11">
      <c r="B317" s="3">
        <v>6</v>
      </c>
      <c r="C317" s="3" t="s">
        <v>249</v>
      </c>
    </row>
    <row r="318" spans="1:11">
      <c r="B318" s="3">
        <v>7</v>
      </c>
      <c r="C318" s="3" t="s">
        <v>249</v>
      </c>
    </row>
    <row r="319" spans="1:11">
      <c r="B319" s="3">
        <v>8</v>
      </c>
      <c r="C319" s="3" t="s">
        <v>249</v>
      </c>
    </row>
    <row r="320" spans="1:11">
      <c r="A320" s="30" t="s">
        <v>252</v>
      </c>
      <c r="B320" s="30">
        <v>1</v>
      </c>
      <c r="C320" s="30"/>
      <c r="D320" s="30" t="s">
        <v>249</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249</v>
      </c>
      <c r="D324" s="30" t="s">
        <v>249</v>
      </c>
      <c r="E324" s="30"/>
    </row>
    <row r="325" spans="1:7">
      <c r="A325" s="6"/>
      <c r="B325" s="30">
        <v>6</v>
      </c>
      <c r="C325" s="30" t="s">
        <v>249</v>
      </c>
      <c r="D325" s="30" t="s">
        <v>249</v>
      </c>
      <c r="E325" s="30"/>
    </row>
    <row r="326" spans="1:7">
      <c r="A326" s="6"/>
      <c r="B326" s="30">
        <v>7</v>
      </c>
      <c r="C326" s="30" t="s">
        <v>249</v>
      </c>
      <c r="D326" s="6"/>
      <c r="E326" s="6"/>
    </row>
    <row r="327" spans="1:7">
      <c r="A327" s="6"/>
      <c r="B327" s="30">
        <v>8</v>
      </c>
      <c r="C327" s="30" t="s">
        <v>249</v>
      </c>
      <c r="D327" s="6"/>
      <c r="E327" s="30"/>
    </row>
    <row r="328" spans="1:7">
      <c r="A328" s="6"/>
      <c r="B328" s="30">
        <v>9</v>
      </c>
      <c r="C328" s="30" t="s">
        <v>249</v>
      </c>
      <c r="D328" s="30"/>
      <c r="E328" s="6"/>
    </row>
    <row r="329" spans="1:7">
      <c r="A329" s="3" t="s">
        <v>253</v>
      </c>
      <c r="B329" s="3">
        <v>1</v>
      </c>
      <c r="C329" s="3">
        <v>766.63</v>
      </c>
      <c r="E329" s="3">
        <v>1.45</v>
      </c>
      <c r="F329" s="3">
        <v>1.48</v>
      </c>
      <c r="G329" s="4">
        <f>C329/$C$301</f>
        <v>9.1493884136946644</v>
      </c>
    </row>
    <row r="330" spans="1:7">
      <c r="B330" s="3">
        <v>2</v>
      </c>
      <c r="C330" s="3" t="s">
        <v>249</v>
      </c>
      <c r="D330" s="3" t="s">
        <v>249</v>
      </c>
    </row>
    <row r="331" spans="1:7">
      <c r="B331" s="3">
        <v>3</v>
      </c>
      <c r="C331" s="3">
        <v>766.63</v>
      </c>
      <c r="E331" s="3">
        <v>1.49</v>
      </c>
      <c r="G331" s="4">
        <f>C331/$C$301</f>
        <v>9.1493884136946644</v>
      </c>
    </row>
    <row r="332" spans="1:7">
      <c r="B332" s="3">
        <v>4</v>
      </c>
      <c r="C332" s="3" t="s">
        <v>249</v>
      </c>
      <c r="D332" s="3" t="s">
        <v>249</v>
      </c>
    </row>
    <row r="333" spans="1:7">
      <c r="B333" s="3">
        <v>5</v>
      </c>
      <c r="D333" s="3" t="s">
        <v>249</v>
      </c>
    </row>
    <row r="334" spans="1:7">
      <c r="B334" s="3">
        <v>6</v>
      </c>
      <c r="D334" s="3" t="s">
        <v>249</v>
      </c>
    </row>
    <row r="335" spans="1:7">
      <c r="B335" s="3">
        <v>7</v>
      </c>
      <c r="C335" s="3" t="s">
        <v>249</v>
      </c>
    </row>
    <row r="336" spans="1:7">
      <c r="B336" s="3">
        <v>8</v>
      </c>
      <c r="C336" s="3" t="s">
        <v>249</v>
      </c>
    </row>
    <row r="337" spans="2:3">
      <c r="B337" s="3">
        <v>9</v>
      </c>
      <c r="C337" s="3" t="s">
        <v>249</v>
      </c>
    </row>
    <row r="338" spans="2:3">
      <c r="B338" s="3">
        <v>10</v>
      </c>
      <c r="C338" s="3" t="s">
        <v>249</v>
      </c>
    </row>
    <row r="339" spans="2:3">
      <c r="B339" s="3">
        <v>11</v>
      </c>
      <c r="C339" s="3"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64" workbookViewId="0">
      <selection activeCell="B56" sqref="B56"/>
    </sheetView>
  </sheetViews>
  <sheetFormatPr defaultColWidth="14.42578125" defaultRowHeight="15.75" customHeight="1"/>
  <cols>
    <col min="4" max="4" width="19" customWidth="1"/>
  </cols>
  <sheetData>
    <row r="1" spans="1:5" ht="12.75">
      <c r="A1" s="3" t="s">
        <v>258</v>
      </c>
    </row>
    <row r="2" spans="1:5" ht="12.75">
      <c r="A2" s="3" t="s">
        <v>259</v>
      </c>
    </row>
    <row r="3" spans="1:5" ht="15.75" customHeight="1">
      <c r="A3" s="1" t="s">
        <v>192</v>
      </c>
      <c r="D3" s="1" t="s">
        <v>260</v>
      </c>
      <c r="E3" s="33" t="s">
        <v>261</v>
      </c>
    </row>
    <row r="4" spans="1:5" ht="12.75">
      <c r="A4" s="3" t="s">
        <v>262</v>
      </c>
      <c r="B4" s="3" t="s">
        <v>263</v>
      </c>
      <c r="D4" s="3" t="s">
        <v>264</v>
      </c>
    </row>
    <row r="5" spans="1:5" ht="12.75">
      <c r="A5" s="3" t="s">
        <v>265</v>
      </c>
      <c r="B5" s="3" t="s">
        <v>266</v>
      </c>
      <c r="D5" s="3" t="s">
        <v>267</v>
      </c>
    </row>
    <row r="6" spans="1:5" ht="12.75">
      <c r="A6" s="3" t="s">
        <v>268</v>
      </c>
      <c r="D6" s="3" t="s">
        <v>269</v>
      </c>
    </row>
    <row r="7" spans="1:5" ht="12.75">
      <c r="A7" s="3" t="s">
        <v>270</v>
      </c>
      <c r="D7" s="3" t="s">
        <v>271</v>
      </c>
      <c r="E7" s="3" t="s">
        <v>272</v>
      </c>
    </row>
    <row r="8" spans="1:5" ht="12.75">
      <c r="D8" s="3" t="s">
        <v>273</v>
      </c>
      <c r="E8" s="3" t="s">
        <v>274</v>
      </c>
    </row>
    <row r="9" spans="1:5" ht="12.75">
      <c r="D9" s="3" t="s">
        <v>275</v>
      </c>
    </row>
    <row r="10" spans="1:5" ht="12.75">
      <c r="D10" s="3" t="s">
        <v>276</v>
      </c>
    </row>
    <row r="11" spans="1:5" ht="12.75">
      <c r="D11" s="3" t="s">
        <v>277</v>
      </c>
    </row>
    <row r="17" spans="1:18" ht="25.5">
      <c r="A17" s="34" t="s">
        <v>278</v>
      </c>
      <c r="B17" s="34" t="s">
        <v>279</v>
      </c>
      <c r="C17" s="34" t="s">
        <v>280</v>
      </c>
      <c r="D17" s="34" t="s">
        <v>281</v>
      </c>
      <c r="E17" s="34" t="s">
        <v>282</v>
      </c>
      <c r="F17" s="34" t="s">
        <v>283</v>
      </c>
      <c r="G17" s="34" t="s">
        <v>284</v>
      </c>
      <c r="H17" s="35"/>
      <c r="I17" s="34" t="s">
        <v>285</v>
      </c>
      <c r="J17" s="34" t="s">
        <v>283</v>
      </c>
      <c r="K17" s="34" t="s">
        <v>286</v>
      </c>
      <c r="L17" s="34" t="s">
        <v>287</v>
      </c>
      <c r="M17" s="34" t="s">
        <v>288</v>
      </c>
      <c r="N17" s="34" t="s">
        <v>289</v>
      </c>
      <c r="O17" s="34" t="s">
        <v>290</v>
      </c>
      <c r="P17" s="34" t="s">
        <v>291</v>
      </c>
      <c r="Q17" s="36" t="s">
        <v>292</v>
      </c>
      <c r="R17" s="37"/>
    </row>
    <row r="18" spans="1:18" ht="12.75">
      <c r="A18" s="38">
        <v>1</v>
      </c>
      <c r="B18" s="38" t="s">
        <v>293</v>
      </c>
      <c r="C18" s="38" t="s">
        <v>294</v>
      </c>
      <c r="D18" s="38" t="s">
        <v>295</v>
      </c>
      <c r="E18" s="39">
        <v>40400</v>
      </c>
      <c r="F18" s="40"/>
      <c r="G18" s="38">
        <v>5</v>
      </c>
      <c r="H18" s="38">
        <v>7</v>
      </c>
      <c r="I18" s="39">
        <v>40417</v>
      </c>
      <c r="J18" s="40"/>
      <c r="K18" s="38">
        <v>29</v>
      </c>
      <c r="L18" s="38">
        <v>1.7018</v>
      </c>
      <c r="M18" s="38">
        <v>1.3</v>
      </c>
      <c r="N18" s="38">
        <v>8</v>
      </c>
      <c r="O18" s="41">
        <v>3.35</v>
      </c>
      <c r="P18" s="42">
        <v>191</v>
      </c>
      <c r="Q18" s="43">
        <v>1.7018</v>
      </c>
      <c r="R18" s="37"/>
    </row>
    <row r="19" spans="1:18" ht="12.75">
      <c r="A19" s="38">
        <v>2</v>
      </c>
      <c r="B19" s="38" t="s">
        <v>293</v>
      </c>
      <c r="C19" s="38" t="s">
        <v>294</v>
      </c>
      <c r="D19" s="38" t="s">
        <v>295</v>
      </c>
      <c r="E19" s="39">
        <v>40401</v>
      </c>
      <c r="F19" s="40"/>
      <c r="G19" s="38">
        <v>5</v>
      </c>
      <c r="H19" s="38">
        <v>2</v>
      </c>
      <c r="I19" s="39">
        <v>40427</v>
      </c>
      <c r="J19" s="40"/>
      <c r="K19" s="38">
        <v>24</v>
      </c>
      <c r="L19" s="38">
        <v>1.5748</v>
      </c>
      <c r="M19" s="38">
        <v>1.2</v>
      </c>
      <c r="N19" s="38">
        <v>8.5</v>
      </c>
      <c r="O19" s="41">
        <v>3.16</v>
      </c>
      <c r="P19" s="44"/>
      <c r="Q19" s="43">
        <v>1.5748</v>
      </c>
      <c r="R19" s="37"/>
    </row>
    <row r="20" spans="1:18" ht="12.75">
      <c r="A20" s="38">
        <v>3</v>
      </c>
      <c r="B20" s="38" t="s">
        <v>293</v>
      </c>
      <c r="C20" s="38" t="s">
        <v>294</v>
      </c>
      <c r="D20" s="38" t="s">
        <v>296</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ht="12.75">
      <c r="A21" s="38">
        <v>4</v>
      </c>
      <c r="B21" s="38" t="s">
        <v>293</v>
      </c>
      <c r="C21" s="38" t="s">
        <v>294</v>
      </c>
      <c r="D21" s="38" t="s">
        <v>296</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ht="12.75">
      <c r="A22" s="38">
        <v>5</v>
      </c>
      <c r="B22" s="38" t="s">
        <v>293</v>
      </c>
      <c r="C22" s="38" t="s">
        <v>294</v>
      </c>
      <c r="D22" s="38" t="s">
        <v>296</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ht="12.75">
      <c r="A23" s="38">
        <v>7</v>
      </c>
      <c r="B23" s="38" t="s">
        <v>293</v>
      </c>
      <c r="C23" s="38" t="s">
        <v>294</v>
      </c>
      <c r="D23" s="38" t="s">
        <v>296</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ht="12.75">
      <c r="A24" s="38">
        <v>9</v>
      </c>
      <c r="B24" s="38" t="s">
        <v>293</v>
      </c>
      <c r="C24" s="38" t="s">
        <v>294</v>
      </c>
      <c r="D24" s="38" t="s">
        <v>296</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ht="12.75">
      <c r="A25" s="38">
        <v>10</v>
      </c>
      <c r="B25" s="38" t="s">
        <v>293</v>
      </c>
      <c r="C25" s="38" t="s">
        <v>294</v>
      </c>
      <c r="D25" s="38" t="s">
        <v>296</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ht="12.75">
      <c r="A26" s="38">
        <v>11</v>
      </c>
      <c r="B26" s="38" t="s">
        <v>293</v>
      </c>
      <c r="C26" s="38" t="s">
        <v>294</v>
      </c>
      <c r="D26" s="38" t="s">
        <v>295</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ht="12.75">
      <c r="A27" s="38">
        <v>12</v>
      </c>
      <c r="B27" s="46" t="s">
        <v>297</v>
      </c>
      <c r="C27" s="38" t="s">
        <v>294</v>
      </c>
      <c r="D27" s="38" t="s">
        <v>296</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ht="12.75">
      <c r="A28" s="38">
        <v>13</v>
      </c>
      <c r="B28" s="38" t="s">
        <v>293</v>
      </c>
      <c r="C28" s="38" t="s">
        <v>294</v>
      </c>
      <c r="D28" s="38" t="s">
        <v>295</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ht="12.75">
      <c r="A29" s="38">
        <v>16</v>
      </c>
      <c r="B29" s="46" t="s">
        <v>298</v>
      </c>
      <c r="C29" s="38" t="s">
        <v>294</v>
      </c>
      <c r="D29" s="38" t="s">
        <v>295</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ht="12.75">
      <c r="A30" s="38">
        <v>17</v>
      </c>
      <c r="B30" s="46" t="s">
        <v>299</v>
      </c>
      <c r="C30" s="38" t="s">
        <v>294</v>
      </c>
      <c r="D30" s="38" t="s">
        <v>295</v>
      </c>
      <c r="E30" s="39">
        <v>40504</v>
      </c>
      <c r="F30" s="47">
        <v>0.60416666666666663</v>
      </c>
      <c r="G30" s="38">
        <v>5</v>
      </c>
      <c r="H30" s="38">
        <v>7</v>
      </c>
      <c r="I30" s="39">
        <v>40525</v>
      </c>
      <c r="J30" s="45">
        <v>0.64583333333333337</v>
      </c>
      <c r="K30" s="38">
        <v>40</v>
      </c>
      <c r="L30" s="38">
        <v>1.7018</v>
      </c>
      <c r="M30" s="38">
        <v>1.25</v>
      </c>
      <c r="N30" s="38">
        <v>10</v>
      </c>
      <c r="O30" s="41">
        <v>2.68</v>
      </c>
      <c r="P30" s="42" t="s">
        <v>300</v>
      </c>
      <c r="Q30" s="43">
        <v>1.7018</v>
      </c>
      <c r="R30" s="37"/>
    </row>
    <row r="31" spans="1:18" ht="12.75">
      <c r="A31" s="38">
        <v>18</v>
      </c>
      <c r="B31" s="38" t="s">
        <v>293</v>
      </c>
      <c r="C31" s="38" t="s">
        <v>294</v>
      </c>
      <c r="D31" s="38" t="s">
        <v>296</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ht="12.75">
      <c r="A32" s="38">
        <v>19</v>
      </c>
      <c r="B32" s="48"/>
      <c r="C32" s="48"/>
      <c r="D32" s="37"/>
      <c r="E32" s="48"/>
      <c r="F32" s="48"/>
      <c r="G32" s="37"/>
      <c r="H32" s="37"/>
      <c r="I32" s="48"/>
      <c r="J32" s="48"/>
      <c r="K32" s="37"/>
      <c r="L32" s="37"/>
      <c r="M32" s="37"/>
      <c r="N32" s="37"/>
      <c r="O32" s="37"/>
      <c r="P32" s="37"/>
      <c r="Q32" s="43">
        <v>0</v>
      </c>
      <c r="R32" s="37"/>
    </row>
    <row r="33" spans="1:18" ht="12.75">
      <c r="A33" s="38">
        <v>20</v>
      </c>
      <c r="B33" s="38" t="s">
        <v>293</v>
      </c>
      <c r="C33" s="38" t="s">
        <v>294</v>
      </c>
      <c r="D33" s="38" t="s">
        <v>296</v>
      </c>
      <c r="E33" s="38" t="s">
        <v>294</v>
      </c>
      <c r="F33" s="38" t="s">
        <v>294</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ht="12.75">
      <c r="A34" s="38">
        <v>21</v>
      </c>
      <c r="B34" s="48"/>
      <c r="C34" s="48"/>
      <c r="D34" s="37"/>
      <c r="E34" s="48"/>
      <c r="F34" s="48"/>
      <c r="G34" s="37"/>
      <c r="H34" s="37"/>
      <c r="I34" s="48"/>
      <c r="J34" s="48"/>
      <c r="K34" s="37"/>
      <c r="L34" s="37"/>
      <c r="M34" s="37"/>
      <c r="N34" s="37"/>
      <c r="O34" s="37"/>
      <c r="P34" s="37"/>
      <c r="Q34" s="43">
        <v>0</v>
      </c>
      <c r="R34" s="37"/>
    </row>
    <row r="35" spans="1:18" ht="12.75">
      <c r="A35" s="38">
        <v>22</v>
      </c>
      <c r="B35" s="38" t="s">
        <v>301</v>
      </c>
      <c r="C35" s="38" t="s">
        <v>293</v>
      </c>
      <c r="D35" s="38" t="s">
        <v>295</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301</v>
      </c>
      <c r="C36" s="38" t="s">
        <v>293</v>
      </c>
      <c r="D36" s="38" t="s">
        <v>296</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302</v>
      </c>
      <c r="C37" s="38" t="s">
        <v>293</v>
      </c>
      <c r="D37" s="38" t="s">
        <v>296</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301</v>
      </c>
      <c r="C38" s="38" t="s">
        <v>293</v>
      </c>
      <c r="D38" s="38" t="s">
        <v>296</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301</v>
      </c>
      <c r="C39" s="38" t="s">
        <v>293</v>
      </c>
      <c r="D39" s="38" t="s">
        <v>296</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301</v>
      </c>
      <c r="C40" s="46" t="s">
        <v>303</v>
      </c>
      <c r="D40" s="38" t="s">
        <v>295</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293</v>
      </c>
      <c r="C41" s="38" t="s">
        <v>304</v>
      </c>
      <c r="D41" s="38" t="s">
        <v>296</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305</v>
      </c>
      <c r="C42" s="38" t="s">
        <v>294</v>
      </c>
      <c r="D42" s="38" t="s">
        <v>296</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301</v>
      </c>
      <c r="C43" s="38" t="s">
        <v>293</v>
      </c>
      <c r="D43" s="38" t="s">
        <v>296</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301</v>
      </c>
      <c r="C44" s="38" t="s">
        <v>293</v>
      </c>
      <c r="D44" s="38" t="s">
        <v>295</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301</v>
      </c>
      <c r="C45" s="46" t="s">
        <v>306</v>
      </c>
      <c r="D45" s="38" t="s">
        <v>295</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304</v>
      </c>
      <c r="C46" s="46" t="s">
        <v>307</v>
      </c>
      <c r="D46" s="38" t="s">
        <v>296</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301</v>
      </c>
      <c r="C47" s="38" t="s">
        <v>293</v>
      </c>
      <c r="D47" s="38" t="s">
        <v>295</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308</v>
      </c>
      <c r="P51" s="46" t="s">
        <v>309</v>
      </c>
      <c r="Q51" s="37"/>
      <c r="R51" s="37"/>
    </row>
    <row r="52" spans="1:39" ht="12.75">
      <c r="A52" s="46" t="s">
        <v>173</v>
      </c>
      <c r="B52" s="38" t="s">
        <v>295</v>
      </c>
      <c r="C52" s="46" t="s">
        <v>295</v>
      </c>
      <c r="D52" s="46" t="s">
        <v>296</v>
      </c>
      <c r="E52" s="46" t="s">
        <v>296</v>
      </c>
      <c r="F52" s="46" t="s">
        <v>296</v>
      </c>
      <c r="G52" s="46" t="s">
        <v>296</v>
      </c>
      <c r="H52" s="46" t="s">
        <v>296</v>
      </c>
      <c r="I52" s="46" t="s">
        <v>296</v>
      </c>
      <c r="J52" s="46" t="s">
        <v>295</v>
      </c>
      <c r="K52" s="46" t="s">
        <v>295</v>
      </c>
      <c r="L52" s="46" t="s">
        <v>296</v>
      </c>
      <c r="M52" s="46" t="s">
        <v>296</v>
      </c>
      <c r="N52" s="46" t="s">
        <v>296</v>
      </c>
      <c r="O52" s="38" t="e">
        <v>#DIV/0!</v>
      </c>
      <c r="P52" s="38" t="e">
        <v>#DIV/0!</v>
      </c>
      <c r="Q52" s="37"/>
      <c r="R52" s="37"/>
    </row>
    <row r="53" spans="1:39" ht="12.75">
      <c r="A53" s="46" t="s">
        <v>174</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175</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310</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311</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193</v>
      </c>
      <c r="C63" s="57"/>
      <c r="D63" s="54"/>
      <c r="E63" s="54"/>
      <c r="F63" s="54"/>
      <c r="G63" s="54"/>
      <c r="H63" s="55"/>
      <c r="I63" s="56"/>
      <c r="J63" s="56"/>
      <c r="K63" s="56"/>
      <c r="L63" s="56"/>
      <c r="M63" s="56"/>
      <c r="N63" s="56"/>
    </row>
    <row r="64" spans="1:39" ht="12.75">
      <c r="A64" s="38"/>
      <c r="B64" s="38" t="s">
        <v>135</v>
      </c>
      <c r="C64" s="48"/>
      <c r="D64" s="37"/>
      <c r="E64" s="48"/>
      <c r="F64" s="48"/>
      <c r="G64" s="37"/>
      <c r="H64" s="37"/>
      <c r="I64" s="48"/>
      <c r="J64" s="48"/>
      <c r="K64" s="37"/>
      <c r="L64" s="37"/>
      <c r="M64" s="37"/>
      <c r="N64" s="37"/>
      <c r="O64" s="37"/>
      <c r="P64" s="37"/>
      <c r="Q64" s="37"/>
      <c r="R64" s="37"/>
      <c r="AM64" s="3" t="s">
        <v>312</v>
      </c>
    </row>
    <row r="65" spans="1:41" ht="12.75">
      <c r="A65" s="3" t="s">
        <v>313</v>
      </c>
      <c r="B65" s="3" t="s">
        <v>314</v>
      </c>
      <c r="C65" s="3" t="s">
        <v>315</v>
      </c>
      <c r="D65" s="3" t="s">
        <v>316</v>
      </c>
      <c r="E65" s="3" t="s">
        <v>317</v>
      </c>
      <c r="F65" s="3" t="s">
        <v>318</v>
      </c>
      <c r="G65" s="3" t="s">
        <v>319</v>
      </c>
      <c r="H65" s="3" t="s">
        <v>320</v>
      </c>
      <c r="I65" s="3" t="s">
        <v>321</v>
      </c>
      <c r="J65" s="3" t="s">
        <v>322</v>
      </c>
      <c r="K65" s="3" t="s">
        <v>323</v>
      </c>
      <c r="L65" s="3" t="s">
        <v>324</v>
      </c>
      <c r="M65" s="3" t="s">
        <v>325</v>
      </c>
      <c r="N65" s="3" t="s">
        <v>326</v>
      </c>
      <c r="O65" s="3" t="s">
        <v>327</v>
      </c>
      <c r="P65" s="3" t="s">
        <v>328</v>
      </c>
      <c r="Q65" s="3" t="s">
        <v>329</v>
      </c>
      <c r="R65" s="3" t="s">
        <v>330</v>
      </c>
      <c r="S65" s="3" t="s">
        <v>331</v>
      </c>
      <c r="T65" s="3" t="s">
        <v>332</v>
      </c>
      <c r="U65" s="3" t="s">
        <v>333</v>
      </c>
      <c r="V65" s="3" t="s">
        <v>334</v>
      </c>
      <c r="W65" s="3" t="s">
        <v>335</v>
      </c>
      <c r="X65" s="3" t="s">
        <v>336</v>
      </c>
      <c r="Y65" s="3" t="s">
        <v>337</v>
      </c>
      <c r="Z65" s="3" t="s">
        <v>338</v>
      </c>
      <c r="AA65" s="3" t="s">
        <v>339</v>
      </c>
      <c r="AB65" s="3" t="s">
        <v>340</v>
      </c>
      <c r="AC65" s="3" t="s">
        <v>341</v>
      </c>
      <c r="AD65" s="3" t="s">
        <v>342</v>
      </c>
      <c r="AE65" s="3" t="s">
        <v>343</v>
      </c>
      <c r="AF65" s="3" t="s">
        <v>344</v>
      </c>
      <c r="AG65" s="3" t="s">
        <v>345</v>
      </c>
      <c r="AH65" s="3" t="s">
        <v>346</v>
      </c>
      <c r="AI65" s="3" t="s">
        <v>347</v>
      </c>
      <c r="AJ65" s="3" t="s">
        <v>348</v>
      </c>
      <c r="AK65" s="3" t="s">
        <v>349</v>
      </c>
      <c r="AM65" s="3" t="s">
        <v>4</v>
      </c>
      <c r="AN65" s="3" t="s">
        <v>5</v>
      </c>
      <c r="AO65" s="3" t="s">
        <v>6</v>
      </c>
    </row>
    <row r="66" spans="1:41" ht="15">
      <c r="A66" s="56" t="s">
        <v>141</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350</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351</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352</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353</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354</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355</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356</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357</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358</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359</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360</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361</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362</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363</v>
      </c>
      <c r="D81" s="56"/>
      <c r="E81" s="58"/>
      <c r="F81" s="58"/>
      <c r="G81" s="59"/>
    </row>
    <row r="82" spans="1:41" ht="15">
      <c r="A82" s="56" t="s">
        <v>4</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364</v>
      </c>
      <c r="AN82" s="1" t="s">
        <v>365</v>
      </c>
      <c r="AO82" s="7"/>
    </row>
    <row r="83" spans="1:41" ht="15">
      <c r="A83" s="56" t="s">
        <v>5</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4</v>
      </c>
      <c r="AN83" s="1" t="s">
        <v>5</v>
      </c>
      <c r="AO83" s="1" t="s">
        <v>6</v>
      </c>
    </row>
    <row r="84" spans="1:41" ht="15">
      <c r="A84" s="56" t="s">
        <v>6</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366</v>
      </c>
      <c r="C90" s="57"/>
      <c r="D90" s="54"/>
      <c r="E90" s="54"/>
      <c r="F90" s="54"/>
      <c r="G90" s="54"/>
      <c r="H90" s="55"/>
      <c r="I90" s="56"/>
      <c r="J90" s="56"/>
      <c r="K90" s="56"/>
      <c r="L90" s="56"/>
      <c r="M90" s="56"/>
      <c r="N90" s="56"/>
    </row>
    <row r="91" spans="1:41" ht="12.75">
      <c r="A91" s="38"/>
      <c r="B91" s="38" t="s">
        <v>135</v>
      </c>
      <c r="C91" s="48"/>
      <c r="D91" s="37"/>
      <c r="E91" s="48"/>
      <c r="F91" s="48"/>
      <c r="G91" s="37"/>
      <c r="H91" s="37"/>
      <c r="I91" s="48"/>
      <c r="J91" s="48"/>
      <c r="K91" s="37"/>
      <c r="L91" s="37"/>
      <c r="M91" s="37"/>
      <c r="N91" s="37"/>
      <c r="O91" s="37"/>
      <c r="P91" s="37"/>
      <c r="Q91" s="37"/>
      <c r="R91" s="37"/>
      <c r="AM91" s="3" t="s">
        <v>312</v>
      </c>
    </row>
    <row r="92" spans="1:41" ht="12.75">
      <c r="A92" s="3" t="s">
        <v>313</v>
      </c>
      <c r="B92" s="3" t="s">
        <v>314</v>
      </c>
      <c r="C92" s="3" t="s">
        <v>315</v>
      </c>
      <c r="D92" s="3" t="s">
        <v>316</v>
      </c>
      <c r="E92" s="3" t="s">
        <v>317</v>
      </c>
      <c r="F92" s="3" t="s">
        <v>318</v>
      </c>
      <c r="G92" s="3" t="s">
        <v>319</v>
      </c>
      <c r="H92" s="3" t="s">
        <v>320</v>
      </c>
      <c r="I92" s="3" t="s">
        <v>321</v>
      </c>
      <c r="J92" s="3" t="s">
        <v>322</v>
      </c>
      <c r="K92" s="3" t="s">
        <v>323</v>
      </c>
      <c r="L92" s="3" t="s">
        <v>324</v>
      </c>
      <c r="M92" s="3" t="s">
        <v>325</v>
      </c>
      <c r="N92" s="3" t="s">
        <v>326</v>
      </c>
      <c r="O92" s="3" t="s">
        <v>327</v>
      </c>
      <c r="P92" s="3" t="s">
        <v>328</v>
      </c>
      <c r="Q92" s="3" t="s">
        <v>329</v>
      </c>
      <c r="R92" s="3" t="s">
        <v>330</v>
      </c>
      <c r="S92" s="3" t="s">
        <v>331</v>
      </c>
      <c r="T92" s="3" t="s">
        <v>332</v>
      </c>
      <c r="U92" s="3" t="s">
        <v>333</v>
      </c>
      <c r="V92" s="3" t="s">
        <v>334</v>
      </c>
      <c r="W92" s="3" t="s">
        <v>335</v>
      </c>
      <c r="X92" s="3" t="s">
        <v>336</v>
      </c>
      <c r="Y92" s="3" t="s">
        <v>337</v>
      </c>
      <c r="Z92" s="3" t="s">
        <v>338</v>
      </c>
      <c r="AA92" s="3" t="s">
        <v>339</v>
      </c>
      <c r="AB92" s="3" t="s">
        <v>340</v>
      </c>
      <c r="AC92" s="3" t="s">
        <v>341</v>
      </c>
      <c r="AD92" s="3" t="s">
        <v>342</v>
      </c>
      <c r="AE92" s="3" t="s">
        <v>343</v>
      </c>
      <c r="AF92" s="3" t="s">
        <v>344</v>
      </c>
      <c r="AG92" s="3" t="s">
        <v>345</v>
      </c>
      <c r="AH92" s="3" t="s">
        <v>346</v>
      </c>
      <c r="AI92" s="3" t="s">
        <v>347</v>
      </c>
      <c r="AJ92" s="3" t="s">
        <v>348</v>
      </c>
      <c r="AK92" s="3" t="s">
        <v>349</v>
      </c>
      <c r="AL92" s="3" t="s">
        <v>313</v>
      </c>
      <c r="AM92" s="3" t="s">
        <v>4</v>
      </c>
      <c r="AN92" s="3" t="s">
        <v>5</v>
      </c>
      <c r="AO92" s="3" t="s">
        <v>6</v>
      </c>
    </row>
    <row r="93" spans="1:41" ht="15">
      <c r="A93" s="3" t="s">
        <v>350</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350</v>
      </c>
      <c r="AM93" s="4">
        <f t="shared" ref="AM93:AM105" si="12">MAX(B93:AK93)</f>
        <v>4.3787599999999998</v>
      </c>
      <c r="AN93" s="4">
        <f t="shared" ref="AN93:AN105" si="13">MIN(B93:AK93)</f>
        <v>1.5734900000000003</v>
      </c>
      <c r="AO93" s="4">
        <f t="shared" ref="AO93:AO105" si="14">AVERAGE(B93:AK93)</f>
        <v>3.0099152824973316</v>
      </c>
    </row>
    <row r="94" spans="1:41" ht="15">
      <c r="A94" s="56" t="s">
        <v>351</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351</v>
      </c>
      <c r="AM94" s="4">
        <f t="shared" si="12"/>
        <v>5.7523099999999996</v>
      </c>
      <c r="AN94" s="4">
        <f t="shared" si="13"/>
        <v>3.478459</v>
      </c>
      <c r="AO94" s="4">
        <f t="shared" si="14"/>
        <v>4.5828903870264135</v>
      </c>
    </row>
    <row r="95" spans="1:41" ht="15">
      <c r="A95" s="56" t="s">
        <v>352</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352</v>
      </c>
      <c r="AM95" s="4">
        <f t="shared" si="12"/>
        <v>13.77467</v>
      </c>
      <c r="AN95" s="4">
        <f t="shared" si="13"/>
        <v>5.5859100000000002</v>
      </c>
      <c r="AO95" s="4">
        <f t="shared" si="14"/>
        <v>8.2486093997293786</v>
      </c>
    </row>
    <row r="96" spans="1:41" ht="15">
      <c r="A96" s="56" t="s">
        <v>353</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353</v>
      </c>
      <c r="AM96" s="4">
        <f t="shared" si="12"/>
        <v>4.5310800000000002</v>
      </c>
      <c r="AN96" s="4">
        <f t="shared" si="13"/>
        <v>1.8531319999999996</v>
      </c>
      <c r="AO96" s="4">
        <f t="shared" si="14"/>
        <v>3.1596317652559525</v>
      </c>
    </row>
    <row r="97" spans="1:92" ht="15">
      <c r="A97" s="56" t="s">
        <v>354</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354</v>
      </c>
      <c r="AM97" s="4">
        <f t="shared" si="12"/>
        <v>6.2542999999999997</v>
      </c>
      <c r="AN97" s="4">
        <f t="shared" si="13"/>
        <v>3.3247700000000004</v>
      </c>
      <c r="AO97" s="4">
        <f t="shared" si="14"/>
        <v>5.0251624495264133</v>
      </c>
    </row>
    <row r="98" spans="1:92" ht="15">
      <c r="A98" s="56" t="s">
        <v>355</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355</v>
      </c>
      <c r="AM98" s="4">
        <f t="shared" si="12"/>
        <v>13.33297</v>
      </c>
      <c r="AN98" s="4">
        <f t="shared" si="13"/>
        <v>6.1256400000000006</v>
      </c>
      <c r="AO98" s="4">
        <f t="shared" si="14"/>
        <v>8.8756641140150929</v>
      </c>
    </row>
    <row r="99" spans="1:92" ht="15">
      <c r="A99" s="56" t="s">
        <v>356</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356</v>
      </c>
      <c r="AM99" s="4">
        <f t="shared" si="12"/>
        <v>5.18832</v>
      </c>
      <c r="AN99" s="4">
        <f t="shared" si="13"/>
        <v>1.70997</v>
      </c>
      <c r="AO99" s="4">
        <f t="shared" si="14"/>
        <v>3.3867520411180214</v>
      </c>
    </row>
    <row r="100" spans="1:92" ht="15">
      <c r="A100" s="56" t="s">
        <v>357</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357</v>
      </c>
      <c r="AM100" s="4">
        <f t="shared" si="12"/>
        <v>7.8731599999999995</v>
      </c>
      <c r="AN100" s="4">
        <f t="shared" si="13"/>
        <v>3.70038</v>
      </c>
      <c r="AO100" s="4">
        <f t="shared" si="14"/>
        <v>5.6435120120264139</v>
      </c>
    </row>
    <row r="101" spans="1:92" ht="15">
      <c r="A101" s="56" t="s">
        <v>358</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358</v>
      </c>
      <c r="AM101" s="4">
        <f t="shared" si="12"/>
        <v>13.428519999999999</v>
      </c>
      <c r="AN101" s="4">
        <f t="shared" si="13"/>
        <v>5.8843889999999996</v>
      </c>
      <c r="AO101" s="4">
        <f t="shared" si="14"/>
        <v>9.5694265626823167</v>
      </c>
    </row>
    <row r="102" spans="1:92" ht="15">
      <c r="A102" s="56" t="s">
        <v>359</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359</v>
      </c>
      <c r="AM102" s="4">
        <f t="shared" si="12"/>
        <v>5.4810499999999998</v>
      </c>
      <c r="AN102" s="4">
        <f t="shared" si="13"/>
        <v>1.9282050000000002</v>
      </c>
      <c r="AO102" s="4">
        <f t="shared" si="14"/>
        <v>3.7309754204283658</v>
      </c>
    </row>
    <row r="103" spans="1:92" ht="15">
      <c r="A103" s="56" t="s">
        <v>360</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360</v>
      </c>
      <c r="AM103" s="4">
        <f t="shared" si="12"/>
        <v>7.5428199999999999</v>
      </c>
      <c r="AN103" s="4">
        <f t="shared" si="13"/>
        <v>4.2684699999999998</v>
      </c>
      <c r="AO103" s="4">
        <f t="shared" si="14"/>
        <v>6.0945622794948413</v>
      </c>
    </row>
    <row r="104" spans="1:92" ht="15">
      <c r="A104" s="56" t="s">
        <v>361</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361</v>
      </c>
      <c r="AM104" s="4">
        <f t="shared" si="12"/>
        <v>14.472480000000001</v>
      </c>
      <c r="AN104" s="4">
        <f t="shared" si="13"/>
        <v>6.9716069999999997</v>
      </c>
      <c r="AO104" s="4">
        <f t="shared" si="14"/>
        <v>10.194311007400868</v>
      </c>
    </row>
    <row r="105" spans="1:92" ht="15">
      <c r="A105" s="3" t="s">
        <v>362</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362</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367</v>
      </c>
      <c r="B109" s="59"/>
      <c r="C109" s="59"/>
      <c r="D109" s="54"/>
      <c r="E109" s="59"/>
      <c r="F109" s="59"/>
      <c r="G109" s="59"/>
      <c r="H109" s="67"/>
      <c r="I109" s="58"/>
      <c r="J109" s="58"/>
      <c r="K109" s="58"/>
      <c r="L109" s="58"/>
      <c r="M109" s="58"/>
      <c r="N109" s="58"/>
      <c r="V109" s="68"/>
      <c r="AC109" s="68"/>
      <c r="AJ109" s="68"/>
      <c r="AM109" s="1" t="s">
        <v>368</v>
      </c>
      <c r="AN109" s="7"/>
      <c r="AO109" s="7"/>
      <c r="AQ109" s="68"/>
      <c r="AX109" s="68"/>
      <c r="BE109" s="68"/>
      <c r="BL109" s="68"/>
      <c r="BS109" s="68"/>
      <c r="BZ109" s="68"/>
      <c r="CG109" s="68"/>
      <c r="CN109" s="68"/>
    </row>
    <row r="110" spans="1:92" ht="15">
      <c r="A110" s="56" t="s">
        <v>4</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4</v>
      </c>
      <c r="AN110" s="1" t="s">
        <v>5</v>
      </c>
      <c r="AO110" s="1" t="s">
        <v>6</v>
      </c>
      <c r="AQ110" s="68"/>
      <c r="AX110" s="68"/>
      <c r="BE110" s="68"/>
      <c r="BL110" s="68"/>
      <c r="BS110" s="68"/>
      <c r="BZ110" s="68"/>
      <c r="CG110" s="68"/>
      <c r="CN110" s="68"/>
    </row>
    <row r="111" spans="1:92" ht="15">
      <c r="A111" s="56" t="s">
        <v>5</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6</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created xsi:type="dcterms:W3CDTF">2020-12-02T23:45:16Z</dcterms:created>
  <dcterms:modified xsi:type="dcterms:W3CDTF">2021-08-02T04:29:11Z</dcterms:modified>
</cp:coreProperties>
</file>