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\Desktop\INSUMOS DE LAS PRUEBAS PSI\7.INVENTARIOS\KUDEN\"/>
    </mc:Choice>
  </mc:AlternateContent>
  <xr:revisionPtr revIDLastSave="0" documentId="13_ncr:1_{67D57B46-9FA0-4DB8-8893-3FF1D1FAED4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MPRIMIR" sheetId="1" r:id="rId1"/>
    <sheet name="AUTOMÁTICO" sheetId="3" r:id="rId2"/>
    <sheet name="Gráfico2" sheetId="5" r:id="rId3"/>
  </sheets>
  <calcPr calcId="191029"/>
</workbook>
</file>

<file path=xl/calcChain.xml><?xml version="1.0" encoding="utf-8"?>
<calcChain xmlns="http://schemas.openxmlformats.org/spreadsheetml/2006/main">
  <c r="AJ12" i="3" l="1"/>
  <c r="AQ12" i="3" s="1"/>
  <c r="AL12" i="3" s="1"/>
  <c r="AP12" i="3" l="1"/>
  <c r="AJ28" i="3"/>
  <c r="AJ26" i="3"/>
  <c r="AJ24" i="3"/>
  <c r="AJ22" i="3"/>
  <c r="AJ20" i="3"/>
  <c r="AJ18" i="3"/>
  <c r="AJ16" i="3"/>
  <c r="AJ14" i="3"/>
  <c r="AP14" i="3" l="1"/>
  <c r="AQ14" i="3"/>
  <c r="AL14" i="3" s="1"/>
  <c r="AP18" i="3"/>
  <c r="AQ18" i="3"/>
  <c r="AL18" i="3" s="1"/>
  <c r="AP22" i="3"/>
  <c r="AQ22" i="3"/>
  <c r="AL22" i="3" s="1"/>
  <c r="AP26" i="3"/>
  <c r="AQ26" i="3"/>
  <c r="AL26" i="3" s="1"/>
  <c r="AP16" i="3"/>
  <c r="AQ16" i="3"/>
  <c r="AL16" i="3" s="1"/>
  <c r="AP20" i="3"/>
  <c r="AQ20" i="3"/>
  <c r="AL20" i="3" s="1"/>
  <c r="AR24" i="3"/>
  <c r="AL24" i="3" s="1"/>
  <c r="AS24" i="3"/>
  <c r="AQ24" i="3"/>
  <c r="AP24" i="3"/>
  <c r="AS28" i="3"/>
  <c r="AR28" i="3"/>
  <c r="AL28" i="3" s="1"/>
  <c r="AQ28" i="3"/>
  <c r="AP28" i="3"/>
  <c r="AJ10" i="3"/>
  <c r="AQ10" i="3" l="1"/>
  <c r="AL10" i="3" s="1"/>
  <c r="AP10" i="3"/>
  <c r="AJ8" i="3"/>
  <c r="AL8" i="3" s="1"/>
</calcChain>
</file>

<file path=xl/sharedStrings.xml><?xml version="1.0" encoding="utf-8"?>
<sst xmlns="http://schemas.openxmlformats.org/spreadsheetml/2006/main" count="73" uniqueCount="26">
  <si>
    <t>V</t>
  </si>
  <si>
    <t>INVENTARIO DE PREFERENCIAS VOCACIONALES (F. KUDER)
(HOJA DE RESPUESTAS)</t>
  </si>
  <si>
    <t>PAG. 1</t>
  </si>
  <si>
    <t>+</t>
  </si>
  <si>
    <t>-</t>
  </si>
  <si>
    <t>PAG.  2</t>
  </si>
  <si>
    <t>PAG. 3</t>
  </si>
  <si>
    <t>PAG. 4</t>
  </si>
  <si>
    <t>PAG. 5</t>
  </si>
  <si>
    <t>PAG. 6</t>
  </si>
  <si>
    <t>PAG. 7</t>
  </si>
  <si>
    <t>PAG. 8</t>
  </si>
  <si>
    <t>CURSO:</t>
  </si>
  <si>
    <t>EDAD:</t>
  </si>
  <si>
    <t>COLEGIO:</t>
  </si>
  <si>
    <t>NOMBRE COMPLETO:</t>
  </si>
  <si>
    <t>INICIO:</t>
  </si>
  <si>
    <t>FIN:</t>
  </si>
  <si>
    <t>FECHA:</t>
  </si>
  <si>
    <t>EQUIVALENTE</t>
  </si>
  <si>
    <t>PUNTAJE</t>
  </si>
  <si>
    <t>SEXO:</t>
  </si>
  <si>
    <t>MASCULINO</t>
  </si>
  <si>
    <t>FEMENINO</t>
  </si>
  <si>
    <t>PUNTAJES EQUIVALENTES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</si>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</sst>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9"/>
      <name val="Arial"/>
      <family val="2"/>
    </font>
    <font>
      <b/>
      <sz val="20"/>
      <color indexed="17"/>
      <name val="Bell MT"/>
      <family val="1"/>
    </font>
    <font>
      <b/>
      <sz val="12"/>
      <color indexed="17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u/>
      <sz val="7"/>
      <color theme="1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u/>
      <sz val="12"/>
      <color theme="10"/>
      <name val="Arial"/>
      <family val="2"/>
    </font>
    <font>
      <b/>
      <sz val="10"/>
      <name val="Arial"/>
      <family val="2"/>
    </font>
    <font>
      <b/>
      <sz val="11"/>
      <color indexed="17"/>
      <name val="Arial"/>
      <family val="2"/>
    </font>
    <font>
      <b/>
      <sz val="20"/>
      <color indexed="17"/>
      <name val="Calibri"/>
      <family val="2"/>
      <scheme val="minor"/>
    </font>
    <font>
      <b/>
      <sz val="10"/>
      <color theme="0"/>
      <name val="Arial"/>
      <family val="2"/>
    </font>
    <font>
      <b/>
      <sz val="14"/>
      <name val="Arial"/>
      <family val="2"/>
    </font>
    <font>
      <b/>
      <sz val="10"/>
      <color indexed="17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6" fillId="0" borderId="3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vertical="center"/>
    </xf>
    <xf numFmtId="0" fontId="10" fillId="2" borderId="0" xfId="1" applyFont="1" applyFill="1" applyAlignment="1" applyProtection="1">
      <alignment vertical="center"/>
    </xf>
    <xf numFmtId="0" fontId="3" fillId="2" borderId="0" xfId="0" applyFont="1" applyFill="1" applyAlignment="1">
      <alignment vertical="center" wrapText="1"/>
    </xf>
    <xf numFmtId="0" fontId="0" fillId="0" borderId="0" xfId="0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1" fillId="0" borderId="0" xfId="0" applyFont="1"/>
    <xf numFmtId="0" fontId="9" fillId="3" borderId="3" xfId="0" applyFont="1" applyFill="1" applyBorder="1" applyAlignment="1">
      <alignment horizontal="center" vertical="center" wrapText="1" shrinkToFit="1"/>
    </xf>
    <xf numFmtId="0" fontId="14" fillId="3" borderId="3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center" vertical="top"/>
    </xf>
    <xf numFmtId="0" fontId="16" fillId="2" borderId="6" xfId="0" applyFont="1" applyFill="1" applyBorder="1" applyAlignment="1">
      <alignment horizontal="center" vertical="top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2"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(AUTOMÁTICO!$AL$10,AUTOMÁTICO!$AL$12,AUTOMÁTICO!$AL$14,AUTOMÁTICO!$AL$16,AUTOMÁTICO!$AL$18,AUTOMÁTICO!$AL$20,AUTOMÁTICO!$AL$22,AUTOMÁTICO!$AL$24,AUTOMÁTICO!$AL$26,AUTOMÁTICO!$AL$28)</c:f>
              <c:numCache>
                <c:formatCode>General</c:formatCode>
                <c:ptCount val="10"/>
                <c:pt idx="0">
                  <c:v>0</c:v>
                </c:pt>
                <c:pt idx="1">
                  <c:v>0.35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A-450F-82E1-B0FECF04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85568"/>
        <c:axId val="554387232"/>
      </c:scatterChart>
      <c:valAx>
        <c:axId val="55438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4387232"/>
        <c:crosses val="autoZero"/>
        <c:crossBetween val="midCat"/>
      </c:valAx>
      <c:valAx>
        <c:axId val="5543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54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0</xdr:row>
      <xdr:rowOff>0</xdr:rowOff>
    </xdr:from>
    <xdr:to>
      <xdr:col>4</xdr:col>
      <xdr:colOff>183017</xdr:colOff>
      <xdr:row>0</xdr:row>
      <xdr:rowOff>720000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" y="0"/>
          <a:ext cx="1814174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0</xdr:row>
      <xdr:rowOff>0</xdr:rowOff>
    </xdr:from>
    <xdr:to>
      <xdr:col>4</xdr:col>
      <xdr:colOff>183017</xdr:colOff>
      <xdr:row>1</xdr:row>
      <xdr:rowOff>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93" y="0"/>
          <a:ext cx="1804649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5"/>
  <sheetViews>
    <sheetView showGridLines="0" topLeftCell="A25" zoomScale="80" zoomScaleNormal="80" workbookViewId="0">
      <selection activeCell="D5" sqref="D5"/>
    </sheetView>
  </sheetViews>
  <sheetFormatPr baseColWidth="10" defaultRowHeight="12.75" x14ac:dyDescent="0.2"/>
  <cols>
    <col min="1" max="1" width="2.7109375" style="8" customWidth="1"/>
    <col min="2" max="2" width="8" style="8" customWidth="1"/>
    <col min="3" max="3" width="8.85546875" style="8" bestFit="1" customWidth="1"/>
    <col min="4" max="4" width="8" style="8" customWidth="1"/>
    <col min="5" max="5" width="3.7109375" style="8" customWidth="1"/>
    <col min="6" max="6" width="8" style="8" customWidth="1"/>
    <col min="7" max="7" width="9.5703125" style="8" bestFit="1" customWidth="1"/>
    <col min="8" max="8" width="8" style="8" customWidth="1"/>
    <col min="9" max="9" width="3.7109375" style="8" customWidth="1"/>
    <col min="10" max="10" width="8" style="8" customWidth="1"/>
    <col min="11" max="11" width="8.85546875" style="8" bestFit="1" customWidth="1"/>
    <col min="12" max="12" width="8" style="8" customWidth="1"/>
    <col min="13" max="13" width="3.7109375" style="8" customWidth="1"/>
    <col min="14" max="14" width="8" style="8" customWidth="1"/>
    <col min="15" max="15" width="8.85546875" style="8" bestFit="1" customWidth="1"/>
    <col min="16" max="16" width="8" style="8" customWidth="1"/>
    <col min="17" max="17" width="3.7109375" style="8" customWidth="1"/>
    <col min="18" max="18" width="8" style="8" customWidth="1"/>
    <col min="19" max="19" width="8.85546875" style="8" bestFit="1" customWidth="1"/>
    <col min="20" max="20" width="8" style="8" customWidth="1"/>
    <col min="21" max="21" width="3.7109375" style="8" customWidth="1"/>
    <col min="22" max="22" width="8" style="8" customWidth="1"/>
    <col min="23" max="23" width="8.85546875" style="8" bestFit="1" customWidth="1"/>
    <col min="24" max="24" width="8" style="8" customWidth="1"/>
    <col min="25" max="25" width="3.7109375" style="8" customWidth="1"/>
    <col min="26" max="26" width="8" style="8" customWidth="1"/>
    <col min="27" max="27" width="8.85546875" style="8" bestFit="1" customWidth="1"/>
    <col min="28" max="28" width="8" style="8" customWidth="1"/>
    <col min="29" max="29" width="3.7109375" style="8" customWidth="1"/>
    <col min="30" max="30" width="8" style="8" customWidth="1"/>
    <col min="31" max="31" width="8.85546875" style="8" bestFit="1" customWidth="1"/>
    <col min="32" max="32" width="8" style="8" customWidth="1"/>
    <col min="33" max="33" width="3.28515625" style="8" customWidth="1"/>
    <col min="34" max="42" width="3.28515625" customWidth="1"/>
    <col min="43" max="43" width="8.140625" customWidth="1"/>
  </cols>
  <sheetData>
    <row r="1" spans="1:33" ht="57" customHeight="1" x14ac:dyDescent="0.2">
      <c r="A1" s="12"/>
      <c r="B1" s="36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ht="18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24.75" customHeight="1" x14ac:dyDescent="0.2">
      <c r="A3" s="13"/>
      <c r="B3" s="42" t="s">
        <v>15</v>
      </c>
      <c r="C3" s="43"/>
      <c r="D3" s="44"/>
      <c r="E3" s="38"/>
      <c r="F3" s="39"/>
      <c r="G3" s="39"/>
      <c r="H3" s="39"/>
      <c r="I3" s="39"/>
      <c r="J3" s="39"/>
      <c r="K3" s="39"/>
      <c r="L3" s="39"/>
      <c r="M3" s="39"/>
      <c r="N3" s="40"/>
      <c r="O3" s="13"/>
      <c r="P3" s="37" t="s">
        <v>12</v>
      </c>
      <c r="Q3" s="37"/>
      <c r="R3" s="41"/>
      <c r="S3" s="41"/>
      <c r="T3" s="41"/>
      <c r="U3" s="41"/>
      <c r="V3" s="41"/>
      <c r="W3" s="41"/>
      <c r="X3" s="14"/>
      <c r="Y3" s="37" t="s">
        <v>14</v>
      </c>
      <c r="Z3" s="37"/>
      <c r="AA3" s="37"/>
      <c r="AB3" s="41"/>
      <c r="AC3" s="41"/>
      <c r="AD3" s="41"/>
      <c r="AE3" s="41"/>
      <c r="AF3" s="41"/>
      <c r="AG3" s="41"/>
    </row>
    <row r="4" spans="1:33" ht="20.100000000000001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6"/>
      <c r="AG4" s="17"/>
    </row>
    <row r="5" spans="1:33" ht="20.25" customHeight="1" x14ac:dyDescent="0.2">
      <c r="A5" s="14"/>
      <c r="B5" s="14"/>
      <c r="C5" s="13"/>
      <c r="D5" s="19" t="s">
        <v>13</v>
      </c>
      <c r="E5" s="41"/>
      <c r="F5" s="41"/>
      <c r="G5" s="41"/>
      <c r="H5" s="17"/>
      <c r="I5" s="17"/>
      <c r="J5" s="19" t="s">
        <v>18</v>
      </c>
      <c r="K5" s="41"/>
      <c r="L5" s="41"/>
      <c r="M5" s="4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8"/>
      <c r="AG5" s="17"/>
    </row>
    <row r="6" spans="1:33" ht="24.75" customHeight="1" x14ac:dyDescent="0.2">
      <c r="A6" s="13"/>
      <c r="B6" s="15"/>
      <c r="C6" s="15"/>
      <c r="D6" s="15"/>
      <c r="E6" s="15"/>
      <c r="F6" s="15"/>
      <c r="G6" s="15"/>
      <c r="H6" s="15"/>
      <c r="I6" s="15"/>
      <c r="J6" s="15"/>
      <c r="K6" s="15"/>
      <c r="L6" s="17"/>
      <c r="M6" s="17"/>
      <c r="N6" s="17"/>
      <c r="O6" s="16"/>
      <c r="P6" s="16"/>
      <c r="Q6" s="16"/>
      <c r="R6" s="16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5.75" x14ac:dyDescent="0.2">
      <c r="B7" s="21" t="s">
        <v>3</v>
      </c>
      <c r="C7" s="21" t="s">
        <v>2</v>
      </c>
      <c r="D7" s="21" t="s">
        <v>4</v>
      </c>
      <c r="E7" s="6"/>
      <c r="F7" s="21" t="s">
        <v>3</v>
      </c>
      <c r="G7" s="21" t="s">
        <v>5</v>
      </c>
      <c r="H7" s="21" t="s">
        <v>4</v>
      </c>
      <c r="I7" s="6"/>
      <c r="J7" s="21" t="s">
        <v>3</v>
      </c>
      <c r="K7" s="21" t="s">
        <v>6</v>
      </c>
      <c r="L7" s="21" t="s">
        <v>4</v>
      </c>
      <c r="M7" s="6"/>
      <c r="N7" s="21" t="s">
        <v>3</v>
      </c>
      <c r="O7" s="21" t="s">
        <v>7</v>
      </c>
      <c r="P7" s="21" t="s">
        <v>4</v>
      </c>
      <c r="Q7" s="6"/>
      <c r="R7" s="21" t="s">
        <v>3</v>
      </c>
      <c r="S7" s="21" t="s">
        <v>8</v>
      </c>
      <c r="T7" s="21" t="s">
        <v>4</v>
      </c>
      <c r="U7" s="6"/>
      <c r="V7" s="21" t="s">
        <v>3</v>
      </c>
      <c r="W7" s="21" t="s">
        <v>9</v>
      </c>
      <c r="X7" s="21" t="s">
        <v>4</v>
      </c>
      <c r="Y7" s="6"/>
      <c r="Z7" s="21" t="s">
        <v>3</v>
      </c>
      <c r="AA7" s="21" t="s">
        <v>10</v>
      </c>
      <c r="AB7" s="21" t="s">
        <v>4</v>
      </c>
      <c r="AC7" s="6"/>
      <c r="AD7" s="21" t="s">
        <v>3</v>
      </c>
      <c r="AE7" s="21" t="s">
        <v>11</v>
      </c>
      <c r="AF7" s="21" t="s">
        <v>4</v>
      </c>
    </row>
    <row r="8" spans="1:33" ht="15" customHeight="1" x14ac:dyDescent="0.2">
      <c r="B8" s="5"/>
      <c r="C8" s="22">
        <v>1</v>
      </c>
      <c r="D8" s="5"/>
      <c r="E8" s="7"/>
      <c r="F8" s="5"/>
      <c r="G8" s="22">
        <v>40</v>
      </c>
      <c r="H8" s="5"/>
      <c r="I8" s="7"/>
      <c r="J8" s="5"/>
      <c r="K8" s="22">
        <v>79</v>
      </c>
      <c r="L8" s="5"/>
      <c r="M8" s="7"/>
      <c r="N8" s="5"/>
      <c r="O8" s="22">
        <v>118</v>
      </c>
      <c r="P8" s="5"/>
      <c r="Q8" s="7"/>
      <c r="R8" s="5"/>
      <c r="S8" s="22">
        <v>157</v>
      </c>
      <c r="T8" s="5"/>
      <c r="U8" s="7"/>
      <c r="V8" s="5"/>
      <c r="W8" s="22">
        <v>196</v>
      </c>
      <c r="X8" s="5"/>
      <c r="Y8" s="7"/>
      <c r="Z8" s="5"/>
      <c r="AA8" s="22">
        <v>235</v>
      </c>
      <c r="AB8" s="5"/>
      <c r="AC8" s="7"/>
      <c r="AD8" s="5"/>
      <c r="AE8" s="22">
        <v>274</v>
      </c>
      <c r="AF8" s="5"/>
    </row>
    <row r="9" spans="1:33" ht="15" customHeight="1" x14ac:dyDescent="0.2">
      <c r="B9" s="5"/>
      <c r="C9" s="22">
        <v>2</v>
      </c>
      <c r="D9" s="5"/>
      <c r="E9" s="7"/>
      <c r="F9" s="5"/>
      <c r="G9" s="22">
        <v>41</v>
      </c>
      <c r="H9" s="5"/>
      <c r="I9" s="7"/>
      <c r="J9" s="5"/>
      <c r="K9" s="22">
        <v>80</v>
      </c>
      <c r="L9" s="5"/>
      <c r="M9" s="7"/>
      <c r="N9" s="5"/>
      <c r="O9" s="22">
        <v>119</v>
      </c>
      <c r="P9" s="5"/>
      <c r="Q9" s="7"/>
      <c r="R9" s="5"/>
      <c r="S9" s="22">
        <v>158</v>
      </c>
      <c r="T9" s="5"/>
      <c r="U9" s="7"/>
      <c r="V9" s="5"/>
      <c r="W9" s="22">
        <v>197</v>
      </c>
      <c r="X9" s="5"/>
      <c r="Y9" s="7"/>
      <c r="Z9" s="5"/>
      <c r="AA9" s="22">
        <v>236</v>
      </c>
      <c r="AB9" s="5"/>
      <c r="AC9" s="7"/>
      <c r="AD9" s="5"/>
      <c r="AE9" s="22">
        <v>275</v>
      </c>
      <c r="AF9" s="5"/>
    </row>
    <row r="10" spans="1:33" ht="15" customHeight="1" x14ac:dyDescent="0.2">
      <c r="B10" s="5"/>
      <c r="C10" s="22">
        <v>3</v>
      </c>
      <c r="D10" s="5"/>
      <c r="E10" s="7"/>
      <c r="F10" s="5"/>
      <c r="G10" s="22">
        <v>42</v>
      </c>
      <c r="H10" s="5"/>
      <c r="I10" s="7"/>
      <c r="J10" s="5"/>
      <c r="K10" s="22">
        <v>81</v>
      </c>
      <c r="L10" s="5"/>
      <c r="M10" s="7"/>
      <c r="N10" s="5"/>
      <c r="O10" s="22">
        <v>120</v>
      </c>
      <c r="P10" s="5"/>
      <c r="Q10" s="7"/>
      <c r="R10" s="5"/>
      <c r="S10" s="22">
        <v>159</v>
      </c>
      <c r="T10" s="5"/>
      <c r="U10" s="7"/>
      <c r="V10" s="5"/>
      <c r="W10" s="22">
        <v>198</v>
      </c>
      <c r="X10" s="5"/>
      <c r="Y10" s="7"/>
      <c r="Z10" s="5"/>
      <c r="AA10" s="22">
        <v>237</v>
      </c>
      <c r="AB10" s="5"/>
      <c r="AC10" s="7"/>
      <c r="AD10" s="5"/>
      <c r="AE10" s="22">
        <v>276</v>
      </c>
      <c r="AF10" s="5"/>
    </row>
    <row r="11" spans="1:33" ht="15" customHeight="1" x14ac:dyDescent="0.2">
      <c r="A11"/>
      <c r="B11"/>
      <c r="C11" s="20"/>
      <c r="D11"/>
      <c r="E11"/>
      <c r="F11"/>
      <c r="G11" s="20"/>
      <c r="H11"/>
      <c r="I11"/>
      <c r="J11"/>
      <c r="K11" s="20"/>
      <c r="L11"/>
      <c r="M11"/>
      <c r="N11"/>
      <c r="O11" s="20"/>
      <c r="P11"/>
      <c r="Q11"/>
      <c r="R11"/>
      <c r="S11" s="20"/>
      <c r="T11"/>
      <c r="U11"/>
      <c r="V11"/>
      <c r="W11" s="20"/>
      <c r="X11"/>
      <c r="Y11"/>
      <c r="Z11"/>
      <c r="AA11" s="20"/>
      <c r="AB11"/>
      <c r="AC11"/>
      <c r="AD11"/>
      <c r="AE11" s="20"/>
      <c r="AF11"/>
      <c r="AG11"/>
    </row>
    <row r="12" spans="1:33" ht="15" customHeight="1" x14ac:dyDescent="0.2">
      <c r="B12" s="5"/>
      <c r="C12" s="22">
        <v>4</v>
      </c>
      <c r="D12" s="5"/>
      <c r="E12" s="7"/>
      <c r="F12" s="5"/>
      <c r="G12" s="22">
        <v>43</v>
      </c>
      <c r="H12" s="5"/>
      <c r="I12" s="7"/>
      <c r="J12" s="5"/>
      <c r="K12" s="22">
        <v>82</v>
      </c>
      <c r="L12" s="5"/>
      <c r="M12" s="7"/>
      <c r="N12" s="5"/>
      <c r="O12" s="22">
        <v>121</v>
      </c>
      <c r="P12" s="5"/>
      <c r="Q12" s="7"/>
      <c r="R12" s="5"/>
      <c r="S12" s="22">
        <v>160</v>
      </c>
      <c r="T12" s="5"/>
      <c r="U12" s="7"/>
      <c r="V12" s="5"/>
      <c r="W12" s="22">
        <v>199</v>
      </c>
      <c r="X12" s="5"/>
      <c r="Y12" s="7"/>
      <c r="Z12" s="5"/>
      <c r="AA12" s="22">
        <v>238</v>
      </c>
      <c r="AB12" s="5"/>
      <c r="AC12" s="7"/>
      <c r="AD12" s="5"/>
      <c r="AE12" s="22">
        <v>277</v>
      </c>
      <c r="AF12" s="5"/>
    </row>
    <row r="13" spans="1:33" ht="15" customHeight="1" x14ac:dyDescent="0.2">
      <c r="B13" s="5"/>
      <c r="C13" s="22">
        <v>5</v>
      </c>
      <c r="D13" s="5"/>
      <c r="E13" s="7"/>
      <c r="F13" s="5"/>
      <c r="G13" s="22">
        <v>44</v>
      </c>
      <c r="H13" s="5"/>
      <c r="I13" s="7"/>
      <c r="J13" s="5"/>
      <c r="K13" s="22">
        <v>83</v>
      </c>
      <c r="L13" s="5"/>
      <c r="M13" s="7"/>
      <c r="N13" s="5"/>
      <c r="O13" s="22">
        <v>122</v>
      </c>
      <c r="P13" s="5"/>
      <c r="Q13" s="7"/>
      <c r="R13" s="5"/>
      <c r="S13" s="22">
        <v>161</v>
      </c>
      <c r="T13" s="5"/>
      <c r="U13" s="7"/>
      <c r="V13" s="5"/>
      <c r="W13" s="22">
        <v>200</v>
      </c>
      <c r="X13" s="5"/>
      <c r="Y13" s="7"/>
      <c r="Z13" s="5"/>
      <c r="AA13" s="22">
        <v>239</v>
      </c>
      <c r="AB13" s="5"/>
      <c r="AC13" s="7"/>
      <c r="AD13" s="5"/>
      <c r="AE13" s="22">
        <v>278</v>
      </c>
      <c r="AF13" s="5"/>
    </row>
    <row r="14" spans="1:33" ht="15" customHeight="1" x14ac:dyDescent="0.2">
      <c r="B14" s="5"/>
      <c r="C14" s="22">
        <v>6</v>
      </c>
      <c r="D14" s="5"/>
      <c r="E14" s="7"/>
      <c r="F14" s="5"/>
      <c r="G14" s="22">
        <v>45</v>
      </c>
      <c r="H14" s="5"/>
      <c r="I14" s="7"/>
      <c r="J14" s="5"/>
      <c r="K14" s="22">
        <v>84</v>
      </c>
      <c r="L14" s="5"/>
      <c r="M14" s="7"/>
      <c r="N14" s="5"/>
      <c r="O14" s="22">
        <v>123</v>
      </c>
      <c r="P14" s="5"/>
      <c r="Q14" s="7"/>
      <c r="R14" s="5"/>
      <c r="S14" s="22">
        <v>162</v>
      </c>
      <c r="T14" s="5"/>
      <c r="U14" s="7"/>
      <c r="V14" s="5"/>
      <c r="W14" s="22">
        <v>201</v>
      </c>
      <c r="X14" s="5"/>
      <c r="Y14" s="7"/>
      <c r="Z14" s="5"/>
      <c r="AA14" s="22">
        <v>240</v>
      </c>
      <c r="AB14" s="5"/>
      <c r="AC14" s="7"/>
      <c r="AD14" s="5"/>
      <c r="AE14" s="22">
        <v>279</v>
      </c>
      <c r="AF14" s="5"/>
    </row>
    <row r="15" spans="1:33" ht="15" customHeight="1" x14ac:dyDescent="0.2">
      <c r="A15"/>
      <c r="B15"/>
      <c r="C15" s="20"/>
      <c r="D15"/>
      <c r="E15"/>
      <c r="F15"/>
      <c r="G15" s="20"/>
      <c r="H15"/>
      <c r="I15"/>
      <c r="J15"/>
      <c r="K15" s="20"/>
      <c r="L15"/>
      <c r="M15"/>
      <c r="N15"/>
      <c r="O15" s="20"/>
      <c r="P15"/>
      <c r="Q15"/>
      <c r="R15"/>
      <c r="S15" s="20"/>
      <c r="T15"/>
      <c r="U15"/>
      <c r="V15"/>
      <c r="W15" s="20"/>
      <c r="X15"/>
      <c r="Y15"/>
      <c r="Z15"/>
      <c r="AA15" s="20"/>
      <c r="AB15"/>
      <c r="AC15"/>
      <c r="AD15"/>
      <c r="AE15" s="20"/>
      <c r="AF15"/>
      <c r="AG15"/>
    </row>
    <row r="16" spans="1:33" ht="15" customHeight="1" x14ac:dyDescent="0.2">
      <c r="B16" s="5"/>
      <c r="C16" s="22">
        <v>7</v>
      </c>
      <c r="D16" s="5"/>
      <c r="E16" s="7"/>
      <c r="F16" s="5"/>
      <c r="G16" s="22">
        <v>46</v>
      </c>
      <c r="H16" s="5"/>
      <c r="I16" s="7"/>
      <c r="J16" s="5"/>
      <c r="K16" s="22">
        <v>85</v>
      </c>
      <c r="L16" s="5"/>
      <c r="M16" s="7"/>
      <c r="N16" s="5"/>
      <c r="O16" s="22">
        <v>124</v>
      </c>
      <c r="P16" s="5"/>
      <c r="Q16" s="7"/>
      <c r="R16" s="5"/>
      <c r="S16" s="22">
        <v>163</v>
      </c>
      <c r="T16" s="5"/>
      <c r="U16" s="7"/>
      <c r="V16" s="5"/>
      <c r="W16" s="22">
        <v>202</v>
      </c>
      <c r="X16" s="5"/>
      <c r="Y16" s="7"/>
      <c r="Z16" s="5"/>
      <c r="AA16" s="22">
        <v>241</v>
      </c>
      <c r="AB16" s="5"/>
      <c r="AC16" s="7"/>
      <c r="AD16" s="5"/>
      <c r="AE16" s="22">
        <v>280</v>
      </c>
      <c r="AF16" s="5"/>
    </row>
    <row r="17" spans="1:33" ht="15" customHeight="1" x14ac:dyDescent="0.2">
      <c r="B17" s="5"/>
      <c r="C17" s="22">
        <v>8</v>
      </c>
      <c r="D17" s="5"/>
      <c r="E17" s="7"/>
      <c r="F17" s="5"/>
      <c r="G17" s="22">
        <v>47</v>
      </c>
      <c r="H17" s="5"/>
      <c r="I17" s="7"/>
      <c r="J17" s="5"/>
      <c r="K17" s="22">
        <v>86</v>
      </c>
      <c r="L17" s="5"/>
      <c r="M17" s="7"/>
      <c r="N17" s="5"/>
      <c r="O17" s="22">
        <v>125</v>
      </c>
      <c r="P17" s="5"/>
      <c r="Q17" s="7"/>
      <c r="R17" s="5"/>
      <c r="S17" s="22">
        <v>164</v>
      </c>
      <c r="T17" s="5"/>
      <c r="U17" s="7"/>
      <c r="V17" s="5"/>
      <c r="W17" s="22">
        <v>203</v>
      </c>
      <c r="X17" s="5"/>
      <c r="Y17" s="7"/>
      <c r="Z17" s="5"/>
      <c r="AA17" s="22">
        <v>242</v>
      </c>
      <c r="AB17" s="5"/>
      <c r="AC17" s="7"/>
      <c r="AD17" s="5"/>
      <c r="AE17" s="22">
        <v>281</v>
      </c>
      <c r="AF17" s="5"/>
    </row>
    <row r="18" spans="1:33" ht="15" customHeight="1" x14ac:dyDescent="0.2">
      <c r="B18" s="5"/>
      <c r="C18" s="22">
        <v>9</v>
      </c>
      <c r="D18" s="5"/>
      <c r="E18" s="7"/>
      <c r="F18" s="5"/>
      <c r="G18" s="22">
        <v>48</v>
      </c>
      <c r="H18" s="5"/>
      <c r="I18" s="7"/>
      <c r="J18" s="5"/>
      <c r="K18" s="22">
        <v>87</v>
      </c>
      <c r="L18" s="5"/>
      <c r="M18" s="7"/>
      <c r="N18" s="5"/>
      <c r="O18" s="22">
        <v>126</v>
      </c>
      <c r="P18" s="5"/>
      <c r="Q18" s="7"/>
      <c r="R18" s="5"/>
      <c r="S18" s="22">
        <v>165</v>
      </c>
      <c r="T18" s="5"/>
      <c r="U18" s="7"/>
      <c r="V18" s="5"/>
      <c r="W18" s="22">
        <v>204</v>
      </c>
      <c r="X18" s="5"/>
      <c r="Y18" s="7"/>
      <c r="Z18" s="5"/>
      <c r="AA18" s="22">
        <v>243</v>
      </c>
      <c r="AB18" s="5"/>
      <c r="AC18" s="7"/>
      <c r="AD18" s="5"/>
      <c r="AE18" s="22">
        <v>282</v>
      </c>
      <c r="AF18" s="5"/>
    </row>
    <row r="19" spans="1:33" ht="15" customHeight="1" x14ac:dyDescent="0.2">
      <c r="A19"/>
      <c r="B19"/>
      <c r="C19" s="20"/>
      <c r="D19"/>
      <c r="E19"/>
      <c r="F19"/>
      <c r="G19" s="20"/>
      <c r="H19"/>
      <c r="I19"/>
      <c r="J19"/>
      <c r="K19" s="20"/>
      <c r="L19"/>
      <c r="M19"/>
      <c r="N19"/>
      <c r="O19" s="20"/>
      <c r="P19"/>
      <c r="Q19"/>
      <c r="R19"/>
      <c r="S19" s="20"/>
      <c r="T19"/>
      <c r="U19"/>
      <c r="V19"/>
      <c r="W19" s="20"/>
      <c r="X19"/>
      <c r="Y19"/>
      <c r="Z19"/>
      <c r="AA19" s="20"/>
      <c r="AB19"/>
      <c r="AC19"/>
      <c r="AD19"/>
      <c r="AE19" s="20"/>
      <c r="AF19"/>
      <c r="AG19"/>
    </row>
    <row r="20" spans="1:33" ht="15" customHeight="1" x14ac:dyDescent="0.2">
      <c r="B20" s="5"/>
      <c r="C20" s="22">
        <v>10</v>
      </c>
      <c r="D20" s="5"/>
      <c r="E20" s="7"/>
      <c r="F20" s="5"/>
      <c r="G20" s="22">
        <v>49</v>
      </c>
      <c r="H20" s="5"/>
      <c r="I20" s="7"/>
      <c r="J20" s="5"/>
      <c r="K20" s="22">
        <v>88</v>
      </c>
      <c r="L20" s="5"/>
      <c r="M20" s="7"/>
      <c r="N20" s="5"/>
      <c r="O20" s="22">
        <v>127</v>
      </c>
      <c r="P20" s="5"/>
      <c r="Q20" s="7"/>
      <c r="R20" s="5"/>
      <c r="S20" s="22">
        <v>166</v>
      </c>
      <c r="T20" s="5"/>
      <c r="U20" s="7"/>
      <c r="V20" s="5"/>
      <c r="W20" s="22">
        <v>205</v>
      </c>
      <c r="X20" s="5"/>
      <c r="Y20" s="7"/>
      <c r="Z20" s="5"/>
      <c r="AA20" s="22">
        <v>244</v>
      </c>
      <c r="AB20" s="5"/>
      <c r="AC20" s="7"/>
      <c r="AD20" s="5"/>
      <c r="AE20" s="22">
        <v>283</v>
      </c>
      <c r="AF20" s="5"/>
    </row>
    <row r="21" spans="1:33" ht="15" customHeight="1" x14ac:dyDescent="0.2">
      <c r="B21" s="5"/>
      <c r="C21" s="22">
        <v>11</v>
      </c>
      <c r="D21" s="5"/>
      <c r="E21" s="7"/>
      <c r="F21" s="5"/>
      <c r="G21" s="22">
        <v>50</v>
      </c>
      <c r="H21" s="5"/>
      <c r="I21" s="7"/>
      <c r="J21" s="5"/>
      <c r="K21" s="22">
        <v>89</v>
      </c>
      <c r="L21" s="5"/>
      <c r="M21" s="7"/>
      <c r="N21" s="5"/>
      <c r="O21" s="22">
        <v>128</v>
      </c>
      <c r="P21" s="5"/>
      <c r="Q21" s="7"/>
      <c r="R21" s="5"/>
      <c r="S21" s="22">
        <v>167</v>
      </c>
      <c r="T21" s="5"/>
      <c r="U21" s="7"/>
      <c r="V21" s="5"/>
      <c r="W21" s="22">
        <v>206</v>
      </c>
      <c r="X21" s="5"/>
      <c r="Y21" s="7"/>
      <c r="Z21" s="5"/>
      <c r="AA21" s="22">
        <v>245</v>
      </c>
      <c r="AB21" s="5"/>
      <c r="AC21" s="7"/>
      <c r="AD21" s="5"/>
      <c r="AE21" s="22">
        <v>284</v>
      </c>
      <c r="AF21" s="5"/>
    </row>
    <row r="22" spans="1:33" ht="15" customHeight="1" x14ac:dyDescent="0.2">
      <c r="B22" s="5"/>
      <c r="C22" s="22">
        <v>12</v>
      </c>
      <c r="D22" s="5"/>
      <c r="E22" s="7"/>
      <c r="F22" s="5"/>
      <c r="G22" s="22">
        <v>51</v>
      </c>
      <c r="H22" s="5"/>
      <c r="I22" s="7"/>
      <c r="J22" s="5"/>
      <c r="K22" s="22">
        <v>90</v>
      </c>
      <c r="L22" s="5"/>
      <c r="M22" s="7"/>
      <c r="N22" s="5"/>
      <c r="O22" s="22">
        <v>129</v>
      </c>
      <c r="P22" s="5"/>
      <c r="Q22" s="7"/>
      <c r="R22" s="5"/>
      <c r="S22" s="22">
        <v>168</v>
      </c>
      <c r="T22" s="5"/>
      <c r="U22" s="7"/>
      <c r="V22" s="5"/>
      <c r="W22" s="22">
        <v>207</v>
      </c>
      <c r="X22" s="5"/>
      <c r="Y22" s="7"/>
      <c r="Z22" s="5"/>
      <c r="AA22" s="22">
        <v>246</v>
      </c>
      <c r="AB22" s="5"/>
      <c r="AC22" s="7"/>
      <c r="AD22" s="5"/>
      <c r="AE22" s="22">
        <v>285</v>
      </c>
      <c r="AF22" s="5"/>
    </row>
    <row r="23" spans="1:33" ht="15" customHeight="1" x14ac:dyDescent="0.2">
      <c r="A23"/>
      <c r="B23"/>
      <c r="C23" s="20"/>
      <c r="D23"/>
      <c r="E23"/>
      <c r="F23"/>
      <c r="G23" s="20"/>
      <c r="H23"/>
      <c r="I23"/>
      <c r="J23"/>
      <c r="K23" s="20"/>
      <c r="L23"/>
      <c r="M23"/>
      <c r="N23"/>
      <c r="O23" s="20"/>
      <c r="P23"/>
      <c r="Q23"/>
      <c r="R23"/>
      <c r="S23" s="20"/>
      <c r="T23"/>
      <c r="U23"/>
      <c r="V23"/>
      <c r="W23" s="20"/>
      <c r="X23"/>
      <c r="Y23"/>
      <c r="Z23"/>
      <c r="AA23" s="20"/>
      <c r="AB23"/>
      <c r="AC23"/>
      <c r="AD23"/>
      <c r="AE23" s="20"/>
      <c r="AF23"/>
      <c r="AG23"/>
    </row>
    <row r="24" spans="1:33" ht="15" customHeight="1" x14ac:dyDescent="0.2">
      <c r="B24" s="5"/>
      <c r="C24" s="22">
        <v>13</v>
      </c>
      <c r="D24" s="5"/>
      <c r="E24" s="7"/>
      <c r="F24" s="5"/>
      <c r="G24" s="22">
        <v>52</v>
      </c>
      <c r="H24" s="5"/>
      <c r="I24" s="7"/>
      <c r="J24" s="5"/>
      <c r="K24" s="22">
        <v>91</v>
      </c>
      <c r="L24" s="5"/>
      <c r="M24" s="7"/>
      <c r="N24" s="5"/>
      <c r="O24" s="22">
        <v>130</v>
      </c>
      <c r="P24" s="5"/>
      <c r="Q24" s="7"/>
      <c r="R24" s="5"/>
      <c r="S24" s="22">
        <v>169</v>
      </c>
      <c r="T24" s="5"/>
      <c r="U24" s="7"/>
      <c r="V24" s="5"/>
      <c r="W24" s="22">
        <v>208</v>
      </c>
      <c r="X24" s="5"/>
      <c r="Y24" s="7"/>
      <c r="Z24" s="5"/>
      <c r="AA24" s="22">
        <v>247</v>
      </c>
      <c r="AB24" s="5"/>
      <c r="AC24" s="7"/>
      <c r="AD24" s="5"/>
      <c r="AE24" s="22">
        <v>286</v>
      </c>
      <c r="AF24" s="5"/>
    </row>
    <row r="25" spans="1:33" ht="15" customHeight="1" x14ac:dyDescent="0.2">
      <c r="B25" s="5"/>
      <c r="C25" s="22">
        <v>14</v>
      </c>
      <c r="D25" s="5"/>
      <c r="E25" s="7"/>
      <c r="F25" s="5"/>
      <c r="G25" s="22">
        <v>53</v>
      </c>
      <c r="H25" s="5"/>
      <c r="I25" s="7"/>
      <c r="J25" s="5"/>
      <c r="K25" s="22">
        <v>92</v>
      </c>
      <c r="L25" s="5"/>
      <c r="M25" s="7"/>
      <c r="N25" s="5"/>
      <c r="O25" s="22">
        <v>131</v>
      </c>
      <c r="P25" s="5"/>
      <c r="Q25" s="7"/>
      <c r="R25" s="5"/>
      <c r="S25" s="22">
        <v>170</v>
      </c>
      <c r="T25" s="5"/>
      <c r="U25" s="7"/>
      <c r="V25" s="5"/>
      <c r="W25" s="22">
        <v>209</v>
      </c>
      <c r="X25" s="5"/>
      <c r="Y25" s="7"/>
      <c r="Z25" s="5"/>
      <c r="AA25" s="22">
        <v>248</v>
      </c>
      <c r="AB25" s="5"/>
      <c r="AC25" s="7"/>
      <c r="AD25" s="5"/>
      <c r="AE25" s="22">
        <v>287</v>
      </c>
      <c r="AF25" s="5"/>
    </row>
    <row r="26" spans="1:33" ht="15" customHeight="1" x14ac:dyDescent="0.2">
      <c r="B26" s="5"/>
      <c r="C26" s="22">
        <v>15</v>
      </c>
      <c r="D26" s="5"/>
      <c r="E26" s="7"/>
      <c r="F26" s="5"/>
      <c r="G26" s="22">
        <v>54</v>
      </c>
      <c r="H26" s="5"/>
      <c r="I26" s="7"/>
      <c r="J26" s="5"/>
      <c r="K26" s="22">
        <v>93</v>
      </c>
      <c r="L26" s="5"/>
      <c r="M26" s="7"/>
      <c r="N26" s="5"/>
      <c r="O26" s="22">
        <v>132</v>
      </c>
      <c r="P26" s="5"/>
      <c r="Q26" s="7"/>
      <c r="R26" s="5"/>
      <c r="S26" s="22">
        <v>171</v>
      </c>
      <c r="T26" s="5"/>
      <c r="U26" s="7"/>
      <c r="V26" s="5"/>
      <c r="W26" s="22">
        <v>210</v>
      </c>
      <c r="X26" s="5"/>
      <c r="Y26" s="7"/>
      <c r="Z26" s="5"/>
      <c r="AA26" s="22">
        <v>249</v>
      </c>
      <c r="AB26" s="5"/>
      <c r="AC26" s="7"/>
      <c r="AD26" s="5"/>
      <c r="AE26" s="22">
        <v>288</v>
      </c>
      <c r="AF26" s="5"/>
    </row>
    <row r="27" spans="1:33" ht="15" customHeight="1" x14ac:dyDescent="0.2">
      <c r="A27"/>
      <c r="B27"/>
      <c r="C27" s="20"/>
      <c r="D27"/>
      <c r="E27"/>
      <c r="F27"/>
      <c r="G27" s="20"/>
      <c r="H27"/>
      <c r="I27"/>
      <c r="J27"/>
      <c r="K27" s="20"/>
      <c r="L27"/>
      <c r="M27"/>
      <c r="N27"/>
      <c r="O27" s="20"/>
      <c r="P27"/>
      <c r="Q27"/>
      <c r="R27"/>
      <c r="S27" s="20"/>
      <c r="T27"/>
      <c r="U27"/>
      <c r="V27"/>
      <c r="W27" s="20"/>
      <c r="X27"/>
      <c r="Y27"/>
      <c r="Z27"/>
      <c r="AA27" s="20"/>
      <c r="AB27"/>
      <c r="AC27"/>
      <c r="AD27"/>
      <c r="AE27" s="20"/>
      <c r="AF27"/>
      <c r="AG27"/>
    </row>
    <row r="28" spans="1:33" ht="15" customHeight="1" x14ac:dyDescent="0.2">
      <c r="B28" s="5"/>
      <c r="C28" s="22">
        <v>16</v>
      </c>
      <c r="D28" s="5"/>
      <c r="E28" s="7"/>
      <c r="F28" s="5"/>
      <c r="G28" s="22">
        <v>55</v>
      </c>
      <c r="H28" s="5"/>
      <c r="I28" s="7"/>
      <c r="J28" s="5"/>
      <c r="K28" s="22">
        <v>94</v>
      </c>
      <c r="L28" s="5"/>
      <c r="M28" s="7"/>
      <c r="N28" s="5"/>
      <c r="O28" s="22">
        <v>133</v>
      </c>
      <c r="P28" s="5"/>
      <c r="Q28" s="7"/>
      <c r="R28" s="5"/>
      <c r="S28" s="22">
        <v>172</v>
      </c>
      <c r="T28" s="5"/>
      <c r="U28" s="7"/>
      <c r="V28" s="5"/>
      <c r="W28" s="22">
        <v>211</v>
      </c>
      <c r="X28" s="5"/>
      <c r="Y28" s="7"/>
      <c r="Z28" s="5"/>
      <c r="AA28" s="22">
        <v>250</v>
      </c>
      <c r="AB28" s="5"/>
      <c r="AC28" s="7"/>
      <c r="AD28" s="5"/>
      <c r="AE28" s="22">
        <v>289</v>
      </c>
      <c r="AF28" s="5"/>
    </row>
    <row r="29" spans="1:33" ht="15" customHeight="1" x14ac:dyDescent="0.2">
      <c r="B29" s="5"/>
      <c r="C29" s="22">
        <v>17</v>
      </c>
      <c r="D29" s="5"/>
      <c r="E29" s="7"/>
      <c r="F29" s="5"/>
      <c r="G29" s="22">
        <v>56</v>
      </c>
      <c r="H29" s="5"/>
      <c r="I29" s="7"/>
      <c r="J29" s="5"/>
      <c r="K29" s="22">
        <v>95</v>
      </c>
      <c r="L29" s="5"/>
      <c r="M29" s="7"/>
      <c r="N29" s="5"/>
      <c r="O29" s="22">
        <v>134</v>
      </c>
      <c r="P29" s="5"/>
      <c r="Q29" s="7"/>
      <c r="R29" s="5"/>
      <c r="S29" s="22">
        <v>173</v>
      </c>
      <c r="T29" s="5"/>
      <c r="U29" s="7"/>
      <c r="V29" s="5"/>
      <c r="W29" s="22">
        <v>212</v>
      </c>
      <c r="X29" s="5"/>
      <c r="Y29" s="7"/>
      <c r="Z29" s="5"/>
      <c r="AA29" s="22">
        <v>251</v>
      </c>
      <c r="AB29" s="5"/>
      <c r="AC29" s="7"/>
      <c r="AD29" s="5"/>
      <c r="AE29" s="22">
        <v>290</v>
      </c>
      <c r="AF29" s="5"/>
    </row>
    <row r="30" spans="1:33" ht="15" customHeight="1" x14ac:dyDescent="0.2">
      <c r="B30" s="5"/>
      <c r="C30" s="22">
        <v>18</v>
      </c>
      <c r="D30" s="5"/>
      <c r="E30" s="7"/>
      <c r="F30" s="5"/>
      <c r="G30" s="22">
        <v>57</v>
      </c>
      <c r="H30" s="5"/>
      <c r="I30" s="7"/>
      <c r="J30" s="5"/>
      <c r="K30" s="22">
        <v>96</v>
      </c>
      <c r="L30" s="5"/>
      <c r="M30" s="7"/>
      <c r="N30" s="5"/>
      <c r="O30" s="22">
        <v>135</v>
      </c>
      <c r="P30" s="5"/>
      <c r="Q30" s="7"/>
      <c r="R30" s="5"/>
      <c r="S30" s="22">
        <v>174</v>
      </c>
      <c r="T30" s="5"/>
      <c r="U30" s="7"/>
      <c r="V30" s="5"/>
      <c r="W30" s="22">
        <v>213</v>
      </c>
      <c r="X30" s="5"/>
      <c r="Y30" s="7"/>
      <c r="Z30" s="5"/>
      <c r="AA30" s="22">
        <v>252</v>
      </c>
      <c r="AB30" s="5"/>
      <c r="AC30" s="7"/>
      <c r="AD30" s="5"/>
      <c r="AE30" s="22">
        <v>291</v>
      </c>
      <c r="AF30" s="5"/>
    </row>
    <row r="31" spans="1:33" ht="15" customHeight="1" x14ac:dyDescent="0.2">
      <c r="A31"/>
      <c r="B31"/>
      <c r="C31" s="20"/>
      <c r="D31"/>
      <c r="E31"/>
      <c r="F31"/>
      <c r="G31" s="20"/>
      <c r="H31"/>
      <c r="I31"/>
      <c r="J31"/>
      <c r="K31" s="20"/>
      <c r="L31"/>
      <c r="M31"/>
      <c r="N31"/>
      <c r="O31" s="20"/>
      <c r="P31"/>
      <c r="Q31"/>
      <c r="R31"/>
      <c r="S31" s="20"/>
      <c r="T31"/>
      <c r="U31"/>
      <c r="V31"/>
      <c r="W31" s="20"/>
      <c r="X31"/>
      <c r="Y31"/>
      <c r="Z31"/>
      <c r="AA31" s="20"/>
      <c r="AB31"/>
      <c r="AC31"/>
      <c r="AD31"/>
      <c r="AE31" s="20"/>
      <c r="AF31"/>
      <c r="AG31"/>
    </row>
    <row r="32" spans="1:33" ht="15" customHeight="1" x14ac:dyDescent="0.2">
      <c r="B32" s="5"/>
      <c r="C32" s="22">
        <v>19</v>
      </c>
      <c r="D32" s="5"/>
      <c r="E32" s="7"/>
      <c r="F32" s="5"/>
      <c r="G32" s="22">
        <v>58</v>
      </c>
      <c r="H32" s="5"/>
      <c r="I32" s="7"/>
      <c r="J32" s="5"/>
      <c r="K32" s="22">
        <v>97</v>
      </c>
      <c r="L32" s="5"/>
      <c r="M32" s="7"/>
      <c r="N32" s="5"/>
      <c r="O32" s="22">
        <v>136</v>
      </c>
      <c r="P32" s="5"/>
      <c r="Q32" s="7"/>
      <c r="R32" s="5"/>
      <c r="S32" s="22">
        <v>175</v>
      </c>
      <c r="T32" s="5"/>
      <c r="U32" s="7"/>
      <c r="V32" s="5"/>
      <c r="W32" s="22">
        <v>214</v>
      </c>
      <c r="X32" s="5"/>
      <c r="Y32" s="7"/>
      <c r="Z32" s="5"/>
      <c r="AA32" s="22">
        <v>253</v>
      </c>
      <c r="AB32" s="5"/>
      <c r="AC32" s="7"/>
      <c r="AD32" s="5"/>
      <c r="AE32" s="22">
        <v>292</v>
      </c>
      <c r="AF32" s="5"/>
    </row>
    <row r="33" spans="1:33" ht="15" customHeight="1" x14ac:dyDescent="0.2">
      <c r="B33" s="5"/>
      <c r="C33" s="22">
        <v>20</v>
      </c>
      <c r="D33" s="5"/>
      <c r="E33" s="7"/>
      <c r="F33" s="5"/>
      <c r="G33" s="22">
        <v>59</v>
      </c>
      <c r="H33" s="5"/>
      <c r="I33" s="7"/>
      <c r="J33" s="5"/>
      <c r="K33" s="22">
        <v>98</v>
      </c>
      <c r="L33" s="5"/>
      <c r="M33" s="7"/>
      <c r="N33" s="5"/>
      <c r="O33" s="22">
        <v>137</v>
      </c>
      <c r="P33" s="5"/>
      <c r="Q33" s="7"/>
      <c r="R33" s="5"/>
      <c r="S33" s="22">
        <v>176</v>
      </c>
      <c r="T33" s="5"/>
      <c r="U33" s="7"/>
      <c r="V33" s="5"/>
      <c r="W33" s="22">
        <v>215</v>
      </c>
      <c r="X33" s="5"/>
      <c r="Y33" s="7"/>
      <c r="Z33" s="5"/>
      <c r="AA33" s="22">
        <v>254</v>
      </c>
      <c r="AB33" s="5"/>
      <c r="AC33" s="7"/>
      <c r="AD33" s="5"/>
      <c r="AE33" s="22">
        <v>293</v>
      </c>
      <c r="AF33" s="5"/>
    </row>
    <row r="34" spans="1:33" ht="15" customHeight="1" x14ac:dyDescent="0.2">
      <c r="B34" s="5"/>
      <c r="C34" s="22">
        <v>21</v>
      </c>
      <c r="D34" s="5"/>
      <c r="E34" s="7"/>
      <c r="F34" s="5"/>
      <c r="G34" s="22">
        <v>60</v>
      </c>
      <c r="H34" s="5"/>
      <c r="I34" s="7"/>
      <c r="J34" s="5"/>
      <c r="K34" s="22">
        <v>99</v>
      </c>
      <c r="L34" s="5"/>
      <c r="M34" s="7"/>
      <c r="N34" s="5"/>
      <c r="O34" s="22">
        <v>138</v>
      </c>
      <c r="P34" s="5"/>
      <c r="Q34" s="7"/>
      <c r="R34" s="5"/>
      <c r="S34" s="22">
        <v>177</v>
      </c>
      <c r="T34" s="5"/>
      <c r="U34" s="7"/>
      <c r="V34" s="5"/>
      <c r="W34" s="22">
        <v>216</v>
      </c>
      <c r="X34" s="5"/>
      <c r="Y34" s="7"/>
      <c r="Z34" s="5"/>
      <c r="AA34" s="22">
        <v>255</v>
      </c>
      <c r="AB34" s="5"/>
      <c r="AC34" s="7"/>
      <c r="AD34" s="5"/>
      <c r="AE34" s="22">
        <v>294</v>
      </c>
      <c r="AF34" s="5"/>
    </row>
    <row r="35" spans="1:33" ht="15" customHeight="1" x14ac:dyDescent="0.2">
      <c r="A35"/>
      <c r="B35"/>
      <c r="C35" s="20"/>
      <c r="D35"/>
      <c r="E35"/>
      <c r="F35"/>
      <c r="G35" s="20"/>
      <c r="H35"/>
      <c r="I35"/>
      <c r="J35"/>
      <c r="K35" s="20"/>
      <c r="L35"/>
      <c r="M35"/>
      <c r="N35"/>
      <c r="O35" s="20"/>
      <c r="P35"/>
      <c r="Q35"/>
      <c r="R35"/>
      <c r="S35" s="20"/>
      <c r="T35"/>
      <c r="U35"/>
      <c r="V35"/>
      <c r="W35" s="20"/>
      <c r="X35"/>
      <c r="Y35"/>
      <c r="Z35"/>
      <c r="AA35" s="20"/>
      <c r="AB35"/>
      <c r="AC35"/>
      <c r="AD35"/>
      <c r="AE35" s="20"/>
      <c r="AF35"/>
      <c r="AG35"/>
    </row>
    <row r="36" spans="1:33" ht="15" customHeight="1" x14ac:dyDescent="0.2">
      <c r="A36" s="9"/>
      <c r="B36" s="5"/>
      <c r="C36" s="22">
        <v>22</v>
      </c>
      <c r="D36" s="5"/>
      <c r="E36" s="7"/>
      <c r="F36" s="5"/>
      <c r="G36" s="22">
        <v>61</v>
      </c>
      <c r="H36" s="5"/>
      <c r="I36" s="7"/>
      <c r="J36" s="5"/>
      <c r="K36" s="22">
        <v>100</v>
      </c>
      <c r="L36" s="5"/>
      <c r="M36" s="7"/>
      <c r="N36" s="5"/>
      <c r="O36" s="22">
        <v>139</v>
      </c>
      <c r="P36" s="5"/>
      <c r="Q36" s="7"/>
      <c r="R36" s="5"/>
      <c r="S36" s="22">
        <v>178</v>
      </c>
      <c r="T36" s="5"/>
      <c r="U36" s="7"/>
      <c r="V36" s="5"/>
      <c r="W36" s="22">
        <v>217</v>
      </c>
      <c r="X36" s="5"/>
      <c r="Y36" s="7"/>
      <c r="Z36" s="5"/>
      <c r="AA36" s="22">
        <v>256</v>
      </c>
      <c r="AB36" s="5"/>
      <c r="AC36" s="7"/>
      <c r="AD36" s="5"/>
      <c r="AE36" s="22">
        <v>295</v>
      </c>
      <c r="AF36" s="5"/>
    </row>
    <row r="37" spans="1:33" ht="15" customHeight="1" x14ac:dyDescent="0.2">
      <c r="A37" s="9"/>
      <c r="B37" s="5"/>
      <c r="C37" s="22">
        <v>23</v>
      </c>
      <c r="D37" s="5"/>
      <c r="E37" s="7"/>
      <c r="F37" s="5"/>
      <c r="G37" s="22">
        <v>62</v>
      </c>
      <c r="H37" s="5"/>
      <c r="I37" s="7"/>
      <c r="J37" s="5"/>
      <c r="K37" s="22">
        <v>101</v>
      </c>
      <c r="L37" s="5"/>
      <c r="M37" s="7"/>
      <c r="N37" s="5"/>
      <c r="O37" s="22">
        <v>140</v>
      </c>
      <c r="P37" s="5"/>
      <c r="Q37" s="7"/>
      <c r="R37" s="5"/>
      <c r="S37" s="22">
        <v>179</v>
      </c>
      <c r="T37" s="5"/>
      <c r="U37" s="7"/>
      <c r="V37" s="5"/>
      <c r="W37" s="22">
        <v>218</v>
      </c>
      <c r="X37" s="5"/>
      <c r="Y37" s="7"/>
      <c r="Z37" s="5"/>
      <c r="AA37" s="22">
        <v>257</v>
      </c>
      <c r="AB37" s="5"/>
      <c r="AC37" s="7"/>
      <c r="AD37" s="5"/>
      <c r="AE37" s="22">
        <v>296</v>
      </c>
      <c r="AF37" s="5"/>
    </row>
    <row r="38" spans="1:33" ht="15" customHeight="1" x14ac:dyDescent="0.2">
      <c r="A38" s="9"/>
      <c r="B38" s="5"/>
      <c r="C38" s="22">
        <v>24</v>
      </c>
      <c r="D38" s="5"/>
      <c r="E38" s="7"/>
      <c r="F38" s="5"/>
      <c r="G38" s="22">
        <v>63</v>
      </c>
      <c r="H38" s="5"/>
      <c r="I38" s="7"/>
      <c r="J38" s="5"/>
      <c r="K38" s="22">
        <v>102</v>
      </c>
      <c r="L38" s="5"/>
      <c r="M38" s="7"/>
      <c r="N38" s="5"/>
      <c r="O38" s="22">
        <v>141</v>
      </c>
      <c r="P38" s="5"/>
      <c r="Q38" s="7"/>
      <c r="R38" s="5"/>
      <c r="S38" s="22">
        <v>180</v>
      </c>
      <c r="T38" s="5"/>
      <c r="U38" s="7"/>
      <c r="V38" s="5"/>
      <c r="W38" s="22">
        <v>219</v>
      </c>
      <c r="X38" s="5"/>
      <c r="Y38" s="7"/>
      <c r="Z38" s="5"/>
      <c r="AA38" s="22">
        <v>258</v>
      </c>
      <c r="AB38" s="5"/>
      <c r="AC38" s="7"/>
      <c r="AD38" s="5"/>
      <c r="AE38" s="22">
        <v>297</v>
      </c>
      <c r="AF38" s="5"/>
    </row>
    <row r="39" spans="1:33" ht="15" customHeight="1" x14ac:dyDescent="0.2">
      <c r="A39"/>
      <c r="B39"/>
      <c r="C39" s="20"/>
      <c r="D39"/>
      <c r="E39"/>
      <c r="F39"/>
      <c r="G39" s="20"/>
      <c r="H39"/>
      <c r="I39"/>
      <c r="J39"/>
      <c r="K39" s="20"/>
      <c r="L39"/>
      <c r="M39"/>
      <c r="N39"/>
      <c r="O39" s="20"/>
      <c r="P39"/>
      <c r="Q39"/>
      <c r="R39"/>
      <c r="S39" s="20"/>
      <c r="T39"/>
      <c r="U39"/>
      <c r="V39"/>
      <c r="W39" s="20"/>
      <c r="X39"/>
      <c r="Y39"/>
      <c r="Z39"/>
      <c r="AA39" s="20"/>
      <c r="AB39"/>
      <c r="AC39"/>
      <c r="AD39"/>
      <c r="AE39" s="20"/>
      <c r="AF39"/>
      <c r="AG39"/>
    </row>
    <row r="40" spans="1:33" ht="15" customHeight="1" x14ac:dyDescent="0.2">
      <c r="A40" s="9"/>
      <c r="B40" s="5"/>
      <c r="C40" s="22">
        <v>25</v>
      </c>
      <c r="D40" s="5"/>
      <c r="E40" s="7"/>
      <c r="F40" s="5"/>
      <c r="G40" s="22">
        <v>64</v>
      </c>
      <c r="H40" s="5"/>
      <c r="I40" s="7"/>
      <c r="J40" s="5"/>
      <c r="K40" s="22">
        <v>103</v>
      </c>
      <c r="L40" s="5"/>
      <c r="M40" s="7"/>
      <c r="N40" s="5"/>
      <c r="O40" s="22">
        <v>142</v>
      </c>
      <c r="P40" s="5"/>
      <c r="Q40" s="7"/>
      <c r="R40" s="5"/>
      <c r="S40" s="22">
        <v>181</v>
      </c>
      <c r="T40" s="5"/>
      <c r="U40" s="7"/>
      <c r="V40" s="5"/>
      <c r="W40" s="22">
        <v>220</v>
      </c>
      <c r="X40" s="5"/>
      <c r="Y40" s="7"/>
      <c r="Z40" s="5"/>
      <c r="AA40" s="22">
        <v>259</v>
      </c>
      <c r="AB40" s="5"/>
      <c r="AC40" s="7"/>
      <c r="AD40" s="5"/>
      <c r="AE40" s="22">
        <v>298</v>
      </c>
      <c r="AF40" s="5"/>
    </row>
    <row r="41" spans="1:33" ht="15" customHeight="1" x14ac:dyDescent="0.2">
      <c r="A41" s="9"/>
      <c r="B41" s="5"/>
      <c r="C41" s="22">
        <v>26</v>
      </c>
      <c r="D41" s="5"/>
      <c r="E41" s="7"/>
      <c r="F41" s="5"/>
      <c r="G41" s="22">
        <v>65</v>
      </c>
      <c r="H41" s="5"/>
      <c r="I41" s="7"/>
      <c r="J41" s="5"/>
      <c r="K41" s="22">
        <v>104</v>
      </c>
      <c r="L41" s="5"/>
      <c r="M41" s="7"/>
      <c r="N41" s="5"/>
      <c r="O41" s="22">
        <v>143</v>
      </c>
      <c r="P41" s="5"/>
      <c r="Q41" s="7"/>
      <c r="R41" s="5"/>
      <c r="S41" s="22">
        <v>182</v>
      </c>
      <c r="T41" s="5"/>
      <c r="U41" s="7"/>
      <c r="V41" s="5"/>
      <c r="W41" s="22">
        <v>221</v>
      </c>
      <c r="X41" s="5"/>
      <c r="Y41" s="7"/>
      <c r="Z41" s="5"/>
      <c r="AA41" s="22">
        <v>260</v>
      </c>
      <c r="AB41" s="5"/>
      <c r="AC41" s="7"/>
      <c r="AD41" s="5"/>
      <c r="AE41" s="22">
        <v>299</v>
      </c>
      <c r="AF41" s="5"/>
    </row>
    <row r="42" spans="1:33" ht="15" customHeight="1" x14ac:dyDescent="0.2">
      <c r="A42" s="9"/>
      <c r="B42" s="5"/>
      <c r="C42" s="22">
        <v>27</v>
      </c>
      <c r="D42" s="5"/>
      <c r="E42" s="7"/>
      <c r="F42" s="5"/>
      <c r="G42" s="22">
        <v>66</v>
      </c>
      <c r="H42" s="5"/>
      <c r="I42" s="7"/>
      <c r="J42" s="5"/>
      <c r="K42" s="22">
        <v>105</v>
      </c>
      <c r="L42" s="5"/>
      <c r="M42" s="7"/>
      <c r="N42" s="5"/>
      <c r="O42" s="22">
        <v>144</v>
      </c>
      <c r="P42" s="5"/>
      <c r="Q42" s="7"/>
      <c r="R42" s="5"/>
      <c r="S42" s="22">
        <v>183</v>
      </c>
      <c r="T42" s="5"/>
      <c r="U42" s="7"/>
      <c r="V42" s="5"/>
      <c r="W42" s="22">
        <v>222</v>
      </c>
      <c r="X42" s="5"/>
      <c r="Y42" s="7"/>
      <c r="Z42" s="5"/>
      <c r="AA42" s="22">
        <v>261</v>
      </c>
      <c r="AB42" s="5"/>
      <c r="AC42" s="7"/>
      <c r="AD42" s="5"/>
      <c r="AE42" s="22">
        <v>300</v>
      </c>
      <c r="AF42" s="5"/>
    </row>
    <row r="43" spans="1:33" ht="15" customHeight="1" x14ac:dyDescent="0.2">
      <c r="A43"/>
      <c r="B43"/>
      <c r="C43" s="20"/>
      <c r="D43"/>
      <c r="E43"/>
      <c r="F43"/>
      <c r="G43" s="20"/>
      <c r="H43"/>
      <c r="I43"/>
      <c r="J43"/>
      <c r="K43" s="20"/>
      <c r="L43"/>
      <c r="M43"/>
      <c r="N43"/>
      <c r="O43" s="20"/>
      <c r="P43"/>
      <c r="Q43"/>
      <c r="R43"/>
      <c r="S43" s="20"/>
      <c r="T43"/>
      <c r="U43"/>
      <c r="V43"/>
      <c r="W43" s="20"/>
      <c r="X43"/>
      <c r="Y43"/>
      <c r="Z43"/>
      <c r="AA43" s="20"/>
      <c r="AB43"/>
      <c r="AC43"/>
      <c r="AD43"/>
      <c r="AE43" s="20"/>
      <c r="AF43"/>
      <c r="AG43"/>
    </row>
    <row r="44" spans="1:33" ht="15" customHeight="1" x14ac:dyDescent="0.2">
      <c r="A44" s="9"/>
      <c r="B44" s="5"/>
      <c r="C44" s="22">
        <v>28</v>
      </c>
      <c r="D44" s="5"/>
      <c r="E44" s="7"/>
      <c r="F44" s="5"/>
      <c r="G44" s="22">
        <v>67</v>
      </c>
      <c r="H44" s="5"/>
      <c r="I44" s="7"/>
      <c r="J44" s="5"/>
      <c r="K44" s="22">
        <v>106</v>
      </c>
      <c r="L44" s="5"/>
      <c r="M44" s="7"/>
      <c r="N44" s="5"/>
      <c r="O44" s="22">
        <v>145</v>
      </c>
      <c r="P44" s="5"/>
      <c r="Q44" s="7"/>
      <c r="R44" s="5"/>
      <c r="S44" s="22">
        <v>184</v>
      </c>
      <c r="T44" s="5"/>
      <c r="U44" s="7"/>
      <c r="V44" s="5"/>
      <c r="W44" s="22">
        <v>223</v>
      </c>
      <c r="X44" s="5"/>
      <c r="Y44" s="7"/>
      <c r="Z44" s="5"/>
      <c r="AA44" s="22">
        <v>262</v>
      </c>
      <c r="AB44" s="5"/>
      <c r="AC44" s="7"/>
      <c r="AD44" s="5"/>
      <c r="AE44" s="22">
        <v>301</v>
      </c>
      <c r="AF44" s="5"/>
    </row>
    <row r="45" spans="1:33" ht="15" customHeight="1" x14ac:dyDescent="0.2">
      <c r="A45" s="9"/>
      <c r="B45" s="5"/>
      <c r="C45" s="22">
        <v>29</v>
      </c>
      <c r="D45" s="5"/>
      <c r="E45" s="7"/>
      <c r="F45" s="5"/>
      <c r="G45" s="22">
        <v>68</v>
      </c>
      <c r="H45" s="5"/>
      <c r="I45" s="7"/>
      <c r="J45" s="5"/>
      <c r="K45" s="22">
        <v>107</v>
      </c>
      <c r="L45" s="5"/>
      <c r="M45" s="7"/>
      <c r="N45" s="5"/>
      <c r="O45" s="22">
        <v>146</v>
      </c>
      <c r="P45" s="5"/>
      <c r="Q45" s="7"/>
      <c r="R45" s="5"/>
      <c r="S45" s="22">
        <v>185</v>
      </c>
      <c r="T45" s="5"/>
      <c r="U45" s="7"/>
      <c r="V45" s="5"/>
      <c r="W45" s="22">
        <v>224</v>
      </c>
      <c r="X45" s="5"/>
      <c r="Y45" s="7"/>
      <c r="Z45" s="5"/>
      <c r="AA45" s="22">
        <v>263</v>
      </c>
      <c r="AB45" s="5"/>
      <c r="AC45" s="7"/>
      <c r="AD45" s="5"/>
      <c r="AE45" s="22">
        <v>302</v>
      </c>
      <c r="AF45" s="5"/>
    </row>
    <row r="46" spans="1:33" ht="15" customHeight="1" x14ac:dyDescent="0.2">
      <c r="A46" s="9"/>
      <c r="B46" s="5"/>
      <c r="C46" s="22">
        <v>30</v>
      </c>
      <c r="D46" s="5"/>
      <c r="E46" s="7"/>
      <c r="F46" s="5"/>
      <c r="G46" s="22">
        <v>69</v>
      </c>
      <c r="H46" s="5"/>
      <c r="I46" s="7"/>
      <c r="J46" s="5"/>
      <c r="K46" s="22">
        <v>108</v>
      </c>
      <c r="L46" s="5"/>
      <c r="M46" s="7"/>
      <c r="N46" s="5"/>
      <c r="O46" s="22">
        <v>147</v>
      </c>
      <c r="P46" s="5"/>
      <c r="Q46" s="7"/>
      <c r="R46" s="5"/>
      <c r="S46" s="22">
        <v>186</v>
      </c>
      <c r="T46" s="5"/>
      <c r="U46" s="7"/>
      <c r="V46" s="5"/>
      <c r="W46" s="22">
        <v>225</v>
      </c>
      <c r="X46" s="5"/>
      <c r="Y46" s="7"/>
      <c r="Z46" s="5"/>
      <c r="AA46" s="22">
        <v>264</v>
      </c>
      <c r="AB46" s="5"/>
      <c r="AC46" s="7"/>
      <c r="AD46" s="5"/>
      <c r="AE46" s="22">
        <v>303</v>
      </c>
      <c r="AF46" s="5"/>
    </row>
    <row r="47" spans="1:33" ht="15" customHeight="1" x14ac:dyDescent="0.2">
      <c r="A47"/>
      <c r="B47"/>
      <c r="C47" s="20"/>
      <c r="D47"/>
      <c r="E47"/>
      <c r="F47"/>
      <c r="G47" s="20"/>
      <c r="H47"/>
      <c r="I47"/>
      <c r="J47"/>
      <c r="K47" s="20"/>
      <c r="L47"/>
      <c r="M47"/>
      <c r="N47"/>
      <c r="O47" s="20"/>
      <c r="P47"/>
      <c r="Q47"/>
      <c r="R47"/>
      <c r="S47" s="20"/>
      <c r="T47"/>
      <c r="U47"/>
      <c r="V47"/>
      <c r="W47" s="20"/>
      <c r="X47"/>
      <c r="Y47"/>
      <c r="Z47"/>
      <c r="AA47" s="20"/>
      <c r="AB47"/>
      <c r="AC47"/>
      <c r="AD47"/>
      <c r="AE47" s="20"/>
      <c r="AF47"/>
      <c r="AG47"/>
    </row>
    <row r="48" spans="1:33" ht="15" customHeight="1" x14ac:dyDescent="0.2">
      <c r="A48" s="9"/>
      <c r="B48" s="5"/>
      <c r="C48" s="22">
        <v>31</v>
      </c>
      <c r="D48" s="5"/>
      <c r="E48" s="7"/>
      <c r="F48" s="5"/>
      <c r="G48" s="22">
        <v>70</v>
      </c>
      <c r="H48" s="5"/>
      <c r="I48" s="7"/>
      <c r="J48" s="5"/>
      <c r="K48" s="22">
        <v>109</v>
      </c>
      <c r="L48" s="5"/>
      <c r="M48" s="7"/>
      <c r="N48" s="5"/>
      <c r="O48" s="22">
        <v>148</v>
      </c>
      <c r="P48" s="5"/>
      <c r="Q48" s="7"/>
      <c r="R48" s="5"/>
      <c r="S48" s="22">
        <v>187</v>
      </c>
      <c r="T48" s="5"/>
      <c r="U48" s="7"/>
      <c r="V48" s="5"/>
      <c r="W48" s="22">
        <v>226</v>
      </c>
      <c r="X48" s="5"/>
      <c r="Y48" s="7"/>
      <c r="Z48" s="5"/>
      <c r="AA48" s="22">
        <v>265</v>
      </c>
      <c r="AB48" s="5"/>
      <c r="AC48" s="7"/>
      <c r="AD48" s="5"/>
      <c r="AE48" s="22">
        <v>304</v>
      </c>
      <c r="AF48" s="5"/>
    </row>
    <row r="49" spans="1:33" ht="15" customHeight="1" x14ac:dyDescent="0.2">
      <c r="A49" s="9"/>
      <c r="B49" s="5"/>
      <c r="C49" s="22">
        <v>32</v>
      </c>
      <c r="D49" s="5"/>
      <c r="E49" s="7"/>
      <c r="F49" s="5"/>
      <c r="G49" s="22">
        <v>71</v>
      </c>
      <c r="H49" s="5"/>
      <c r="I49" s="7"/>
      <c r="J49" s="5"/>
      <c r="K49" s="22">
        <v>110</v>
      </c>
      <c r="L49" s="5"/>
      <c r="M49" s="7"/>
      <c r="N49" s="5"/>
      <c r="O49" s="22">
        <v>149</v>
      </c>
      <c r="P49" s="5"/>
      <c r="Q49" s="7"/>
      <c r="R49" s="5"/>
      <c r="S49" s="22">
        <v>188</v>
      </c>
      <c r="T49" s="5"/>
      <c r="U49" s="7"/>
      <c r="V49" s="5"/>
      <c r="W49" s="22">
        <v>227</v>
      </c>
      <c r="X49" s="5"/>
      <c r="Y49" s="7"/>
      <c r="Z49" s="5"/>
      <c r="AA49" s="22">
        <v>266</v>
      </c>
      <c r="AB49" s="5"/>
      <c r="AC49" s="7"/>
      <c r="AD49" s="5"/>
      <c r="AE49" s="22">
        <v>305</v>
      </c>
      <c r="AF49" s="5"/>
    </row>
    <row r="50" spans="1:33" ht="15" customHeight="1" x14ac:dyDescent="0.2">
      <c r="A50" s="9"/>
      <c r="B50" s="5"/>
      <c r="C50" s="22">
        <v>33</v>
      </c>
      <c r="D50" s="5"/>
      <c r="E50" s="7"/>
      <c r="F50" s="5"/>
      <c r="G50" s="22">
        <v>72</v>
      </c>
      <c r="H50" s="5"/>
      <c r="I50" s="7"/>
      <c r="J50" s="5"/>
      <c r="K50" s="22">
        <v>111</v>
      </c>
      <c r="L50" s="5"/>
      <c r="M50" s="7"/>
      <c r="N50" s="5"/>
      <c r="O50" s="22">
        <v>150</v>
      </c>
      <c r="P50" s="5"/>
      <c r="Q50" s="7"/>
      <c r="R50" s="5"/>
      <c r="S50" s="22">
        <v>189</v>
      </c>
      <c r="T50" s="5"/>
      <c r="U50" s="7"/>
      <c r="V50" s="5"/>
      <c r="W50" s="22">
        <v>228</v>
      </c>
      <c r="X50" s="5"/>
      <c r="Y50" s="7"/>
      <c r="Z50" s="5"/>
      <c r="AA50" s="22">
        <v>267</v>
      </c>
      <c r="AB50" s="5"/>
      <c r="AC50" s="7"/>
      <c r="AD50" s="5"/>
      <c r="AE50" s="22">
        <v>306</v>
      </c>
      <c r="AF50" s="5"/>
    </row>
    <row r="51" spans="1:33" ht="15" customHeight="1" x14ac:dyDescent="0.2">
      <c r="A51"/>
      <c r="B51"/>
      <c r="C51" s="20"/>
      <c r="D51"/>
      <c r="E51"/>
      <c r="F51"/>
      <c r="G51" s="20"/>
      <c r="H51"/>
      <c r="I51"/>
      <c r="J51"/>
      <c r="K51" s="20"/>
      <c r="L51"/>
      <c r="M51"/>
      <c r="N51"/>
      <c r="O51" s="20"/>
      <c r="P51"/>
      <c r="Q51"/>
      <c r="R51"/>
      <c r="S51" s="20"/>
      <c r="T51"/>
      <c r="U51"/>
      <c r="V51"/>
      <c r="W51" s="20"/>
      <c r="X51"/>
      <c r="Y51"/>
      <c r="Z51"/>
      <c r="AA51" s="20"/>
      <c r="AB51"/>
      <c r="AC51"/>
      <c r="AD51"/>
      <c r="AE51" s="20"/>
      <c r="AF51"/>
      <c r="AG51"/>
    </row>
    <row r="52" spans="1:33" ht="15" customHeight="1" x14ac:dyDescent="0.2">
      <c r="A52" s="9"/>
      <c r="B52" s="5"/>
      <c r="C52" s="22">
        <v>34</v>
      </c>
      <c r="D52" s="5"/>
      <c r="E52" s="7"/>
      <c r="F52" s="5"/>
      <c r="G52" s="22">
        <v>73</v>
      </c>
      <c r="H52" s="5"/>
      <c r="I52" s="7"/>
      <c r="J52" s="5"/>
      <c r="K52" s="22">
        <v>112</v>
      </c>
      <c r="L52" s="5"/>
      <c r="M52" s="7"/>
      <c r="N52" s="5"/>
      <c r="O52" s="22">
        <v>151</v>
      </c>
      <c r="P52" s="5"/>
      <c r="Q52" s="7"/>
      <c r="R52" s="5"/>
      <c r="S52" s="22">
        <v>190</v>
      </c>
      <c r="T52" s="5"/>
      <c r="U52" s="7"/>
      <c r="V52" s="5"/>
      <c r="W52" s="22">
        <v>229</v>
      </c>
      <c r="X52" s="5"/>
      <c r="Y52" s="7"/>
      <c r="Z52" s="5"/>
      <c r="AA52" s="22">
        <v>268</v>
      </c>
      <c r="AB52" s="5"/>
      <c r="AC52" s="7"/>
      <c r="AD52" s="5"/>
      <c r="AE52" s="22">
        <v>307</v>
      </c>
      <c r="AF52" s="5"/>
    </row>
    <row r="53" spans="1:33" ht="15" customHeight="1" x14ac:dyDescent="0.2">
      <c r="A53" s="9"/>
      <c r="B53" s="5"/>
      <c r="C53" s="22">
        <v>35</v>
      </c>
      <c r="D53" s="5"/>
      <c r="E53" s="7"/>
      <c r="F53" s="5"/>
      <c r="G53" s="22">
        <v>74</v>
      </c>
      <c r="H53" s="5"/>
      <c r="I53" s="7"/>
      <c r="J53" s="5"/>
      <c r="K53" s="22">
        <v>113</v>
      </c>
      <c r="L53" s="5"/>
      <c r="M53" s="7"/>
      <c r="N53" s="5"/>
      <c r="O53" s="22">
        <v>152</v>
      </c>
      <c r="P53" s="5"/>
      <c r="Q53" s="7"/>
      <c r="R53" s="5"/>
      <c r="S53" s="22">
        <v>191</v>
      </c>
      <c r="T53" s="5"/>
      <c r="U53" s="7"/>
      <c r="V53" s="5"/>
      <c r="W53" s="22">
        <v>230</v>
      </c>
      <c r="X53" s="5"/>
      <c r="Y53" s="7"/>
      <c r="Z53" s="5"/>
      <c r="AA53" s="22">
        <v>269</v>
      </c>
      <c r="AB53" s="5"/>
      <c r="AC53" s="7"/>
      <c r="AD53" s="5"/>
      <c r="AE53" s="22">
        <v>308</v>
      </c>
      <c r="AF53" s="5"/>
    </row>
    <row r="54" spans="1:33" ht="15" customHeight="1" x14ac:dyDescent="0.2">
      <c r="A54" s="10"/>
      <c r="B54" s="5"/>
      <c r="C54" s="22">
        <v>36</v>
      </c>
      <c r="D54" s="5"/>
      <c r="E54" s="7"/>
      <c r="F54" s="5"/>
      <c r="G54" s="22">
        <v>75</v>
      </c>
      <c r="H54" s="5"/>
      <c r="I54" s="7"/>
      <c r="J54" s="5"/>
      <c r="K54" s="22">
        <v>114</v>
      </c>
      <c r="L54" s="5"/>
      <c r="M54" s="7"/>
      <c r="N54" s="5"/>
      <c r="O54" s="22">
        <v>153</v>
      </c>
      <c r="P54" s="5"/>
      <c r="Q54" s="7"/>
      <c r="R54" s="5"/>
      <c r="S54" s="22">
        <v>192</v>
      </c>
      <c r="T54" s="5"/>
      <c r="U54" s="7"/>
      <c r="V54" s="5"/>
      <c r="W54" s="22">
        <v>231</v>
      </c>
      <c r="X54" s="5"/>
      <c r="Y54" s="7"/>
      <c r="Z54" s="5"/>
      <c r="AA54" s="22">
        <v>270</v>
      </c>
      <c r="AB54" s="5"/>
      <c r="AC54" s="7"/>
      <c r="AD54" s="5"/>
      <c r="AE54" s="22">
        <v>309</v>
      </c>
      <c r="AF54" s="5"/>
    </row>
    <row r="55" spans="1:33" ht="15" customHeight="1" x14ac:dyDescent="0.2">
      <c r="A55"/>
      <c r="B55"/>
      <c r="C55" s="20"/>
      <c r="D55"/>
      <c r="E55"/>
      <c r="F55"/>
      <c r="G55" s="20"/>
      <c r="H55"/>
      <c r="I55"/>
      <c r="J55"/>
      <c r="K55" s="20"/>
      <c r="L55"/>
      <c r="M55"/>
      <c r="N55"/>
      <c r="O55" s="20"/>
      <c r="P55"/>
      <c r="Q55"/>
      <c r="R55"/>
      <c r="S55" s="20"/>
      <c r="T55"/>
      <c r="U55"/>
      <c r="V55"/>
      <c r="W55" s="20"/>
      <c r="X55"/>
      <c r="Y55"/>
      <c r="Z55"/>
      <c r="AA55" s="20"/>
      <c r="AB55"/>
      <c r="AC55"/>
      <c r="AD55"/>
      <c r="AE55" s="20"/>
      <c r="AF55"/>
      <c r="AG55"/>
    </row>
    <row r="56" spans="1:33" ht="15" customHeight="1" x14ac:dyDescent="0.2">
      <c r="A56" s="10"/>
      <c r="B56" s="5"/>
      <c r="C56" s="22">
        <v>37</v>
      </c>
      <c r="D56" s="5"/>
      <c r="E56" s="7"/>
      <c r="F56" s="5"/>
      <c r="G56" s="22">
        <v>76</v>
      </c>
      <c r="H56" s="5"/>
      <c r="I56" s="7"/>
      <c r="J56" s="5"/>
      <c r="K56" s="22">
        <v>115</v>
      </c>
      <c r="L56" s="5"/>
      <c r="M56" s="7"/>
      <c r="N56" s="5"/>
      <c r="O56" s="22">
        <v>154</v>
      </c>
      <c r="P56" s="5"/>
      <c r="Q56" s="7"/>
      <c r="R56" s="5"/>
      <c r="S56" s="22">
        <v>193</v>
      </c>
      <c r="T56" s="5"/>
      <c r="U56" s="7"/>
      <c r="V56" s="5"/>
      <c r="W56" s="22">
        <v>232</v>
      </c>
      <c r="X56" s="5"/>
      <c r="Y56" s="7"/>
      <c r="Z56" s="5"/>
      <c r="AA56" s="22">
        <v>271</v>
      </c>
      <c r="AB56" s="5"/>
      <c r="AC56" s="7"/>
      <c r="AD56" s="5"/>
      <c r="AE56" s="22">
        <v>310</v>
      </c>
      <c r="AF56" s="5"/>
    </row>
    <row r="57" spans="1:33" ht="15" customHeight="1" x14ac:dyDescent="0.2">
      <c r="A57" s="10"/>
      <c r="B57" s="5"/>
      <c r="C57" s="22">
        <v>38</v>
      </c>
      <c r="D57" s="5"/>
      <c r="E57" s="7"/>
      <c r="F57" s="5"/>
      <c r="G57" s="22">
        <v>77</v>
      </c>
      <c r="H57" s="5"/>
      <c r="I57" s="7"/>
      <c r="J57" s="5"/>
      <c r="K57" s="22">
        <v>116</v>
      </c>
      <c r="L57" s="5"/>
      <c r="M57" s="7"/>
      <c r="N57" s="5"/>
      <c r="O57" s="22">
        <v>155</v>
      </c>
      <c r="P57" s="5"/>
      <c r="Q57" s="7"/>
      <c r="R57" s="5"/>
      <c r="S57" s="22">
        <v>194</v>
      </c>
      <c r="T57" s="5"/>
      <c r="U57" s="7"/>
      <c r="V57" s="5"/>
      <c r="W57" s="22">
        <v>233</v>
      </c>
      <c r="X57" s="5"/>
      <c r="Y57" s="7"/>
      <c r="Z57" s="5"/>
      <c r="AA57" s="22">
        <v>272</v>
      </c>
      <c r="AB57" s="5"/>
      <c r="AC57" s="7"/>
      <c r="AD57" s="5"/>
      <c r="AE57" s="22">
        <v>311</v>
      </c>
      <c r="AF57" s="5"/>
    </row>
    <row r="58" spans="1:33" ht="15" customHeight="1" x14ac:dyDescent="0.2">
      <c r="A58" s="11"/>
      <c r="B58" s="5"/>
      <c r="C58" s="22">
        <v>39</v>
      </c>
      <c r="D58" s="5"/>
      <c r="E58" s="7"/>
      <c r="F58" s="5"/>
      <c r="G58" s="22">
        <v>78</v>
      </c>
      <c r="H58" s="5"/>
      <c r="I58" s="7"/>
      <c r="J58" s="5"/>
      <c r="K58" s="22">
        <v>117</v>
      </c>
      <c r="L58" s="5"/>
      <c r="M58" s="7"/>
      <c r="N58" s="5"/>
      <c r="O58" s="22">
        <v>156</v>
      </c>
      <c r="P58" s="5"/>
      <c r="Q58" s="7"/>
      <c r="R58" s="5"/>
      <c r="S58" s="22">
        <v>195</v>
      </c>
      <c r="T58" s="5"/>
      <c r="U58" s="7"/>
      <c r="V58" s="5"/>
      <c r="W58" s="22">
        <v>234</v>
      </c>
      <c r="X58" s="5"/>
      <c r="Y58" s="7"/>
      <c r="Z58" s="5"/>
      <c r="AA58" s="22">
        <v>273</v>
      </c>
      <c r="AB58" s="5"/>
      <c r="AC58" s="7"/>
      <c r="AD58" s="5"/>
      <c r="AE58" s="22">
        <v>312</v>
      </c>
      <c r="AF58" s="5"/>
    </row>
    <row r="59" spans="1:3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</sheetData>
  <mergeCells count="9">
    <mergeCell ref="B1:AG1"/>
    <mergeCell ref="Y3:AA3"/>
    <mergeCell ref="P3:Q3"/>
    <mergeCell ref="E3:N3"/>
    <mergeCell ref="E5:G5"/>
    <mergeCell ref="AB3:AG3"/>
    <mergeCell ref="R3:W3"/>
    <mergeCell ref="B3:D3"/>
    <mergeCell ref="K5:M5"/>
  </mergeCells>
  <phoneticPr fontId="0" type="noConversion"/>
  <printOptions horizontalCentered="1"/>
  <pageMargins left="0.74803149606299213" right="0.74803149606299213" top="0.98425196850393704" bottom="0.98425196850393704" header="0" footer="0"/>
  <pageSetup scale="4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107"/>
  <sheetViews>
    <sheetView showGridLines="0" topLeftCell="A4" zoomScale="70" zoomScaleNormal="70" workbookViewId="0">
      <selection activeCell="AF47" sqref="AF47"/>
    </sheetView>
  </sheetViews>
  <sheetFormatPr baseColWidth="10" defaultRowHeight="12.75" x14ac:dyDescent="0.2"/>
  <cols>
    <col min="1" max="1" width="2.7109375" style="8" customWidth="1"/>
    <col min="2" max="2" width="8" style="8" customWidth="1"/>
    <col min="3" max="3" width="8.85546875" style="8" bestFit="1" customWidth="1"/>
    <col min="4" max="4" width="8" style="8" customWidth="1"/>
    <col min="5" max="5" width="3.7109375" style="8" customWidth="1"/>
    <col min="6" max="6" width="8" style="8" customWidth="1"/>
    <col min="7" max="7" width="9.5703125" style="8" bestFit="1" customWidth="1"/>
    <col min="8" max="8" width="8" style="8" customWidth="1"/>
    <col min="9" max="9" width="3.7109375" style="8" customWidth="1"/>
    <col min="10" max="10" width="8" style="8" customWidth="1"/>
    <col min="11" max="11" width="8.85546875" style="8" bestFit="1" customWidth="1"/>
    <col min="12" max="12" width="8" style="8" customWidth="1"/>
    <col min="13" max="13" width="3.7109375" style="8" customWidth="1"/>
    <col min="14" max="14" width="8" style="8" customWidth="1"/>
    <col min="15" max="15" width="8.85546875" style="8" bestFit="1" customWidth="1"/>
    <col min="16" max="16" width="8" style="8" customWidth="1"/>
    <col min="17" max="17" width="3.7109375" style="8" customWidth="1"/>
    <col min="18" max="18" width="8" style="8" customWidth="1"/>
    <col min="19" max="19" width="8.85546875" style="8" bestFit="1" customWidth="1"/>
    <col min="20" max="20" width="8" style="8" customWidth="1"/>
    <col min="21" max="21" width="3.7109375" style="8" customWidth="1"/>
    <col min="22" max="22" width="8" style="8" customWidth="1"/>
    <col min="23" max="23" width="8.85546875" style="8" bestFit="1" customWidth="1"/>
    <col min="24" max="24" width="8" style="8" customWidth="1"/>
    <col min="25" max="25" width="3.7109375" style="8" customWidth="1"/>
    <col min="26" max="26" width="8" style="8" customWidth="1"/>
    <col min="27" max="27" width="8.85546875" style="8" bestFit="1" customWidth="1"/>
    <col min="28" max="28" width="8" style="8" customWidth="1"/>
    <col min="29" max="29" width="3.7109375" style="8" customWidth="1"/>
    <col min="30" max="30" width="8" style="8" customWidth="1"/>
    <col min="31" max="31" width="8.85546875" style="8" bestFit="1" customWidth="1"/>
    <col min="32" max="32" width="8" style="8" customWidth="1"/>
    <col min="33" max="33" width="3.28515625" style="8" customWidth="1"/>
    <col min="34" max="34" width="3.28515625" customWidth="1"/>
    <col min="35" max="35" width="5.28515625" customWidth="1"/>
    <col min="36" max="36" width="7.7109375" customWidth="1"/>
    <col min="37" max="37" width="6.140625" customWidth="1"/>
    <col min="38" max="38" width="14.42578125" bestFit="1" customWidth="1"/>
    <col min="39" max="39" width="14.42578125" customWidth="1"/>
    <col min="40" max="40" width="11.42578125" customWidth="1"/>
    <col min="41" max="43" width="11.42578125" hidden="1" customWidth="1"/>
    <col min="44" max="45" width="0" hidden="1" customWidth="1"/>
  </cols>
  <sheetData>
    <row r="1" spans="1:43" ht="57" customHeight="1" x14ac:dyDescent="0.2">
      <c r="A1" s="12"/>
      <c r="B1" s="36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43" ht="18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43" ht="24.75" customHeight="1" x14ac:dyDescent="0.2">
      <c r="A3" s="13"/>
      <c r="B3" s="42" t="s">
        <v>15</v>
      </c>
      <c r="C3" s="43"/>
      <c r="D3" s="44"/>
      <c r="E3" s="38"/>
      <c r="F3" s="39"/>
      <c r="G3" s="39"/>
      <c r="H3" s="39"/>
      <c r="I3" s="39"/>
      <c r="J3" s="39"/>
      <c r="K3" s="39"/>
      <c r="L3" s="39"/>
      <c r="M3" s="39"/>
      <c r="N3" s="40"/>
      <c r="O3" s="13"/>
      <c r="P3" s="37" t="s">
        <v>12</v>
      </c>
      <c r="Q3" s="37"/>
      <c r="R3" s="41"/>
      <c r="S3" s="41"/>
      <c r="T3" s="41"/>
      <c r="U3" s="41"/>
      <c r="V3" s="41"/>
      <c r="W3" s="41"/>
      <c r="X3" s="14"/>
      <c r="Y3" s="37" t="s">
        <v>14</v>
      </c>
      <c r="Z3" s="37"/>
      <c r="AA3" s="37"/>
      <c r="AB3" s="41"/>
      <c r="AC3" s="41"/>
      <c r="AD3" s="41"/>
      <c r="AE3" s="41"/>
      <c r="AF3" s="41"/>
      <c r="AG3" s="41"/>
      <c r="AL3" s="26" t="s">
        <v>22</v>
      </c>
      <c r="AM3" s="26"/>
    </row>
    <row r="4" spans="1:43" ht="20.100000000000001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6"/>
      <c r="AH4" s="17"/>
      <c r="AL4" s="26" t="s">
        <v>23</v>
      </c>
      <c r="AM4" s="26"/>
    </row>
    <row r="5" spans="1:43" ht="20.25" customHeight="1" x14ac:dyDescent="0.2">
      <c r="A5" s="14"/>
      <c r="B5" s="14"/>
      <c r="C5" s="13"/>
      <c r="D5" s="19" t="s">
        <v>13</v>
      </c>
      <c r="E5" s="41">
        <v>17</v>
      </c>
      <c r="F5" s="41"/>
      <c r="G5" s="41"/>
      <c r="H5" s="17"/>
      <c r="I5" s="17"/>
      <c r="J5" s="17"/>
      <c r="K5" s="19" t="s">
        <v>18</v>
      </c>
      <c r="L5" s="41"/>
      <c r="M5" s="41"/>
      <c r="N5" s="41"/>
      <c r="O5"/>
      <c r="P5" s="19" t="s">
        <v>21</v>
      </c>
      <c r="Q5" s="41" t="s">
        <v>22</v>
      </c>
      <c r="R5" s="41"/>
      <c r="S5" s="41"/>
      <c r="V5" s="19" t="s">
        <v>16</v>
      </c>
      <c r="W5" s="41"/>
      <c r="X5" s="41"/>
      <c r="Y5" s="41"/>
      <c r="Z5" s="17"/>
      <c r="AA5"/>
      <c r="AB5" s="19" t="s">
        <v>17</v>
      </c>
      <c r="AC5" s="41"/>
      <c r="AD5" s="41"/>
      <c r="AE5" s="41"/>
      <c r="AF5" s="17"/>
      <c r="AG5" s="18"/>
      <c r="AH5" s="17"/>
    </row>
    <row r="6" spans="1:43" ht="24.75" customHeight="1" x14ac:dyDescent="0.2">
      <c r="A6" s="13"/>
      <c r="B6" s="15"/>
      <c r="C6" s="15"/>
      <c r="D6" s="15"/>
      <c r="E6" s="15"/>
      <c r="F6" s="15"/>
      <c r="G6" s="15"/>
      <c r="H6" s="15"/>
      <c r="I6" s="17"/>
      <c r="J6" s="15"/>
      <c r="K6" s="15"/>
      <c r="L6" s="17"/>
      <c r="M6" s="17"/>
      <c r="N6" s="17"/>
      <c r="O6" s="16"/>
      <c r="P6" s="16"/>
      <c r="Q6" s="16"/>
      <c r="R6" s="16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43" ht="16.5" thickBot="1" x14ac:dyDescent="0.25">
      <c r="B7" s="21" t="s">
        <v>3</v>
      </c>
      <c r="C7" s="21" t="s">
        <v>2</v>
      </c>
      <c r="D7" s="21" t="s">
        <v>4</v>
      </c>
      <c r="E7" s="6"/>
      <c r="F7" s="21" t="s">
        <v>3</v>
      </c>
      <c r="G7" s="21" t="s">
        <v>5</v>
      </c>
      <c r="H7" s="21" t="s">
        <v>4</v>
      </c>
      <c r="I7" s="17"/>
      <c r="J7" s="21" t="s">
        <v>3</v>
      </c>
      <c r="K7" s="21" t="s">
        <v>6</v>
      </c>
      <c r="L7" s="21" t="s">
        <v>4</v>
      </c>
      <c r="M7" s="6"/>
      <c r="N7" s="21" t="s">
        <v>3</v>
      </c>
      <c r="O7" s="21" t="s">
        <v>7</v>
      </c>
      <c r="P7" s="21" t="s">
        <v>4</v>
      </c>
      <c r="Q7" s="6"/>
      <c r="R7" s="21" t="s">
        <v>3</v>
      </c>
      <c r="S7" s="21" t="s">
        <v>8</v>
      </c>
      <c r="T7" s="21" t="s">
        <v>4</v>
      </c>
      <c r="U7" s="6"/>
      <c r="V7" s="21" t="s">
        <v>3</v>
      </c>
      <c r="W7" s="21" t="s">
        <v>9</v>
      </c>
      <c r="X7" s="21" t="s">
        <v>4</v>
      </c>
      <c r="Y7" s="6"/>
      <c r="Z7" s="21" t="s">
        <v>3</v>
      </c>
      <c r="AA7" s="21" t="s">
        <v>10</v>
      </c>
      <c r="AB7" s="21" t="s">
        <v>4</v>
      </c>
      <c r="AC7" s="6"/>
      <c r="AD7" s="21" t="s">
        <v>3</v>
      </c>
      <c r="AE7" s="21" t="s">
        <v>11</v>
      </c>
      <c r="AF7" s="21" t="s">
        <v>4</v>
      </c>
      <c r="AI7" s="1"/>
      <c r="AJ7" s="25" t="s">
        <v>20</v>
      </c>
      <c r="AK7" s="4"/>
      <c r="AL7" s="24" t="s">
        <v>19</v>
      </c>
      <c r="AM7" s="24"/>
      <c r="AO7" s="45" t="s">
        <v>24</v>
      </c>
      <c r="AP7" s="46"/>
      <c r="AQ7" s="47"/>
    </row>
    <row r="8" spans="1:43" ht="15" customHeight="1" thickBot="1" x14ac:dyDescent="0.3">
      <c r="B8" s="5"/>
      <c r="C8" s="22">
        <v>1</v>
      </c>
      <c r="D8" s="5"/>
      <c r="E8" s="7"/>
      <c r="F8" s="5"/>
      <c r="G8" s="22">
        <v>40</v>
      </c>
      <c r="H8" s="5"/>
      <c r="I8" s="15"/>
      <c r="J8" s="5"/>
      <c r="K8" s="22">
        <v>79</v>
      </c>
      <c r="L8" s="5"/>
      <c r="M8" s="7"/>
      <c r="N8" s="5"/>
      <c r="O8" s="22">
        <v>118</v>
      </c>
      <c r="P8" s="5"/>
      <c r="Q8" s="7"/>
      <c r="R8" s="5"/>
      <c r="S8" s="22">
        <v>157</v>
      </c>
      <c r="T8" s="5"/>
      <c r="U8" s="7"/>
      <c r="V8" s="5"/>
      <c r="W8" s="22">
        <v>196</v>
      </c>
      <c r="X8" s="5"/>
      <c r="Y8" s="7"/>
      <c r="Z8" s="5"/>
      <c r="AA8" s="22">
        <v>235</v>
      </c>
      <c r="AB8" s="5"/>
      <c r="AC8" s="7"/>
      <c r="AD8" s="5"/>
      <c r="AE8" s="22">
        <v>274</v>
      </c>
      <c r="AF8" s="5"/>
      <c r="AI8" s="23" t="s">
        <v>0</v>
      </c>
      <c r="AJ8" s="2">
        <f>COUNTA(B8:B58,D8:D58,F8:F58,H8:H58,J8:J58,L8:L58,N8:N58,P8:P58,R8:R58,T8:T58,V8:V58,X8:X58,Z8:Z58,AB8:AB58,AD8:AD58,AF8:AF58)</f>
        <v>0</v>
      </c>
      <c r="AK8" s="3"/>
      <c r="AL8" s="35" t="str">
        <f>IF(AJ8&lt;=207,"INVALIDA",IF(AJ8=208,"VALIDA"))</f>
        <v>INVALIDA</v>
      </c>
      <c r="AM8" s="33"/>
      <c r="AO8" s="48" t="s">
        <v>25</v>
      </c>
      <c r="AP8" s="48" t="s">
        <v>23</v>
      </c>
      <c r="AQ8" s="48" t="s">
        <v>22</v>
      </c>
    </row>
    <row r="9" spans="1:43" ht="15" customHeight="1" thickBot="1" x14ac:dyDescent="0.3">
      <c r="B9" s="5"/>
      <c r="C9" s="22">
        <v>2</v>
      </c>
      <c r="D9" s="5"/>
      <c r="E9" s="7"/>
      <c r="F9" s="5"/>
      <c r="G9" s="22">
        <v>41</v>
      </c>
      <c r="H9" s="5"/>
      <c r="I9" s="6"/>
      <c r="J9" s="5"/>
      <c r="K9" s="22">
        <v>80</v>
      </c>
      <c r="L9" s="5"/>
      <c r="M9" s="7"/>
      <c r="N9" s="5"/>
      <c r="O9" s="22">
        <v>119</v>
      </c>
      <c r="P9" s="5"/>
      <c r="Q9" s="7"/>
      <c r="R9" s="5"/>
      <c r="S9" s="22">
        <v>158</v>
      </c>
      <c r="T9" s="5"/>
      <c r="U9" s="7"/>
      <c r="V9" s="5"/>
      <c r="W9" s="22">
        <v>197</v>
      </c>
      <c r="X9" s="5"/>
      <c r="Y9" s="7"/>
      <c r="Z9" s="5"/>
      <c r="AA9" s="22">
        <v>236</v>
      </c>
      <c r="AB9" s="5"/>
      <c r="AC9" s="7"/>
      <c r="AD9" s="5"/>
      <c r="AE9" s="22">
        <v>275</v>
      </c>
      <c r="AF9" s="5"/>
      <c r="AI9" s="23"/>
      <c r="AJ9" s="3"/>
      <c r="AK9" s="3"/>
      <c r="AL9" s="3"/>
      <c r="AM9" s="3"/>
      <c r="AO9" s="49"/>
      <c r="AP9" s="49"/>
      <c r="AQ9" s="49"/>
    </row>
    <row r="10" spans="1:43" ht="15" customHeight="1" thickBot="1" x14ac:dyDescent="0.3">
      <c r="B10" s="5"/>
      <c r="C10" s="22">
        <v>3</v>
      </c>
      <c r="D10" s="5"/>
      <c r="E10" s="7"/>
      <c r="F10" s="5"/>
      <c r="G10" s="22">
        <v>42</v>
      </c>
      <c r="H10" s="5"/>
      <c r="I10" s="7"/>
      <c r="J10" s="5"/>
      <c r="K10" s="22">
        <v>81</v>
      </c>
      <c r="L10" s="5"/>
      <c r="M10" s="7"/>
      <c r="N10" s="5"/>
      <c r="O10" s="22">
        <v>120</v>
      </c>
      <c r="P10" s="5"/>
      <c r="Q10" s="7"/>
      <c r="R10" s="5"/>
      <c r="S10" s="22">
        <v>159</v>
      </c>
      <c r="T10" s="5"/>
      <c r="U10" s="7"/>
      <c r="V10" s="5"/>
      <c r="W10" s="22">
        <v>198</v>
      </c>
      <c r="X10" s="5"/>
      <c r="Y10" s="7"/>
      <c r="Z10" s="5"/>
      <c r="AA10" s="22">
        <v>237</v>
      </c>
      <c r="AB10" s="5"/>
      <c r="AC10" s="7"/>
      <c r="AD10" s="5"/>
      <c r="AE10" s="22">
        <v>276</v>
      </c>
      <c r="AF10" s="5"/>
      <c r="AI10" s="23">
        <v>0</v>
      </c>
      <c r="AJ10" s="2">
        <f>COUNTA(D29,D37,D49,D56,B58,F18,F21,H29,H38,F50,L8,J48,N8,P10,N32,N45,N52,P54,R10,T13,R29,T48,R49,T50,R53,R58,X8,V32,V40,AB21,Z24,AB32,Z38,Z44,AF8,AD12,AD20,AF21,AD30,AD44,AD57)</f>
        <v>0</v>
      </c>
      <c r="AK10" s="3"/>
      <c r="AL10" s="2" t="b">
        <f>(IF(Q$5="FEMENINO",AP10,IF(Q$5="MASCULINO",AQ$10,"-")))</f>
        <v>0</v>
      </c>
      <c r="AM10" s="17"/>
      <c r="AO10" s="31">
        <v>0</v>
      </c>
      <c r="AP10" s="28" t="b">
        <f>IF(AJ10=2,1,IF(AJ10=3,2,IF(AJ10=4,3,IF(AJ10=5,5,IF(AJ10=6,8,IF(AJ10=7,11,IF(AJ10=8,14,IF(AJ10=9,18,IF(AJ10=10,22,IF(AJ10=11,29,IF(AJ10=12,37,IF(AJ10=13,42,IF(AJ10=14,48,IF(AJ10=15,55,IF(AJ10=16,61,IF(AJ10=17,65,IF(AJ10=18,71,IF(AJ10=19,75,IF(AJ10=20,80,IF(AJ10=21,85,IF(AJ10=22,89,IF(AJ10=23,92,IF(AJ10=24,95,IF(AJ10=25,96,IF(AJ10=26,97,IF(AJ10=27,98,IF(AJ10=28,99,IF(AJ10=29,99,IF(AJ10=30,99)))))))))))))))))))))))))))))</f>
        <v>0</v>
      </c>
      <c r="AQ10" s="28" t="b">
        <f>IF(AJ10=3,0.17,IF(AJ10=4,0.35,IF(AJ10=5,1,IF(AJ10=6,2,IF(AJ10=7,3,IF(AJ10=8,5,IF(AJ10=9,7,IF(AJ10=10,10,IF(AJ10=11,14,IF(AJ10=12,20,IF(AJ10=13,26,IF(AJ10=14,34,IF(AJ10=15,40,IF(AJ10=16,46,IF(AJ10=17,52,IF(AJ10=18,59,IF(AJ10=19,65,IF(AJ10=20,70,IF(AJ10=21,75,IF(AJ10=22,79,IF(AJ10=23,82,IF(AJ10=24,85,IF(AJ10=25,88,IF(AJ10=26,91,IF(AJ10=27,93,IF(AJ10=28,95,IF(AJ10=29,96,IF(AJ10=30,97,IF(AJ10=31,98,IF(AJ10=32,99,IF(AJ10=33,99.59)))))))))))))))))))))))))))))))</f>
        <v>0</v>
      </c>
    </row>
    <row r="11" spans="1:43" ht="15" customHeight="1" thickBot="1" x14ac:dyDescent="0.3">
      <c r="A11"/>
      <c r="B11"/>
      <c r="C11" s="20"/>
      <c r="D11"/>
      <c r="E11"/>
      <c r="F11"/>
      <c r="G11" s="20"/>
      <c r="H11"/>
      <c r="I11" s="7"/>
      <c r="J11"/>
      <c r="K11" s="20"/>
      <c r="L11"/>
      <c r="M11"/>
      <c r="N11"/>
      <c r="O11" s="20"/>
      <c r="P11"/>
      <c r="Q11"/>
      <c r="R11"/>
      <c r="S11" s="20"/>
      <c r="T11"/>
      <c r="U11"/>
      <c r="V11"/>
      <c r="W11" s="20"/>
      <c r="X11"/>
      <c r="Y11"/>
      <c r="Z11"/>
      <c r="AA11" s="20"/>
      <c r="AB11"/>
      <c r="AC11"/>
      <c r="AD11"/>
      <c r="AE11" s="20"/>
      <c r="AF11"/>
      <c r="AG11"/>
      <c r="AI11" s="23"/>
      <c r="AJ11" s="3"/>
      <c r="AK11" s="3"/>
      <c r="AL11" s="3"/>
      <c r="AM11" s="3"/>
      <c r="AO11" s="32"/>
      <c r="AP11" s="30"/>
      <c r="AQ11" s="30"/>
    </row>
    <row r="12" spans="1:43" ht="15" customHeight="1" thickBot="1" x14ac:dyDescent="0.3">
      <c r="B12" s="5"/>
      <c r="C12" s="22">
        <v>4</v>
      </c>
      <c r="D12" s="5"/>
      <c r="E12" s="7"/>
      <c r="F12" s="5"/>
      <c r="G12" s="22">
        <v>43</v>
      </c>
      <c r="H12" s="5"/>
      <c r="I12" s="7"/>
      <c r="J12" s="5"/>
      <c r="K12" s="22">
        <v>82</v>
      </c>
      <c r="L12" s="5"/>
      <c r="M12" s="7"/>
      <c r="N12" s="5"/>
      <c r="O12" s="22">
        <v>121</v>
      </c>
      <c r="P12" s="5"/>
      <c r="Q12" s="7"/>
      <c r="R12" s="5"/>
      <c r="S12" s="22">
        <v>160</v>
      </c>
      <c r="T12" s="5"/>
      <c r="U12" s="7"/>
      <c r="V12" s="5"/>
      <c r="W12" s="22">
        <v>199</v>
      </c>
      <c r="X12" s="5"/>
      <c r="Y12" s="7"/>
      <c r="Z12" s="5"/>
      <c r="AA12" s="22">
        <v>238</v>
      </c>
      <c r="AB12" s="5"/>
      <c r="AC12" s="7"/>
      <c r="AD12" s="5"/>
      <c r="AE12" s="22">
        <v>277</v>
      </c>
      <c r="AF12" s="5"/>
      <c r="AI12" s="23">
        <v>1</v>
      </c>
      <c r="AJ12" s="2">
        <f>COUNTA(B8,B26,D29,D50,B58,F13,H37,L8,J10,J14,J44,P26,N33,P34,N38,P42,R29,T46,V10,V12,X25,V53,X57,AB42,AD10,AD12,AD36,AF41)</f>
        <v>0</v>
      </c>
      <c r="AK12" s="3"/>
      <c r="AL12" s="2">
        <f>(IF(Q$5="FEMENINO",AP12,IF(Q$5="MASCULINO",AQ$12,"-")))</f>
        <v>0.35</v>
      </c>
      <c r="AM12" s="17"/>
      <c r="AO12" s="31">
        <v>1</v>
      </c>
      <c r="AP12" s="28">
        <f>IF(AJ12=0,2,IF(AJ12=1,6,IF(AJ12=2,13,IF(AJ12=3,22,IF(AJ12=4,32,IF(AJ12=5,48,IF(AJ12=6,51,IF(AJ12=7,59,IF(AJ12=8,65,IF(AJ12=9,71,IF(AJ12=10,77,IF(AJ12=11,83,IF(AJ12=12,87,IF(AJ12=13,91,IF(AJ12=14,94,IF(AJ12=15,96,IF(AJ12=16,97,IF(AJ12=17,97,IF(AJ12=18,98,IF(AJ12=19,98,IF(AJ12=20,98,IF(AJ12=21,99,IF(AJ12=22,99,IF(AJ12=23,99,IF(AJ12=24,99,IF(AJ12=25,99,IF(AJ12=26,99,IF(AJ12=27,99))))))))))))))))))))))))))))</f>
        <v>2</v>
      </c>
      <c r="AQ12" s="28">
        <f>IF(AJ12=0,0.35,IF(AJ12=1,1,IF(AJ12=2,3,IF(AJ12=3,4,IF(AJ12=4,5,IF(AJ12=5,7,IF(AJ12=6,9,IF(AJ12=7,12,IF(AJ12=8,16,IF(AJ12=9,20,IF(AJ12=10,24,IF(AJ12=11,29,IF(AJ12=12,33,IF(AJ12=13,38,IF(AJ12=14,44,IF(AJ12=15,50,IF(AJ12=16,57,IF(AJ12=17,64,IF(AJ12=18,69,IF(AJ12=19,73,IF(AJ12=20,78,IF(AJ12=21,82,IF(AJ12=22,86,IF(AJ12=23,90,IF(AJ12=24,93,IF(AJ12=25,96,IF(AJ12=26,98,IF(AJ12=27,99,IF(AJ12=28,99,IF(AJ12=28,99.59))))))))))))))))))))))))))))))</f>
        <v>0.35</v>
      </c>
    </row>
    <row r="13" spans="1:43" ht="15" customHeight="1" thickBot="1" x14ac:dyDescent="0.3">
      <c r="B13" s="5"/>
      <c r="C13" s="22">
        <v>5</v>
      </c>
      <c r="D13" s="5"/>
      <c r="E13" s="7"/>
      <c r="F13" s="5"/>
      <c r="G13" s="22">
        <v>44</v>
      </c>
      <c r="H13" s="5"/>
      <c r="I13"/>
      <c r="J13" s="5"/>
      <c r="K13" s="22">
        <v>83</v>
      </c>
      <c r="L13" s="5"/>
      <c r="M13" s="7"/>
      <c r="N13" s="5"/>
      <c r="O13" s="22">
        <v>122</v>
      </c>
      <c r="P13" s="5"/>
      <c r="Q13" s="7"/>
      <c r="R13" s="5"/>
      <c r="S13" s="22">
        <v>161</v>
      </c>
      <c r="T13" s="5"/>
      <c r="U13" s="7"/>
      <c r="V13" s="5"/>
      <c r="W13" s="22">
        <v>200</v>
      </c>
      <c r="X13" s="5"/>
      <c r="Y13" s="7"/>
      <c r="Z13" s="5"/>
      <c r="AA13" s="22">
        <v>239</v>
      </c>
      <c r="AB13" s="5"/>
      <c r="AC13" s="7"/>
      <c r="AD13" s="5"/>
      <c r="AE13" s="22">
        <v>278</v>
      </c>
      <c r="AF13" s="5"/>
      <c r="AI13" s="23"/>
      <c r="AJ13" s="3"/>
      <c r="AK13" s="3"/>
      <c r="AL13" s="3"/>
      <c r="AM13" s="3"/>
      <c r="AO13" s="32"/>
      <c r="AP13" s="30"/>
      <c r="AQ13" s="30"/>
    </row>
    <row r="14" spans="1:43" ht="15" customHeight="1" thickBot="1" x14ac:dyDescent="0.3">
      <c r="B14" s="5"/>
      <c r="C14" s="22">
        <v>6</v>
      </c>
      <c r="D14" s="5"/>
      <c r="E14" s="7"/>
      <c r="F14" s="5"/>
      <c r="G14" s="22">
        <v>45</v>
      </c>
      <c r="H14" s="5"/>
      <c r="I14" s="7"/>
      <c r="J14" s="5"/>
      <c r="K14" s="22">
        <v>84</v>
      </c>
      <c r="L14" s="5"/>
      <c r="M14" s="7"/>
      <c r="N14" s="5"/>
      <c r="O14" s="22">
        <v>123</v>
      </c>
      <c r="P14" s="5"/>
      <c r="Q14" s="7"/>
      <c r="R14" s="5"/>
      <c r="S14" s="22">
        <v>162</v>
      </c>
      <c r="T14" s="5"/>
      <c r="U14" s="7"/>
      <c r="V14" s="5"/>
      <c r="W14" s="22">
        <v>201</v>
      </c>
      <c r="X14" s="5"/>
      <c r="Y14" s="7"/>
      <c r="Z14" s="5"/>
      <c r="AA14" s="22">
        <v>240</v>
      </c>
      <c r="AB14" s="5"/>
      <c r="AC14" s="7"/>
      <c r="AD14" s="5"/>
      <c r="AE14" s="22">
        <v>279</v>
      </c>
      <c r="AF14" s="5"/>
      <c r="AI14" s="23">
        <v>2</v>
      </c>
      <c r="AJ14" s="2">
        <f>COUNTA(B37,B49,F53,J24,J30,J53,N10,N13,P28,N30,N46,N48,N54,T10,R40,R44,R48,V24,X52,X57,Z21,Z32,Z44)</f>
        <v>0</v>
      </c>
      <c r="AK14" s="3"/>
      <c r="AL14" s="2">
        <f>(IF(Q$5="FEMENINO",AP14,IF(Q$5="MASCULINO",AQ$14,"-")))</f>
        <v>1</v>
      </c>
      <c r="AM14" s="17"/>
      <c r="AO14" s="31">
        <v>2</v>
      </c>
      <c r="AP14" s="28">
        <f>IF(AJ14=0,4,
IF(AJ14=1,12,
IF(AJ14=2,10,
IF(AJ14=3,29,
IF(AJ14=4,39,
IF(AJ14=5,47,
IF(AJ14=6,55,
IF(AJ14=7,62,
IF(AJ14=8,67,
IF(AJ14=9,73,
IF(AJ14=10,78,
IF(AJ14=11,82,
IF(AJ14=12,87,
IF(AJ14=13,91,
IF(AJ14=14,93,
IF(AJ14=15,95,
IF(AJ14=16,96,
IF(AJ14=17,98,
IF(AJ14=18,99,
IF(AJ14=19,99,
IF(AJ14=20,99)))))))))))))))))))))</f>
        <v>4</v>
      </c>
      <c r="AQ14" s="28">
        <f>IF(AJ14=0,1,
IF(AJ14=1,4,
IF(AJ14=2,8,
IF(AJ14=3,12,
IF(AJ14=4,19,
IF(AJ14=5,26,
IF(AJ14=6,32,
IF(AJ14=7,37,
IF(AJ14=8,43,
IF(AJ14=9,49,
IF(AJ14=10,55,
IF(AJ14=11,62,
IF(AJ14=12,68,
IF(AJ14=13,73,
IF(AJ14=14,78,
IF(AJ14=15,82,
IF(AJ14=16,86,
IF(AJ14=17,90,
IF(AJ14=18,93,
IF(AJ14=19,96,
IF(AJ14=20,98,
IF(AJ14=20,99.77))))))))))))))))))))))</f>
        <v>1</v>
      </c>
    </row>
    <row r="15" spans="1:43" ht="15" customHeight="1" thickBot="1" x14ac:dyDescent="0.3">
      <c r="A15"/>
      <c r="B15"/>
      <c r="C15" s="20"/>
      <c r="D15"/>
      <c r="E15"/>
      <c r="F15"/>
      <c r="G15" s="20"/>
      <c r="H15"/>
      <c r="I15" s="7"/>
      <c r="J15"/>
      <c r="K15" s="20"/>
      <c r="L15"/>
      <c r="M15"/>
      <c r="N15"/>
      <c r="O15" s="20"/>
      <c r="P15"/>
      <c r="Q15"/>
      <c r="R15"/>
      <c r="S15" s="20"/>
      <c r="T15"/>
      <c r="U15"/>
      <c r="V15"/>
      <c r="W15" s="20"/>
      <c r="X15"/>
      <c r="Y15"/>
      <c r="Z15"/>
      <c r="AA15" s="20"/>
      <c r="AB15"/>
      <c r="AC15"/>
      <c r="AD15"/>
      <c r="AE15" s="20"/>
      <c r="AF15"/>
      <c r="AG15"/>
      <c r="AI15" s="23"/>
      <c r="AJ15" s="3"/>
      <c r="AK15" s="3"/>
      <c r="AL15" s="3"/>
      <c r="AM15" s="3"/>
      <c r="AO15" s="32"/>
      <c r="AP15" s="30"/>
      <c r="AQ15" s="30"/>
    </row>
    <row r="16" spans="1:43" ht="15" customHeight="1" thickBot="1" x14ac:dyDescent="0.3">
      <c r="B16" s="5"/>
      <c r="C16" s="22">
        <v>7</v>
      </c>
      <c r="D16" s="5"/>
      <c r="E16" s="7"/>
      <c r="F16" s="5"/>
      <c r="G16" s="22">
        <v>46</v>
      </c>
      <c r="H16" s="5"/>
      <c r="I16" s="7"/>
      <c r="J16" s="5"/>
      <c r="K16" s="22">
        <v>85</v>
      </c>
      <c r="L16" s="5"/>
      <c r="M16" s="7"/>
      <c r="N16" s="5"/>
      <c r="O16" s="22">
        <v>124</v>
      </c>
      <c r="P16" s="5"/>
      <c r="Q16" s="7"/>
      <c r="R16" s="5"/>
      <c r="S16" s="22">
        <v>163</v>
      </c>
      <c r="T16" s="5"/>
      <c r="U16" s="7"/>
      <c r="V16" s="5"/>
      <c r="W16" s="22">
        <v>202</v>
      </c>
      <c r="X16" s="5"/>
      <c r="Y16" s="7"/>
      <c r="Z16" s="5"/>
      <c r="AA16" s="22">
        <v>241</v>
      </c>
      <c r="AB16" s="5"/>
      <c r="AC16" s="7"/>
      <c r="AD16" s="5"/>
      <c r="AE16" s="22">
        <v>280</v>
      </c>
      <c r="AF16" s="5"/>
      <c r="AI16" s="23">
        <v>3</v>
      </c>
      <c r="AJ16" s="2">
        <f>COUNTA(B20,D29,B33,B40,D41,D56,H13,F14,F18,F21,F22,F32,F42,H48,F50,H57,F58,J8,J21,J28,J30,J32,J34,L38,N8,P9,P20,N21,N25,P26,N30,P36,N38,N40,N44,P45,N46,N54,R26,R44,R49,R50,X8,V10,V18,X21,X24,V25,V32,V52,X53,Z17,Z21,Z28,AB29,Z32,Z38,AB42,Z44,AF21,AD22,AD30)</f>
        <v>0</v>
      </c>
      <c r="AK16" s="3"/>
      <c r="AL16" s="2" t="b">
        <f>(IF(Q$5="FEMENINO",AP16,IF(Q$5="MASCULINO",AQ$16,"-")))</f>
        <v>0</v>
      </c>
      <c r="AM16" s="17"/>
      <c r="AO16" s="31">
        <v>3</v>
      </c>
      <c r="AP16" s="28">
        <f>IF(AJ16&lt;=4,1,IF(AJ16=5,2,IF(AJ16=6,2,IF(AJ16=7,3,IF(AJ16=8,3,IF(AJ16=9,3,IF(AJ16=10,4,IF(AJ16=11,6,IF(AJ16=12,8,IF(AJ16=13,11,IF(AJ16=14,12,IF(AJ16=15,13,IF(AJ16=16,18,IF(AJ16=17,20,IF(AJ16=18,24,IF(AJ16=19,27,IF(AJ16=20,31,IF(AJ16=21,34,IF(AJ16=22,38,IF(AJ16=23,42,IF(AJ16=24,47,IF(AJ16=25,52,IF(AJ16=26,55,IF(AJ16=27,56,IF(AJ16=28,59,IF(AJ16=29,63,IF(AJ16=30,66,IF(AJ16=31,71,IF(AJ16=32,75,IF(AJ16=33,78,IF(AJ16=34,81,IF(AJ16=35,84,IF(AJ16=36,86,IF(AJ16=37,89,IF(AJ16=38,92,IF(AJ16=39,93,IF(AJ16=40,95,IF(AJ16=41,97,IF(AJ16=42,98,IF(AJ16=43,99,IF(AJ16=44,99,IF(AJ16=45,99,IF(AJ16=46,99,IF(AJ16=47,99,IF(AJ16=48,99,IF(AJ16=49,99,IF(AJ16=50,99,IF(AJ16=51,99))))))))))))))))))))))))))))))))))))))))))))))))</f>
        <v>1</v>
      </c>
      <c r="AQ16" s="28" t="b">
        <f>IF(AJ16=8,0.18,IF(AJ16=9,1,IF(AJ16=10,2,IF(AJ16=11,3,IF(AJ16=12,5,IF(AJ16=13,5,IF(AJ16=14,7,IF(AJ16=15,9,IF(AJ16=16,10,IF(AJ16=17,12,IF(AJ16=18,14,IF(AJ16=19,18,IF(AJ16=20,22,IF(AJ16=21,24,IF(AJ16=22,27,IF(AJ16=23,30,IF(AJ16=24,35,IF(AJ16=25,39,IF(AJ16=26,43,IF(AJ16=27,46,IF(AJ16=28,49,IF(AJ16=29,53,IF(AJ16=30,58,IF(AJ16=31,61,IF(AJ16=32,64,IF(AJ16=33,67,IF(AJ16=34,70,IF(AJ16=35,74,IF(AJ16=36,77,IF(AJ16=37,81,IF(AJ16=38,85,IF(AJ16=39,88,IF(AJ16=40,91,IF(AJ16=41,94,IF(AJ16=42,95,IF(AJ16=43,96,IF(AJ16=44,98,IF(AJ16=45,99,IF(AJ16=46,100)))))))))))))))))))))))))))))))))))))))</f>
        <v>0</v>
      </c>
    </row>
    <row r="17" spans="1:45" ht="15" customHeight="1" thickBot="1" x14ac:dyDescent="0.3">
      <c r="B17" s="5"/>
      <c r="C17" s="22">
        <v>8</v>
      </c>
      <c r="D17" s="5"/>
      <c r="E17" s="7"/>
      <c r="F17" s="5"/>
      <c r="G17" s="22">
        <v>47</v>
      </c>
      <c r="H17" s="5"/>
      <c r="I17"/>
      <c r="J17" s="5"/>
      <c r="K17" s="22">
        <v>86</v>
      </c>
      <c r="L17" s="5"/>
      <c r="M17" s="7"/>
      <c r="N17" s="5"/>
      <c r="O17" s="22">
        <v>125</v>
      </c>
      <c r="P17" s="5"/>
      <c r="Q17" s="7"/>
      <c r="R17" s="5"/>
      <c r="S17" s="22">
        <v>164</v>
      </c>
      <c r="T17" s="5"/>
      <c r="U17" s="7"/>
      <c r="V17" s="5"/>
      <c r="W17" s="22">
        <v>203</v>
      </c>
      <c r="X17" s="5"/>
      <c r="Y17" s="7"/>
      <c r="Z17" s="5"/>
      <c r="AA17" s="22">
        <v>242</v>
      </c>
      <c r="AB17" s="5"/>
      <c r="AC17" s="7"/>
      <c r="AD17" s="5"/>
      <c r="AE17" s="22">
        <v>281</v>
      </c>
      <c r="AF17" s="5"/>
      <c r="AI17" s="23"/>
      <c r="AJ17" s="3"/>
      <c r="AK17" s="3"/>
      <c r="AL17" s="3"/>
      <c r="AM17" s="3"/>
      <c r="AO17" s="32"/>
      <c r="AP17" s="30"/>
      <c r="AQ17" s="30"/>
    </row>
    <row r="18" spans="1:45" ht="15" customHeight="1" thickBot="1" x14ac:dyDescent="0.3">
      <c r="B18" s="5"/>
      <c r="C18" s="22">
        <v>9</v>
      </c>
      <c r="D18" s="5"/>
      <c r="E18" s="7"/>
      <c r="F18" s="5"/>
      <c r="G18" s="22">
        <v>48</v>
      </c>
      <c r="H18" s="5"/>
      <c r="I18" s="7"/>
      <c r="J18" s="5"/>
      <c r="K18" s="22">
        <v>87</v>
      </c>
      <c r="L18" s="5"/>
      <c r="M18" s="7"/>
      <c r="N18" s="5"/>
      <c r="O18" s="22">
        <v>126</v>
      </c>
      <c r="P18" s="5"/>
      <c r="Q18" s="7"/>
      <c r="R18" s="5"/>
      <c r="S18" s="22">
        <v>165</v>
      </c>
      <c r="T18" s="5"/>
      <c r="U18" s="7"/>
      <c r="V18" s="5"/>
      <c r="W18" s="22">
        <v>204</v>
      </c>
      <c r="X18" s="5"/>
      <c r="Y18" s="7"/>
      <c r="Z18" s="5"/>
      <c r="AA18" s="22">
        <v>243</v>
      </c>
      <c r="AB18" s="5"/>
      <c r="AC18" s="7"/>
      <c r="AD18" s="5"/>
      <c r="AE18" s="22">
        <v>282</v>
      </c>
      <c r="AF18" s="5"/>
      <c r="AI18" s="23">
        <v>4</v>
      </c>
      <c r="AJ18" s="2">
        <f>COUNTA(B14,B30,D33,D40,B42,B48,B53,D54,D58,F20,F26,F32,F40,L28,L32,J33,J52,L53,N12,P25,N36,P46,N49,T10,R20,R25,T26,R30,T40,R41,T44,V8,X10,V30,X44,V46,V49,X56,AB21,Z25,AB28,Z30,AB33,AB41,Z42,Z58,AD9,AD32,AF44,AF45,AD50,AD56)</f>
        <v>0</v>
      </c>
      <c r="AK18" s="3"/>
      <c r="AL18" s="2" t="b">
        <f>(IF(Q$5="FEMENINO",AP18,IF(Q$5="MASCULINO",AQ$18,"-")))</f>
        <v>0</v>
      </c>
      <c r="AM18" s="17"/>
      <c r="AO18" s="31">
        <v>4</v>
      </c>
      <c r="AP18" s="28" t="b">
        <f>IF(AJ18=3,0.17,IF(AJ18=4,1,IF(AJ18=5,1,IF(AJ18=6,1,IF(AJ18=7,2,IF(AJ18=8,4,IF(AJ18=9,6,IF(AJ18=10,8,IF(AJ18=11,9,IF(AJ18=12,12,IF(AJ18=13,16,IF(AJ18=14,21,IF(AJ18=15,27,IF(AJ18=16,32,IF(AJ18=17,38,IF(AJ18=18,42,IF(AJ18=19,47,IF(AJ18=20,51,IF(AJ18=21,55,IF(AJ18=22,60,IF(AJ18=23,66,IF(AJ18=24,72,IF(AJ18=25,77,IF(AJ18=26,82,IF(AJ18=27,86,IF(AJ18=28,89,IF(AJ18=29,91,IF(AJ18=30,94,IF(AJ18=31,95,IF(AJ18=32,96,IF(AJ18=33,97,IF(AJ18=34,98,IF(AJ18=35,98,IF(AJ18=36,99,IF(AJ18=37,99.59)))))))))))))))))))))))))))))))))))</f>
        <v>0</v>
      </c>
      <c r="AQ18" s="28" t="b">
        <f>IF(AJ18=1,0.18,IF(AJ18=2,1,IF(AJ18=3,1,IF(AJ18=4,1,IF(AJ18=5,1,IF(AJ18=6,3,IF(AJ18=7,5,IF(AJ18=8,10,IF(AJ18=9,15,IF(AJ18=10,20,IF(AJ18=11,25,IF(AJ18=12,30,IF(AJ18=13,36,IF(AJ18=14,43,IF(AJ18=15,48,IF(AJ18=16,53,IF(AJ18=17,57,IF(AJ18=18,61,IF(AJ18=19,66,IF(AJ18=20,71,IF(AJ18=21,75,IF(AJ18=22,79,IF(AJ18=23,83,IF(AJ18=24,86,IF(AJ18=25,89,IF(AJ18=26,92,IF(AJ18=27,94,IF(AJ18=28,96,IF(AJ18=29,97,IF(AJ18=30,98,IF(AJ18=31,98,IF(AJ18=32,98,IF(AJ18=33,99,IF(AJ18=34,99,IF(AJ18=35,99,IF(AJ18=36,99.77))))))))))))))))))))))))))))))))))))</f>
        <v>0</v>
      </c>
    </row>
    <row r="19" spans="1:45" ht="15" customHeight="1" thickBot="1" x14ac:dyDescent="0.3">
      <c r="A19"/>
      <c r="B19"/>
      <c r="C19" s="20"/>
      <c r="D19"/>
      <c r="E19"/>
      <c r="F19"/>
      <c r="G19" s="20"/>
      <c r="H19"/>
      <c r="I19" s="7"/>
      <c r="J19"/>
      <c r="K19" s="20"/>
      <c r="L19"/>
      <c r="M19"/>
      <c r="N19"/>
      <c r="O19" s="20"/>
      <c r="P19"/>
      <c r="Q19"/>
      <c r="R19"/>
      <c r="S19" s="20"/>
      <c r="T19"/>
      <c r="U19"/>
      <c r="V19"/>
      <c r="W19" s="20"/>
      <c r="X19"/>
      <c r="Y19"/>
      <c r="Z19"/>
      <c r="AA19" s="20"/>
      <c r="AB19"/>
      <c r="AC19"/>
      <c r="AD19"/>
      <c r="AE19" s="20"/>
      <c r="AF19"/>
      <c r="AG19"/>
      <c r="AI19" s="23"/>
      <c r="AJ19" s="3"/>
      <c r="AK19" s="3"/>
      <c r="AL19" s="3"/>
      <c r="AM19" s="3"/>
      <c r="AO19" s="32"/>
      <c r="AP19" s="30"/>
      <c r="AQ19" s="30"/>
    </row>
    <row r="20" spans="1:45" ht="15" customHeight="1" thickBot="1" x14ac:dyDescent="0.3">
      <c r="B20" s="5"/>
      <c r="C20" s="22">
        <v>10</v>
      </c>
      <c r="D20" s="5"/>
      <c r="E20" s="7"/>
      <c r="F20" s="5"/>
      <c r="G20" s="22">
        <v>49</v>
      </c>
      <c r="H20" s="5"/>
      <c r="I20" s="7"/>
      <c r="J20" s="5"/>
      <c r="K20" s="22">
        <v>88</v>
      </c>
      <c r="L20" s="5"/>
      <c r="M20" s="7"/>
      <c r="N20" s="5"/>
      <c r="O20" s="22">
        <v>127</v>
      </c>
      <c r="P20" s="5"/>
      <c r="Q20" s="7"/>
      <c r="R20" s="5"/>
      <c r="S20" s="22">
        <v>166</v>
      </c>
      <c r="T20" s="5"/>
      <c r="U20" s="7"/>
      <c r="V20" s="5"/>
      <c r="W20" s="22">
        <v>205</v>
      </c>
      <c r="X20" s="5"/>
      <c r="Y20" s="7"/>
      <c r="Z20" s="5"/>
      <c r="AA20" s="22">
        <v>244</v>
      </c>
      <c r="AB20" s="5"/>
      <c r="AC20" s="7"/>
      <c r="AD20" s="5"/>
      <c r="AE20" s="22">
        <v>283</v>
      </c>
      <c r="AF20" s="5"/>
      <c r="AI20" s="23">
        <v>5</v>
      </c>
      <c r="AJ20" s="2">
        <f>COUNTA(F52,J25,J34,J38,J44,P48,T16,R18,T20,R42,V33,V57,Z12,Z20,Z42,AB44,Z45,AD21)</f>
        <v>0</v>
      </c>
      <c r="AK20" s="3"/>
      <c r="AL20" s="2">
        <f>(IF(Q$5="FEMENINO",AP20,IF(Q$5="MASCULINO",AQ$20,"-")))</f>
        <v>7</v>
      </c>
      <c r="AM20" s="17"/>
      <c r="AO20" s="31">
        <v>5</v>
      </c>
      <c r="AP20" s="28">
        <f>IF(AJ20=0,4,IF(AJ20=1,12,IF(AJ20=2,19,IF(AJ20=3,27,IF(AJ20=4,38,IF(AJ20=5,48,IF(AJ20=6,59,IF(AJ20=7,63,IF(AJ20=8,75,IF(AJ20=9,80,IF(AJ20=10,86,IF(AJ20=11,90,IF(AJ20=12,93,IF(AJ20=13,96,IF(AJ20=14,98,IF(AJ20=15,99,IF(AJ20=16,99)))))))))))))))))</f>
        <v>4</v>
      </c>
      <c r="AQ20" s="28">
        <f>IF(AJ20=0,7,IF(AJ20=1,20,IF(AJ20=2,32,IF(AJ20=3,45,IF(AJ20=4,57,IF(AJ20=5,65,IF(AJ20=6,74,IF(AJ20=7,80,IF(AJ20=8,85,IF(AJ20=9,89,IF(AJ20=10,93,IF(AJ20=11,96,IF(AJ20=12,97,IF(AJ20=13,98,IF(AJ20=14,99,IF(AJ20=15,99))))))))))))))))</f>
        <v>7</v>
      </c>
    </row>
    <row r="21" spans="1:45" ht="15" customHeight="1" thickBot="1" x14ac:dyDescent="0.3">
      <c r="B21" s="5"/>
      <c r="C21" s="22">
        <v>11</v>
      </c>
      <c r="D21" s="5"/>
      <c r="E21" s="7"/>
      <c r="F21" s="5"/>
      <c r="G21" s="22">
        <v>50</v>
      </c>
      <c r="H21" s="5"/>
      <c r="I21"/>
      <c r="J21" s="5"/>
      <c r="K21" s="22">
        <v>89</v>
      </c>
      <c r="L21" s="5"/>
      <c r="M21" s="7"/>
      <c r="N21" s="5"/>
      <c r="O21" s="22">
        <v>128</v>
      </c>
      <c r="P21" s="5"/>
      <c r="Q21" s="7"/>
      <c r="R21" s="5"/>
      <c r="S21" s="22">
        <v>167</v>
      </c>
      <c r="T21" s="5"/>
      <c r="U21" s="7"/>
      <c r="V21" s="5"/>
      <c r="W21" s="22">
        <v>206</v>
      </c>
      <c r="X21" s="5"/>
      <c r="Y21" s="7"/>
      <c r="Z21" s="5"/>
      <c r="AA21" s="22">
        <v>245</v>
      </c>
      <c r="AB21" s="5"/>
      <c r="AC21" s="7"/>
      <c r="AD21" s="5"/>
      <c r="AE21" s="22">
        <v>284</v>
      </c>
      <c r="AF21" s="5"/>
      <c r="AI21" s="23"/>
      <c r="AJ21" s="3"/>
      <c r="AK21" s="3"/>
      <c r="AL21" s="3"/>
      <c r="AM21" s="3"/>
      <c r="AO21" s="32"/>
      <c r="AP21" s="30"/>
      <c r="AQ21" s="30"/>
    </row>
    <row r="22" spans="1:45" ht="15" customHeight="1" thickBot="1" x14ac:dyDescent="0.3">
      <c r="B22" s="5"/>
      <c r="C22" s="22">
        <v>12</v>
      </c>
      <c r="D22" s="5"/>
      <c r="E22" s="7"/>
      <c r="F22" s="5"/>
      <c r="G22" s="22">
        <v>51</v>
      </c>
      <c r="H22" s="5"/>
      <c r="I22" s="7"/>
      <c r="J22" s="5"/>
      <c r="K22" s="22">
        <v>90</v>
      </c>
      <c r="L22" s="5"/>
      <c r="M22" s="7"/>
      <c r="N22" s="5"/>
      <c r="O22" s="22">
        <v>129</v>
      </c>
      <c r="P22" s="5"/>
      <c r="Q22" s="7"/>
      <c r="R22" s="5"/>
      <c r="S22" s="22">
        <v>168</v>
      </c>
      <c r="T22" s="5"/>
      <c r="U22" s="7"/>
      <c r="V22" s="5"/>
      <c r="W22" s="22">
        <v>207</v>
      </c>
      <c r="X22" s="5"/>
      <c r="Y22" s="7"/>
      <c r="Z22" s="5"/>
      <c r="AA22" s="22">
        <v>246</v>
      </c>
      <c r="AB22" s="5"/>
      <c r="AC22" s="7"/>
      <c r="AD22" s="5"/>
      <c r="AE22" s="22">
        <v>285</v>
      </c>
      <c r="AF22" s="5"/>
      <c r="AI22" s="23">
        <v>6</v>
      </c>
      <c r="AJ22" s="2">
        <f>COUNTA(B13,B56,F16,J29,J38,N36,P38,T16,R17,R30,R33,R42,X16,Z25,AF12,AD13,AD56,AF57)</f>
        <v>0</v>
      </c>
      <c r="AK22" s="3"/>
      <c r="AL22" s="2">
        <f>(IF(Q$5="FEMENINO",AP22,IF(Q$5="MASCULINO",AQ$22,"-")))</f>
        <v>8</v>
      </c>
      <c r="AM22" s="17"/>
      <c r="AO22" s="31">
        <v>6</v>
      </c>
      <c r="AP22" s="28">
        <f>IF(AJ22=0,5,IF(AJ22=1,16,IF(AJ22=2,31,IF(AJ22=3,45,IF(AJ22=4,55,IF(AJ22=5,63,IF(AJ22=6,69,IF(AJ22=7,75,IF(AJ22=8,80,IF(AJ22=9,83,IF(AJ22=10,86,IF(AJ22=11,90,IF(AJ22=12,92,
IF(AJ22=13,93,IF(AJ22=14,94,IF(AJ22=15,96,IF(AJ22=16,98,IF(AJ22=17,99.59))))))))))))))))))</f>
        <v>5</v>
      </c>
      <c r="AQ22" s="28">
        <f>IF(AJ22=0,8,IF(AJ22=1,23,IF(AJ22=2,40,IF(AJ22=3,55,IF(AJ22=4,63,IF(AJ22=5,70,IF(AJ22=6,76,IF(AJ22=7,80,IF(AJ22=8,84,IF(AJ22=9,89,IF(AJ22=10,91,IF(AJ22=11,92,IF(AJ22=12,94,IF(AJ22=13,95,IF(AJ22=14,97,IF(AJ22=15,99,IF(AJ22=16,99,IF(AJ22=17,99,IF(AJ22=18,99.77)))))))))))))))))))</f>
        <v>8</v>
      </c>
    </row>
    <row r="23" spans="1:45" ht="15" customHeight="1" thickBot="1" x14ac:dyDescent="0.3">
      <c r="A23"/>
      <c r="B23"/>
      <c r="C23" s="20"/>
      <c r="D23"/>
      <c r="E23"/>
      <c r="F23"/>
      <c r="G23" s="20"/>
      <c r="H23"/>
      <c r="I23" s="7"/>
      <c r="J23"/>
      <c r="K23" s="20"/>
      <c r="L23"/>
      <c r="M23"/>
      <c r="N23"/>
      <c r="O23" s="20"/>
      <c r="P23"/>
      <c r="Q23"/>
      <c r="R23"/>
      <c r="S23" s="20"/>
      <c r="T23"/>
      <c r="U23"/>
      <c r="V23"/>
      <c r="W23" s="20"/>
      <c r="X23"/>
      <c r="Y23"/>
      <c r="Z23"/>
      <c r="AA23" s="20"/>
      <c r="AB23"/>
      <c r="AC23"/>
      <c r="AD23"/>
      <c r="AE23" s="20"/>
      <c r="AF23"/>
      <c r="AG23"/>
      <c r="AI23" s="23"/>
      <c r="AJ23" s="3"/>
      <c r="AK23" s="3"/>
      <c r="AL23" s="3"/>
      <c r="AM23" s="3"/>
      <c r="AO23" s="32"/>
      <c r="AP23" s="30"/>
      <c r="AQ23" s="31">
        <v>16</v>
      </c>
      <c r="AR23" s="31">
        <v>17</v>
      </c>
      <c r="AS23" s="31">
        <v>18</v>
      </c>
    </row>
    <row r="24" spans="1:45" ht="15" customHeight="1" thickBot="1" x14ac:dyDescent="0.3">
      <c r="B24" s="5"/>
      <c r="C24" s="22">
        <v>13</v>
      </c>
      <c r="D24" s="5"/>
      <c r="E24" s="7"/>
      <c r="F24" s="5"/>
      <c r="G24" s="22">
        <v>52</v>
      </c>
      <c r="H24" s="5"/>
      <c r="I24" s="7"/>
      <c r="J24" s="5"/>
      <c r="K24" s="22">
        <v>91</v>
      </c>
      <c r="L24" s="5"/>
      <c r="M24" s="7"/>
      <c r="N24" s="5"/>
      <c r="O24" s="22">
        <v>130</v>
      </c>
      <c r="P24" s="5"/>
      <c r="Q24" s="7"/>
      <c r="R24" s="5"/>
      <c r="S24" s="22">
        <v>169</v>
      </c>
      <c r="T24" s="5"/>
      <c r="U24" s="7"/>
      <c r="V24" s="5"/>
      <c r="W24" s="22">
        <v>208</v>
      </c>
      <c r="X24" s="5"/>
      <c r="Y24" s="7"/>
      <c r="Z24" s="5"/>
      <c r="AA24" s="22">
        <v>247</v>
      </c>
      <c r="AB24" s="5"/>
      <c r="AC24" s="7"/>
      <c r="AD24" s="5"/>
      <c r="AE24" s="22">
        <v>286</v>
      </c>
      <c r="AF24" s="5"/>
      <c r="AI24" s="23">
        <v>7</v>
      </c>
      <c r="AJ24" s="2">
        <f>COUNTA(B29,D37,F25,F30,J25,J29,L30,J38,J57,L58,N9,P10,N18,R42,T44,R46,T48,R50,R57,V9,X32,X56,Z20,Z25,AB32,Z33,AD21,AD28,AF30,AF36,AD37)</f>
        <v>0</v>
      </c>
      <c r="AK24" s="3"/>
      <c r="AL24" s="2">
        <f>IF(Q$5="FEMENINO",AP24,IF(AND(Q$5="MASCULINO",E5=16),AQ24,IF(AND(Q$5="MASCULINO",E5=17),AR24,IF(AND(Q$5="MASCULINO",E5=17),AS24,"-"))))</f>
        <v>9</v>
      </c>
      <c r="AM24" s="17"/>
      <c r="AO24" s="31">
        <v>7</v>
      </c>
      <c r="AP24" s="28">
        <f>IF(AJ24=0,2,IF(AJ24=1,5,IF(AJ24=2,12,IF(AJ24=3,18,IF(AJ24=4,22,IF(AJ24=5,26,IF(AJ24=6,30,IF(AJ24=7,36,IF(AJ24=8,42,IF(AJ24=9,47,IF(AJ24=10,53,IF(AJ24=11,58,IF(AJ24=12,64,IF(AJ24=13,69,IF(AJ24=14,72,IF(AJ24=15,76,IF(AJ24=16,79,IF(AJ24=17,82,IF(AJ24=18,84,IF(AJ24=19,87,IF(AJ24=20,89,IF(AJ24=21,91,IF(AJ24=22,93,IF(AJ24=23,95,IF(AJ24=24,99,IF(AJ24=25,99,IF(AJ24=26,99.6,IF(AJ24=27,99.76))))))))))))))))))))))))))))</f>
        <v>2</v>
      </c>
      <c r="AQ24" s="28">
        <f>IF(AJ24=0,3,IF(AJ24=1,11,IF(AJ24=2,21,IF(AJ24=3,31,IF(AJ24=4,38,IF(AJ24=5,42,IF(AJ24=6,47,IF(AJ24=7,53,IF(AJ24=8,58,IF(AJ24=9,65,IF(AJ24=10,71,IF(AJ24=11,75,IF(AJ24=12,79,IF(AJ24=13,81,IF(AJ24=14,83,IF(AJ24=15,84,IF(AJ24=16,86,IF(AJ24=17,90,IF(AJ24=18,92,IF(AJ24=19,94,IF(AJ24=20,97,IF(AJ24=21,99,IF(AJ24=22,99,IF(AJ24=23,99,IF(AJ24=24,99)))))))))))))))))))))))))</f>
        <v>3</v>
      </c>
      <c r="AR24" s="34">
        <f>IF(AJ24=0,9,IF(AJ24=1,28,IF(AJ24=2,43,IF(AJ24=3,52,IF(AJ24=4,58,IF(AJ24=5,63,IF(AJ24=6,67,IF(AJ24=7,69,IF(AJ24=8,73,IF(AJ24=9,75,IF(AJ24=10,78,IF(AJ24=11,81,IF(AJ24=12,83,IF(AJ24=13,85,IF(AJ24=14,86,IF(AJ24=15,87,IF(AJ24=16,87,IF(AJ24=17,91,IF(AJ24=18,96,IF(AJ24=19,98,IF(AJ24=20,98,IF(AJ24=21,98,IF(AJ24=22,98,IF(AJ24=23,99))))))))))))))))))))))))</f>
        <v>9</v>
      </c>
      <c r="AS24" s="34">
        <f>IF(AJ24=0,4,IF(AJ24=1,13,IF(AJ24=2,22,IF(AJ24=3,31,IF(AJ24=4,37,IF(AJ24=5,43,IF(AJ24=6,48,IF(AJ24=7,54,IF(AJ24=8,60,IF(AJ24=9,67,IF(AJ24=10,72,IF(AJ24=11,76,IF(AJ24=12,81,IF(AJ24=13,85,IF(AJ24=14,87,IF(AJ24=15,90,IF(AJ24=16,93,IF(AJ24=17,94,IF(AJ24=18,95,IF(AJ24=19,96,IF(AJ24=20,97,IF(AJ24=21,98,IF(AJ24=22,98,IF(AJ24=23,98,IF(AJ24=24,99,IF(AJ24=25,99))))))))))))))))))))))))))</f>
        <v>4</v>
      </c>
    </row>
    <row r="25" spans="1:45" ht="15" customHeight="1" thickBot="1" x14ac:dyDescent="0.3">
      <c r="B25" s="5"/>
      <c r="C25" s="22">
        <v>14</v>
      </c>
      <c r="D25" s="5"/>
      <c r="E25" s="7"/>
      <c r="F25" s="5"/>
      <c r="G25" s="22">
        <v>53</v>
      </c>
      <c r="H25" s="5"/>
      <c r="I25"/>
      <c r="J25" s="5"/>
      <c r="K25" s="22">
        <v>92</v>
      </c>
      <c r="L25" s="5"/>
      <c r="M25" s="7"/>
      <c r="N25" s="5"/>
      <c r="O25" s="22">
        <v>131</v>
      </c>
      <c r="P25" s="5"/>
      <c r="Q25" s="7"/>
      <c r="R25" s="5"/>
      <c r="S25" s="22">
        <v>170</v>
      </c>
      <c r="T25" s="5"/>
      <c r="U25" s="7"/>
      <c r="V25" s="5"/>
      <c r="W25" s="22">
        <v>209</v>
      </c>
      <c r="X25" s="5"/>
      <c r="Y25" s="7"/>
      <c r="Z25" s="5"/>
      <c r="AA25" s="22">
        <v>248</v>
      </c>
      <c r="AB25" s="5"/>
      <c r="AC25" s="7"/>
      <c r="AD25" s="5"/>
      <c r="AE25" s="22">
        <v>287</v>
      </c>
      <c r="AF25" s="5"/>
      <c r="AI25" s="23"/>
      <c r="AJ25" s="3"/>
      <c r="AK25" s="3"/>
      <c r="AL25" s="3"/>
      <c r="AM25" s="3"/>
      <c r="AO25" s="32"/>
      <c r="AP25" s="30"/>
      <c r="AQ25" s="30"/>
      <c r="AR25" s="27"/>
      <c r="AS25" s="27"/>
    </row>
    <row r="26" spans="1:45" ht="15" customHeight="1" thickBot="1" x14ac:dyDescent="0.3">
      <c r="B26" s="5"/>
      <c r="C26" s="22">
        <v>15</v>
      </c>
      <c r="D26" s="5"/>
      <c r="E26" s="7"/>
      <c r="F26" s="5"/>
      <c r="G26" s="22">
        <v>54</v>
      </c>
      <c r="H26" s="5"/>
      <c r="I26" s="7"/>
      <c r="J26" s="5"/>
      <c r="K26" s="22">
        <v>93</v>
      </c>
      <c r="L26" s="5"/>
      <c r="M26" s="7"/>
      <c r="N26" s="5"/>
      <c r="O26" s="22">
        <v>132</v>
      </c>
      <c r="P26" s="5"/>
      <c r="Q26" s="7"/>
      <c r="R26" s="5"/>
      <c r="S26" s="22">
        <v>171</v>
      </c>
      <c r="T26" s="5"/>
      <c r="U26" s="7"/>
      <c r="V26" s="5"/>
      <c r="W26" s="22">
        <v>210</v>
      </c>
      <c r="X26" s="5"/>
      <c r="Y26" s="7"/>
      <c r="Z26" s="5"/>
      <c r="AA26" s="22">
        <v>249</v>
      </c>
      <c r="AB26" s="5"/>
      <c r="AC26" s="7"/>
      <c r="AD26" s="5"/>
      <c r="AE26" s="22">
        <v>288</v>
      </c>
      <c r="AF26" s="5"/>
      <c r="AI26" s="23">
        <v>8</v>
      </c>
      <c r="AJ26" s="2">
        <f>COUNTA(B20,B50,F9,H13,F14,F22,H29,F37,J8,L10,L16,J45,L46,J52,L53,P33,N34,N42,P48,N50,R16,R18,R25,T29,X12,V13,V18,V21,X24,V25,X53,AB12,Z30,AF12,AF20,AD21,AF38,AD41,AD46,AD50)</f>
        <v>0</v>
      </c>
      <c r="AK26" s="3"/>
      <c r="AL26" s="2" t="b">
        <f>(IF(Q$5="FEMENINO",AP26,IF(Q$5="MASCULINO",AQ$26,"-")))</f>
        <v>0</v>
      </c>
      <c r="AM26" s="17"/>
      <c r="AO26" s="31">
        <v>8</v>
      </c>
      <c r="AP26" s="28" t="b">
        <f>IF(AJ26=3,2,IF(AJ26=4,2,IF(AJ26=5,3,IF(AJ26=6,4,IF(AJ26=7,5,IF(AJ26=8,5,IF(AJ26=9,7,IF(AJ26=10,9,IF(AJ26=11,11,IF(AJ26=12,14,IF(AJ26=13,17,IF(AJ26=14,21,IF(AJ26=15,26,IF(AJ26=16,30,IF(AJ26=17,34,IF(AJ26=18,41,IF(AJ26=19,48,IF(AJ26=20,53,IF(AJ26=21,57,IF(AJ26=22,62,IF(AJ26=23,67,IF(AJ26=24,71,IF(AJ26=25,76,IF(AJ26=26,81,IF(AJ26=27,85,IF(AJ26=28,89,IF(AJ26=29,91,IF(AJ26=30,94,IF(AJ26=31,96,IF(AJ26=32,97,IF(AJ26=33,99,IF(AJ26=34,99,IF(AJ26=35,99,IF(AJ26=36,99))))))))))))))))))))))))))))))))))</f>
        <v>0</v>
      </c>
      <c r="AQ26" s="28" t="b">
        <f>IF(AJ26=1,1,IF(AJ26=2,3,IF(AJ26=3,7,IF(AJ26=4,12,IF(AJ26=5,19,IF(AJ26=6,27,IF(AJ26=7,35,IF(AJ26=8,40,IF(AJ26=9,42,IF(AJ26=10,51,IF(AJ26=11,56,IF(AJ26=12,60,IF(AJ26=13,64,IF(AJ26=14,67,IF(AJ26=15,71,IF(AJ26=16,75,IF(AJ26=17,79,IF(AJ26=18,82,IF(AJ26=19,85,IF(AJ26=20,88,IF(AJ26=21,91,IF(AJ26=22,92,IF(AJ26=23,93,IF(AJ26=24,95,IF(AJ26=25,96,IF(AJ26=26,97,IF(AJ26=27,98,IF(AJ26=28,98,IF(AJ26=29,98,IF(AJ26=30,99,IF(AJ26=31,99,IF(AJ26=32,99))))))))))))))))))))))))))))))))</f>
        <v>0</v>
      </c>
      <c r="AR26" s="27"/>
      <c r="AS26" s="27"/>
    </row>
    <row r="27" spans="1:45" ht="15" customHeight="1" thickBot="1" x14ac:dyDescent="0.3">
      <c r="A27"/>
      <c r="B27"/>
      <c r="C27" s="20"/>
      <c r="D27"/>
      <c r="E27"/>
      <c r="F27"/>
      <c r="G27" s="20"/>
      <c r="H27"/>
      <c r="I27" s="7"/>
      <c r="J27"/>
      <c r="K27" s="20"/>
      <c r="L27"/>
      <c r="M27"/>
      <c r="N27"/>
      <c r="O27" s="20"/>
      <c r="P27"/>
      <c r="Q27"/>
      <c r="R27"/>
      <c r="S27" s="20"/>
      <c r="T27"/>
      <c r="U27"/>
      <c r="V27"/>
      <c r="W27" s="20"/>
      <c r="X27"/>
      <c r="Y27"/>
      <c r="Z27"/>
      <c r="AA27" s="20"/>
      <c r="AB27"/>
      <c r="AC27"/>
      <c r="AD27"/>
      <c r="AE27" s="20"/>
      <c r="AF27"/>
      <c r="AG27"/>
      <c r="AI27" s="23"/>
      <c r="AJ27" s="3"/>
      <c r="AK27" s="3"/>
      <c r="AL27" s="3"/>
      <c r="AM27" s="3"/>
      <c r="AO27" s="32"/>
      <c r="AP27" s="30"/>
      <c r="AQ27" s="31">
        <v>16</v>
      </c>
      <c r="AR27" s="31">
        <v>17</v>
      </c>
      <c r="AS27" s="31">
        <v>18</v>
      </c>
    </row>
    <row r="28" spans="1:45" ht="15" customHeight="1" thickBot="1" x14ac:dyDescent="0.3">
      <c r="B28" s="5"/>
      <c r="C28" s="22">
        <v>16</v>
      </c>
      <c r="D28" s="5"/>
      <c r="E28" s="7"/>
      <c r="F28" s="5"/>
      <c r="G28" s="22">
        <v>55</v>
      </c>
      <c r="H28" s="5"/>
      <c r="I28" s="7"/>
      <c r="J28" s="5"/>
      <c r="K28" s="22">
        <v>94</v>
      </c>
      <c r="L28" s="5"/>
      <c r="M28" s="7"/>
      <c r="N28" s="5"/>
      <c r="O28" s="22">
        <v>133</v>
      </c>
      <c r="P28" s="5"/>
      <c r="Q28" s="7"/>
      <c r="R28" s="5"/>
      <c r="S28" s="22">
        <v>172</v>
      </c>
      <c r="T28" s="5"/>
      <c r="U28" s="7"/>
      <c r="V28" s="5"/>
      <c r="W28" s="22">
        <v>211</v>
      </c>
      <c r="X28" s="5"/>
      <c r="Y28" s="7"/>
      <c r="Z28" s="5"/>
      <c r="AA28" s="22">
        <v>250</v>
      </c>
      <c r="AB28" s="5"/>
      <c r="AC28" s="7"/>
      <c r="AD28" s="5"/>
      <c r="AE28" s="22">
        <v>289</v>
      </c>
      <c r="AF28" s="5"/>
      <c r="AI28" s="23">
        <v>9</v>
      </c>
      <c r="AJ28" s="2">
        <f>COUNTA(B30,D33,B36,B37,B42,B45,D49,F26,F29,H52,F53,F57,H58,L21,J24,L25,J33,J53,P9,N10,N20,N22,P25,N26,N28,N30,N40,N48,N49,N52,N56,T10,T29,R40,R41,T46,R48,T50,V24,X25,X32,X40,X52,V53,V54,V56,AB20,Z29,AB33,AB36,Z38,AB40,Z41,AB45,AD8,AD9,AF20,AF24,AD25,AD36,AF37,AF41)</f>
        <v>0</v>
      </c>
      <c r="AK28" s="3"/>
      <c r="AL28" s="2">
        <f>IF(Q$5="FEMENINO",AP28,IF(AND(Q$5="MASCULINO",E5=16),AQ28,IF(AND(Q$5="MASCULINO",E5=17),AR28,IF(AND(Q$5="MASCULINO",E5=17),AS28,"-"))))</f>
        <v>1</v>
      </c>
      <c r="AM28" s="17"/>
      <c r="AO28" s="31">
        <v>9</v>
      </c>
      <c r="AP28" s="28" t="b">
        <f>IF(AJ28=5,0.3,IF(AJ28=6,1,IF(AJ28=7,1,IF(AJ28=8,1,IF(AJ28=9,2,IF(AJ28=10,5,IF(AJ28=11,9,IF(AJ28=12,12,IF(AJ28=13,16,IF(AJ28=14,20,IF(AJ28=15,26,IF(AJ28=16,31,IF(AJ28=17,36,IF(AJ28=18,40,IF(AJ28=19,45,IF(AJ28=20,50,IF(AJ28=21,56,IF(AJ28=22,62,IF(AJ28=23,66,IF(AJ28=24,67,IF(AJ28=25,75,IF(AJ28=26,78,IF(AJ28=27,81,IF(AJ28=28,84,IF(AJ28=29,87,IF(AJ28=30,89,IF(AJ28=31,91,IF(AJ28=32,92,IF(AJ28=33,94,IF(AJ28=34,96,IF(AJ28=35,97,IF(AJ28=36,97,IF(AJ28=37,98,IF(AJ28=38,98,IF(AJ28=39,98,IF(AJ28=40,99,IF(AJ28=41,99,IF(AJ28=42,99,IF(AJ28=43,99)))))))))))))))))))))))))))))))))))))))</f>
        <v>0</v>
      </c>
      <c r="AQ28" s="28" t="b">
        <f>IF(AJ28=4,1,IF(AJ28=5,1,IF(AJ28=6,1,IF(AJ28=7,2,IF(AJ28=8,3,IF(AJ28=9,4,IF(AJ28=10,5,IF(AJ28=11,6,IF(AJ28=12,7,IF(AJ28=13,11,IF(AJ28=14,15,IF(AJ28=15,18,IF(AJ28=16,24,IF(AJ28=17,31,IF(AJ28=18,36,IF(AJ28=19,41,IF(AJ28=20,47,IF(AJ28=21,53,IF(AJ28=22,55,IF(AJ28=23,57,IF(AJ28=24,60,IF(AJ28=25,63,IF(AJ28=26,66,IF(AJ28=27,70,IF(AJ28=28,75,IF(AJ28=29,78,IF(AJ28=30,82,IF(AJ28=31,86,IF(AJ28=32,88,IF(AJ28=33,89,IF(AJ28=34,90,IF(AJ28=35,94,IF(AJ28=36,94,IF(AJ28=37,94,IF(AJ28=38,94,IF(AJ28=39,95,IF(AJ28=40,95,IF(AJ28=41,96,IF(AJ28=42,98)))))))))))))))))))))))))))))))))))))))</f>
        <v>0</v>
      </c>
      <c r="AR28" s="34">
        <f>IF(AJ28&lt;=8,1,IF(AJ28=9,2,IF(AJ28=10,2,IF(AJ28=11,3,IF(AJ28=12,3,IF(AJ28=13,4,IF(AJ28=14,7,IF(AJ28=15,11,IF(AJ28=16,15,IF(AJ28=17,18,IF(AJ28=18,20,IF(AJ28=19,21,IF(AJ28=20,24,IF(AJ28=21,28,IF(AJ28=22,32,IF(AJ28=23,38,IF(AJ28=24,43,IF(AJ28=25,45,IF(AJ28=26,48,IF(AJ28=27,52,IF(AJ28=28,57,IF(AJ28=29,64,IF(AJ28=30,70,IF(AJ28=31,76,IF(AJ28=32,81,IF(AJ28=33,84,IF(AJ28=34,86,IF(AJ28=35,89,IF(AJ28=36,92,IF(AJ28=37,93,IF(AJ28=38,94,IF(AJ28=39,94,IF(AJ28=40,95,IF(AJ28=41,96,IF(AJ28=42,97,IF(AJ28=43,98,IF(AJ28=44,99)))))))))))))))))))))))))))))))))))))</f>
        <v>1</v>
      </c>
      <c r="AS28" s="34" t="b">
        <f>IF(AJ28=4,1,IF(AJ28=5,1,IF(AJ28=6,1,IF(AJ28=7,1,IF(AJ28=8,1,IF(AJ28=9,2,IF(AJ28=10,3,IF(AJ28=11,5,IF(AJ28=12,6,IF(AJ28=13,8,IF(AJ28=14,11,IF(AJ28=15,18,IF(AJ28=16,23,IF(AJ28=17,25,IF(AJ28=18,30,IF(AJ28=19,34,IF(AJ28=20,38,IF(AJ28=21,44,IF(AJ28=22,50,IF(AJ28=23,54,IF(AJ28=24,58,IF(AJ28=25,62,IF(AJ28=26,67,IF(AJ28=27,70,IF(AJ28=28,73,IF(AJ28=29,78,IF(AJ28=30,81,IF(AJ28=31,83,IF(AJ28=32,86,IF(AJ28=33,88,IF(AJ28=34,89,IF(AJ28=35,90,IF(AJ28=36,93,IF(AJ28=37,95,IF(AJ28=38,97,IF(AJ28=39,98,IF(AJ28=40,99,IF(AJ28=41,99))))))))))))))))))))))))))))))))))))))</f>
        <v>0</v>
      </c>
    </row>
    <row r="29" spans="1:45" ht="15" customHeight="1" x14ac:dyDescent="0.2">
      <c r="B29" s="5"/>
      <c r="C29" s="22">
        <v>17</v>
      </c>
      <c r="D29" s="5"/>
      <c r="E29" s="7"/>
      <c r="F29" s="5"/>
      <c r="G29" s="22">
        <v>56</v>
      </c>
      <c r="H29" s="5"/>
      <c r="I29"/>
      <c r="J29" s="5"/>
      <c r="K29" s="22">
        <v>95</v>
      </c>
      <c r="L29" s="5"/>
      <c r="M29" s="7"/>
      <c r="N29" s="5"/>
      <c r="O29" s="22">
        <v>134</v>
      </c>
      <c r="P29" s="5"/>
      <c r="Q29" s="7"/>
      <c r="R29" s="5"/>
      <c r="S29" s="22">
        <v>173</v>
      </c>
      <c r="T29" s="5"/>
      <c r="U29" s="7"/>
      <c r="V29" s="5"/>
      <c r="W29" s="22">
        <v>212</v>
      </c>
      <c r="X29" s="5"/>
      <c r="Y29" s="7"/>
      <c r="Z29" s="5"/>
      <c r="AA29" s="22">
        <v>251</v>
      </c>
      <c r="AB29" s="5"/>
      <c r="AC29" s="7"/>
      <c r="AD29" s="5"/>
      <c r="AE29" s="22">
        <v>290</v>
      </c>
      <c r="AF29" s="5"/>
      <c r="AP29" s="29"/>
      <c r="AQ29" s="29"/>
    </row>
    <row r="30" spans="1:45" ht="15" customHeight="1" x14ac:dyDescent="0.2">
      <c r="B30" s="5"/>
      <c r="C30" s="22">
        <v>18</v>
      </c>
      <c r="D30" s="5"/>
      <c r="E30" s="7"/>
      <c r="F30" s="5"/>
      <c r="G30" s="22">
        <v>57</v>
      </c>
      <c r="H30" s="5"/>
      <c r="I30" s="7"/>
      <c r="J30" s="5"/>
      <c r="K30" s="22">
        <v>96</v>
      </c>
      <c r="L30" s="5"/>
      <c r="M30" s="7"/>
      <c r="N30" s="5"/>
      <c r="O30" s="22">
        <v>135</v>
      </c>
      <c r="P30" s="5"/>
      <c r="Q30" s="7"/>
      <c r="R30" s="5"/>
      <c r="S30" s="22">
        <v>174</v>
      </c>
      <c r="T30" s="5"/>
      <c r="U30" s="7"/>
      <c r="V30" s="5"/>
      <c r="W30" s="22">
        <v>213</v>
      </c>
      <c r="X30" s="5"/>
      <c r="Y30" s="7"/>
      <c r="Z30" s="5"/>
      <c r="AA30" s="22">
        <v>252</v>
      </c>
      <c r="AB30" s="5"/>
      <c r="AC30" s="7"/>
      <c r="AD30" s="5"/>
      <c r="AE30" s="22">
        <v>291</v>
      </c>
      <c r="AF30" s="5"/>
    </row>
    <row r="31" spans="1:45" ht="15" customHeight="1" x14ac:dyDescent="0.2">
      <c r="A31"/>
      <c r="B31"/>
      <c r="C31" s="20"/>
      <c r="D31"/>
      <c r="E31"/>
      <c r="F31"/>
      <c r="G31" s="20"/>
      <c r="H31"/>
      <c r="I31" s="7"/>
      <c r="J31"/>
      <c r="K31" s="20"/>
      <c r="L31"/>
      <c r="M31"/>
      <c r="N31"/>
      <c r="O31" s="20"/>
      <c r="P31"/>
      <c r="Q31"/>
      <c r="R31"/>
      <c r="S31" s="20"/>
      <c r="T31"/>
      <c r="U31"/>
      <c r="V31"/>
      <c r="W31" s="20"/>
      <c r="X31"/>
      <c r="Y31"/>
      <c r="Z31"/>
      <c r="AA31" s="20"/>
      <c r="AB31"/>
      <c r="AC31"/>
      <c r="AD31"/>
      <c r="AE31" s="20"/>
      <c r="AF31"/>
      <c r="AG31"/>
    </row>
    <row r="32" spans="1:45" ht="15" customHeight="1" x14ac:dyDescent="0.2">
      <c r="B32" s="5"/>
      <c r="C32" s="22">
        <v>19</v>
      </c>
      <c r="D32" s="5"/>
      <c r="E32" s="7"/>
      <c r="F32" s="5"/>
      <c r="G32" s="22">
        <v>58</v>
      </c>
      <c r="H32" s="5"/>
      <c r="I32" s="7"/>
      <c r="J32" s="5"/>
      <c r="K32" s="22">
        <v>97</v>
      </c>
      <c r="L32" s="5"/>
      <c r="M32" s="7"/>
      <c r="N32" s="5"/>
      <c r="O32" s="22">
        <v>136</v>
      </c>
      <c r="P32" s="5"/>
      <c r="Q32" s="7"/>
      <c r="R32" s="5"/>
      <c r="S32" s="22">
        <v>175</v>
      </c>
      <c r="T32" s="5"/>
      <c r="U32" s="7"/>
      <c r="V32" s="5"/>
      <c r="W32" s="22">
        <v>214</v>
      </c>
      <c r="X32" s="5"/>
      <c r="Y32" s="7"/>
      <c r="Z32" s="5"/>
      <c r="AA32" s="22">
        <v>253</v>
      </c>
      <c r="AB32" s="5"/>
      <c r="AC32" s="7"/>
      <c r="AD32" s="5"/>
      <c r="AE32" s="22">
        <v>292</v>
      </c>
      <c r="AF32" s="5"/>
    </row>
    <row r="33" spans="1:33" ht="15" customHeight="1" x14ac:dyDescent="0.2">
      <c r="B33" s="5"/>
      <c r="C33" s="22">
        <v>20</v>
      </c>
      <c r="D33" s="5"/>
      <c r="E33" s="7"/>
      <c r="F33" s="5"/>
      <c r="G33" s="22">
        <v>59</v>
      </c>
      <c r="H33" s="5"/>
      <c r="I33"/>
      <c r="J33" s="5"/>
      <c r="K33" s="22">
        <v>98</v>
      </c>
      <c r="L33" s="5"/>
      <c r="M33" s="7"/>
      <c r="N33" s="5"/>
      <c r="O33" s="22">
        <v>137</v>
      </c>
      <c r="P33" s="5"/>
      <c r="Q33" s="7"/>
      <c r="R33" s="5"/>
      <c r="S33" s="22">
        <v>176</v>
      </c>
      <c r="T33" s="5"/>
      <c r="U33" s="7"/>
      <c r="V33" s="5"/>
      <c r="W33" s="22">
        <v>215</v>
      </c>
      <c r="X33" s="5"/>
      <c r="Y33" s="7"/>
      <c r="Z33" s="5"/>
      <c r="AA33" s="22">
        <v>254</v>
      </c>
      <c r="AB33" s="5"/>
      <c r="AC33" s="7"/>
      <c r="AD33" s="5"/>
      <c r="AE33" s="22">
        <v>293</v>
      </c>
      <c r="AF33" s="5"/>
    </row>
    <row r="34" spans="1:33" ht="15" customHeight="1" x14ac:dyDescent="0.2">
      <c r="B34" s="5"/>
      <c r="C34" s="22">
        <v>21</v>
      </c>
      <c r="D34" s="5"/>
      <c r="E34" s="7"/>
      <c r="F34" s="5"/>
      <c r="G34" s="22">
        <v>60</v>
      </c>
      <c r="H34" s="5"/>
      <c r="I34" s="7"/>
      <c r="J34" s="5"/>
      <c r="K34" s="22">
        <v>99</v>
      </c>
      <c r="L34" s="5"/>
      <c r="M34" s="7"/>
      <c r="N34" s="5"/>
      <c r="O34" s="22">
        <v>138</v>
      </c>
      <c r="P34" s="5"/>
      <c r="Q34" s="7"/>
      <c r="R34" s="5"/>
      <c r="S34" s="22">
        <v>177</v>
      </c>
      <c r="T34" s="5"/>
      <c r="U34" s="7"/>
      <c r="V34" s="5"/>
      <c r="W34" s="22">
        <v>216</v>
      </c>
      <c r="X34" s="5"/>
      <c r="Y34" s="7"/>
      <c r="Z34" s="5"/>
      <c r="AA34" s="22">
        <v>255</v>
      </c>
      <c r="AB34" s="5"/>
      <c r="AC34" s="7"/>
      <c r="AD34" s="5"/>
      <c r="AE34" s="22">
        <v>294</v>
      </c>
      <c r="AF34" s="5"/>
    </row>
    <row r="35" spans="1:33" ht="15" customHeight="1" x14ac:dyDescent="0.2">
      <c r="A35"/>
      <c r="B35"/>
      <c r="C35" s="20"/>
      <c r="D35"/>
      <c r="E35"/>
      <c r="F35"/>
      <c r="G35" s="20"/>
      <c r="H35"/>
      <c r="I35" s="7"/>
      <c r="J35"/>
      <c r="K35" s="20"/>
      <c r="L35"/>
      <c r="M35"/>
      <c r="N35"/>
      <c r="O35" s="20"/>
      <c r="P35"/>
      <c r="Q35"/>
      <c r="R35"/>
      <c r="S35" s="20"/>
      <c r="T35"/>
      <c r="U35"/>
      <c r="V35"/>
      <c r="W35" s="20"/>
      <c r="X35"/>
      <c r="Y35"/>
      <c r="Z35"/>
      <c r="AA35" s="20"/>
      <c r="AB35"/>
      <c r="AC35"/>
      <c r="AD35"/>
      <c r="AE35" s="20"/>
      <c r="AF35"/>
      <c r="AG35"/>
    </row>
    <row r="36" spans="1:33" ht="15" customHeight="1" x14ac:dyDescent="0.2">
      <c r="A36" s="9"/>
      <c r="B36" s="5"/>
      <c r="C36" s="22">
        <v>22</v>
      </c>
      <c r="D36" s="5"/>
      <c r="E36" s="7"/>
      <c r="F36" s="5"/>
      <c r="G36" s="22">
        <v>61</v>
      </c>
      <c r="H36" s="5"/>
      <c r="I36" s="7"/>
      <c r="J36" s="5"/>
      <c r="K36" s="22">
        <v>100</v>
      </c>
      <c r="L36" s="5"/>
      <c r="M36" s="7"/>
      <c r="N36" s="5"/>
      <c r="O36" s="22">
        <v>139</v>
      </c>
      <c r="P36" s="5"/>
      <c r="Q36" s="7"/>
      <c r="R36" s="5"/>
      <c r="S36" s="22">
        <v>178</v>
      </c>
      <c r="T36" s="5"/>
      <c r="U36" s="7"/>
      <c r="V36" s="5"/>
      <c r="W36" s="22">
        <v>217</v>
      </c>
      <c r="X36" s="5"/>
      <c r="Y36" s="7"/>
      <c r="Z36" s="5"/>
      <c r="AA36" s="22">
        <v>256</v>
      </c>
      <c r="AB36" s="5"/>
      <c r="AC36" s="7"/>
      <c r="AD36" s="5"/>
      <c r="AE36" s="22">
        <v>295</v>
      </c>
      <c r="AF36" s="5"/>
    </row>
    <row r="37" spans="1:33" ht="15" customHeight="1" x14ac:dyDescent="0.2">
      <c r="A37" s="9"/>
      <c r="B37" s="5"/>
      <c r="C37" s="22">
        <v>23</v>
      </c>
      <c r="D37" s="5"/>
      <c r="E37" s="7"/>
      <c r="F37" s="5"/>
      <c r="G37" s="22">
        <v>62</v>
      </c>
      <c r="H37" s="5"/>
      <c r="I37"/>
      <c r="J37" s="5"/>
      <c r="K37" s="22">
        <v>101</v>
      </c>
      <c r="L37" s="5"/>
      <c r="M37" s="7"/>
      <c r="N37" s="5"/>
      <c r="O37" s="22">
        <v>140</v>
      </c>
      <c r="P37" s="5"/>
      <c r="Q37" s="7"/>
      <c r="R37" s="5"/>
      <c r="S37" s="22">
        <v>179</v>
      </c>
      <c r="T37" s="5"/>
      <c r="U37" s="7"/>
      <c r="V37" s="5"/>
      <c r="W37" s="22">
        <v>218</v>
      </c>
      <c r="X37" s="5"/>
      <c r="Y37" s="7"/>
      <c r="Z37" s="5"/>
      <c r="AA37" s="22">
        <v>257</v>
      </c>
      <c r="AB37" s="5"/>
      <c r="AC37" s="7"/>
      <c r="AD37" s="5"/>
      <c r="AE37" s="22">
        <v>296</v>
      </c>
      <c r="AF37" s="5"/>
    </row>
    <row r="38" spans="1:33" ht="15" customHeight="1" x14ac:dyDescent="0.2">
      <c r="A38" s="9"/>
      <c r="B38" s="5"/>
      <c r="C38" s="22">
        <v>24</v>
      </c>
      <c r="D38" s="5"/>
      <c r="E38" s="7"/>
      <c r="F38" s="5"/>
      <c r="G38" s="22">
        <v>63</v>
      </c>
      <c r="H38" s="5"/>
      <c r="I38" s="7"/>
      <c r="J38" s="5"/>
      <c r="K38" s="22">
        <v>102</v>
      </c>
      <c r="L38" s="5"/>
      <c r="M38" s="7"/>
      <c r="N38" s="5"/>
      <c r="O38" s="22">
        <v>141</v>
      </c>
      <c r="P38" s="5"/>
      <c r="Q38" s="7"/>
      <c r="R38" s="5"/>
      <c r="S38" s="22">
        <v>180</v>
      </c>
      <c r="T38" s="5"/>
      <c r="U38" s="7"/>
      <c r="V38" s="5"/>
      <c r="W38" s="22">
        <v>219</v>
      </c>
      <c r="X38" s="5"/>
      <c r="Y38" s="7"/>
      <c r="Z38" s="5"/>
      <c r="AA38" s="22">
        <v>258</v>
      </c>
      <c r="AB38" s="5"/>
      <c r="AC38" s="7"/>
      <c r="AD38" s="5"/>
      <c r="AE38" s="22">
        <v>297</v>
      </c>
      <c r="AF38" s="5"/>
    </row>
    <row r="39" spans="1:33" ht="15" customHeight="1" x14ac:dyDescent="0.2">
      <c r="A39"/>
      <c r="B39"/>
      <c r="C39" s="20"/>
      <c r="D39"/>
      <c r="E39"/>
      <c r="F39"/>
      <c r="G39" s="20"/>
      <c r="H39"/>
      <c r="I39" s="7"/>
      <c r="J39"/>
      <c r="K39" s="20"/>
      <c r="L39"/>
      <c r="M39"/>
      <c r="N39"/>
      <c r="O39" s="20"/>
      <c r="P39"/>
      <c r="Q39"/>
      <c r="R39"/>
      <c r="S39" s="20"/>
      <c r="T39"/>
      <c r="U39"/>
      <c r="V39"/>
      <c r="W39" s="20"/>
      <c r="X39"/>
      <c r="Y39"/>
      <c r="Z39"/>
      <c r="AA39" s="20"/>
      <c r="AB39"/>
      <c r="AC39"/>
      <c r="AD39"/>
      <c r="AE39" s="20"/>
      <c r="AF39"/>
      <c r="AG39"/>
    </row>
    <row r="40" spans="1:33" ht="15" customHeight="1" x14ac:dyDescent="0.2">
      <c r="A40" s="9"/>
      <c r="B40" s="5"/>
      <c r="C40" s="22">
        <v>25</v>
      </c>
      <c r="D40" s="5"/>
      <c r="E40" s="7"/>
      <c r="F40" s="5"/>
      <c r="G40" s="22">
        <v>64</v>
      </c>
      <c r="H40" s="5"/>
      <c r="I40" s="7"/>
      <c r="J40" s="5"/>
      <c r="K40" s="22">
        <v>103</v>
      </c>
      <c r="L40" s="5"/>
      <c r="M40" s="7"/>
      <c r="N40" s="5"/>
      <c r="O40" s="22">
        <v>142</v>
      </c>
      <c r="P40" s="5"/>
      <c r="Q40" s="7"/>
      <c r="R40" s="5"/>
      <c r="S40" s="22">
        <v>181</v>
      </c>
      <c r="T40" s="5"/>
      <c r="U40" s="7"/>
      <c r="V40" s="5"/>
      <c r="W40" s="22">
        <v>220</v>
      </c>
      <c r="X40" s="5"/>
      <c r="Y40" s="7"/>
      <c r="Z40" s="5"/>
      <c r="AA40" s="22">
        <v>259</v>
      </c>
      <c r="AB40" s="5"/>
      <c r="AC40" s="7"/>
      <c r="AD40" s="5"/>
      <c r="AE40" s="22">
        <v>298</v>
      </c>
      <c r="AF40" s="5"/>
    </row>
    <row r="41" spans="1:33" ht="15" customHeight="1" x14ac:dyDescent="0.2">
      <c r="A41" s="9"/>
      <c r="B41" s="5"/>
      <c r="C41" s="22">
        <v>26</v>
      </c>
      <c r="D41" s="5"/>
      <c r="E41" s="7"/>
      <c r="F41" s="5"/>
      <c r="G41" s="22">
        <v>65</v>
      </c>
      <c r="H41" s="5"/>
      <c r="I41"/>
      <c r="J41" s="5"/>
      <c r="K41" s="22">
        <v>104</v>
      </c>
      <c r="L41" s="5"/>
      <c r="M41" s="7"/>
      <c r="N41" s="5"/>
      <c r="O41" s="22">
        <v>143</v>
      </c>
      <c r="P41" s="5"/>
      <c r="Q41" s="7"/>
      <c r="R41" s="5"/>
      <c r="S41" s="22">
        <v>182</v>
      </c>
      <c r="T41" s="5"/>
      <c r="U41" s="7"/>
      <c r="V41" s="5"/>
      <c r="W41" s="22">
        <v>221</v>
      </c>
      <c r="X41" s="5"/>
      <c r="Y41" s="7"/>
      <c r="Z41" s="5"/>
      <c r="AA41" s="22">
        <v>260</v>
      </c>
      <c r="AB41" s="5"/>
      <c r="AC41" s="7"/>
      <c r="AD41" s="5"/>
      <c r="AE41" s="22">
        <v>299</v>
      </c>
      <c r="AF41" s="5"/>
    </row>
    <row r="42" spans="1:33" ht="15" customHeight="1" x14ac:dyDescent="0.2">
      <c r="A42" s="9"/>
      <c r="B42" s="5"/>
      <c r="C42" s="22">
        <v>27</v>
      </c>
      <c r="D42" s="5"/>
      <c r="E42" s="7"/>
      <c r="F42" s="5"/>
      <c r="G42" s="22">
        <v>66</v>
      </c>
      <c r="H42" s="5"/>
      <c r="I42" s="7"/>
      <c r="J42" s="5"/>
      <c r="K42" s="22">
        <v>105</v>
      </c>
      <c r="L42" s="5"/>
      <c r="M42" s="7"/>
      <c r="N42" s="5"/>
      <c r="O42" s="22">
        <v>144</v>
      </c>
      <c r="P42" s="5"/>
      <c r="Q42" s="7"/>
      <c r="R42" s="5"/>
      <c r="S42" s="22">
        <v>183</v>
      </c>
      <c r="T42" s="5"/>
      <c r="U42" s="7"/>
      <c r="V42" s="5"/>
      <c r="W42" s="22">
        <v>222</v>
      </c>
      <c r="X42" s="5"/>
      <c r="Y42" s="7"/>
      <c r="Z42" s="5"/>
      <c r="AA42" s="22">
        <v>261</v>
      </c>
      <c r="AB42" s="5"/>
      <c r="AC42" s="7"/>
      <c r="AD42" s="5"/>
      <c r="AE42" s="22">
        <v>300</v>
      </c>
      <c r="AF42" s="5"/>
    </row>
    <row r="43" spans="1:33" ht="15" customHeight="1" x14ac:dyDescent="0.2">
      <c r="A43"/>
      <c r="B43"/>
      <c r="C43" s="20"/>
      <c r="D43"/>
      <c r="E43"/>
      <c r="F43"/>
      <c r="G43" s="20"/>
      <c r="H43"/>
      <c r="I43" s="7"/>
      <c r="J43"/>
      <c r="K43" s="20"/>
      <c r="L43"/>
      <c r="M43"/>
      <c r="N43"/>
      <c r="O43" s="20"/>
      <c r="P43"/>
      <c r="Q43"/>
      <c r="R43"/>
      <c r="S43" s="20"/>
      <c r="T43"/>
      <c r="U43"/>
      <c r="V43"/>
      <c r="W43" s="20"/>
      <c r="X43"/>
      <c r="Y43"/>
      <c r="Z43"/>
      <c r="AA43" s="20"/>
      <c r="AB43"/>
      <c r="AC43"/>
      <c r="AD43"/>
      <c r="AE43" s="20"/>
      <c r="AF43"/>
      <c r="AG43"/>
    </row>
    <row r="44" spans="1:33" ht="15" customHeight="1" x14ac:dyDescent="0.2">
      <c r="A44" s="9"/>
      <c r="B44" s="5"/>
      <c r="C44" s="22">
        <v>28</v>
      </c>
      <c r="D44" s="5"/>
      <c r="E44" s="7"/>
      <c r="F44" s="5"/>
      <c r="G44" s="22">
        <v>67</v>
      </c>
      <c r="H44" s="5"/>
      <c r="I44" s="7"/>
      <c r="J44" s="5"/>
      <c r="K44" s="22">
        <v>106</v>
      </c>
      <c r="L44" s="5"/>
      <c r="M44" s="7"/>
      <c r="N44" s="5"/>
      <c r="O44" s="22">
        <v>145</v>
      </c>
      <c r="P44" s="5"/>
      <c r="Q44" s="7"/>
      <c r="R44" s="5"/>
      <c r="S44" s="22">
        <v>184</v>
      </c>
      <c r="T44" s="5"/>
      <c r="U44" s="7"/>
      <c r="V44" s="5"/>
      <c r="W44" s="22">
        <v>223</v>
      </c>
      <c r="X44" s="5"/>
      <c r="Y44" s="7"/>
      <c r="Z44" s="5"/>
      <c r="AA44" s="22">
        <v>262</v>
      </c>
      <c r="AB44" s="5"/>
      <c r="AC44" s="7"/>
      <c r="AD44" s="5"/>
      <c r="AE44" s="22">
        <v>301</v>
      </c>
      <c r="AF44" s="5"/>
    </row>
    <row r="45" spans="1:33" ht="15" customHeight="1" x14ac:dyDescent="0.2">
      <c r="A45" s="9"/>
      <c r="B45" s="5"/>
      <c r="C45" s="22">
        <v>29</v>
      </c>
      <c r="D45" s="5"/>
      <c r="E45" s="7"/>
      <c r="F45" s="5"/>
      <c r="G45" s="22">
        <v>68</v>
      </c>
      <c r="H45" s="5"/>
      <c r="I45"/>
      <c r="J45" s="5"/>
      <c r="K45" s="22">
        <v>107</v>
      </c>
      <c r="L45" s="5"/>
      <c r="M45" s="7"/>
      <c r="N45" s="5"/>
      <c r="O45" s="22">
        <v>146</v>
      </c>
      <c r="P45" s="5"/>
      <c r="Q45" s="7"/>
      <c r="R45" s="5"/>
      <c r="S45" s="22">
        <v>185</v>
      </c>
      <c r="T45" s="5"/>
      <c r="U45" s="7"/>
      <c r="V45" s="5"/>
      <c r="W45" s="22">
        <v>224</v>
      </c>
      <c r="X45" s="5"/>
      <c r="Y45" s="7"/>
      <c r="Z45" s="5"/>
      <c r="AA45" s="22">
        <v>263</v>
      </c>
      <c r="AB45" s="5"/>
      <c r="AC45" s="7"/>
      <c r="AD45" s="5"/>
      <c r="AE45" s="22">
        <v>302</v>
      </c>
      <c r="AF45" s="5"/>
    </row>
    <row r="46" spans="1:33" ht="15" customHeight="1" x14ac:dyDescent="0.2">
      <c r="A46" s="9"/>
      <c r="B46" s="5"/>
      <c r="C46" s="22">
        <v>30</v>
      </c>
      <c r="D46" s="5"/>
      <c r="E46" s="7"/>
      <c r="F46" s="5"/>
      <c r="G46" s="22">
        <v>69</v>
      </c>
      <c r="H46" s="5"/>
      <c r="I46" s="7"/>
      <c r="J46" s="5"/>
      <c r="K46" s="22">
        <v>108</v>
      </c>
      <c r="L46" s="5"/>
      <c r="M46" s="7"/>
      <c r="N46" s="5"/>
      <c r="O46" s="22">
        <v>147</v>
      </c>
      <c r="P46" s="5"/>
      <c r="Q46" s="7"/>
      <c r="R46" s="5"/>
      <c r="S46" s="22">
        <v>186</v>
      </c>
      <c r="T46" s="5"/>
      <c r="U46" s="7"/>
      <c r="V46" s="5"/>
      <c r="W46" s="22">
        <v>225</v>
      </c>
      <c r="X46" s="5"/>
      <c r="Y46" s="7"/>
      <c r="Z46" s="5"/>
      <c r="AA46" s="22">
        <v>264</v>
      </c>
      <c r="AB46" s="5"/>
      <c r="AC46" s="7"/>
      <c r="AD46" s="5"/>
      <c r="AE46" s="22">
        <v>303</v>
      </c>
      <c r="AF46" s="5"/>
    </row>
    <row r="47" spans="1:33" ht="15" customHeight="1" x14ac:dyDescent="0.2">
      <c r="A47"/>
      <c r="B47"/>
      <c r="C47" s="20"/>
      <c r="D47"/>
      <c r="E47"/>
      <c r="F47"/>
      <c r="G47" s="20"/>
      <c r="H47"/>
      <c r="I47" s="7"/>
      <c r="J47"/>
      <c r="K47" s="20"/>
      <c r="L47"/>
      <c r="M47"/>
      <c r="N47"/>
      <c r="O47" s="20"/>
      <c r="P47"/>
      <c r="Q47"/>
      <c r="R47"/>
      <c r="S47" s="20"/>
      <c r="T47"/>
      <c r="U47"/>
      <c r="V47"/>
      <c r="W47" s="20"/>
      <c r="X47"/>
      <c r="Y47"/>
      <c r="Z47"/>
      <c r="AA47" s="20"/>
      <c r="AB47"/>
      <c r="AC47"/>
      <c r="AD47"/>
      <c r="AE47" s="20"/>
      <c r="AF47"/>
      <c r="AG47"/>
    </row>
    <row r="48" spans="1:33" ht="15" customHeight="1" x14ac:dyDescent="0.2">
      <c r="A48" s="9"/>
      <c r="B48" s="5"/>
      <c r="C48" s="22">
        <v>31</v>
      </c>
      <c r="D48" s="5"/>
      <c r="E48" s="7"/>
      <c r="F48" s="5"/>
      <c r="G48" s="22">
        <v>70</v>
      </c>
      <c r="H48" s="5"/>
      <c r="I48" s="7"/>
      <c r="J48" s="5"/>
      <c r="K48" s="22">
        <v>109</v>
      </c>
      <c r="L48" s="5"/>
      <c r="M48" s="7"/>
      <c r="N48" s="5"/>
      <c r="O48" s="22">
        <v>148</v>
      </c>
      <c r="P48" s="5"/>
      <c r="Q48" s="7"/>
      <c r="R48" s="5"/>
      <c r="S48" s="22">
        <v>187</v>
      </c>
      <c r="T48" s="5"/>
      <c r="U48" s="7"/>
      <c r="V48" s="5"/>
      <c r="W48" s="22">
        <v>226</v>
      </c>
      <c r="X48" s="5"/>
      <c r="Y48" s="7"/>
      <c r="Z48" s="5"/>
      <c r="AA48" s="22">
        <v>265</v>
      </c>
      <c r="AB48" s="5"/>
      <c r="AC48" s="7"/>
      <c r="AD48" s="5"/>
      <c r="AE48" s="22">
        <v>304</v>
      </c>
      <c r="AF48" s="5"/>
    </row>
    <row r="49" spans="1:33" ht="15" customHeight="1" x14ac:dyDescent="0.2">
      <c r="A49" s="9"/>
      <c r="B49" s="5"/>
      <c r="C49" s="22">
        <v>32</v>
      </c>
      <c r="D49" s="5"/>
      <c r="E49" s="7"/>
      <c r="F49" s="5"/>
      <c r="G49" s="22">
        <v>71</v>
      </c>
      <c r="H49" s="5"/>
      <c r="I49"/>
      <c r="J49" s="5"/>
      <c r="K49" s="22">
        <v>110</v>
      </c>
      <c r="L49" s="5"/>
      <c r="M49" s="7"/>
      <c r="N49" s="5"/>
      <c r="O49" s="22">
        <v>149</v>
      </c>
      <c r="P49" s="5"/>
      <c r="Q49" s="7"/>
      <c r="R49" s="5"/>
      <c r="S49" s="22">
        <v>188</v>
      </c>
      <c r="T49" s="5"/>
      <c r="U49" s="7"/>
      <c r="V49" s="5"/>
      <c r="W49" s="22">
        <v>227</v>
      </c>
      <c r="X49" s="5"/>
      <c r="Y49" s="7"/>
      <c r="Z49" s="5"/>
      <c r="AA49" s="22">
        <v>266</v>
      </c>
      <c r="AB49" s="5"/>
      <c r="AC49" s="7"/>
      <c r="AD49" s="5"/>
      <c r="AE49" s="22">
        <v>305</v>
      </c>
      <c r="AF49" s="5"/>
    </row>
    <row r="50" spans="1:33" ht="15" customHeight="1" x14ac:dyDescent="0.2">
      <c r="A50" s="9"/>
      <c r="B50" s="5"/>
      <c r="C50" s="22">
        <v>33</v>
      </c>
      <c r="D50" s="5"/>
      <c r="E50" s="7"/>
      <c r="F50" s="5"/>
      <c r="G50" s="22">
        <v>72</v>
      </c>
      <c r="H50" s="5"/>
      <c r="I50" s="7"/>
      <c r="J50" s="5"/>
      <c r="K50" s="22">
        <v>111</v>
      </c>
      <c r="L50" s="5"/>
      <c r="M50" s="7"/>
      <c r="N50" s="5"/>
      <c r="O50" s="22">
        <v>150</v>
      </c>
      <c r="P50" s="5"/>
      <c r="Q50" s="7"/>
      <c r="R50" s="5"/>
      <c r="S50" s="22">
        <v>189</v>
      </c>
      <c r="T50" s="5"/>
      <c r="U50" s="7"/>
      <c r="V50" s="5"/>
      <c r="W50" s="22">
        <v>228</v>
      </c>
      <c r="X50" s="5"/>
      <c r="Y50" s="7"/>
      <c r="Z50" s="5"/>
      <c r="AA50" s="22">
        <v>267</v>
      </c>
      <c r="AB50" s="5"/>
      <c r="AC50" s="7"/>
      <c r="AD50" s="5"/>
      <c r="AE50" s="22">
        <v>306</v>
      </c>
      <c r="AF50" s="5"/>
    </row>
    <row r="51" spans="1:33" ht="15" customHeight="1" x14ac:dyDescent="0.2">
      <c r="A51"/>
      <c r="B51"/>
      <c r="C51" s="20"/>
      <c r="D51"/>
      <c r="E51"/>
      <c r="F51"/>
      <c r="G51" s="20"/>
      <c r="H51"/>
      <c r="I51" s="7"/>
      <c r="J51"/>
      <c r="K51" s="20"/>
      <c r="L51"/>
      <c r="M51"/>
      <c r="N51"/>
      <c r="O51" s="20"/>
      <c r="P51"/>
      <c r="Q51"/>
      <c r="R51"/>
      <c r="S51" s="20"/>
      <c r="T51"/>
      <c r="U51"/>
      <c r="V51"/>
      <c r="W51" s="20"/>
      <c r="X51"/>
      <c r="Y51"/>
      <c r="Z51"/>
      <c r="AA51" s="20"/>
      <c r="AB51"/>
      <c r="AC51"/>
      <c r="AD51"/>
      <c r="AE51" s="20"/>
      <c r="AF51"/>
      <c r="AG51"/>
    </row>
    <row r="52" spans="1:33" ht="15" customHeight="1" x14ac:dyDescent="0.2">
      <c r="A52" s="9"/>
      <c r="B52" s="5"/>
      <c r="C52" s="22">
        <v>34</v>
      </c>
      <c r="D52" s="5"/>
      <c r="E52" s="7"/>
      <c r="F52" s="5"/>
      <c r="G52" s="22">
        <v>73</v>
      </c>
      <c r="H52" s="5"/>
      <c r="I52" s="7"/>
      <c r="J52" s="5"/>
      <c r="K52" s="22">
        <v>112</v>
      </c>
      <c r="L52" s="5"/>
      <c r="M52" s="7"/>
      <c r="N52" s="5"/>
      <c r="O52" s="22">
        <v>151</v>
      </c>
      <c r="P52" s="5"/>
      <c r="Q52" s="7"/>
      <c r="R52" s="5"/>
      <c r="S52" s="22">
        <v>190</v>
      </c>
      <c r="T52" s="5"/>
      <c r="U52" s="7"/>
      <c r="V52" s="5"/>
      <c r="W52" s="22">
        <v>229</v>
      </c>
      <c r="X52" s="5"/>
      <c r="Y52" s="7"/>
      <c r="Z52" s="5"/>
      <c r="AA52" s="22">
        <v>268</v>
      </c>
      <c r="AB52" s="5"/>
      <c r="AC52" s="7"/>
      <c r="AD52" s="5"/>
      <c r="AE52" s="22">
        <v>307</v>
      </c>
      <c r="AF52" s="5"/>
    </row>
    <row r="53" spans="1:33" ht="15" customHeight="1" x14ac:dyDescent="0.2">
      <c r="A53" s="9"/>
      <c r="B53" s="5"/>
      <c r="C53" s="22">
        <v>35</v>
      </c>
      <c r="D53" s="5"/>
      <c r="E53" s="7"/>
      <c r="F53" s="5"/>
      <c r="G53" s="22">
        <v>74</v>
      </c>
      <c r="H53" s="5"/>
      <c r="I53"/>
      <c r="J53" s="5"/>
      <c r="K53" s="22">
        <v>113</v>
      </c>
      <c r="L53" s="5"/>
      <c r="M53" s="7"/>
      <c r="N53" s="5"/>
      <c r="O53" s="22">
        <v>152</v>
      </c>
      <c r="P53" s="5"/>
      <c r="Q53" s="7"/>
      <c r="R53" s="5"/>
      <c r="S53" s="22">
        <v>191</v>
      </c>
      <c r="T53" s="5"/>
      <c r="U53" s="7"/>
      <c r="V53" s="5"/>
      <c r="W53" s="22">
        <v>230</v>
      </c>
      <c r="X53" s="5"/>
      <c r="Y53" s="7"/>
      <c r="Z53" s="5"/>
      <c r="AA53" s="22">
        <v>269</v>
      </c>
      <c r="AB53" s="5"/>
      <c r="AC53" s="7"/>
      <c r="AD53" s="5"/>
      <c r="AE53" s="22">
        <v>308</v>
      </c>
      <c r="AF53" s="5"/>
    </row>
    <row r="54" spans="1:33" ht="15" customHeight="1" x14ac:dyDescent="0.2">
      <c r="A54" s="10"/>
      <c r="B54" s="5"/>
      <c r="C54" s="22">
        <v>36</v>
      </c>
      <c r="D54" s="5"/>
      <c r="E54" s="7"/>
      <c r="F54" s="5"/>
      <c r="G54" s="22">
        <v>75</v>
      </c>
      <c r="H54" s="5"/>
      <c r="I54" s="7"/>
      <c r="J54" s="5"/>
      <c r="K54" s="22">
        <v>114</v>
      </c>
      <c r="L54" s="5"/>
      <c r="M54" s="7"/>
      <c r="N54" s="5"/>
      <c r="O54" s="22">
        <v>153</v>
      </c>
      <c r="P54" s="5"/>
      <c r="Q54" s="7"/>
      <c r="R54" s="5"/>
      <c r="S54" s="22">
        <v>192</v>
      </c>
      <c r="T54" s="5"/>
      <c r="U54" s="7"/>
      <c r="V54" s="5"/>
      <c r="W54" s="22">
        <v>231</v>
      </c>
      <c r="X54" s="5"/>
      <c r="Y54" s="7"/>
      <c r="Z54" s="5"/>
      <c r="AA54" s="22">
        <v>270</v>
      </c>
      <c r="AB54" s="5"/>
      <c r="AC54" s="7"/>
      <c r="AD54" s="5"/>
      <c r="AE54" s="22">
        <v>309</v>
      </c>
      <c r="AF54" s="5"/>
    </row>
    <row r="55" spans="1:33" ht="15" customHeight="1" x14ac:dyDescent="0.2">
      <c r="A55"/>
      <c r="B55"/>
      <c r="C55" s="20"/>
      <c r="D55"/>
      <c r="E55"/>
      <c r="F55"/>
      <c r="G55" s="20"/>
      <c r="H55"/>
      <c r="I55" s="7"/>
      <c r="J55"/>
      <c r="K55" s="20"/>
      <c r="L55"/>
      <c r="M55"/>
      <c r="N55"/>
      <c r="O55" s="20"/>
      <c r="P55"/>
      <c r="Q55"/>
      <c r="R55"/>
      <c r="S55" s="20"/>
      <c r="T55"/>
      <c r="U55"/>
      <c r="V55"/>
      <c r="W55" s="20"/>
      <c r="X55"/>
      <c r="Y55"/>
      <c r="Z55"/>
      <c r="AA55" s="20"/>
      <c r="AB55"/>
      <c r="AC55"/>
      <c r="AD55"/>
      <c r="AE55" s="20"/>
      <c r="AF55"/>
      <c r="AG55"/>
    </row>
    <row r="56" spans="1:33" ht="15" customHeight="1" x14ac:dyDescent="0.2">
      <c r="A56" s="10"/>
      <c r="B56" s="5"/>
      <c r="C56" s="22">
        <v>37</v>
      </c>
      <c r="D56" s="5"/>
      <c r="E56" s="7"/>
      <c r="F56" s="5"/>
      <c r="G56" s="22">
        <v>76</v>
      </c>
      <c r="H56" s="5"/>
      <c r="I56" s="7"/>
      <c r="J56" s="5"/>
      <c r="K56" s="22">
        <v>115</v>
      </c>
      <c r="L56" s="5"/>
      <c r="M56" s="7"/>
      <c r="N56" s="5"/>
      <c r="O56" s="22">
        <v>154</v>
      </c>
      <c r="P56" s="5"/>
      <c r="Q56" s="7"/>
      <c r="R56" s="5"/>
      <c r="S56" s="22">
        <v>193</v>
      </c>
      <c r="T56" s="5"/>
      <c r="U56" s="7"/>
      <c r="V56" s="5"/>
      <c r="W56" s="22">
        <v>232</v>
      </c>
      <c r="X56" s="5"/>
      <c r="Y56" s="7"/>
      <c r="Z56" s="5"/>
      <c r="AA56" s="22">
        <v>271</v>
      </c>
      <c r="AB56" s="5"/>
      <c r="AC56" s="7"/>
      <c r="AD56" s="5"/>
      <c r="AE56" s="22">
        <v>310</v>
      </c>
      <c r="AF56" s="5"/>
    </row>
    <row r="57" spans="1:33" ht="15" customHeight="1" x14ac:dyDescent="0.2">
      <c r="A57" s="10"/>
      <c r="B57" s="5"/>
      <c r="C57" s="22">
        <v>38</v>
      </c>
      <c r="D57" s="5"/>
      <c r="E57" s="7"/>
      <c r="F57" s="5"/>
      <c r="G57" s="22">
        <v>77</v>
      </c>
      <c r="H57" s="5"/>
      <c r="I57"/>
      <c r="J57" s="5"/>
      <c r="K57" s="22">
        <v>116</v>
      </c>
      <c r="L57" s="5"/>
      <c r="M57" s="7"/>
      <c r="N57" s="5"/>
      <c r="O57" s="22">
        <v>155</v>
      </c>
      <c r="P57" s="5"/>
      <c r="Q57" s="7"/>
      <c r="R57" s="5"/>
      <c r="S57" s="22">
        <v>194</v>
      </c>
      <c r="T57" s="5"/>
      <c r="U57" s="7"/>
      <c r="V57" s="5"/>
      <c r="W57" s="22">
        <v>233</v>
      </c>
      <c r="X57" s="5"/>
      <c r="Y57" s="7"/>
      <c r="Z57" s="5"/>
      <c r="AA57" s="22">
        <v>272</v>
      </c>
      <c r="AB57" s="5"/>
      <c r="AC57" s="7"/>
      <c r="AD57" s="5"/>
      <c r="AE57" s="22">
        <v>311</v>
      </c>
      <c r="AF57" s="5"/>
    </row>
    <row r="58" spans="1:33" ht="15" customHeight="1" x14ac:dyDescent="0.2">
      <c r="A58" s="11"/>
      <c r="B58" s="5"/>
      <c r="C58" s="22">
        <v>39</v>
      </c>
      <c r="D58" s="5"/>
      <c r="E58" s="7"/>
      <c r="F58" s="5"/>
      <c r="G58" s="22">
        <v>78</v>
      </c>
      <c r="H58" s="5"/>
      <c r="I58" s="7"/>
      <c r="J58" s="5"/>
      <c r="K58" s="22">
        <v>117</v>
      </c>
      <c r="L58" s="5"/>
      <c r="M58" s="7"/>
      <c r="N58" s="5"/>
      <c r="O58" s="22">
        <v>156</v>
      </c>
      <c r="P58" s="5"/>
      <c r="Q58" s="7"/>
      <c r="R58" s="5"/>
      <c r="S58" s="22">
        <v>195</v>
      </c>
      <c r="T58" s="5"/>
      <c r="U58" s="7"/>
      <c r="V58" s="5"/>
      <c r="W58" s="22">
        <v>234</v>
      </c>
      <c r="X58" s="5"/>
      <c r="Y58" s="7"/>
      <c r="Z58" s="5"/>
      <c r="AA58" s="22">
        <v>273</v>
      </c>
      <c r="AB58" s="5"/>
      <c r="AC58" s="7"/>
      <c r="AD58" s="5"/>
      <c r="AE58" s="22">
        <v>312</v>
      </c>
      <c r="AF58" s="5"/>
    </row>
    <row r="59" spans="1:33" x14ac:dyDescent="0.2">
      <c r="A59"/>
      <c r="B59"/>
      <c r="C59"/>
      <c r="D59"/>
      <c r="E59"/>
      <c r="F59"/>
      <c r="G59"/>
      <c r="H59"/>
      <c r="I59" s="7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9:9" customFormat="1" x14ac:dyDescent="0.2"/>
    <row r="98" spans="9:9" customFormat="1" x14ac:dyDescent="0.2"/>
    <row r="99" spans="9:9" customFormat="1" x14ac:dyDescent="0.2"/>
    <row r="100" spans="9:9" customFormat="1" x14ac:dyDescent="0.2"/>
    <row r="101" spans="9:9" customFormat="1" x14ac:dyDescent="0.2"/>
    <row r="102" spans="9:9" customFormat="1" x14ac:dyDescent="0.2"/>
    <row r="103" spans="9:9" customFormat="1" x14ac:dyDescent="0.2"/>
    <row r="104" spans="9:9" customFormat="1" x14ac:dyDescent="0.2"/>
    <row r="105" spans="9:9" customFormat="1" x14ac:dyDescent="0.2"/>
    <row r="106" spans="9:9" x14ac:dyDescent="0.2">
      <c r="I106"/>
    </row>
    <row r="107" spans="9:9" x14ac:dyDescent="0.2">
      <c r="I107"/>
    </row>
  </sheetData>
  <mergeCells count="16">
    <mergeCell ref="AO7:AQ7"/>
    <mergeCell ref="AQ8:AQ9"/>
    <mergeCell ref="AP8:AP9"/>
    <mergeCell ref="AO8:AO9"/>
    <mergeCell ref="E5:G5"/>
    <mergeCell ref="L5:N5"/>
    <mergeCell ref="W5:Y5"/>
    <mergeCell ref="AC5:AE5"/>
    <mergeCell ref="Q5:S5"/>
    <mergeCell ref="B1:AG1"/>
    <mergeCell ref="B3:D3"/>
    <mergeCell ref="E3:N3"/>
    <mergeCell ref="P3:Q3"/>
    <mergeCell ref="R3:W3"/>
    <mergeCell ref="Y3:AA3"/>
    <mergeCell ref="AB3:AG3"/>
  </mergeCells>
  <conditionalFormatting sqref="AL8:AM8">
    <cfRule type="containsText" dxfId="1" priority="3" operator="containsText" text="INVALIDA">
      <formula>NOT(ISERROR(SEARCH("INVALIDA",AL8)))</formula>
    </cfRule>
  </conditionalFormatting>
  <conditionalFormatting sqref="B8:AF58">
    <cfRule type="containsText" dxfId="0" priority="2" operator="containsText" text="X">
      <formula>NOT(ISERROR(SEARCH("X",B8)))</formula>
    </cfRule>
  </conditionalFormatting>
  <dataValidations count="1">
    <dataValidation type="list" allowBlank="1" showInputMessage="1" showErrorMessage="1" sqref="Q5:S5" xr:uid="{00000000-0002-0000-0100-000000000000}">
      <formula1>$AL$3:$AL$4</formula1>
    </dataValidation>
  </dataValidations>
  <printOptions horizontalCentered="1"/>
  <pageMargins left="0.74803149606299213" right="0.74803149606299213" top="0.98425196850393704" bottom="0.98425196850393704" header="0" footer="0"/>
  <pageSetup scale="4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IMPRIMIR</vt:lpstr>
      <vt:lpstr>AUTOMÁTICO</vt:lpstr>
      <vt:lpstr>Gráfico2</vt:lpstr>
    </vt:vector>
  </TitlesOfParts>
  <Company>MAX.corporation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Manuel Alejandro Ramirez Guerrero</dc:creator>
  <dc:description>Hoja de calculo programada para realizar el conteo de la puntuacion bruta del kudder fisico</dc:description>
  <cp:lastModifiedBy>SPE</cp:lastModifiedBy>
  <cp:lastPrinted>2021-02-22T03:53:02Z</cp:lastPrinted>
  <dcterms:created xsi:type="dcterms:W3CDTF">2009-02-26T21:20:19Z</dcterms:created>
  <dcterms:modified xsi:type="dcterms:W3CDTF">2023-04-05T15:52:53Z</dcterms:modified>
</cp:coreProperties>
</file>