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iselev\Documents\dev\sync_device_32\doc\"/>
    </mc:Choice>
  </mc:AlternateContent>
  <xr:revisionPtr revIDLastSave="0" documentId="13_ncr:1_{E826EB3B-FC79-47D7-9F9F-918A97DA89E5}" xr6:coauthVersionLast="47" xr6:coauthVersionMax="47" xr10:uidLastSave="{00000000-0000-0000-0000-000000000000}"/>
  <bookViews>
    <workbookView xWindow="20910" yWindow="2505" windowWidth="28245" windowHeight="15345" activeTab="1" xr2:uid="{BEF8E616-E74D-4737-A27B-098992C948DD}"/>
  </bookViews>
  <sheets>
    <sheet name="Timers" sheetId="1" r:id="rId1"/>
    <sheet name="TC IO li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C17" i="1"/>
  <c r="B17" i="1"/>
  <c r="G8" i="1"/>
  <c r="G9" i="1"/>
  <c r="G4" i="1"/>
  <c r="G6" i="1"/>
  <c r="G11" i="1"/>
  <c r="G7" i="1"/>
  <c r="G5" i="1"/>
  <c r="F8" i="1"/>
  <c r="F9" i="1"/>
  <c r="F4" i="1"/>
  <c r="F6" i="1"/>
  <c r="F11" i="1"/>
  <c r="F7" i="1"/>
  <c r="F5" i="1"/>
  <c r="G10" i="1"/>
  <c r="F10" i="1"/>
</calcChain>
</file>

<file path=xl/sharedStrings.xml><?xml version="1.0" encoding="utf-8"?>
<sst xmlns="http://schemas.openxmlformats.org/spreadsheetml/2006/main" count="219" uniqueCount="97">
  <si>
    <t>Arduino pin</t>
  </si>
  <si>
    <t>TC</t>
  </si>
  <si>
    <t>TC ID</t>
  </si>
  <si>
    <t>TC CH</t>
  </si>
  <si>
    <t>TIOA</t>
  </si>
  <si>
    <t>TIOB</t>
  </si>
  <si>
    <t>PIN</t>
  </si>
  <si>
    <t>PD7</t>
  </si>
  <si>
    <t>D11</t>
  </si>
  <si>
    <t>D5</t>
  </si>
  <si>
    <t>PC25</t>
  </si>
  <si>
    <t>D3</t>
  </si>
  <si>
    <t>PC28</t>
  </si>
  <si>
    <t>D2</t>
  </si>
  <si>
    <t>PB25</t>
  </si>
  <si>
    <t>A7</t>
  </si>
  <si>
    <t>PA2</t>
  </si>
  <si>
    <t>D12</t>
  </si>
  <si>
    <t>PD8</t>
  </si>
  <si>
    <t>A4</t>
  </si>
  <si>
    <t>PA6</t>
  </si>
  <si>
    <t>A6</t>
  </si>
  <si>
    <t>PA3</t>
  </si>
  <si>
    <t>TC without output: 3, 4, 5</t>
  </si>
  <si>
    <t>Hardware timer/counter output pins for waveform generation</t>
  </si>
  <si>
    <t>In use?</t>
  </si>
  <si>
    <t>UART timeout</t>
  </si>
  <si>
    <t>Event handling</t>
  </si>
  <si>
    <t>burst pin</t>
  </si>
  <si>
    <t>Timer/counter use</t>
  </si>
  <si>
    <t>Purpose</t>
  </si>
  <si>
    <t>Burst pin</t>
  </si>
  <si>
    <t>-</t>
  </si>
  <si>
    <t>SAM3X
pin</t>
  </si>
  <si>
    <t>Arduino
pin</t>
  </si>
  <si>
    <t>Table 36-4</t>
  </si>
  <si>
    <t>Instance</t>
  </si>
  <si>
    <t>Signal</t>
  </si>
  <si>
    <t>I/O Line</t>
  </si>
  <si>
    <t>Peripheral</t>
  </si>
  <si>
    <t>PB26</t>
  </si>
  <si>
    <t>B</t>
  </si>
  <si>
    <t>TCLK1</t>
  </si>
  <si>
    <t>PA4</t>
  </si>
  <si>
    <t>A</t>
  </si>
  <si>
    <t>TCLK2</t>
  </si>
  <si>
    <t>PA7</t>
  </si>
  <si>
    <t>TIOA1</t>
  </si>
  <si>
    <t>TIOA2</t>
  </si>
  <si>
    <t>PA5</t>
  </si>
  <si>
    <t>PB27</t>
  </si>
  <si>
    <t>TIOB1</t>
  </si>
  <si>
    <t>TIOB2</t>
  </si>
  <si>
    <t>TC1</t>
  </si>
  <si>
    <t>TCLK3</t>
  </si>
  <si>
    <t>PA22</t>
  </si>
  <si>
    <t>TCLK4</t>
  </si>
  <si>
    <t>PA23</t>
  </si>
  <si>
    <t>TCLK5</t>
  </si>
  <si>
    <t>PB16</t>
  </si>
  <si>
    <t>TIOA3</t>
  </si>
  <si>
    <t>PE9</t>
  </si>
  <si>
    <t>TIOA4</t>
  </si>
  <si>
    <t>PB2</t>
  </si>
  <si>
    <t>PE11</t>
  </si>
  <si>
    <t>TIOA5</t>
  </si>
  <si>
    <t>PB4</t>
  </si>
  <si>
    <t>PE13</t>
  </si>
  <si>
    <t>TIOB3</t>
  </si>
  <si>
    <t>PB1</t>
  </si>
  <si>
    <t>PE10</t>
  </si>
  <si>
    <t>TIOB4</t>
  </si>
  <si>
    <t>PB3</t>
  </si>
  <si>
    <t>PE12</t>
  </si>
  <si>
    <t>TIOB5</t>
  </si>
  <si>
    <t>PB5</t>
  </si>
  <si>
    <t>PE14</t>
  </si>
  <si>
    <t>TC2</t>
  </si>
  <si>
    <t>TCLK6</t>
  </si>
  <si>
    <t>PC27</t>
  </si>
  <si>
    <t>TCLK7</t>
  </si>
  <si>
    <t>PC30</t>
  </si>
  <si>
    <t>TCLK8</t>
  </si>
  <si>
    <t>PD9</t>
  </si>
  <si>
    <t>TIOA6</t>
  </si>
  <si>
    <t>TIOA7</t>
  </si>
  <si>
    <t>TIOA8</t>
  </si>
  <si>
    <t>TIOB6</t>
  </si>
  <si>
    <t>PC26</t>
  </si>
  <si>
    <t>TIOB7</t>
  </si>
  <si>
    <t>PC29</t>
  </si>
  <si>
    <t>TIOB8</t>
  </si>
  <si>
    <t>TC0</t>
  </si>
  <si>
    <t>TCLK0</t>
  </si>
  <si>
    <t>TIOA0</t>
  </si>
  <si>
    <t>TIOB0</t>
  </si>
  <si>
    <t>PB0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</si>
</sst>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09515-3520-4254-B318-3357F2B72AEF}" name="Table1" displayName="Table1" ref="A3:H11" totalsRowShown="0">
  <autoFilter ref="A3:H11" xr:uid="{F1509515-3520-4254-B318-3357F2B72AEF}"/>
  <sortState xmlns:xlrd2="http://schemas.microsoft.com/office/spreadsheetml/2017/richdata2" ref="A4:H11">
    <sortCondition ref="E3:E11"/>
  </sortState>
  <tableColumns count="8">
    <tableColumn id="1" xr3:uid="{906A62D5-6B6C-48B3-8B65-6FA275666E10}" name="Arduino pin"/>
    <tableColumn id="2" xr3:uid="{147CE341-440C-4B3D-A155-C5DA490E9275}" name="TIOA"/>
    <tableColumn id="3" xr3:uid="{A2D4E1C4-C9D4-43D7-BB12-59DCCA517849}" name="TIOB"/>
    <tableColumn id="4" xr3:uid="{0EB3ADDF-EFF9-4EDF-AB21-ADC194C9DAD1}" name="PIN"/>
    <tableColumn id="5" xr3:uid="{00C79D6D-4081-4839-8674-A30C0BE01C4F}" name="TC ID"/>
    <tableColumn id="6" xr3:uid="{D8A94543-D8F2-46C3-8604-3026128282A4}" name="TC">
      <calculatedColumnFormula>QUOTIENT(E4, 3)</calculatedColumnFormula>
    </tableColumn>
    <tableColumn id="7" xr3:uid="{1E6A2FBE-9A74-44A9-945C-0FC6B3528343}" name="TC CH">
      <calculatedColumnFormula>MOD(E4, 3)</calculatedColumnFormula>
    </tableColumn>
    <tableColumn id="8" xr3:uid="{527AAF07-0181-4E58-83E2-5D3654AEA662}" name="In use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5CDB-460B-4A05-8EA5-5BED95EAB107}">
  <dimension ref="A1:R25"/>
  <sheetViews>
    <sheetView workbookViewId="0">
      <selection activeCell="Q19" sqref="Q19"/>
    </sheetView>
  </sheetViews>
  <sheetFormatPr defaultRowHeight="15" x14ac:dyDescent="0.25"/>
  <cols>
    <col min="1" max="1" width="13.5703125" customWidth="1"/>
    <col min="2" max="2" width="7.42578125" customWidth="1"/>
    <col min="3" max="3" width="7.28515625" customWidth="1"/>
    <col min="4" max="4" width="6.28515625" customWidth="1"/>
    <col min="5" max="5" width="7.5703125" customWidth="1"/>
    <col min="6" max="6" width="5.28515625" customWidth="1"/>
    <col min="7" max="7" width="8.140625" customWidth="1"/>
    <col min="8" max="8" width="14.28515625" bestFit="1" customWidth="1"/>
    <col min="11" max="13" width="5.7109375" customWidth="1"/>
    <col min="14" max="14" width="7.42578125" customWidth="1"/>
    <col min="15" max="15" width="8.140625" customWidth="1"/>
    <col min="16" max="16" width="7.28515625" bestFit="1" customWidth="1"/>
    <col min="17" max="17" width="8.140625" bestFit="1" customWidth="1"/>
    <col min="18" max="18" width="18.85546875" customWidth="1"/>
  </cols>
  <sheetData>
    <row r="1" spans="1:18" ht="18.75" x14ac:dyDescent="0.3">
      <c r="A1" s="1" t="s">
        <v>24</v>
      </c>
      <c r="B1" s="1"/>
      <c r="C1" s="1"/>
      <c r="D1" s="1"/>
      <c r="E1" s="1"/>
      <c r="F1" s="1"/>
      <c r="G1" s="1"/>
      <c r="H1" s="1"/>
    </row>
    <row r="2" spans="1:18" x14ac:dyDescent="0.25">
      <c r="N2" s="11" t="s">
        <v>4</v>
      </c>
      <c r="O2" s="12"/>
      <c r="P2" s="11" t="s">
        <v>5</v>
      </c>
      <c r="Q2" s="12"/>
    </row>
    <row r="3" spans="1:18" ht="32.25" customHeight="1" x14ac:dyDescent="0.25">
      <c r="A3" t="s">
        <v>0</v>
      </c>
      <c r="B3" t="s">
        <v>4</v>
      </c>
      <c r="C3" t="s">
        <v>5</v>
      </c>
      <c r="D3" t="s">
        <v>6</v>
      </c>
      <c r="E3" t="s">
        <v>2</v>
      </c>
      <c r="F3" t="s">
        <v>1</v>
      </c>
      <c r="G3" t="s">
        <v>3</v>
      </c>
      <c r="H3" t="s">
        <v>25</v>
      </c>
      <c r="K3" s="4" t="s">
        <v>2</v>
      </c>
      <c r="L3" s="5" t="s">
        <v>1</v>
      </c>
      <c r="M3" s="5" t="s">
        <v>3</v>
      </c>
      <c r="N3" s="8" t="s">
        <v>33</v>
      </c>
      <c r="O3" s="8" t="s">
        <v>34</v>
      </c>
      <c r="P3" s="8" t="s">
        <v>33</v>
      </c>
      <c r="Q3" s="8" t="s">
        <v>34</v>
      </c>
      <c r="R3" s="9" t="s">
        <v>30</v>
      </c>
    </row>
    <row r="4" spans="1:18" x14ac:dyDescent="0.25">
      <c r="A4">
        <v>2</v>
      </c>
      <c r="B4">
        <v>0</v>
      </c>
      <c r="D4" t="s">
        <v>14</v>
      </c>
      <c r="E4">
        <v>0</v>
      </c>
      <c r="F4">
        <f>QUOTIENT(E4, 3)</f>
        <v>0</v>
      </c>
      <c r="G4">
        <f>MOD(E4, 3)</f>
        <v>0</v>
      </c>
      <c r="H4" t="s">
        <v>27</v>
      </c>
      <c r="K4" s="2">
        <v>0</v>
      </c>
      <c r="L4" s="2">
        <f>QUOTIENT(K4,3)</f>
        <v>0</v>
      </c>
      <c r="M4" s="2">
        <f>MOD(K4,3)</f>
        <v>0</v>
      </c>
      <c r="N4" s="7" t="s">
        <v>14</v>
      </c>
      <c r="O4" s="7" t="s">
        <v>13</v>
      </c>
      <c r="P4" s="7" t="s">
        <v>32</v>
      </c>
      <c r="Q4" s="7" t="s">
        <v>32</v>
      </c>
      <c r="R4" s="10" t="s">
        <v>27</v>
      </c>
    </row>
    <row r="5" spans="1:18" x14ac:dyDescent="0.25">
      <c r="A5" t="s">
        <v>21</v>
      </c>
      <c r="C5">
        <v>1</v>
      </c>
      <c r="D5" t="s">
        <v>22</v>
      </c>
      <c r="E5">
        <v>1</v>
      </c>
      <c r="F5">
        <f>QUOTIENT(E5, 3)</f>
        <v>0</v>
      </c>
      <c r="G5">
        <f>MOD(E5, 3)</f>
        <v>1</v>
      </c>
      <c r="K5" s="2">
        <v>1</v>
      </c>
      <c r="L5" s="2">
        <f t="shared" ref="L5:L12" si="0">QUOTIENT(K5,3)</f>
        <v>0</v>
      </c>
      <c r="M5" s="2">
        <f t="shared" ref="M5:M12" si="1">MOD(K5,3)</f>
        <v>1</v>
      </c>
      <c r="N5" s="7" t="s">
        <v>16</v>
      </c>
      <c r="O5" s="7" t="s">
        <v>15</v>
      </c>
      <c r="P5" s="7" t="s">
        <v>22</v>
      </c>
      <c r="Q5" s="7" t="s">
        <v>21</v>
      </c>
      <c r="R5" s="7"/>
    </row>
    <row r="6" spans="1:18" x14ac:dyDescent="0.25">
      <c r="A6" t="s">
        <v>15</v>
      </c>
      <c r="B6">
        <v>1</v>
      </c>
      <c r="D6" t="s">
        <v>16</v>
      </c>
      <c r="E6">
        <v>1</v>
      </c>
      <c r="F6">
        <f>QUOTIENT(E6, 3)</f>
        <v>0</v>
      </c>
      <c r="G6">
        <f>MOD(E6, 3)</f>
        <v>1</v>
      </c>
      <c r="K6" s="2">
        <v>2</v>
      </c>
      <c r="L6" s="2">
        <f t="shared" si="0"/>
        <v>0</v>
      </c>
      <c r="M6" s="2">
        <f t="shared" si="1"/>
        <v>2</v>
      </c>
      <c r="N6" s="7" t="s">
        <v>32</v>
      </c>
      <c r="O6" s="7" t="s">
        <v>32</v>
      </c>
      <c r="P6" s="7" t="s">
        <v>20</v>
      </c>
      <c r="Q6" s="7" t="s">
        <v>19</v>
      </c>
      <c r="R6" s="7"/>
    </row>
    <row r="7" spans="1:18" x14ac:dyDescent="0.25">
      <c r="A7" t="s">
        <v>19</v>
      </c>
      <c r="C7">
        <v>2</v>
      </c>
      <c r="D7" t="s">
        <v>20</v>
      </c>
      <c r="E7">
        <v>2</v>
      </c>
      <c r="F7">
        <f>QUOTIENT(E7, 3)</f>
        <v>0</v>
      </c>
      <c r="G7">
        <f>MOD(E7, 3)</f>
        <v>2</v>
      </c>
      <c r="K7" s="2">
        <v>3</v>
      </c>
      <c r="L7" s="2">
        <f t="shared" si="0"/>
        <v>1</v>
      </c>
      <c r="M7" s="2">
        <f t="shared" si="1"/>
        <v>0</v>
      </c>
      <c r="N7" s="7" t="s">
        <v>32</v>
      </c>
      <c r="O7" s="7" t="s">
        <v>32</v>
      </c>
      <c r="P7" s="7" t="s">
        <v>32</v>
      </c>
      <c r="Q7" s="7" t="s">
        <v>32</v>
      </c>
      <c r="R7" s="7"/>
    </row>
    <row r="8" spans="1:18" x14ac:dyDescent="0.25">
      <c r="A8">
        <v>5</v>
      </c>
      <c r="B8">
        <v>6</v>
      </c>
      <c r="D8" t="s">
        <v>10</v>
      </c>
      <c r="E8">
        <v>6</v>
      </c>
      <c r="F8">
        <f>QUOTIENT(E8, 3)</f>
        <v>2</v>
      </c>
      <c r="G8">
        <f>MOD(E8, 3)</f>
        <v>0</v>
      </c>
      <c r="H8" t="s">
        <v>28</v>
      </c>
      <c r="K8" s="2">
        <v>4</v>
      </c>
      <c r="L8" s="2">
        <f t="shared" si="0"/>
        <v>1</v>
      </c>
      <c r="M8" s="2">
        <f t="shared" si="1"/>
        <v>1</v>
      </c>
      <c r="N8" s="7" t="s">
        <v>32</v>
      </c>
      <c r="O8" s="7" t="s">
        <v>32</v>
      </c>
      <c r="P8" s="7" t="s">
        <v>32</v>
      </c>
      <c r="Q8" s="7" t="s">
        <v>32</v>
      </c>
      <c r="R8" s="7"/>
    </row>
    <row r="9" spans="1:18" x14ac:dyDescent="0.25">
      <c r="A9">
        <v>3</v>
      </c>
      <c r="B9">
        <v>7</v>
      </c>
      <c r="D9" t="s">
        <v>12</v>
      </c>
      <c r="E9">
        <v>7</v>
      </c>
      <c r="F9">
        <f>QUOTIENT(E9, 3)</f>
        <v>2</v>
      </c>
      <c r="G9">
        <f>MOD(E9, 3)</f>
        <v>1</v>
      </c>
      <c r="K9" s="2">
        <v>5</v>
      </c>
      <c r="L9" s="2">
        <f t="shared" si="0"/>
        <v>1</v>
      </c>
      <c r="M9" s="2">
        <f t="shared" si="1"/>
        <v>2</v>
      </c>
      <c r="N9" s="7" t="s">
        <v>32</v>
      </c>
      <c r="O9" s="7" t="s">
        <v>32</v>
      </c>
      <c r="P9" s="7" t="s">
        <v>32</v>
      </c>
      <c r="Q9" s="7" t="s">
        <v>32</v>
      </c>
      <c r="R9" s="7"/>
    </row>
    <row r="10" spans="1:18" x14ac:dyDescent="0.25">
      <c r="A10">
        <v>11</v>
      </c>
      <c r="B10">
        <v>8</v>
      </c>
      <c r="D10" t="s">
        <v>7</v>
      </c>
      <c r="E10">
        <v>8</v>
      </c>
      <c r="F10">
        <f>QUOTIENT(E10, 3)</f>
        <v>2</v>
      </c>
      <c r="G10">
        <f>MOD(E10, 3)</f>
        <v>2</v>
      </c>
      <c r="H10" t="s">
        <v>26</v>
      </c>
      <c r="K10" s="2">
        <v>6</v>
      </c>
      <c r="L10" s="2">
        <f t="shared" si="0"/>
        <v>2</v>
      </c>
      <c r="M10" s="2">
        <f t="shared" si="1"/>
        <v>0</v>
      </c>
      <c r="N10" s="7" t="s">
        <v>10</v>
      </c>
      <c r="O10" s="7" t="s">
        <v>9</v>
      </c>
      <c r="P10" s="7" t="s">
        <v>32</v>
      </c>
      <c r="Q10" s="7" t="s">
        <v>32</v>
      </c>
      <c r="R10" s="7"/>
    </row>
    <row r="11" spans="1:18" x14ac:dyDescent="0.25">
      <c r="A11">
        <v>12</v>
      </c>
      <c r="C11">
        <v>8</v>
      </c>
      <c r="D11" t="s">
        <v>18</v>
      </c>
      <c r="E11">
        <v>8</v>
      </c>
      <c r="F11">
        <f>QUOTIENT(E11, 3)</f>
        <v>2</v>
      </c>
      <c r="G11">
        <f>MOD(E11, 3)</f>
        <v>2</v>
      </c>
      <c r="H11" t="s">
        <v>26</v>
      </c>
      <c r="K11" s="2">
        <v>7</v>
      </c>
      <c r="L11" s="2">
        <f t="shared" si="0"/>
        <v>2</v>
      </c>
      <c r="M11" s="2">
        <f t="shared" si="1"/>
        <v>1</v>
      </c>
      <c r="N11" s="7" t="s">
        <v>12</v>
      </c>
      <c r="O11" s="7" t="s">
        <v>11</v>
      </c>
      <c r="P11" s="7" t="s">
        <v>32</v>
      </c>
      <c r="Q11" s="7" t="s">
        <v>32</v>
      </c>
      <c r="R11" s="10" t="s">
        <v>31</v>
      </c>
    </row>
    <row r="12" spans="1:18" x14ac:dyDescent="0.25">
      <c r="K12" s="2">
        <v>8</v>
      </c>
      <c r="L12" s="2">
        <f t="shared" si="0"/>
        <v>2</v>
      </c>
      <c r="M12" s="2">
        <f t="shared" si="1"/>
        <v>2</v>
      </c>
      <c r="N12" s="7" t="s">
        <v>7</v>
      </c>
      <c r="O12" s="7" t="s">
        <v>8</v>
      </c>
      <c r="P12" s="7" t="s">
        <v>18</v>
      </c>
      <c r="Q12" s="7" t="s">
        <v>17</v>
      </c>
      <c r="R12" s="10" t="s">
        <v>26</v>
      </c>
    </row>
    <row r="13" spans="1:18" x14ac:dyDescent="0.25">
      <c r="A13" t="s">
        <v>23</v>
      </c>
    </row>
    <row r="15" spans="1:18" x14ac:dyDescent="0.25">
      <c r="A15" t="s">
        <v>29</v>
      </c>
    </row>
    <row r="16" spans="1:18" x14ac:dyDescent="0.25">
      <c r="A16" s="4" t="s">
        <v>2</v>
      </c>
      <c r="B16" s="5" t="s">
        <v>1</v>
      </c>
      <c r="C16" s="5" t="s">
        <v>3</v>
      </c>
      <c r="D16" s="6" t="s">
        <v>30</v>
      </c>
      <c r="E16" s="6"/>
      <c r="F16" s="6"/>
      <c r="G16" s="6"/>
      <c r="H16" s="6"/>
    </row>
    <row r="17" spans="1:8" x14ac:dyDescent="0.25">
      <c r="A17" s="2">
        <v>0</v>
      </c>
      <c r="B17" s="2">
        <f>QUOTIENT(A17,3)</f>
        <v>0</v>
      </c>
      <c r="C17" s="2">
        <f>MOD(A17,3)</f>
        <v>0</v>
      </c>
      <c r="D17" s="3" t="s">
        <v>27</v>
      </c>
      <c r="E17" s="3"/>
      <c r="F17" s="3"/>
      <c r="G17" s="3"/>
      <c r="H17" s="3"/>
    </row>
    <row r="18" spans="1:8" x14ac:dyDescent="0.25">
      <c r="A18" s="2">
        <v>1</v>
      </c>
      <c r="B18" s="2">
        <f t="shared" ref="B18:B25" si="2">QUOTIENT(A18,3)</f>
        <v>0</v>
      </c>
      <c r="C18" s="2">
        <f t="shared" ref="C18:C25" si="3">MOD(A18,3)</f>
        <v>1</v>
      </c>
      <c r="D18" s="3"/>
      <c r="E18" s="3"/>
      <c r="F18" s="3"/>
      <c r="G18" s="3"/>
      <c r="H18" s="3"/>
    </row>
    <row r="19" spans="1:8" x14ac:dyDescent="0.25">
      <c r="A19" s="2">
        <v>2</v>
      </c>
      <c r="B19" s="2">
        <f t="shared" si="2"/>
        <v>0</v>
      </c>
      <c r="C19" s="2">
        <f t="shared" si="3"/>
        <v>2</v>
      </c>
      <c r="D19" s="3"/>
      <c r="E19" s="3"/>
      <c r="F19" s="3"/>
      <c r="G19" s="3"/>
      <c r="H19" s="3"/>
    </row>
    <row r="20" spans="1:8" x14ac:dyDescent="0.25">
      <c r="A20" s="2">
        <v>3</v>
      </c>
      <c r="B20" s="2">
        <f t="shared" si="2"/>
        <v>1</v>
      </c>
      <c r="C20" s="2">
        <f t="shared" si="3"/>
        <v>0</v>
      </c>
      <c r="D20" s="3"/>
      <c r="E20" s="3"/>
      <c r="F20" s="3"/>
      <c r="G20" s="3"/>
      <c r="H20" s="3"/>
    </row>
    <row r="21" spans="1:8" x14ac:dyDescent="0.25">
      <c r="A21" s="2">
        <v>4</v>
      </c>
      <c r="B21" s="2">
        <f t="shared" si="2"/>
        <v>1</v>
      </c>
      <c r="C21" s="2">
        <f t="shared" si="3"/>
        <v>1</v>
      </c>
      <c r="D21" s="3"/>
      <c r="E21" s="3"/>
      <c r="F21" s="3"/>
      <c r="G21" s="3"/>
      <c r="H21" s="3"/>
    </row>
    <row r="22" spans="1:8" x14ac:dyDescent="0.25">
      <c r="A22" s="2">
        <v>5</v>
      </c>
      <c r="B22" s="2">
        <f t="shared" si="2"/>
        <v>1</v>
      </c>
      <c r="C22" s="2">
        <f t="shared" si="3"/>
        <v>2</v>
      </c>
      <c r="D22" s="3"/>
      <c r="E22" s="3"/>
      <c r="F22" s="3"/>
      <c r="G22" s="3"/>
      <c r="H22" s="3"/>
    </row>
    <row r="23" spans="1:8" x14ac:dyDescent="0.25">
      <c r="A23" s="2">
        <v>6</v>
      </c>
      <c r="B23" s="2">
        <f t="shared" si="2"/>
        <v>2</v>
      </c>
      <c r="C23" s="2">
        <f t="shared" si="3"/>
        <v>0</v>
      </c>
      <c r="D23" s="3"/>
      <c r="E23" s="3"/>
      <c r="F23" s="3"/>
      <c r="G23" s="3"/>
      <c r="H23" s="3"/>
    </row>
    <row r="24" spans="1:8" x14ac:dyDescent="0.25">
      <c r="A24" s="2">
        <v>7</v>
      </c>
      <c r="B24" s="2">
        <f t="shared" si="2"/>
        <v>2</v>
      </c>
      <c r="C24" s="2">
        <f t="shared" si="3"/>
        <v>1</v>
      </c>
      <c r="D24" s="3" t="s">
        <v>31</v>
      </c>
      <c r="E24" s="3"/>
      <c r="F24" s="3"/>
      <c r="G24" s="3"/>
      <c r="H24" s="3"/>
    </row>
    <row r="25" spans="1:8" x14ac:dyDescent="0.25">
      <c r="A25" s="2">
        <v>8</v>
      </c>
      <c r="B25" s="2">
        <f t="shared" si="2"/>
        <v>2</v>
      </c>
      <c r="C25" s="2">
        <f t="shared" si="3"/>
        <v>2</v>
      </c>
      <c r="D25" s="3" t="s">
        <v>26</v>
      </c>
      <c r="E25" s="3"/>
      <c r="F25" s="3"/>
      <c r="G25" s="3"/>
      <c r="H25" s="3"/>
    </row>
  </sheetData>
  <mergeCells count="12">
    <mergeCell ref="N2:O2"/>
    <mergeCell ref="P2:Q2"/>
    <mergeCell ref="D20:H20"/>
    <mergeCell ref="D21:H21"/>
    <mergeCell ref="D22:H22"/>
    <mergeCell ref="D23:H23"/>
    <mergeCell ref="D24:H24"/>
    <mergeCell ref="D25:H25"/>
    <mergeCell ref="D16:H16"/>
    <mergeCell ref="D17:H17"/>
    <mergeCell ref="D18:H18"/>
    <mergeCell ref="D19:H1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2A4B-B8A3-46A0-AA6F-0424522B4A55}">
  <dimension ref="A1:D35"/>
  <sheetViews>
    <sheetView tabSelected="1" workbookViewId="0">
      <selection activeCell="E24" sqref="E24"/>
    </sheetView>
  </sheetViews>
  <sheetFormatPr defaultRowHeight="15" x14ac:dyDescent="0.25"/>
  <cols>
    <col min="4" max="4" width="10.42578125" customWidth="1"/>
  </cols>
  <sheetData>
    <row r="1" spans="1:4" x14ac:dyDescent="0.25">
      <c r="A1" t="s">
        <v>35</v>
      </c>
    </row>
    <row r="2" spans="1:4" x14ac:dyDescent="0.25">
      <c r="A2" t="s">
        <v>36</v>
      </c>
      <c r="B2" t="s">
        <v>37</v>
      </c>
      <c r="C2" t="s">
        <v>38</v>
      </c>
      <c r="D2" t="s">
        <v>39</v>
      </c>
    </row>
    <row r="3" spans="1:4" x14ac:dyDescent="0.25">
      <c r="A3" t="s">
        <v>92</v>
      </c>
      <c r="B3" t="s">
        <v>93</v>
      </c>
      <c r="C3" t="s">
        <v>40</v>
      </c>
      <c r="D3" t="s">
        <v>41</v>
      </c>
    </row>
    <row r="4" spans="1:4" x14ac:dyDescent="0.25">
      <c r="A4" t="s">
        <v>92</v>
      </c>
      <c r="B4" t="s">
        <v>42</v>
      </c>
      <c r="C4" t="s">
        <v>43</v>
      </c>
      <c r="D4" t="s">
        <v>44</v>
      </c>
    </row>
    <row r="5" spans="1:4" x14ac:dyDescent="0.25">
      <c r="A5" t="s">
        <v>92</v>
      </c>
      <c r="B5" t="s">
        <v>45</v>
      </c>
      <c r="C5" t="s">
        <v>46</v>
      </c>
      <c r="D5" t="s">
        <v>44</v>
      </c>
    </row>
    <row r="6" spans="1:4" x14ac:dyDescent="0.25">
      <c r="A6" t="s">
        <v>92</v>
      </c>
      <c r="B6" t="s">
        <v>94</v>
      </c>
      <c r="C6" t="s">
        <v>14</v>
      </c>
      <c r="D6" t="s">
        <v>41</v>
      </c>
    </row>
    <row r="7" spans="1:4" x14ac:dyDescent="0.25">
      <c r="A7" t="s">
        <v>92</v>
      </c>
      <c r="B7" t="s">
        <v>47</v>
      </c>
      <c r="C7" t="s">
        <v>16</v>
      </c>
      <c r="D7" t="s">
        <v>44</v>
      </c>
    </row>
    <row r="8" spans="1:4" x14ac:dyDescent="0.25">
      <c r="A8" t="s">
        <v>92</v>
      </c>
      <c r="B8" t="s">
        <v>48</v>
      </c>
      <c r="C8" t="s">
        <v>49</v>
      </c>
      <c r="D8" t="s">
        <v>44</v>
      </c>
    </row>
    <row r="9" spans="1:4" x14ac:dyDescent="0.25">
      <c r="A9" t="s">
        <v>92</v>
      </c>
      <c r="B9" t="s">
        <v>95</v>
      </c>
      <c r="C9" t="s">
        <v>50</v>
      </c>
      <c r="D9" t="s">
        <v>41</v>
      </c>
    </row>
    <row r="10" spans="1:4" x14ac:dyDescent="0.25">
      <c r="A10" t="s">
        <v>92</v>
      </c>
      <c r="B10" t="s">
        <v>51</v>
      </c>
      <c r="C10" t="s">
        <v>22</v>
      </c>
      <c r="D10" t="s">
        <v>44</v>
      </c>
    </row>
    <row r="11" spans="1:4" x14ac:dyDescent="0.25">
      <c r="A11" t="s">
        <v>92</v>
      </c>
      <c r="B11" t="s">
        <v>52</v>
      </c>
      <c r="C11" t="s">
        <v>20</v>
      </c>
      <c r="D11" t="s">
        <v>44</v>
      </c>
    </row>
    <row r="12" spans="1:4" x14ac:dyDescent="0.25">
      <c r="A12" t="s">
        <v>53</v>
      </c>
      <c r="B12" t="s">
        <v>54</v>
      </c>
      <c r="C12" t="s">
        <v>55</v>
      </c>
      <c r="D12" t="s">
        <v>41</v>
      </c>
    </row>
    <row r="13" spans="1:4" x14ac:dyDescent="0.25">
      <c r="A13" t="s">
        <v>53</v>
      </c>
      <c r="B13" t="s">
        <v>56</v>
      </c>
      <c r="C13" t="s">
        <v>57</v>
      </c>
      <c r="D13" t="s">
        <v>41</v>
      </c>
    </row>
    <row r="14" spans="1:4" x14ac:dyDescent="0.25">
      <c r="A14" t="s">
        <v>53</v>
      </c>
      <c r="B14" t="s">
        <v>58</v>
      </c>
      <c r="C14" t="s">
        <v>59</v>
      </c>
      <c r="D14" t="s">
        <v>44</v>
      </c>
    </row>
    <row r="15" spans="1:4" x14ac:dyDescent="0.25">
      <c r="A15" t="s">
        <v>53</v>
      </c>
      <c r="B15" t="s">
        <v>60</v>
      </c>
      <c r="C15" t="s">
        <v>96</v>
      </c>
      <c r="D15" t="s">
        <v>41</v>
      </c>
    </row>
    <row r="16" spans="1:4" x14ac:dyDescent="0.25">
      <c r="A16" t="s">
        <v>53</v>
      </c>
      <c r="B16" t="s">
        <v>60</v>
      </c>
      <c r="C16" t="s">
        <v>61</v>
      </c>
      <c r="D16" t="s">
        <v>44</v>
      </c>
    </row>
    <row r="17" spans="1:4" x14ac:dyDescent="0.25">
      <c r="A17" t="s">
        <v>53</v>
      </c>
      <c r="B17" t="s">
        <v>62</v>
      </c>
      <c r="C17" t="s">
        <v>63</v>
      </c>
      <c r="D17" t="s">
        <v>41</v>
      </c>
    </row>
    <row r="18" spans="1:4" x14ac:dyDescent="0.25">
      <c r="A18" t="s">
        <v>53</v>
      </c>
      <c r="B18" t="s">
        <v>62</v>
      </c>
      <c r="C18" t="s">
        <v>64</v>
      </c>
      <c r="D18" t="s">
        <v>44</v>
      </c>
    </row>
    <row r="19" spans="1:4" x14ac:dyDescent="0.25">
      <c r="A19" t="s">
        <v>53</v>
      </c>
      <c r="B19" t="s">
        <v>65</v>
      </c>
      <c r="C19" t="s">
        <v>66</v>
      </c>
      <c r="D19" t="s">
        <v>41</v>
      </c>
    </row>
    <row r="20" spans="1:4" x14ac:dyDescent="0.25">
      <c r="A20" t="s">
        <v>53</v>
      </c>
      <c r="B20" t="s">
        <v>65</v>
      </c>
      <c r="C20" t="s">
        <v>67</v>
      </c>
      <c r="D20" t="s">
        <v>44</v>
      </c>
    </row>
    <row r="21" spans="1:4" x14ac:dyDescent="0.25">
      <c r="A21" t="s">
        <v>53</v>
      </c>
      <c r="B21" t="s">
        <v>68</v>
      </c>
      <c r="C21" t="s">
        <v>69</v>
      </c>
      <c r="D21" t="s">
        <v>41</v>
      </c>
    </row>
    <row r="22" spans="1:4" x14ac:dyDescent="0.25">
      <c r="A22" t="s">
        <v>53</v>
      </c>
      <c r="B22" t="s">
        <v>68</v>
      </c>
      <c r="C22" t="s">
        <v>70</v>
      </c>
      <c r="D22" t="s">
        <v>44</v>
      </c>
    </row>
    <row r="23" spans="1:4" x14ac:dyDescent="0.25">
      <c r="A23" t="s">
        <v>53</v>
      </c>
      <c r="B23" t="s">
        <v>71</v>
      </c>
      <c r="C23" t="s">
        <v>72</v>
      </c>
      <c r="D23" t="s">
        <v>41</v>
      </c>
    </row>
    <row r="24" spans="1:4" x14ac:dyDescent="0.25">
      <c r="A24" t="s">
        <v>53</v>
      </c>
      <c r="B24" t="s">
        <v>71</v>
      </c>
      <c r="C24" t="s">
        <v>73</v>
      </c>
      <c r="D24" t="s">
        <v>44</v>
      </c>
    </row>
    <row r="25" spans="1:4" x14ac:dyDescent="0.25">
      <c r="A25" t="s">
        <v>53</v>
      </c>
      <c r="B25" t="s">
        <v>74</v>
      </c>
      <c r="C25" t="s">
        <v>75</v>
      </c>
      <c r="D25" t="s">
        <v>41</v>
      </c>
    </row>
    <row r="26" spans="1:4" x14ac:dyDescent="0.25">
      <c r="A26" t="s">
        <v>53</v>
      </c>
      <c r="B26" t="s">
        <v>74</v>
      </c>
      <c r="C26" t="s">
        <v>76</v>
      </c>
      <c r="D26" t="s">
        <v>44</v>
      </c>
    </row>
    <row r="27" spans="1:4" x14ac:dyDescent="0.25">
      <c r="A27" t="s">
        <v>77</v>
      </c>
      <c r="B27" t="s">
        <v>78</v>
      </c>
      <c r="C27" t="s">
        <v>79</v>
      </c>
      <c r="D27" t="s">
        <v>41</v>
      </c>
    </row>
    <row r="28" spans="1:4" x14ac:dyDescent="0.25">
      <c r="A28" t="s">
        <v>77</v>
      </c>
      <c r="B28" t="s">
        <v>80</v>
      </c>
      <c r="C28" t="s">
        <v>81</v>
      </c>
      <c r="D28" t="s">
        <v>41</v>
      </c>
    </row>
    <row r="29" spans="1:4" x14ac:dyDescent="0.25">
      <c r="A29" t="s">
        <v>77</v>
      </c>
      <c r="B29" t="s">
        <v>82</v>
      </c>
      <c r="C29" t="s">
        <v>83</v>
      </c>
      <c r="D29" t="s">
        <v>41</v>
      </c>
    </row>
    <row r="30" spans="1:4" x14ac:dyDescent="0.25">
      <c r="A30" t="s">
        <v>77</v>
      </c>
      <c r="B30" t="s">
        <v>84</v>
      </c>
      <c r="C30" t="s">
        <v>10</v>
      </c>
      <c r="D30" t="s">
        <v>41</v>
      </c>
    </row>
    <row r="31" spans="1:4" x14ac:dyDescent="0.25">
      <c r="A31" t="s">
        <v>77</v>
      </c>
      <c r="B31" t="s">
        <v>85</v>
      </c>
      <c r="C31" t="s">
        <v>12</v>
      </c>
      <c r="D31" t="s">
        <v>41</v>
      </c>
    </row>
    <row r="32" spans="1:4" x14ac:dyDescent="0.25">
      <c r="A32" t="s">
        <v>77</v>
      </c>
      <c r="B32" t="s">
        <v>86</v>
      </c>
      <c r="C32" t="s">
        <v>7</v>
      </c>
      <c r="D32" t="s">
        <v>41</v>
      </c>
    </row>
    <row r="33" spans="1:4" x14ac:dyDescent="0.25">
      <c r="A33" t="s">
        <v>77</v>
      </c>
      <c r="B33" t="s">
        <v>87</v>
      </c>
      <c r="C33" t="s">
        <v>88</v>
      </c>
      <c r="D33" t="s">
        <v>41</v>
      </c>
    </row>
    <row r="34" spans="1:4" x14ac:dyDescent="0.25">
      <c r="A34" t="s">
        <v>77</v>
      </c>
      <c r="B34" t="s">
        <v>89</v>
      </c>
      <c r="C34" t="s">
        <v>90</v>
      </c>
      <c r="D34" t="s">
        <v>41</v>
      </c>
    </row>
    <row r="35" spans="1:4" x14ac:dyDescent="0.25">
      <c r="A35" t="s">
        <v>77</v>
      </c>
      <c r="B35" t="s">
        <v>91</v>
      </c>
      <c r="C35" t="s">
        <v>18</v>
      </c>
      <c r="D35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G J X W a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I h i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Y l d Z K I p H u A 4 A A A A R A A A A E w A c A E Z v c m 1 1 b G F z L 1 N l Y 3 R p b 2 4 x L m 0 g o h g A K K A U A A A A A A A A A A A A A A A A A A A A A A A A A A A A K 0 5 N L s n M z 1 M I h t C G 1 g B Q S w E C L Q A U A A I A C A C I Y l d Z p e U / k K U A A A D 3 A A A A E g A A A A A A A A A A A A A A A A A A A A A A Q 2 9 u Z m l n L 1 B h Y 2 t h Z 2 U u e G 1 s U E s B A i 0 A F A A C A A g A i G J X W Q / K 6 a u k A A A A 6 Q A A A B M A A A A A A A A A A A A A A A A A 8 Q A A A F t D b 2 5 0 Z W 5 0 X 1 R 5 c G V z X S 5 4 b W x Q S w E C L Q A U A A I A C A C I Y l d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1 m g r l 8 P s U O 8 1 e 8 9 N t s w R A A A A A A C A A A A A A A D Z g A A w A A A A B A A A A D C p Q G K m 9 g I K f M b S V Z m O e F F A A A A A A S A A A C g A A A A E A A A A H J N n V q r Q F Q F R q O i U J C 0 N e J Q A A A A Y o m o F 2 d h + Q i r 8 q m m e d C G C g Y M 0 k o u q P Z W N t 7 Q d g 9 0 V n F k D u x T g T z Z u c Q x 2 N z e d V / b z f + + F d U U + q 1 K f U G E e J d x c F U S p b m V G i U 6 p 2 N v L d U F l J c U A A A A I O x Z r i n j J e o n f a d 2 q Q W L C K u + g T Y = < / D a t a M a s h u p > 
</file>

<file path=customXml/itemProps1.xml><?xml version="1.0" encoding="utf-8"?>
<ds:datastoreItem xmlns:ds="http://schemas.openxmlformats.org/officeDocument/2006/customXml" ds:itemID="{5B8A2EB4-95BF-4294-A5C9-9F377C1B3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Timers</vt:lpstr>
      <vt:lpstr>TC IO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Kiselev, Roman</dc:creator>
  <cp:lastModifiedBy>Kiselev, Roman</cp:lastModifiedBy>
  <dcterms:created xsi:type="dcterms:W3CDTF">2024-10-23T17:09:41Z</dcterms:created>
  <dcterms:modified xsi:type="dcterms:W3CDTF">2024-10-23T17:46:07Z</dcterms:modified>
</cp:coreProperties>
</file>